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-120" yWindow="-60" windowWidth="12240" windowHeight="11580"/>
  </bookViews>
  <sheets>
    <sheet name="29 а" sheetId="1" r:id="rId1"/>
    <sheet name="29 б" sheetId="6" r:id="rId2"/>
    <sheet name="29 в" sheetId="7" r:id="rId3"/>
    <sheet name="27е(лекц)" sheetId="5" state="hidden" r:id="rId4"/>
  </sheets>
  <calcPr calcId="145621"/>
</workbook>
</file>

<file path=xl/calcChain.xml><?xml version="1.0" encoding="utf-8"?>
<calcChain xmlns="http://schemas.openxmlformats.org/spreadsheetml/2006/main">
  <c r="BB5" i="7" l="1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A5" i="7"/>
  <c r="BA6" i="7"/>
  <c r="BB6" i="7" s="1"/>
  <c r="BA7" i="7"/>
  <c r="BB7" i="7" s="1"/>
  <c r="BA8" i="7"/>
  <c r="BB8" i="7" s="1"/>
  <c r="BA9" i="7"/>
  <c r="BB9" i="7" s="1"/>
  <c r="BA10" i="7"/>
  <c r="BB10" i="7" s="1"/>
  <c r="BA11" i="7"/>
  <c r="BB11" i="7" s="1"/>
  <c r="BA12" i="7"/>
  <c r="BB12" i="7" s="1"/>
  <c r="BA13" i="7"/>
  <c r="BB13" i="7" s="1"/>
  <c r="BA14" i="7"/>
  <c r="BB14" i="7" s="1"/>
  <c r="BA15" i="7"/>
  <c r="BB15" i="7" s="1"/>
  <c r="BA16" i="7"/>
  <c r="BB16" i="7" s="1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4" i="7"/>
  <c r="BB4" i="7" s="1"/>
  <c r="BA18" i="6"/>
  <c r="BB18" i="6" s="1"/>
  <c r="BA19" i="6"/>
  <c r="BB19" i="6" s="1"/>
  <c r="BA20" i="6"/>
  <c r="BB20" i="6" s="1"/>
  <c r="BA21" i="6"/>
  <c r="BB21" i="6" s="1"/>
  <c r="BA22" i="6"/>
  <c r="BB22" i="6" s="1"/>
  <c r="BA23" i="6"/>
  <c r="BB23" i="6" s="1"/>
  <c r="BA24" i="6"/>
  <c r="BB24" i="6" s="1"/>
  <c r="BA25" i="6"/>
  <c r="BB25" i="6" s="1"/>
  <c r="BA26" i="6"/>
  <c r="BB26" i="6" s="1"/>
  <c r="BA27" i="6"/>
  <c r="BB27" i="6" s="1"/>
  <c r="BA28" i="6"/>
  <c r="BB28" i="6" s="1"/>
  <c r="BA29" i="6"/>
  <c r="BB29" i="6" s="1"/>
  <c r="BA30" i="6"/>
  <c r="BB30" i="6" s="1"/>
  <c r="BA31" i="6"/>
  <c r="BB31" i="6" s="1"/>
  <c r="BA32" i="6"/>
  <c r="BB32" i="6" s="1"/>
  <c r="BA33" i="6"/>
  <c r="BB33" i="6" s="1"/>
  <c r="BA34" i="6"/>
  <c r="BB34" i="6" s="1"/>
  <c r="BA17" i="6"/>
  <c r="BB24" i="1"/>
  <c r="BB25" i="1"/>
  <c r="BB26" i="1"/>
  <c r="BB27" i="1"/>
  <c r="BA24" i="1"/>
  <c r="BA25" i="1"/>
  <c r="BA26" i="1"/>
  <c r="BA27" i="1"/>
  <c r="BA28" i="1"/>
  <c r="BB28" i="1" s="1"/>
  <c r="BB14" i="1"/>
  <c r="BB16" i="1"/>
  <c r="BA13" i="1"/>
  <c r="BB13" i="1" s="1"/>
  <c r="BA14" i="1"/>
  <c r="BA15" i="1"/>
  <c r="BB15" i="1" s="1"/>
  <c r="BA16" i="1"/>
  <c r="BA17" i="1"/>
  <c r="BB17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B17" i="6"/>
  <c r="BA16" i="6"/>
  <c r="BB16" i="6" s="1"/>
  <c r="BA15" i="6"/>
  <c r="BB15" i="6" s="1"/>
  <c r="BA14" i="6"/>
  <c r="BB14" i="6" s="1"/>
  <c r="BA13" i="6"/>
  <c r="BB13" i="6" s="1"/>
  <c r="BA12" i="6"/>
  <c r="BB12" i="6" s="1"/>
  <c r="BA12" i="1"/>
  <c r="BB12" i="1" s="1"/>
  <c r="BB31" i="7" l="1"/>
  <c r="BB36" i="6"/>
  <c r="BB30" i="1"/>
  <c r="Q30" i="1"/>
  <c r="Q36" i="6"/>
  <c r="Q31" i="7"/>
  <c r="AH31" i="7"/>
  <c r="AG5" i="7" l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G13" i="7"/>
  <c r="AH13" i="7" s="1"/>
  <c r="AG14" i="7"/>
  <c r="AG15" i="7"/>
  <c r="AH15" i="7" s="1"/>
  <c r="AG16" i="7"/>
  <c r="AH16" i="7" s="1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4" i="7"/>
  <c r="AH4" i="7" s="1"/>
  <c r="AH21" i="7"/>
  <c r="AH20" i="7"/>
  <c r="AH19" i="7"/>
  <c r="AH18" i="7"/>
  <c r="AH17" i="7"/>
  <c r="AH14" i="7"/>
  <c r="AH12" i="7"/>
  <c r="AH5" i="7"/>
  <c r="AG18" i="6"/>
  <c r="AH18" i="6" s="1"/>
  <c r="AG19" i="6"/>
  <c r="AH19" i="6" s="1"/>
  <c r="AG20" i="6"/>
  <c r="AH20" i="6" s="1"/>
  <c r="AG21" i="6"/>
  <c r="AH21" i="6" s="1"/>
  <c r="AG22" i="6"/>
  <c r="AH22" i="6" s="1"/>
  <c r="AG23" i="6"/>
  <c r="AH23" i="6" s="1"/>
  <c r="AG24" i="6"/>
  <c r="AG25" i="6"/>
  <c r="AG26" i="6"/>
  <c r="AG27" i="6"/>
  <c r="AG28" i="6"/>
  <c r="AH28" i="6" s="1"/>
  <c r="AG29" i="6"/>
  <c r="AH29" i="6" s="1"/>
  <c r="AG30" i="6"/>
  <c r="AH30" i="6" s="1"/>
  <c r="AG31" i="6"/>
  <c r="AH31" i="6" s="1"/>
  <c r="AG32" i="6"/>
  <c r="AH32" i="6" s="1"/>
  <c r="AG33" i="6"/>
  <c r="AH33" i="6" s="1"/>
  <c r="AG34" i="6"/>
  <c r="AH34" i="6" s="1"/>
  <c r="AG17" i="6"/>
  <c r="AH17" i="6" s="1"/>
  <c r="AG16" i="6"/>
  <c r="AH16" i="6" s="1"/>
  <c r="AG15" i="6"/>
  <c r="AH15" i="6" s="1"/>
  <c r="AG14" i="6"/>
  <c r="AH14" i="6" s="1"/>
  <c r="AG13" i="6"/>
  <c r="AH13" i="6" s="1"/>
  <c r="AG12" i="6"/>
  <c r="AH12" i="6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12" i="1"/>
  <c r="AH12" i="1" s="1"/>
  <c r="AH30" i="1" s="1"/>
  <c r="AH26" i="1"/>
  <c r="AH25" i="1"/>
  <c r="AH27" i="1"/>
  <c r="AH24" i="1"/>
  <c r="AH26" i="6" l="1"/>
  <c r="AH24" i="6"/>
  <c r="AH36" i="6"/>
  <c r="AH27" i="6"/>
  <c r="AH25" i="6"/>
  <c r="AG24" i="1"/>
  <c r="AG25" i="1"/>
  <c r="AG26" i="1"/>
  <c r="AG27" i="1"/>
  <c r="P4" i="6" l="1"/>
  <c r="P4" i="1"/>
</calcChain>
</file>

<file path=xl/comments1.xml><?xml version="1.0" encoding="utf-8"?>
<comments xmlns="http://schemas.openxmlformats.org/spreadsheetml/2006/main">
  <authors>
    <author>Автор</author>
  </authors>
  <commentLis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04"/>
          </rPr>
          <t>Выполнение работы</t>
        </r>
      </text>
    </comment>
  </commentList>
</comments>
</file>

<file path=xl/sharedStrings.xml><?xml version="1.0" encoding="utf-8"?>
<sst xmlns="http://schemas.openxmlformats.org/spreadsheetml/2006/main" count="395" uniqueCount="157">
  <si>
    <t>Студент</t>
  </si>
  <si>
    <t>№</t>
  </si>
  <si>
    <t>Будрикас Екатерина Игоревна</t>
  </si>
  <si>
    <t>Ваземиллер Андрей Алексеевич</t>
  </si>
  <si>
    <t>Глазунова Кристина Игоревна</t>
  </si>
  <si>
    <t>Елецкий Никита Александрович</t>
  </si>
  <si>
    <t>Занкин Владимир Сергеевич</t>
  </si>
  <si>
    <t>Кокорин Станислав Павлови</t>
  </si>
  <si>
    <t>Лисицкий Артур Олегович</t>
  </si>
  <si>
    <t>Лицкевич Алина Вячеславовна</t>
  </si>
  <si>
    <t>Логинова Татьяна Николаевна</t>
  </si>
  <si>
    <t>Мазуров Андрей Александрович</t>
  </si>
  <si>
    <t>Манглиев Никита Эдуардович</t>
  </si>
  <si>
    <t>Машалов Владимир Евгеньевич</t>
  </si>
  <si>
    <t>Миллер Дмитрий Константинович</t>
  </si>
  <si>
    <t>Муравьева Полина Сергеевна</t>
  </si>
  <si>
    <t>Мухамеджанова Алия Багдатовна</t>
  </si>
  <si>
    <t>Парпура Никита Андреевич</t>
  </si>
  <si>
    <t>Пастухов Никита Сергеевич</t>
  </si>
  <si>
    <t>Печенина Анастасия Андреевна</t>
  </si>
  <si>
    <t>Пименов Андрей Романович</t>
  </si>
  <si>
    <t>Рыбакова Виктория Александровна</t>
  </si>
  <si>
    <t>Сайдалин Амир Муратович</t>
  </si>
  <si>
    <t>Степанец Татьяна Константиновна</t>
  </si>
  <si>
    <t xml:space="preserve">Суслов Максим Александрович </t>
  </si>
  <si>
    <t>Хохлов Илья Михайлович</t>
  </si>
  <si>
    <t>27е Информатика</t>
  </si>
  <si>
    <t>Лаб 1</t>
  </si>
  <si>
    <t>Вып.</t>
  </si>
  <si>
    <t>Значимость (вес) в рейтинге:</t>
  </si>
  <si>
    <t>Абдулхамидова Залина Бибулатовна</t>
  </si>
  <si>
    <t>Агафонов Сергей Владимирович</t>
  </si>
  <si>
    <t>Анфиногентова Валентина Алексеевна</t>
  </si>
  <si>
    <t>Анфиногентова Мария Алексеевна</t>
  </si>
  <si>
    <t>Бурнашов Данил Васильевич</t>
  </si>
  <si>
    <t>Горелов Денис Андреевич</t>
  </si>
  <si>
    <t>Гостева Дарья Николаевна</t>
  </si>
  <si>
    <t>Драчук Максим Евгеньевич</t>
  </si>
  <si>
    <t>Макогон Артём Вячеславович</t>
  </si>
  <si>
    <t>Малько Никита Сергеевич</t>
  </si>
  <si>
    <t>Мошкина Евгения Денисовна</t>
  </si>
  <si>
    <t>Разунаев Евгений Валентинович</t>
  </si>
  <si>
    <t>Тюдешев Роман Евгеньевич</t>
  </si>
  <si>
    <t>Булуев Владимир Иванович</t>
  </si>
  <si>
    <t>Ващенко Янина Павловна</t>
  </si>
  <si>
    <t>Галенников Дмитрий Артурович</t>
  </si>
  <si>
    <t>Гребенщиков Данил Дмитриевич</t>
  </si>
  <si>
    <t>Гугина Софья Ильинична</t>
  </si>
  <si>
    <t>Ермолин Семён Викторович</t>
  </si>
  <si>
    <t>Забровская Валентина Максимовна</t>
  </si>
  <si>
    <t>Ильясов Максим Андреевич</t>
  </si>
  <si>
    <t>Колтаков Евгений Дмитриевич</t>
  </si>
  <si>
    <t>Кондратьев Виталий Евгеньевич</t>
  </si>
  <si>
    <t>Кузнецов Владислав Дмитриевич</t>
  </si>
  <si>
    <t>Кулинич Юрий Николаевич</t>
  </si>
  <si>
    <t>Лаптев Егор Игоревич</t>
  </si>
  <si>
    <t>Рыбина Людмила Андреевна</t>
  </si>
  <si>
    <t>Медведева Татьяна Дмитриевна</t>
  </si>
  <si>
    <t>Павлюк Анастасия Алексеевна</t>
  </si>
  <si>
    <t>Михнов Иван Алексеевич</t>
  </si>
  <si>
    <t>Ширшов Данил Олегович</t>
  </si>
  <si>
    <t>Максимов Захар Андреевич</t>
  </si>
  <si>
    <t>пк</t>
  </si>
  <si>
    <t>Лаб 1кср</t>
  </si>
  <si>
    <t>Лаб 2</t>
  </si>
  <si>
    <t>Тест 1</t>
  </si>
  <si>
    <t>Лаб 3</t>
  </si>
  <si>
    <t>Оформ.</t>
  </si>
  <si>
    <t>Выполн.</t>
  </si>
  <si>
    <t>Лаб 3_КСР</t>
  </si>
  <si>
    <t>КР1
Access</t>
  </si>
  <si>
    <t>Тест 2</t>
  </si>
  <si>
    <t>Лаб 5</t>
  </si>
  <si>
    <t>Лаб 5_кср</t>
  </si>
  <si>
    <t>Контр. неделя 1</t>
  </si>
  <si>
    <t>Расчет</t>
  </si>
  <si>
    <t>Лаб 6</t>
  </si>
  <si>
    <t>Лаб 7</t>
  </si>
  <si>
    <t xml:space="preserve">Лаб 8 </t>
  </si>
  <si>
    <t xml:space="preserve">Лаб 9 </t>
  </si>
  <si>
    <t>Контр. неделя 2</t>
  </si>
  <si>
    <t>Маковецкий Денис</t>
  </si>
  <si>
    <t>Ширшов Данил</t>
  </si>
  <si>
    <t>12. Лаптев Егор</t>
  </si>
  <si>
    <t>29 а Информатика</t>
  </si>
  <si>
    <t>29 б Информатика</t>
  </si>
  <si>
    <t>29 в  Информатика</t>
  </si>
  <si>
    <t>Моисеев Виктор</t>
  </si>
  <si>
    <t>Пренко Ирина</t>
  </si>
  <si>
    <t>Серняева Юлия</t>
  </si>
  <si>
    <t>Трифонова Любовь</t>
  </si>
  <si>
    <t>Трофимова Александра</t>
  </si>
  <si>
    <t>Федорина Екатерина</t>
  </si>
  <si>
    <t>Ширлина Валерия</t>
  </si>
  <si>
    <t>Балл</t>
  </si>
  <si>
    <t>Лаб 10</t>
  </si>
  <si>
    <t>Лаб 11</t>
  </si>
  <si>
    <t>Лекции</t>
  </si>
  <si>
    <t>Лабораторные работы:</t>
  </si>
  <si>
    <t>Алгоритмы. Линейн./ Разветвл. стр-ры</t>
  </si>
  <si>
    <t>Алгоритмы. Циклич. стр-ры</t>
  </si>
  <si>
    <t>С++. Начало прогр-ия</t>
  </si>
  <si>
    <t>С++. Перевод выражений</t>
  </si>
  <si>
    <t>С++. Линейн.стр-ры</t>
  </si>
  <si>
    <t>С++. Простые ветвл-я</t>
  </si>
  <si>
    <t>С++. Сложные ветвл-я</t>
  </si>
  <si>
    <t>Пастьян Татьяна</t>
  </si>
  <si>
    <t>Румянцев Александр</t>
  </si>
  <si>
    <t>Сиорпас Артем</t>
  </si>
  <si>
    <t>Суняйкин Захар</t>
  </si>
  <si>
    <t>Тарыкин Илья</t>
  </si>
  <si>
    <t>Тетюкова Анастасия</t>
  </si>
  <si>
    <t>Толстобов Данил</t>
  </si>
  <si>
    <t>Топилина Алина</t>
  </si>
  <si>
    <t>Харитонов Дмитрий</t>
  </si>
  <si>
    <t>Хохрякова Елизавета</t>
  </si>
  <si>
    <t>Шабалин Александр</t>
  </si>
  <si>
    <t>Чертолысова Наталья</t>
  </si>
  <si>
    <t>Тетерина Анжелика</t>
  </si>
  <si>
    <t>Тарн Инна</t>
  </si>
  <si>
    <t>Опацкий Виктор</t>
  </si>
  <si>
    <t>Панова Екатерина</t>
  </si>
  <si>
    <t>Поченчук Ефим</t>
  </si>
  <si>
    <t>Свибович Георгий</t>
  </si>
  <si>
    <t>Таганова Дана</t>
  </si>
  <si>
    <t>Терекова Анастасия</t>
  </si>
  <si>
    <t>Терешкова Анна</t>
  </si>
  <si>
    <t>Тунгусов Иван</t>
  </si>
  <si>
    <t>Фокин Денис</t>
  </si>
  <si>
    <t>Хезреткулиев Шамиль</t>
  </si>
  <si>
    <t>Пипко Анатолий</t>
  </si>
  <si>
    <t>Кожевникова Вероника</t>
  </si>
  <si>
    <t>Лаб 12</t>
  </si>
  <si>
    <t>Лаб 13</t>
  </si>
  <si>
    <t>Лаб 14</t>
  </si>
  <si>
    <t>Лаб 15</t>
  </si>
  <si>
    <t>Лаб 16</t>
  </si>
  <si>
    <t>Лаб 17</t>
  </si>
  <si>
    <t>Лаб 18</t>
  </si>
  <si>
    <t>Лаб 19</t>
  </si>
  <si>
    <t>Тест   С++</t>
  </si>
  <si>
    <t>Контр. неделя 3</t>
  </si>
  <si>
    <t xml:space="preserve"> </t>
  </si>
  <si>
    <t>С++. Оператор выбора switch</t>
  </si>
  <si>
    <t>C++. Циклич.стр-ры</t>
  </si>
  <si>
    <t>С++. Сумма, произв. Влож.циклы</t>
  </si>
  <si>
    <t>С++. Цикл с разветвл. / счетчик</t>
  </si>
  <si>
    <t>С++. Массивы</t>
  </si>
  <si>
    <t>С++. Функции</t>
  </si>
  <si>
    <t>Саркисян Евгения</t>
  </si>
  <si>
    <t>"автомат"  4</t>
  </si>
  <si>
    <t>"автомат"  5</t>
  </si>
  <si>
    <t>"автомат"  3</t>
  </si>
  <si>
    <t>на экзамен</t>
  </si>
  <si>
    <t>"автомат" 3</t>
  </si>
  <si>
    <t>не допущена</t>
  </si>
  <si>
    <t>не допущен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</si>
</sst>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indexed="8"/>
      <name val="Calibri"/>
      <family val="2"/>
    </font>
    <font>
      <i/>
      <sz val="11"/>
      <color indexed="12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Calibri"/>
      <family val="2"/>
    </font>
    <font>
      <sz val="9"/>
      <color indexed="8"/>
      <name val="Arial"/>
      <family val="2"/>
      <charset val="204"/>
    </font>
    <font>
      <i/>
      <sz val="9"/>
      <color indexed="12"/>
      <name val="Calibri"/>
      <family val="2"/>
      <charset val="204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5" tint="-0.249977111117893"/>
      <name val="Calibri"/>
      <family val="2"/>
      <charset val="204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name val="Calibri"/>
      <family val="2"/>
    </font>
    <font>
      <b/>
      <i/>
      <sz val="11"/>
      <color rgb="FF0070C0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</font>
    <font>
      <b/>
      <i/>
      <u/>
      <sz val="11"/>
      <color rgb="FF7030A0"/>
      <name val="Calibri"/>
      <family val="2"/>
      <charset val="204"/>
      <scheme val="minor"/>
    </font>
    <font>
      <b/>
      <i/>
      <u/>
      <sz val="11"/>
      <color rgb="FF7030A0"/>
      <name val="Calibri"/>
      <family val="2"/>
      <charset val="204"/>
    </font>
    <font>
      <b/>
      <i/>
      <sz val="11"/>
      <color theme="3" tint="0.39997558519241921"/>
      <name val="Calibri"/>
      <family val="2"/>
      <charset val="204"/>
    </font>
    <font>
      <b/>
      <i/>
      <sz val="11"/>
      <color rgb="FFFF0066"/>
      <name val="Calibri"/>
      <family val="2"/>
      <charset val="204"/>
    </font>
    <font>
      <b/>
      <sz val="11"/>
      <color rgb="FF2F72C3"/>
      <name val="Calibri"/>
      <family val="2"/>
      <charset val="204"/>
      <scheme val="minor"/>
    </font>
    <font>
      <b/>
      <sz val="11"/>
      <color rgb="FF2F72C3"/>
      <name val="Calibri"/>
      <family val="2"/>
      <charset val="204"/>
    </font>
    <font>
      <b/>
      <i/>
      <sz val="11"/>
      <color rgb="FF2F72C3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rgb="FFFF0066"/>
      <name val="Calibri"/>
      <family val="2"/>
      <charset val="204"/>
    </font>
    <font>
      <b/>
      <i/>
      <sz val="11"/>
      <color rgb="FF0000FF"/>
      <name val="Calibri"/>
      <family val="2"/>
      <charset val="204"/>
    </font>
    <font>
      <b/>
      <i/>
      <u/>
      <sz val="11"/>
      <color indexed="8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BF01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8E48E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2" xfId="0" applyBorder="1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3" fillId="2" borderId="2" xfId="0" applyFont="1" applyFill="1" applyBorder="1"/>
    <xf numFmtId="0" fontId="4" fillId="0" borderId="3" xfId="0" applyFont="1" applyBorder="1" applyAlignment="1">
      <alignment horizontal="right"/>
    </xf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/>
    <xf numFmtId="0" fontId="5" fillId="3" borderId="2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3" fillId="4" borderId="2" xfId="0" applyFont="1" applyFill="1" applyBorder="1"/>
    <xf numFmtId="0" fontId="0" fillId="2" borderId="4" xfId="0" applyFill="1" applyBorder="1"/>
    <xf numFmtId="14" fontId="3" fillId="2" borderId="2" xfId="0" applyNumberFormat="1" applyFont="1" applyFill="1" applyBorder="1"/>
    <xf numFmtId="0" fontId="3" fillId="5" borderId="2" xfId="0" applyFont="1" applyFill="1" applyBorder="1"/>
    <xf numFmtId="0" fontId="1" fillId="5" borderId="2" xfId="0" applyFont="1" applyFill="1" applyBorder="1"/>
    <xf numFmtId="0" fontId="1" fillId="5" borderId="4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0" fillId="2" borderId="5" xfId="0" applyFill="1" applyBorder="1"/>
    <xf numFmtId="0" fontId="3" fillId="4" borderId="6" xfId="0" applyFont="1" applyFill="1" applyBorder="1"/>
    <xf numFmtId="0" fontId="3" fillId="0" borderId="6" xfId="0" applyFont="1" applyBorder="1"/>
    <xf numFmtId="0" fontId="3" fillId="0" borderId="2" xfId="0" applyFont="1" applyFill="1" applyBorder="1"/>
    <xf numFmtId="0" fontId="0" fillId="0" borderId="2" xfId="0" applyFill="1" applyBorder="1"/>
    <xf numFmtId="0" fontId="10" fillId="6" borderId="4" xfId="0" applyFont="1" applyFill="1" applyBorder="1"/>
    <xf numFmtId="0" fontId="12" fillId="0" borderId="0" xfId="0" applyFont="1"/>
    <xf numFmtId="0" fontId="13" fillId="0" borderId="0" xfId="0" applyFont="1"/>
    <xf numFmtId="0" fontId="3" fillId="7" borderId="6" xfId="0" applyFont="1" applyFill="1" applyBorder="1"/>
    <xf numFmtId="0" fontId="10" fillId="7" borderId="4" xfId="0" applyFont="1" applyFill="1" applyBorder="1"/>
    <xf numFmtId="0" fontId="1" fillId="7" borderId="1" xfId="0" applyFont="1" applyFill="1" applyBorder="1"/>
    <xf numFmtId="0" fontId="3" fillId="7" borderId="2" xfId="0" applyFont="1" applyFill="1" applyBorder="1"/>
    <xf numFmtId="0" fontId="1" fillId="7" borderId="4" xfId="0" applyFont="1" applyFill="1" applyBorder="1"/>
    <xf numFmtId="0" fontId="1" fillId="7" borderId="2" xfId="0" applyFont="1" applyFill="1" applyBorder="1"/>
    <xf numFmtId="0" fontId="3" fillId="7" borderId="4" xfId="0" applyFont="1" applyFill="1" applyBorder="1"/>
    <xf numFmtId="0" fontId="16" fillId="7" borderId="2" xfId="0" applyFont="1" applyFill="1" applyBorder="1"/>
    <xf numFmtId="0" fontId="4" fillId="0" borderId="9" xfId="0" applyFont="1" applyBorder="1" applyAlignment="1">
      <alignment horizontal="right"/>
    </xf>
    <xf numFmtId="0" fontId="3" fillId="0" borderId="0" xfId="0" applyFont="1" applyBorder="1"/>
    <xf numFmtId="0" fontId="3" fillId="7" borderId="8" xfId="0" applyFont="1" applyFill="1" applyBorder="1"/>
    <xf numFmtId="0" fontId="3" fillId="7" borderId="0" xfId="0" applyFont="1" applyFill="1"/>
    <xf numFmtId="0" fontId="21" fillId="0" borderId="2" xfId="0" applyFont="1" applyBorder="1"/>
    <xf numFmtId="0" fontId="3" fillId="7" borderId="1" xfId="0" applyFont="1" applyFill="1" applyBorder="1"/>
    <xf numFmtId="0" fontId="3" fillId="8" borderId="2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5" fillId="10" borderId="2" xfId="0" applyFont="1" applyFill="1" applyBorder="1"/>
    <xf numFmtId="0" fontId="27" fillId="0" borderId="2" xfId="0" applyFont="1" applyBorder="1"/>
    <xf numFmtId="0" fontId="25" fillId="0" borderId="2" xfId="0" applyFont="1" applyBorder="1"/>
    <xf numFmtId="0" fontId="26" fillId="0" borderId="0" xfId="0" applyFont="1"/>
    <xf numFmtId="0" fontId="0" fillId="7" borderId="4" xfId="0" applyFill="1" applyBorder="1"/>
    <xf numFmtId="0" fontId="0" fillId="7" borderId="2" xfId="0" applyFill="1" applyBorder="1"/>
    <xf numFmtId="0" fontId="3" fillId="7" borderId="5" xfId="0" applyFont="1" applyFill="1" applyBorder="1"/>
    <xf numFmtId="0" fontId="10" fillId="7" borderId="13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3" fillId="7" borderId="14" xfId="0" applyFont="1" applyFill="1" applyBorder="1" applyAlignment="1">
      <alignment horizontal="right"/>
    </xf>
    <xf numFmtId="0" fontId="3" fillId="0" borderId="14" xfId="0" applyFont="1" applyBorder="1"/>
    <xf numFmtId="0" fontId="3" fillId="0" borderId="15" xfId="0" applyFont="1" applyBorder="1"/>
    <xf numFmtId="0" fontId="3" fillId="8" borderId="5" xfId="0" applyFont="1" applyFill="1" applyBorder="1"/>
    <xf numFmtId="0" fontId="3" fillId="0" borderId="2" xfId="0" applyFont="1" applyBorder="1" applyAlignment="1">
      <alignment horizontal="right"/>
    </xf>
    <xf numFmtId="0" fontId="28" fillId="0" borderId="0" xfId="0" applyFont="1"/>
    <xf numFmtId="0" fontId="29" fillId="0" borderId="10" xfId="0" applyFont="1" applyBorder="1"/>
    <xf numFmtId="0" fontId="29" fillId="0" borderId="0" xfId="0" applyFont="1" applyBorder="1"/>
    <xf numFmtId="0" fontId="3" fillId="0" borderId="2" xfId="0" applyFont="1" applyBorder="1" applyAlignment="1"/>
    <xf numFmtId="0" fontId="3" fillId="7" borderId="6" xfId="0" applyFont="1" applyFill="1" applyBorder="1" applyAlignment="1">
      <alignment horizontal="right"/>
    </xf>
    <xf numFmtId="1" fontId="29" fillId="13" borderId="0" xfId="0" applyNumberFormat="1" applyFont="1" applyFill="1"/>
    <xf numFmtId="0" fontId="6" fillId="0" borderId="0" xfId="0" applyFont="1" applyBorder="1"/>
    <xf numFmtId="0" fontId="3" fillId="2" borderId="0" xfId="0" applyFont="1" applyFill="1" applyBorder="1"/>
    <xf numFmtId="0" fontId="10" fillId="6" borderId="0" xfId="0" applyFont="1" applyFill="1" applyBorder="1"/>
    <xf numFmtId="0" fontId="1" fillId="7" borderId="0" xfId="0" applyFont="1" applyFill="1" applyBorder="1"/>
    <xf numFmtId="0" fontId="1" fillId="7" borderId="6" xfId="0" applyFont="1" applyFill="1" applyBorder="1"/>
    <xf numFmtId="0" fontId="3" fillId="8" borderId="19" xfId="0" applyFont="1" applyFill="1" applyBorder="1"/>
    <xf numFmtId="0" fontId="3" fillId="8" borderId="2" xfId="0" applyFont="1" applyFill="1" applyBorder="1" applyAlignment="1">
      <alignment horizontal="right"/>
    </xf>
    <xf numFmtId="0" fontId="22" fillId="0" borderId="2" xfId="0" applyFont="1" applyBorder="1"/>
    <xf numFmtId="0" fontId="3" fillId="14" borderId="2" xfId="0" applyFont="1" applyFill="1" applyBorder="1"/>
    <xf numFmtId="0" fontId="27" fillId="14" borderId="0" xfId="0" applyFont="1" applyFill="1"/>
    <xf numFmtId="0" fontId="3" fillId="15" borderId="2" xfId="0" applyFont="1" applyFill="1" applyBorder="1"/>
    <xf numFmtId="0" fontId="5" fillId="15" borderId="2" xfId="0" applyFont="1" applyFill="1" applyBorder="1"/>
    <xf numFmtId="0" fontId="27" fillId="15" borderId="0" xfId="0" applyFont="1" applyFill="1"/>
    <xf numFmtId="0" fontId="27" fillId="16" borderId="0" xfId="0" applyFont="1" applyFill="1"/>
    <xf numFmtId="0" fontId="3" fillId="16" borderId="2" xfId="0" applyFont="1" applyFill="1" applyBorder="1"/>
    <xf numFmtId="0" fontId="5" fillId="16" borderId="2" xfId="0" applyFont="1" applyFill="1" applyBorder="1"/>
    <xf numFmtId="0" fontId="5" fillId="14" borderId="2" xfId="0" applyFont="1" applyFill="1" applyBorder="1"/>
    <xf numFmtId="0" fontId="11" fillId="15" borderId="2" xfId="0" applyFont="1" applyFill="1" applyBorder="1"/>
    <xf numFmtId="0" fontId="1" fillId="7" borderId="20" xfId="0" applyFont="1" applyFill="1" applyBorder="1"/>
    <xf numFmtId="0" fontId="30" fillId="13" borderId="0" xfId="0" applyFont="1" applyFill="1" applyBorder="1" applyAlignment="1">
      <alignment horizontal="center"/>
    </xf>
    <xf numFmtId="0" fontId="30" fillId="17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4" fillId="2" borderId="2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/>
    </xf>
    <xf numFmtId="14" fontId="3" fillId="2" borderId="7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2" fillId="2" borderId="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22" fillId="2" borderId="5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7" fillId="1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7" borderId="2" xfId="0" applyFont="1" applyFill="1" applyBorder="1" applyAlignment="1"/>
    <xf numFmtId="0" fontId="29" fillId="0" borderId="0" xfId="0" applyFont="1" applyBorder="1" applyAlignment="1">
      <alignment horizontal="right"/>
    </xf>
    <xf numFmtId="0" fontId="3" fillId="7" borderId="4" xfId="0" applyFont="1" applyFill="1" applyBorder="1" applyAlignment="1"/>
    <xf numFmtId="0" fontId="3" fillId="7" borderId="7" xfId="0" applyFont="1" applyFill="1" applyBorder="1" applyAlignment="1"/>
    <xf numFmtId="0" fontId="3" fillId="0" borderId="4" xfId="0" applyFont="1" applyBorder="1" applyAlignment="1"/>
    <xf numFmtId="0" fontId="3" fillId="0" borderId="7" xfId="0" applyFont="1" applyBorder="1" applyAlignment="1"/>
    <xf numFmtId="0" fontId="3" fillId="7" borderId="16" xfId="0" applyFont="1" applyFill="1" applyBorder="1" applyAlignment="1">
      <alignment horizontal="right"/>
    </xf>
    <xf numFmtId="0" fontId="27" fillId="9" borderId="0" xfId="0" applyFont="1" applyFill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7" borderId="17" xfId="0" applyFont="1" applyFill="1" applyBorder="1" applyAlignment="1">
      <alignment horizontal="right"/>
    </xf>
    <xf numFmtId="0" fontId="3" fillId="7" borderId="18" xfId="0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</cellXfs>
  <cellStyles count="1">
    <cellStyle name="Обычный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CC"/>
      <color rgb="FFFF0066"/>
      <color rgb="FF0000FF"/>
      <color rgb="FFFF99FF"/>
      <color rgb="FF98E48E"/>
      <color rgb="FF66FF33"/>
      <color rgb="FF2F72C3"/>
      <color rgb="FFFBF01D"/>
      <color rgb="FFDBF63C"/>
      <color rgb="FFEBFA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enableFormatConditionsCalculation="0">
    <tabColor rgb="FF66FF33"/>
  </sheetPr>
  <dimension ref="A1:BD4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C12" sqref="BC12"/>
    </sheetView>
  </sheetViews>
  <sheetFormatPr defaultRowHeight="15" outlineLevelCol="1" x14ac:dyDescent="0.25"/>
  <cols>
    <col min="1" max="1" width="5" style="3" customWidth="1"/>
    <col min="2" max="2" width="39.5703125" style="3" bestFit="1" customWidth="1"/>
    <col min="3" max="3" width="3" style="8" bestFit="1" customWidth="1"/>
    <col min="4" max="6" width="10.85546875" style="3" customWidth="1" outlineLevel="1"/>
    <col min="7" max="11" width="9.140625" style="3" customWidth="1" outlineLevel="1"/>
    <col min="12" max="12" width="10.85546875" style="3" customWidth="1" outlineLevel="1"/>
    <col min="13" max="14" width="9.140625" style="3" customWidth="1" outlineLevel="1"/>
    <col min="15" max="15" width="10.85546875" style="3" customWidth="1" outlineLevel="1"/>
    <col min="16" max="17" width="9.140625" style="3"/>
    <col min="18" max="18" width="8" style="3" hidden="1" customWidth="1" outlineLevel="1"/>
    <col min="19" max="19" width="7.42578125" style="3" hidden="1" customWidth="1" outlineLevel="1"/>
    <col min="20" max="22" width="9.140625" style="3" hidden="1" customWidth="1" outlineLevel="1"/>
    <col min="23" max="23" width="1.85546875" style="3" hidden="1" customWidth="1" outlineLevel="1"/>
    <col min="24" max="24" width="9.140625" style="3" hidden="1" customWidth="1" outlineLevel="1"/>
    <col min="25" max="25" width="2.140625" style="3" hidden="1" customWidth="1" outlineLevel="1"/>
    <col min="26" max="32" width="9.140625" style="3" hidden="1" customWidth="1" outlineLevel="1"/>
    <col min="33" max="33" width="9.140625" style="3" collapsed="1"/>
    <col min="34" max="34" width="9.140625" style="3"/>
    <col min="35" max="35" width="9.140625" style="3" customWidth="1" outlineLevel="1"/>
    <col min="36" max="36" width="1.85546875" style="3" customWidth="1" outlineLevel="1"/>
    <col min="37" max="37" width="9.140625" style="3" customWidth="1" outlineLevel="1"/>
    <col min="38" max="38" width="2.140625" style="3" customWidth="1" outlineLevel="1"/>
    <col min="39" max="39" width="9.140625" style="3" customWidth="1" outlineLevel="1"/>
    <col min="40" max="40" width="2.28515625" style="3" customWidth="1" outlineLevel="1"/>
    <col min="41" max="41" width="9.140625" style="3" customWidth="1" outlineLevel="1"/>
    <col min="42" max="42" width="1.28515625" style="3" customWidth="1" outlineLevel="1"/>
    <col min="43" max="43" width="9.140625" style="3" customWidth="1" outlineLevel="1"/>
    <col min="44" max="44" width="1.7109375" style="3" customWidth="1" outlineLevel="1"/>
    <col min="45" max="45" width="9.140625" style="3" customWidth="1" outlineLevel="1"/>
    <col min="46" max="46" width="1.85546875" style="3" customWidth="1" outlineLevel="1"/>
    <col min="47" max="47" width="9.140625" style="3" customWidth="1" outlineLevel="1"/>
    <col min="48" max="48" width="1.85546875" style="3" customWidth="1" outlineLevel="1"/>
    <col min="49" max="49" width="9.140625" style="3" customWidth="1" outlineLevel="1"/>
    <col min="50" max="50" width="2.28515625" style="3" customWidth="1" outlineLevel="1"/>
    <col min="51" max="52" width="9.140625" style="3" customWidth="1" outlineLevel="1"/>
    <col min="53" max="54" width="9.140625" style="3"/>
    <col min="55" max="55" width="15" style="3" bestFit="1" customWidth="1"/>
    <col min="56" max="16384" width="9.140625" style="3"/>
  </cols>
  <sheetData>
    <row r="1" spans="1:55" x14ac:dyDescent="0.25">
      <c r="A1" s="98" t="s">
        <v>84</v>
      </c>
      <c r="B1" s="98"/>
      <c r="D1" s="13"/>
      <c r="E1" s="13"/>
      <c r="F1" s="13"/>
      <c r="G1" s="109"/>
      <c r="H1" s="109"/>
      <c r="I1" s="111"/>
      <c r="J1" s="109"/>
      <c r="K1" s="110"/>
      <c r="L1" s="22"/>
      <c r="M1" s="109"/>
      <c r="N1" s="109"/>
      <c r="O1" s="13"/>
      <c r="P1" s="99" t="s">
        <v>74</v>
      </c>
      <c r="Q1" s="100"/>
      <c r="R1" s="109">
        <v>43906</v>
      </c>
      <c r="S1" s="109"/>
      <c r="T1" s="109">
        <v>43913</v>
      </c>
      <c r="U1" s="110"/>
      <c r="V1" s="111">
        <v>43920</v>
      </c>
      <c r="W1" s="117"/>
      <c r="X1" s="109">
        <v>43927</v>
      </c>
      <c r="Y1" s="110"/>
      <c r="Z1" s="109">
        <v>43934</v>
      </c>
      <c r="AA1" s="110"/>
      <c r="AB1" s="109">
        <v>43934</v>
      </c>
      <c r="AC1" s="110"/>
      <c r="AD1" s="109">
        <v>43941</v>
      </c>
      <c r="AE1" s="110"/>
      <c r="AF1" s="120" t="s">
        <v>97</v>
      </c>
      <c r="AG1" s="99" t="s">
        <v>80</v>
      </c>
      <c r="AH1" s="100"/>
      <c r="AI1" s="111">
        <v>43948</v>
      </c>
      <c r="AJ1" s="117"/>
      <c r="AK1" s="111">
        <v>43948</v>
      </c>
      <c r="AL1" s="117"/>
      <c r="AM1" s="111">
        <v>43955</v>
      </c>
      <c r="AN1" s="117"/>
      <c r="AO1" s="111">
        <v>43962</v>
      </c>
      <c r="AP1" s="117"/>
      <c r="AQ1" s="111">
        <v>43962</v>
      </c>
      <c r="AR1" s="117"/>
      <c r="AS1" s="111">
        <v>43969</v>
      </c>
      <c r="AT1" s="117"/>
      <c r="AU1" s="111">
        <v>43976</v>
      </c>
      <c r="AV1" s="117"/>
      <c r="AW1" s="111">
        <v>43976</v>
      </c>
      <c r="AX1" s="117"/>
      <c r="AY1" s="124" t="s">
        <v>140</v>
      </c>
      <c r="AZ1" s="120" t="s">
        <v>97</v>
      </c>
      <c r="BA1" s="99" t="s">
        <v>141</v>
      </c>
      <c r="BB1" s="100"/>
    </row>
    <row r="2" spans="1:55" ht="15" customHeight="1" x14ac:dyDescent="0.25">
      <c r="D2" s="17" t="s">
        <v>27</v>
      </c>
      <c r="E2" s="18" t="s">
        <v>63</v>
      </c>
      <c r="F2" s="18" t="s">
        <v>64</v>
      </c>
      <c r="G2" s="112" t="s">
        <v>65</v>
      </c>
      <c r="H2" s="113" t="s">
        <v>66</v>
      </c>
      <c r="I2" s="114"/>
      <c r="J2" s="113" t="s">
        <v>69</v>
      </c>
      <c r="K2" s="110"/>
      <c r="L2" s="115" t="s">
        <v>70</v>
      </c>
      <c r="M2" s="112" t="s">
        <v>71</v>
      </c>
      <c r="N2" s="18" t="s">
        <v>72</v>
      </c>
      <c r="O2" s="18" t="s">
        <v>73</v>
      </c>
      <c r="P2" s="105" t="s">
        <v>75</v>
      </c>
      <c r="Q2" s="107" t="s">
        <v>94</v>
      </c>
      <c r="R2" s="101" t="s">
        <v>72</v>
      </c>
      <c r="S2" s="102"/>
      <c r="T2" s="101" t="s">
        <v>76</v>
      </c>
      <c r="U2" s="102"/>
      <c r="V2" s="103" t="s">
        <v>77</v>
      </c>
      <c r="W2" s="104"/>
      <c r="X2" s="101" t="s">
        <v>78</v>
      </c>
      <c r="Y2" s="102"/>
      <c r="Z2" s="101" t="s">
        <v>79</v>
      </c>
      <c r="AA2" s="102"/>
      <c r="AB2" s="101" t="s">
        <v>95</v>
      </c>
      <c r="AC2" s="102"/>
      <c r="AD2" s="103" t="s">
        <v>96</v>
      </c>
      <c r="AE2" s="104"/>
      <c r="AF2" s="121"/>
      <c r="AG2" s="105" t="s">
        <v>75</v>
      </c>
      <c r="AH2" s="107" t="s">
        <v>94</v>
      </c>
      <c r="AI2" s="103" t="s">
        <v>132</v>
      </c>
      <c r="AJ2" s="104"/>
      <c r="AK2" s="101" t="s">
        <v>133</v>
      </c>
      <c r="AL2" s="102"/>
      <c r="AM2" s="101" t="s">
        <v>134</v>
      </c>
      <c r="AN2" s="102"/>
      <c r="AO2" s="103" t="s">
        <v>135</v>
      </c>
      <c r="AP2" s="104"/>
      <c r="AQ2" s="101" t="s">
        <v>136</v>
      </c>
      <c r="AR2" s="102"/>
      <c r="AS2" s="101" t="s">
        <v>137</v>
      </c>
      <c r="AT2" s="102"/>
      <c r="AU2" s="103" t="s">
        <v>138</v>
      </c>
      <c r="AV2" s="104"/>
      <c r="AW2" s="101" t="s">
        <v>139</v>
      </c>
      <c r="AX2" s="102"/>
      <c r="AY2" s="125"/>
      <c r="AZ2" s="121"/>
      <c r="BA2" s="105" t="s">
        <v>75</v>
      </c>
      <c r="BB2" s="107" t="s">
        <v>94</v>
      </c>
    </row>
    <row r="3" spans="1:55" x14ac:dyDescent="0.25">
      <c r="A3" s="48" t="s">
        <v>1</v>
      </c>
      <c r="B3" s="48" t="s">
        <v>0</v>
      </c>
      <c r="C3" s="12" t="s">
        <v>62</v>
      </c>
      <c r="D3" s="5" t="s">
        <v>28</v>
      </c>
      <c r="E3" s="5" t="s">
        <v>28</v>
      </c>
      <c r="F3" s="5" t="s">
        <v>28</v>
      </c>
      <c r="G3" s="112"/>
      <c r="H3" s="19" t="s">
        <v>68</v>
      </c>
      <c r="I3" s="21" t="s">
        <v>67</v>
      </c>
      <c r="J3" s="19" t="s">
        <v>68</v>
      </c>
      <c r="K3" s="19" t="s">
        <v>67</v>
      </c>
      <c r="L3" s="116"/>
      <c r="M3" s="112"/>
      <c r="N3" s="19" t="s">
        <v>68</v>
      </c>
      <c r="O3" s="19" t="s">
        <v>68</v>
      </c>
      <c r="P3" s="106"/>
      <c r="Q3" s="108"/>
      <c r="R3" s="19" t="s">
        <v>68</v>
      </c>
      <c r="S3" s="19" t="s">
        <v>67</v>
      </c>
      <c r="T3" s="28" t="s">
        <v>68</v>
      </c>
      <c r="U3" s="28" t="s">
        <v>67</v>
      </c>
      <c r="V3" s="118" t="s">
        <v>68</v>
      </c>
      <c r="W3" s="119"/>
      <c r="X3" s="118" t="s">
        <v>68</v>
      </c>
      <c r="Y3" s="119"/>
      <c r="Z3" s="28" t="s">
        <v>68</v>
      </c>
      <c r="AA3" s="28" t="s">
        <v>67</v>
      </c>
      <c r="AB3" s="28" t="s">
        <v>68</v>
      </c>
      <c r="AC3" s="28" t="s">
        <v>67</v>
      </c>
      <c r="AD3" s="28" t="s">
        <v>68</v>
      </c>
      <c r="AE3" s="28" t="s">
        <v>67</v>
      </c>
      <c r="AF3" s="121"/>
      <c r="AG3" s="106"/>
      <c r="AH3" s="108"/>
      <c r="AI3" s="118" t="s">
        <v>68</v>
      </c>
      <c r="AJ3" s="119"/>
      <c r="AK3" s="118" t="s">
        <v>68</v>
      </c>
      <c r="AL3" s="119"/>
      <c r="AM3" s="118" t="s">
        <v>68</v>
      </c>
      <c r="AN3" s="119"/>
      <c r="AO3" s="118" t="s">
        <v>68</v>
      </c>
      <c r="AP3" s="119"/>
      <c r="AQ3" s="118" t="s">
        <v>68</v>
      </c>
      <c r="AR3" s="119"/>
      <c r="AS3" s="118" t="s">
        <v>68</v>
      </c>
      <c r="AT3" s="119"/>
      <c r="AU3" s="118" t="s">
        <v>68</v>
      </c>
      <c r="AV3" s="119"/>
      <c r="AW3" s="118" t="s">
        <v>68</v>
      </c>
      <c r="AX3" s="119"/>
      <c r="AY3" s="125"/>
      <c r="AZ3" s="121"/>
      <c r="BA3" s="106"/>
      <c r="BB3" s="108"/>
    </row>
    <row r="4" spans="1:55" ht="15" hidden="1" customHeight="1" x14ac:dyDescent="0.25">
      <c r="A4" s="15">
        <v>1</v>
      </c>
      <c r="B4" s="16" t="s">
        <v>30</v>
      </c>
      <c r="C4" s="10"/>
      <c r="D4" s="5"/>
      <c r="E4" s="5"/>
      <c r="J4" s="4"/>
      <c r="K4" s="4"/>
      <c r="M4" s="4"/>
      <c r="N4" s="4"/>
      <c r="O4" s="4"/>
      <c r="P4" s="23">
        <f>ROUNDDOWN(SUMPRODUCT(D4:O4,$D$29:$O$29)/SUM($D$29:$O$29)*100,1)</f>
        <v>0</v>
      </c>
      <c r="Q4" s="24"/>
    </row>
    <row r="5" spans="1:55" ht="15" hidden="1" customHeight="1" x14ac:dyDescent="0.25">
      <c r="A5" s="15">
        <v>2</v>
      </c>
      <c r="B5" s="16" t="s">
        <v>31</v>
      </c>
      <c r="C5" s="10"/>
      <c r="D5" s="5"/>
      <c r="E5" s="5"/>
      <c r="J5" s="4"/>
      <c r="K5" s="4"/>
    </row>
    <row r="6" spans="1:55" ht="15" hidden="1" customHeight="1" x14ac:dyDescent="0.25">
      <c r="A6" s="15">
        <v>3</v>
      </c>
      <c r="B6" s="16" t="s">
        <v>32</v>
      </c>
      <c r="C6" s="10"/>
      <c r="D6" s="5"/>
      <c r="E6" s="5"/>
      <c r="J6" s="4"/>
      <c r="K6" s="4"/>
    </row>
    <row r="7" spans="1:55" ht="15" hidden="1" customHeight="1" x14ac:dyDescent="0.25">
      <c r="A7" s="15">
        <v>4</v>
      </c>
      <c r="B7" s="16" t="s">
        <v>33</v>
      </c>
      <c r="C7" s="10"/>
      <c r="D7" s="5"/>
      <c r="E7" s="5"/>
      <c r="J7" s="4"/>
      <c r="K7" s="4"/>
    </row>
    <row r="8" spans="1:55" ht="15" hidden="1" customHeight="1" x14ac:dyDescent="0.25">
      <c r="A8" s="15">
        <v>5</v>
      </c>
      <c r="B8" s="16" t="s">
        <v>34</v>
      </c>
      <c r="C8" s="10"/>
      <c r="D8" s="5"/>
      <c r="E8" s="5"/>
      <c r="J8" s="4"/>
      <c r="K8" s="4"/>
    </row>
    <row r="9" spans="1:55" ht="15" hidden="1" customHeight="1" x14ac:dyDescent="0.25">
      <c r="A9" s="15">
        <v>6</v>
      </c>
      <c r="B9" s="16" t="s">
        <v>35</v>
      </c>
      <c r="C9" s="10"/>
      <c r="D9" s="5"/>
      <c r="E9" s="5"/>
      <c r="J9" s="4"/>
      <c r="K9" s="4"/>
    </row>
    <row r="10" spans="1:55" ht="15" hidden="1" customHeight="1" x14ac:dyDescent="0.25">
      <c r="A10" s="15">
        <v>7</v>
      </c>
      <c r="B10" s="16" t="s">
        <v>36</v>
      </c>
      <c r="C10" s="10"/>
      <c r="D10" s="5"/>
      <c r="E10" s="5"/>
      <c r="J10" s="4"/>
      <c r="K10" s="4"/>
    </row>
    <row r="11" spans="1:55" ht="15" hidden="1" customHeight="1" x14ac:dyDescent="0.25">
      <c r="A11" s="15">
        <v>8</v>
      </c>
      <c r="B11" s="16" t="s">
        <v>37</v>
      </c>
      <c r="C11" s="10"/>
      <c r="D11" s="5"/>
      <c r="E11" s="5"/>
      <c r="J11" s="4"/>
      <c r="K11" s="4"/>
    </row>
    <row r="12" spans="1:55" x14ac:dyDescent="0.25">
      <c r="A12" s="4">
        <v>1</v>
      </c>
      <c r="B12" s="7" t="s">
        <v>87</v>
      </c>
      <c r="C12" s="10"/>
      <c r="D12" s="39"/>
      <c r="E12" s="39"/>
      <c r="F12" s="47"/>
      <c r="G12" s="39"/>
      <c r="H12" s="39"/>
      <c r="I12" s="42"/>
      <c r="J12" s="39"/>
      <c r="K12" s="39"/>
      <c r="L12" s="39"/>
      <c r="M12" s="39"/>
      <c r="N12" s="39"/>
      <c r="O12" s="4"/>
      <c r="P12" s="39"/>
      <c r="Q12" s="40">
        <v>50</v>
      </c>
      <c r="R12" s="49">
        <v>1</v>
      </c>
      <c r="S12" s="49">
        <v>0.8</v>
      </c>
      <c r="T12" s="49">
        <v>1</v>
      </c>
      <c r="U12" s="36">
        <v>0.8</v>
      </c>
      <c r="V12" s="122">
        <v>1</v>
      </c>
      <c r="W12" s="123"/>
      <c r="X12" s="122">
        <v>0.8</v>
      </c>
      <c r="Y12" s="123"/>
      <c r="Z12" s="49">
        <v>1</v>
      </c>
      <c r="AA12" s="49">
        <v>0.6</v>
      </c>
      <c r="AB12" s="49"/>
      <c r="AC12" s="49"/>
      <c r="AD12" s="26"/>
      <c r="AE12" s="30"/>
      <c r="AF12" s="50">
        <v>0.7</v>
      </c>
      <c r="AG12" s="37">
        <f t="shared" ref="AG12:AG23" si="0">ROUNDDOWN(SUMPRODUCT(R12:AF12,$R$29:$AF$29)/SUM($R$29:$AF$29)*100,1)</f>
        <v>53.8</v>
      </c>
      <c r="AH12" s="38">
        <f>ROUNDUP(AG12,0)</f>
        <v>54</v>
      </c>
      <c r="AI12" s="122">
        <v>0.4</v>
      </c>
      <c r="AJ12" s="123"/>
      <c r="AK12" s="122">
        <v>0.4</v>
      </c>
      <c r="AL12" s="123"/>
      <c r="AM12" s="122">
        <v>0.4</v>
      </c>
      <c r="AN12" s="123"/>
      <c r="AO12" s="122">
        <v>0.4</v>
      </c>
      <c r="AP12" s="123"/>
      <c r="AQ12" s="122">
        <v>0.4</v>
      </c>
      <c r="AR12" s="123"/>
      <c r="AS12" s="122">
        <v>0.4</v>
      </c>
      <c r="AT12" s="123"/>
      <c r="AU12" s="122">
        <v>0.4</v>
      </c>
      <c r="AV12" s="123"/>
      <c r="AW12" s="122">
        <v>0.4</v>
      </c>
      <c r="AX12" s="123"/>
      <c r="AY12" s="50">
        <v>0.89</v>
      </c>
      <c r="AZ12" s="50"/>
      <c r="BA12" s="37">
        <f t="shared" ref="BA12:BA23" si="1">ROUNDDOWN(SUMPRODUCT(AI12:AZ12,$AI$29:$AZ$29)/SUM($AI$29:$AZ$29)*100,1)</f>
        <v>41.5</v>
      </c>
      <c r="BB12" s="41">
        <f>ROUNDUP(BA12,0)</f>
        <v>42</v>
      </c>
      <c r="BC12" s="96" t="s">
        <v>153</v>
      </c>
    </row>
    <row r="13" spans="1:55" ht="15" hidden="1" customHeight="1" x14ac:dyDescent="0.25">
      <c r="A13" s="15">
        <v>10</v>
      </c>
      <c r="B13" s="16" t="s">
        <v>38</v>
      </c>
      <c r="C13" s="10"/>
      <c r="D13" s="39"/>
      <c r="E13" s="39"/>
      <c r="F13" s="47"/>
      <c r="G13" s="47"/>
      <c r="H13" s="47"/>
      <c r="I13" s="47"/>
      <c r="J13" s="39"/>
      <c r="K13" s="39"/>
      <c r="L13" s="39"/>
      <c r="M13" s="39"/>
      <c r="N13" s="39"/>
      <c r="O13" s="4"/>
      <c r="P13" s="39"/>
      <c r="Q13" s="40"/>
      <c r="R13" s="49"/>
      <c r="S13" s="49"/>
      <c r="T13" s="49"/>
      <c r="U13" s="36"/>
      <c r="V13" s="51"/>
      <c r="W13" s="51"/>
      <c r="X13" s="51"/>
      <c r="Y13" s="51"/>
      <c r="Z13" s="49"/>
      <c r="AA13" s="49"/>
      <c r="AB13" s="49"/>
      <c r="AC13" s="49"/>
      <c r="AD13" s="26"/>
      <c r="AE13" s="30"/>
      <c r="AF13" s="50"/>
      <c r="AG13" s="37">
        <f t="shared" si="0"/>
        <v>0</v>
      </c>
      <c r="AH13" s="38">
        <f t="shared" ref="AH13:AH23" si="2">ROUNDUP(AG13,0)</f>
        <v>0</v>
      </c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0"/>
      <c r="AZ13" s="50"/>
      <c r="BA13" s="37">
        <f t="shared" si="1"/>
        <v>0</v>
      </c>
      <c r="BB13" s="95">
        <f t="shared" ref="BB13:BB28" si="3">ROUNDUP(BA13,0)</f>
        <v>0</v>
      </c>
    </row>
    <row r="14" spans="1:55" ht="15" hidden="1" customHeight="1" x14ac:dyDescent="0.25">
      <c r="A14" s="15">
        <v>11</v>
      </c>
      <c r="B14" s="16" t="s">
        <v>39</v>
      </c>
      <c r="C14" s="10"/>
      <c r="D14" s="39"/>
      <c r="E14" s="39"/>
      <c r="F14" s="47"/>
      <c r="G14" s="47"/>
      <c r="H14" s="47"/>
      <c r="I14" s="47"/>
      <c r="J14" s="39"/>
      <c r="K14" s="39"/>
      <c r="L14" s="39"/>
      <c r="M14" s="39"/>
      <c r="N14" s="39"/>
      <c r="O14" s="4"/>
      <c r="P14" s="39"/>
      <c r="Q14" s="40"/>
      <c r="R14" s="49"/>
      <c r="S14" s="49"/>
      <c r="T14" s="49"/>
      <c r="U14" s="36"/>
      <c r="V14" s="51"/>
      <c r="W14" s="51"/>
      <c r="X14" s="51"/>
      <c r="Y14" s="51"/>
      <c r="Z14" s="49"/>
      <c r="AA14" s="49"/>
      <c r="AB14" s="49"/>
      <c r="AC14" s="49"/>
      <c r="AD14" s="26"/>
      <c r="AE14" s="30"/>
      <c r="AF14" s="50"/>
      <c r="AG14" s="37">
        <f t="shared" si="0"/>
        <v>0</v>
      </c>
      <c r="AH14" s="38">
        <f t="shared" si="2"/>
        <v>0</v>
      </c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0"/>
      <c r="AZ14" s="50"/>
      <c r="BA14" s="37">
        <f t="shared" si="1"/>
        <v>0</v>
      </c>
      <c r="BB14" s="38">
        <f t="shared" si="3"/>
        <v>0</v>
      </c>
    </row>
    <row r="15" spans="1:55" ht="15" hidden="1" customHeight="1" x14ac:dyDescent="0.25">
      <c r="A15" s="15">
        <v>12</v>
      </c>
      <c r="B15" s="16" t="s">
        <v>40</v>
      </c>
      <c r="C15" s="10"/>
      <c r="D15" s="39"/>
      <c r="E15" s="39"/>
      <c r="F15" s="47"/>
      <c r="G15" s="47"/>
      <c r="H15" s="47"/>
      <c r="I15" s="47"/>
      <c r="J15" s="39"/>
      <c r="K15" s="39"/>
      <c r="L15" s="39"/>
      <c r="M15" s="39"/>
      <c r="N15" s="39"/>
      <c r="O15" s="4"/>
      <c r="P15" s="39"/>
      <c r="Q15" s="40"/>
      <c r="R15" s="49"/>
      <c r="S15" s="49"/>
      <c r="T15" s="49"/>
      <c r="U15" s="36"/>
      <c r="V15" s="51"/>
      <c r="W15" s="51"/>
      <c r="X15" s="51"/>
      <c r="Y15" s="51"/>
      <c r="Z15" s="49"/>
      <c r="AA15" s="49"/>
      <c r="AB15" s="49"/>
      <c r="AC15" s="49"/>
      <c r="AD15" s="26"/>
      <c r="AE15" s="30"/>
      <c r="AF15" s="50"/>
      <c r="AG15" s="37">
        <f t="shared" si="0"/>
        <v>0</v>
      </c>
      <c r="AH15" s="38">
        <f t="shared" si="2"/>
        <v>0</v>
      </c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0"/>
      <c r="AZ15" s="50"/>
      <c r="BA15" s="37">
        <f t="shared" si="1"/>
        <v>0</v>
      </c>
      <c r="BB15" s="38">
        <f t="shared" si="3"/>
        <v>0</v>
      </c>
    </row>
    <row r="16" spans="1:55" ht="15" hidden="1" customHeight="1" x14ac:dyDescent="0.25">
      <c r="A16" s="4">
        <v>13</v>
      </c>
      <c r="B16" s="7" t="s">
        <v>41</v>
      </c>
      <c r="C16" s="10"/>
      <c r="D16" s="39"/>
      <c r="E16" s="39"/>
      <c r="F16" s="39"/>
      <c r="G16" s="39"/>
      <c r="H16" s="39"/>
      <c r="I16" s="42"/>
      <c r="J16" s="39"/>
      <c r="K16" s="39"/>
      <c r="L16" s="39"/>
      <c r="M16" s="39"/>
      <c r="N16" s="39"/>
      <c r="O16" s="4"/>
      <c r="P16" s="39"/>
      <c r="Q16" s="40">
        <v>0</v>
      </c>
      <c r="R16" s="49"/>
      <c r="S16" s="49"/>
      <c r="T16" s="49"/>
      <c r="U16" s="36"/>
      <c r="V16" s="51"/>
      <c r="W16" s="51"/>
      <c r="X16" s="51"/>
      <c r="Y16" s="51"/>
      <c r="Z16" s="49"/>
      <c r="AA16" s="49"/>
      <c r="AB16" s="49"/>
      <c r="AC16" s="49"/>
      <c r="AD16" s="26"/>
      <c r="AE16" s="30"/>
      <c r="AF16" s="50"/>
      <c r="AG16" s="37">
        <f t="shared" si="0"/>
        <v>0</v>
      </c>
      <c r="AH16" s="38">
        <f t="shared" si="2"/>
        <v>0</v>
      </c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0"/>
      <c r="AZ16" s="50"/>
      <c r="BA16" s="37">
        <f t="shared" si="1"/>
        <v>0</v>
      </c>
      <c r="BB16" s="38">
        <f t="shared" si="3"/>
        <v>0</v>
      </c>
    </row>
    <row r="17" spans="1:56" x14ac:dyDescent="0.25">
      <c r="A17" s="87">
        <v>2</v>
      </c>
      <c r="B17" s="94" t="s">
        <v>88</v>
      </c>
      <c r="C17" s="10"/>
      <c r="D17" s="39"/>
      <c r="E17" s="39"/>
      <c r="F17" s="39"/>
      <c r="G17" s="39"/>
      <c r="H17" s="39"/>
      <c r="I17" s="42"/>
      <c r="J17" s="39"/>
      <c r="K17" s="39"/>
      <c r="L17" s="39"/>
      <c r="M17" s="39"/>
      <c r="N17" s="39"/>
      <c r="O17" s="4"/>
      <c r="P17" s="39"/>
      <c r="Q17" s="40">
        <v>82</v>
      </c>
      <c r="R17" s="49">
        <v>1</v>
      </c>
      <c r="S17" s="49">
        <v>0.9</v>
      </c>
      <c r="T17" s="49">
        <v>1</v>
      </c>
      <c r="U17" s="36">
        <v>1</v>
      </c>
      <c r="V17" s="122">
        <v>1</v>
      </c>
      <c r="W17" s="123"/>
      <c r="X17" s="122">
        <v>0.95</v>
      </c>
      <c r="Y17" s="123"/>
      <c r="Z17" s="49">
        <v>1</v>
      </c>
      <c r="AA17" s="49">
        <v>1</v>
      </c>
      <c r="AB17" s="49">
        <v>1</v>
      </c>
      <c r="AC17" s="49">
        <v>1</v>
      </c>
      <c r="AD17" s="26"/>
      <c r="AE17" s="30"/>
      <c r="AF17" s="50">
        <v>1</v>
      </c>
      <c r="AG17" s="37">
        <f t="shared" si="0"/>
        <v>79.7</v>
      </c>
      <c r="AH17" s="38">
        <f t="shared" si="2"/>
        <v>80</v>
      </c>
      <c r="AI17" s="122">
        <v>0.9</v>
      </c>
      <c r="AJ17" s="123"/>
      <c r="AK17" s="122">
        <v>0.9</v>
      </c>
      <c r="AL17" s="123"/>
      <c r="AM17" s="122">
        <v>0.7</v>
      </c>
      <c r="AN17" s="123"/>
      <c r="AO17" s="122">
        <v>0.7</v>
      </c>
      <c r="AP17" s="123"/>
      <c r="AQ17" s="122">
        <v>0.9</v>
      </c>
      <c r="AR17" s="123"/>
      <c r="AS17" s="122">
        <v>0.7</v>
      </c>
      <c r="AT17" s="123"/>
      <c r="AU17" s="122">
        <v>0.9</v>
      </c>
      <c r="AV17" s="123"/>
      <c r="AW17" s="122">
        <v>0.6</v>
      </c>
      <c r="AX17" s="123"/>
      <c r="AY17" s="50">
        <v>0.85</v>
      </c>
      <c r="AZ17" s="50">
        <v>1</v>
      </c>
      <c r="BA17" s="37">
        <f t="shared" si="1"/>
        <v>81.3</v>
      </c>
      <c r="BB17" s="38">
        <f t="shared" si="3"/>
        <v>82</v>
      </c>
      <c r="BC17" s="89" t="s">
        <v>151</v>
      </c>
    </row>
    <row r="18" spans="1:56" x14ac:dyDescent="0.25">
      <c r="A18" s="91">
        <v>3</v>
      </c>
      <c r="B18" s="92" t="s">
        <v>89</v>
      </c>
      <c r="C18" s="10"/>
      <c r="D18" s="39"/>
      <c r="E18" s="39"/>
      <c r="F18" s="39"/>
      <c r="G18" s="39"/>
      <c r="H18" s="39"/>
      <c r="I18" s="42"/>
      <c r="J18" s="39"/>
      <c r="K18" s="39"/>
      <c r="L18" s="39"/>
      <c r="M18" s="39"/>
      <c r="N18" s="39"/>
      <c r="O18" s="4"/>
      <c r="P18" s="39"/>
      <c r="Q18" s="40">
        <v>80</v>
      </c>
      <c r="R18" s="49">
        <v>1</v>
      </c>
      <c r="S18" s="49"/>
      <c r="T18" s="49">
        <v>1</v>
      </c>
      <c r="U18" s="36">
        <v>0.9</v>
      </c>
      <c r="V18" s="122">
        <v>1</v>
      </c>
      <c r="W18" s="123"/>
      <c r="X18" s="122">
        <v>0.8</v>
      </c>
      <c r="Y18" s="123"/>
      <c r="Z18" s="49">
        <v>1</v>
      </c>
      <c r="AA18" s="36">
        <v>0.8</v>
      </c>
      <c r="AB18" s="49">
        <v>1</v>
      </c>
      <c r="AC18" s="36">
        <v>0.7</v>
      </c>
      <c r="AD18" s="26"/>
      <c r="AE18" s="30"/>
      <c r="AF18" s="50">
        <v>1</v>
      </c>
      <c r="AG18" s="37">
        <f t="shared" si="0"/>
        <v>64.7</v>
      </c>
      <c r="AH18" s="38">
        <f t="shared" si="2"/>
        <v>65</v>
      </c>
      <c r="AI18" s="122">
        <v>0.6</v>
      </c>
      <c r="AJ18" s="123"/>
      <c r="AK18" s="122">
        <v>0.76</v>
      </c>
      <c r="AL18" s="123"/>
      <c r="AM18" s="122">
        <v>0.9</v>
      </c>
      <c r="AN18" s="123"/>
      <c r="AO18" s="122">
        <v>0.6</v>
      </c>
      <c r="AP18" s="123"/>
      <c r="AQ18" s="122">
        <v>0.6</v>
      </c>
      <c r="AR18" s="123"/>
      <c r="AS18" s="122">
        <v>0.6</v>
      </c>
      <c r="AT18" s="123"/>
      <c r="AU18" s="122">
        <v>0.5</v>
      </c>
      <c r="AV18" s="123"/>
      <c r="AW18" s="122">
        <v>0.3</v>
      </c>
      <c r="AX18" s="123"/>
      <c r="AY18" s="50">
        <v>0.63</v>
      </c>
      <c r="AZ18" s="50">
        <v>1</v>
      </c>
      <c r="BA18" s="37">
        <f t="shared" si="1"/>
        <v>63.6</v>
      </c>
      <c r="BB18" s="38">
        <f t="shared" si="3"/>
        <v>64</v>
      </c>
      <c r="BC18" s="90" t="s">
        <v>154</v>
      </c>
    </row>
    <row r="19" spans="1:56" x14ac:dyDescent="0.25">
      <c r="A19" s="4">
        <v>4</v>
      </c>
      <c r="B19" s="7" t="s">
        <v>90</v>
      </c>
      <c r="C19" s="10"/>
      <c r="D19" s="39"/>
      <c r="E19" s="39"/>
      <c r="F19" s="39"/>
      <c r="G19" s="39"/>
      <c r="H19" s="39"/>
      <c r="I19" s="42"/>
      <c r="J19" s="39"/>
      <c r="K19" s="39"/>
      <c r="L19" s="39"/>
      <c r="M19" s="39"/>
      <c r="N19" s="39"/>
      <c r="O19" s="4"/>
      <c r="P19" s="39"/>
      <c r="Q19" s="40">
        <v>65</v>
      </c>
      <c r="R19" s="49"/>
      <c r="S19" s="49"/>
      <c r="T19" s="49"/>
      <c r="U19" s="36"/>
      <c r="V19" s="122"/>
      <c r="W19" s="123"/>
      <c r="X19" s="122"/>
      <c r="Y19" s="123"/>
      <c r="Z19" s="49"/>
      <c r="AA19" s="36"/>
      <c r="AB19" s="49"/>
      <c r="AC19" s="36"/>
      <c r="AD19" s="26"/>
      <c r="AE19" s="30"/>
      <c r="AF19" s="50"/>
      <c r="AG19" s="37">
        <f t="shared" si="0"/>
        <v>0</v>
      </c>
      <c r="AH19" s="38">
        <f t="shared" si="2"/>
        <v>0</v>
      </c>
      <c r="AI19" s="122">
        <v>0.3</v>
      </c>
      <c r="AJ19" s="123"/>
      <c r="AK19" s="122">
        <v>0.3</v>
      </c>
      <c r="AL19" s="123"/>
      <c r="AM19" s="122">
        <v>0.4</v>
      </c>
      <c r="AN19" s="123"/>
      <c r="AO19" s="122">
        <v>0.5</v>
      </c>
      <c r="AP19" s="123"/>
      <c r="AQ19" s="122"/>
      <c r="AR19" s="123"/>
      <c r="AS19" s="122"/>
      <c r="AT19" s="123"/>
      <c r="AU19" s="122"/>
      <c r="AV19" s="123"/>
      <c r="AW19" s="122"/>
      <c r="AX19" s="123"/>
      <c r="AY19" s="50">
        <v>0</v>
      </c>
      <c r="AZ19" s="50"/>
      <c r="BA19" s="37">
        <f t="shared" si="1"/>
        <v>8.3000000000000007</v>
      </c>
      <c r="BB19" s="38">
        <f t="shared" si="3"/>
        <v>9</v>
      </c>
      <c r="BC19" s="97" t="s">
        <v>155</v>
      </c>
    </row>
    <row r="20" spans="1:56" x14ac:dyDescent="0.25">
      <c r="A20" s="4">
        <v>5</v>
      </c>
      <c r="B20" s="7" t="s">
        <v>91</v>
      </c>
      <c r="C20" s="10"/>
      <c r="D20" s="39"/>
      <c r="E20" s="39"/>
      <c r="F20" s="39"/>
      <c r="G20" s="39"/>
      <c r="H20" s="39"/>
      <c r="I20" s="42"/>
      <c r="J20" s="39"/>
      <c r="K20" s="39"/>
      <c r="L20" s="39"/>
      <c r="M20" s="39"/>
      <c r="N20" s="39"/>
      <c r="O20" s="4"/>
      <c r="P20" s="39"/>
      <c r="Q20" s="40">
        <v>65</v>
      </c>
      <c r="R20" s="49">
        <v>1</v>
      </c>
      <c r="S20" s="49">
        <v>0.6</v>
      </c>
      <c r="T20" s="49"/>
      <c r="U20" s="36"/>
      <c r="V20" s="122"/>
      <c r="W20" s="123"/>
      <c r="X20" s="122">
        <v>0.6</v>
      </c>
      <c r="Y20" s="123"/>
      <c r="Z20" s="49"/>
      <c r="AA20" s="36"/>
      <c r="AB20" s="49"/>
      <c r="AC20" s="36"/>
      <c r="AD20" s="26"/>
      <c r="AE20" s="30"/>
      <c r="AF20" s="50">
        <v>1</v>
      </c>
      <c r="AG20" s="37">
        <f t="shared" si="0"/>
        <v>27.6</v>
      </c>
      <c r="AH20" s="38">
        <f t="shared" si="2"/>
        <v>28</v>
      </c>
      <c r="AI20" s="122">
        <v>0.6</v>
      </c>
      <c r="AJ20" s="123"/>
      <c r="AK20" s="122">
        <v>0.5</v>
      </c>
      <c r="AL20" s="123"/>
      <c r="AM20" s="122">
        <v>0.5</v>
      </c>
      <c r="AN20" s="123"/>
      <c r="AO20" s="122">
        <v>0.5</v>
      </c>
      <c r="AP20" s="123"/>
      <c r="AQ20" s="122">
        <v>0.5</v>
      </c>
      <c r="AR20" s="123"/>
      <c r="AS20" s="122">
        <v>0.6</v>
      </c>
      <c r="AT20" s="123"/>
      <c r="AU20" s="122">
        <v>0.6</v>
      </c>
      <c r="AV20" s="123"/>
      <c r="AW20" s="122">
        <v>0.5</v>
      </c>
      <c r="AX20" s="123"/>
      <c r="AY20" s="50">
        <v>0.78</v>
      </c>
      <c r="AZ20" s="50"/>
      <c r="BA20" s="37">
        <f t="shared" si="1"/>
        <v>49.1</v>
      </c>
      <c r="BB20" s="38">
        <f t="shared" si="3"/>
        <v>50</v>
      </c>
      <c r="BC20" s="96" t="s">
        <v>153</v>
      </c>
    </row>
    <row r="21" spans="1:56" x14ac:dyDescent="0.25">
      <c r="A21" s="85">
        <v>6</v>
      </c>
      <c r="B21" s="93" t="s">
        <v>92</v>
      </c>
      <c r="C21" s="10"/>
      <c r="D21" s="39"/>
      <c r="E21" s="39"/>
      <c r="F21" s="39"/>
      <c r="G21" s="39"/>
      <c r="H21" s="39"/>
      <c r="I21" s="42"/>
      <c r="J21" s="39"/>
      <c r="K21" s="39"/>
      <c r="L21" s="39"/>
      <c r="M21" s="39"/>
      <c r="N21" s="39"/>
      <c r="O21" s="4"/>
      <c r="P21" s="39"/>
      <c r="Q21" s="40">
        <v>82</v>
      </c>
      <c r="R21" s="49">
        <v>1</v>
      </c>
      <c r="S21" s="49">
        <v>1</v>
      </c>
      <c r="T21" s="49">
        <v>1</v>
      </c>
      <c r="U21" s="36">
        <v>0.9</v>
      </c>
      <c r="V21" s="122">
        <v>1</v>
      </c>
      <c r="W21" s="123"/>
      <c r="X21" s="122">
        <v>0.95</v>
      </c>
      <c r="Y21" s="123"/>
      <c r="Z21" s="49">
        <v>1</v>
      </c>
      <c r="AA21" s="36">
        <v>0.7</v>
      </c>
      <c r="AB21" s="49"/>
      <c r="AC21" s="36"/>
      <c r="AD21" s="26"/>
      <c r="AE21" s="30"/>
      <c r="AF21" s="50">
        <v>1</v>
      </c>
      <c r="AG21" s="37">
        <f t="shared" si="0"/>
        <v>62.6</v>
      </c>
      <c r="AH21" s="38">
        <f t="shared" si="2"/>
        <v>63</v>
      </c>
      <c r="AI21" s="122">
        <v>0.95</v>
      </c>
      <c r="AJ21" s="123"/>
      <c r="AK21" s="122">
        <v>0.7</v>
      </c>
      <c r="AL21" s="123"/>
      <c r="AM21" s="122">
        <v>0.8</v>
      </c>
      <c r="AN21" s="123"/>
      <c r="AO21" s="122">
        <v>0.5</v>
      </c>
      <c r="AP21" s="123"/>
      <c r="AQ21" s="122">
        <v>0.9</v>
      </c>
      <c r="AR21" s="123"/>
      <c r="AS21" s="122">
        <v>1</v>
      </c>
      <c r="AT21" s="123"/>
      <c r="AU21" s="122">
        <v>0.8</v>
      </c>
      <c r="AV21" s="123"/>
      <c r="AW21" s="122">
        <v>0.6</v>
      </c>
      <c r="AX21" s="123"/>
      <c r="AY21" s="50">
        <v>0.89</v>
      </c>
      <c r="AZ21" s="50">
        <v>1</v>
      </c>
      <c r="BA21" s="37">
        <f t="shared" si="1"/>
        <v>82.8</v>
      </c>
      <c r="BB21" s="38">
        <f t="shared" si="3"/>
        <v>83</v>
      </c>
      <c r="BC21" s="86" t="s">
        <v>150</v>
      </c>
      <c r="BD21" s="3">
        <v>4</v>
      </c>
    </row>
    <row r="22" spans="1:56" ht="15" hidden="1" customHeight="1" x14ac:dyDescent="0.25">
      <c r="A22" s="4">
        <v>19</v>
      </c>
      <c r="B22" s="7" t="s">
        <v>42</v>
      </c>
      <c r="C22" s="10"/>
      <c r="D22" s="39"/>
      <c r="E22" s="39"/>
      <c r="F22" s="39"/>
      <c r="G22" s="39"/>
      <c r="H22" s="39"/>
      <c r="I22" s="42"/>
      <c r="J22" s="39"/>
      <c r="K22" s="39"/>
      <c r="L22" s="39"/>
      <c r="M22" s="39"/>
      <c r="N22" s="39"/>
      <c r="O22" s="4"/>
      <c r="P22" s="39"/>
      <c r="Q22" s="40">
        <v>0</v>
      </c>
      <c r="R22" s="49"/>
      <c r="S22" s="49"/>
      <c r="T22" s="49"/>
      <c r="U22" s="36"/>
      <c r="V22" s="51"/>
      <c r="W22" s="51"/>
      <c r="X22" s="51"/>
      <c r="Y22" s="52"/>
      <c r="Z22" s="49"/>
      <c r="AA22" s="36"/>
      <c r="AB22" s="49"/>
      <c r="AC22" s="36"/>
      <c r="AD22" s="26"/>
      <c r="AE22" s="30"/>
      <c r="AF22" s="50"/>
      <c r="AG22" s="37">
        <f t="shared" si="0"/>
        <v>0</v>
      </c>
      <c r="AH22" s="38">
        <f t="shared" si="2"/>
        <v>0</v>
      </c>
      <c r="AI22" s="51"/>
      <c r="AJ22" s="51"/>
      <c r="AK22" s="51"/>
      <c r="AL22" s="75"/>
      <c r="AM22" s="51"/>
      <c r="AN22" s="75"/>
      <c r="AO22" s="51"/>
      <c r="AP22" s="75"/>
      <c r="AQ22" s="51"/>
      <c r="AR22" s="75"/>
      <c r="AS22" s="51"/>
      <c r="AT22" s="75"/>
      <c r="AU22" s="51"/>
      <c r="AV22" s="75"/>
      <c r="AW22" s="51"/>
      <c r="AX22" s="75"/>
      <c r="AY22" s="50"/>
      <c r="AZ22" s="50"/>
      <c r="BA22" s="37">
        <f t="shared" si="1"/>
        <v>0</v>
      </c>
      <c r="BB22" s="38">
        <f t="shared" si="3"/>
        <v>0</v>
      </c>
    </row>
    <row r="23" spans="1:56" x14ac:dyDescent="0.25">
      <c r="A23" s="87">
        <v>7</v>
      </c>
      <c r="B23" s="88" t="s">
        <v>93</v>
      </c>
      <c r="C23" s="10"/>
      <c r="D23" s="39"/>
      <c r="E23" s="39"/>
      <c r="F23" s="39"/>
      <c r="G23" s="39"/>
      <c r="H23" s="39"/>
      <c r="I23" s="42"/>
      <c r="J23" s="39"/>
      <c r="K23" s="39"/>
      <c r="L23" s="39"/>
      <c r="M23" s="39"/>
      <c r="N23" s="39"/>
      <c r="O23" s="4"/>
      <c r="P23" s="39"/>
      <c r="Q23" s="40">
        <v>90</v>
      </c>
      <c r="R23" s="49">
        <v>1</v>
      </c>
      <c r="S23" s="49">
        <v>0.95</v>
      </c>
      <c r="T23" s="49">
        <v>1</v>
      </c>
      <c r="U23" s="36">
        <v>1</v>
      </c>
      <c r="V23" s="122">
        <v>1</v>
      </c>
      <c r="W23" s="123"/>
      <c r="X23" s="122">
        <v>1</v>
      </c>
      <c r="Y23" s="123"/>
      <c r="Z23" s="49">
        <v>1</v>
      </c>
      <c r="AA23" s="36">
        <v>0.9</v>
      </c>
      <c r="AB23" s="49">
        <v>1</v>
      </c>
      <c r="AC23" s="36">
        <v>0.9</v>
      </c>
      <c r="AD23" s="26">
        <v>1</v>
      </c>
      <c r="AE23" s="30">
        <v>0.8</v>
      </c>
      <c r="AF23" s="50">
        <v>1</v>
      </c>
      <c r="AG23" s="37">
        <f t="shared" si="0"/>
        <v>94.7</v>
      </c>
      <c r="AH23" s="38">
        <f t="shared" si="2"/>
        <v>95</v>
      </c>
      <c r="AI23" s="122">
        <v>1</v>
      </c>
      <c r="AJ23" s="123"/>
      <c r="AK23" s="122">
        <v>1</v>
      </c>
      <c r="AL23" s="123"/>
      <c r="AM23" s="122">
        <v>0.9</v>
      </c>
      <c r="AN23" s="123"/>
      <c r="AO23" s="122">
        <v>0.95</v>
      </c>
      <c r="AP23" s="123"/>
      <c r="AQ23" s="122">
        <v>0.95</v>
      </c>
      <c r="AR23" s="123"/>
      <c r="AS23" s="122">
        <v>1.1000000000000001</v>
      </c>
      <c r="AT23" s="123"/>
      <c r="AU23" s="122">
        <v>0.8</v>
      </c>
      <c r="AV23" s="123"/>
      <c r="AW23" s="122">
        <v>0.8</v>
      </c>
      <c r="AX23" s="123"/>
      <c r="AY23" s="50">
        <v>0.81</v>
      </c>
      <c r="AZ23" s="50">
        <v>1</v>
      </c>
      <c r="BA23" s="37">
        <f t="shared" si="1"/>
        <v>91.2</v>
      </c>
      <c r="BB23" s="38">
        <f t="shared" si="3"/>
        <v>92</v>
      </c>
      <c r="BC23" s="89" t="s">
        <v>151</v>
      </c>
    </row>
    <row r="24" spans="1:56" ht="15" hidden="1" customHeight="1" x14ac:dyDescent="0.25">
      <c r="A24" s="4">
        <v>27</v>
      </c>
      <c r="B24" s="4"/>
      <c r="C24" s="9"/>
      <c r="D24" s="5"/>
      <c r="E24" s="5"/>
      <c r="X24" s="53"/>
      <c r="Y24" s="54"/>
      <c r="Z24" s="27"/>
      <c r="AA24" s="29"/>
      <c r="AB24" s="27"/>
      <c r="AC24" s="29"/>
      <c r="AD24" s="26"/>
      <c r="AE24" s="26"/>
      <c r="AF24" s="45"/>
      <c r="AG24" s="33">
        <f>ROUNDDOWN(SUMPRODUCT(D24:AE24,$D$29:$AE$29)/SUM($D$29:$AE$29)*100,1)</f>
        <v>0</v>
      </c>
      <c r="AH24" s="38" t="e">
        <f t="shared" ref="AH24:AH27" ca="1" si="4">округ(AG24,1)</f>
        <v>#NAME?</v>
      </c>
      <c r="AI24" s="122">
        <v>1</v>
      </c>
      <c r="AJ24" s="123"/>
      <c r="AK24" s="122">
        <v>1</v>
      </c>
      <c r="AL24" s="123"/>
      <c r="AM24" s="122">
        <v>0.9</v>
      </c>
      <c r="AN24" s="123"/>
      <c r="AO24" s="122">
        <v>0.95</v>
      </c>
      <c r="AP24" s="123"/>
      <c r="AQ24" s="122">
        <v>0.95</v>
      </c>
      <c r="AR24" s="123"/>
      <c r="AS24" s="122">
        <v>1.1000000000000001</v>
      </c>
      <c r="AT24" s="123"/>
      <c r="AU24" s="122"/>
      <c r="AV24" s="123"/>
      <c r="AW24" s="122"/>
      <c r="AX24" s="123"/>
      <c r="AY24" s="50">
        <v>0.81</v>
      </c>
      <c r="AZ24" s="50"/>
      <c r="BA24" s="37">
        <f t="shared" ref="BA24:BA28" si="5">ROUNDDOWN(SUMPRODUCT(AI24:AZ24,$AI$29:$AZ$29)/SUM($AI$29:$AZ$29)*100,1)</f>
        <v>52.3</v>
      </c>
      <c r="BB24" s="38">
        <f t="shared" si="3"/>
        <v>53</v>
      </c>
    </row>
    <row r="25" spans="1:56" hidden="1" x14ac:dyDescent="0.25">
      <c r="A25" s="4">
        <v>28</v>
      </c>
      <c r="B25" s="4"/>
      <c r="C25" s="9"/>
      <c r="D25" s="5"/>
      <c r="E25" s="5"/>
      <c r="X25" s="55"/>
      <c r="Y25" s="55"/>
      <c r="AG25" s="33">
        <f>ROUNDDOWN(SUMPRODUCT(D25:AE25,$D$29:$AE$29)/SUM($D$29:$AE$29)*100,1)</f>
        <v>0</v>
      </c>
      <c r="AH25" s="38" t="e">
        <f t="shared" ca="1" si="4"/>
        <v>#NAME?</v>
      </c>
      <c r="AI25" s="122">
        <v>1</v>
      </c>
      <c r="AJ25" s="123"/>
      <c r="AK25" s="122">
        <v>1</v>
      </c>
      <c r="AL25" s="123"/>
      <c r="AM25" s="122">
        <v>0.9</v>
      </c>
      <c r="AN25" s="123"/>
      <c r="AO25" s="122">
        <v>0.95</v>
      </c>
      <c r="AP25" s="123"/>
      <c r="AQ25" s="122">
        <v>0.95</v>
      </c>
      <c r="AR25" s="123"/>
      <c r="AS25" s="122">
        <v>1.1000000000000001</v>
      </c>
      <c r="AT25" s="123"/>
      <c r="AU25" s="122"/>
      <c r="AV25" s="123"/>
      <c r="AW25" s="122"/>
      <c r="AX25" s="123"/>
      <c r="AY25" s="50">
        <v>0.81</v>
      </c>
      <c r="AZ25" s="50"/>
      <c r="BA25" s="37">
        <f t="shared" si="5"/>
        <v>52.3</v>
      </c>
      <c r="BB25" s="38">
        <f t="shared" si="3"/>
        <v>53</v>
      </c>
    </row>
    <row r="26" spans="1:56" hidden="1" x14ac:dyDescent="0.25">
      <c r="A26" s="4">
        <v>29</v>
      </c>
      <c r="B26" s="4"/>
      <c r="C26" s="9"/>
      <c r="D26" s="5"/>
      <c r="E26" s="5"/>
      <c r="X26" s="55"/>
      <c r="Y26" s="55"/>
      <c r="AG26" s="33">
        <f>ROUNDDOWN(SUMPRODUCT(D26:AE26,$D$29:$AE$29)/SUM($D$29:$AE$29)*100,1)</f>
        <v>0</v>
      </c>
      <c r="AH26" s="38" t="e">
        <f t="shared" ca="1" si="4"/>
        <v>#NAME?</v>
      </c>
      <c r="AI26" s="122">
        <v>1</v>
      </c>
      <c r="AJ26" s="123"/>
      <c r="AK26" s="122">
        <v>1</v>
      </c>
      <c r="AL26" s="123"/>
      <c r="AM26" s="122">
        <v>0.9</v>
      </c>
      <c r="AN26" s="123"/>
      <c r="AO26" s="122">
        <v>0.95</v>
      </c>
      <c r="AP26" s="123"/>
      <c r="AQ26" s="122">
        <v>0.95</v>
      </c>
      <c r="AR26" s="123"/>
      <c r="AS26" s="122">
        <v>1.1000000000000001</v>
      </c>
      <c r="AT26" s="123"/>
      <c r="AU26" s="122"/>
      <c r="AV26" s="123"/>
      <c r="AW26" s="122"/>
      <c r="AX26" s="123"/>
      <c r="AY26" s="50">
        <v>0.81</v>
      </c>
      <c r="AZ26" s="50"/>
      <c r="BA26" s="37">
        <f t="shared" si="5"/>
        <v>52.3</v>
      </c>
      <c r="BB26" s="38">
        <f t="shared" si="3"/>
        <v>53</v>
      </c>
    </row>
    <row r="27" spans="1:56" hidden="1" x14ac:dyDescent="0.25">
      <c r="A27" s="4">
        <v>30</v>
      </c>
      <c r="B27" s="4"/>
      <c r="C27" s="9"/>
      <c r="D27" s="5"/>
      <c r="E27" s="5"/>
      <c r="X27" s="55"/>
      <c r="Y27" s="55"/>
      <c r="AG27" s="33">
        <f>ROUNDDOWN(SUMPRODUCT(D27:AE27,$D$29:$AE$29)/SUM($D$29:$AE$29)*100,1)</f>
        <v>0</v>
      </c>
      <c r="AH27" s="38" t="e">
        <f t="shared" ca="1" si="4"/>
        <v>#NAME?</v>
      </c>
      <c r="AI27" s="122">
        <v>1</v>
      </c>
      <c r="AJ27" s="123"/>
      <c r="AK27" s="122">
        <v>1</v>
      </c>
      <c r="AL27" s="123"/>
      <c r="AM27" s="122">
        <v>0.9</v>
      </c>
      <c r="AN27" s="123"/>
      <c r="AO27" s="122">
        <v>0.95</v>
      </c>
      <c r="AP27" s="123"/>
      <c r="AQ27" s="122">
        <v>0.95</v>
      </c>
      <c r="AR27" s="123"/>
      <c r="AS27" s="122">
        <v>1.1000000000000001</v>
      </c>
      <c r="AT27" s="123"/>
      <c r="AU27" s="122"/>
      <c r="AV27" s="123"/>
      <c r="AW27" s="122"/>
      <c r="AX27" s="123"/>
      <c r="AY27" s="50">
        <v>0.81</v>
      </c>
      <c r="AZ27" s="50"/>
      <c r="BA27" s="37">
        <f t="shared" si="5"/>
        <v>52.3</v>
      </c>
      <c r="BB27" s="38">
        <f t="shared" si="3"/>
        <v>53</v>
      </c>
    </row>
    <row r="28" spans="1:56" x14ac:dyDescent="0.25">
      <c r="A28" s="4">
        <v>8</v>
      </c>
      <c r="B28" s="4" t="s">
        <v>149</v>
      </c>
      <c r="C28" s="77"/>
      <c r="D28" s="78"/>
      <c r="E28" s="78"/>
      <c r="X28" s="55"/>
      <c r="Y28" s="55"/>
      <c r="AG28" s="79"/>
      <c r="AH28" s="80"/>
      <c r="AI28" s="122">
        <v>0.6</v>
      </c>
      <c r="AJ28" s="123"/>
      <c r="AK28" s="122">
        <v>0.2</v>
      </c>
      <c r="AL28" s="123"/>
      <c r="AM28" s="122">
        <v>0.5</v>
      </c>
      <c r="AN28" s="123"/>
      <c r="AO28" s="122">
        <v>0.7</v>
      </c>
      <c r="AP28" s="123"/>
      <c r="AQ28" s="122">
        <v>0.6</v>
      </c>
      <c r="AR28" s="123"/>
      <c r="AS28" s="122">
        <v>0</v>
      </c>
      <c r="AT28" s="123"/>
      <c r="AU28" s="122"/>
      <c r="AV28" s="123"/>
      <c r="AW28" s="122"/>
      <c r="AX28" s="123"/>
      <c r="AY28" s="50">
        <v>0.63</v>
      </c>
      <c r="AZ28" s="50"/>
      <c r="BA28" s="37">
        <f t="shared" si="5"/>
        <v>24.9</v>
      </c>
      <c r="BB28" s="38">
        <f t="shared" si="3"/>
        <v>25</v>
      </c>
      <c r="BC28" s="97" t="s">
        <v>155</v>
      </c>
    </row>
    <row r="29" spans="1:56" x14ac:dyDescent="0.25">
      <c r="B29" s="6" t="s">
        <v>29</v>
      </c>
      <c r="C29" s="11"/>
      <c r="D29" s="34">
        <v>1</v>
      </c>
      <c r="E29" s="34">
        <v>1</v>
      </c>
      <c r="F29" s="34">
        <v>1</v>
      </c>
      <c r="G29" s="35">
        <v>3</v>
      </c>
      <c r="H29" s="35">
        <v>1</v>
      </c>
      <c r="I29" s="35">
        <v>1</v>
      </c>
      <c r="J29" s="35">
        <v>1</v>
      </c>
      <c r="K29" s="35">
        <v>1</v>
      </c>
      <c r="L29" s="35">
        <v>3</v>
      </c>
      <c r="M29" s="35">
        <v>3</v>
      </c>
      <c r="N29" s="35">
        <v>2</v>
      </c>
      <c r="O29" s="35">
        <v>2</v>
      </c>
      <c r="P29" s="34"/>
      <c r="Q29" s="34"/>
      <c r="R29" s="73">
        <v>1</v>
      </c>
      <c r="S29" s="73">
        <v>2</v>
      </c>
      <c r="T29" s="73">
        <v>1</v>
      </c>
      <c r="U29" s="73">
        <v>2</v>
      </c>
      <c r="V29" s="73">
        <v>1</v>
      </c>
      <c r="W29" s="73"/>
      <c r="X29" s="73">
        <v>1</v>
      </c>
      <c r="Y29" s="73"/>
      <c r="Z29" s="73">
        <v>1</v>
      </c>
      <c r="AA29" s="73">
        <v>2</v>
      </c>
      <c r="AB29" s="73">
        <v>1</v>
      </c>
      <c r="AC29" s="73">
        <v>2</v>
      </c>
      <c r="AD29" s="73">
        <v>1</v>
      </c>
      <c r="AE29" s="73">
        <v>3</v>
      </c>
      <c r="AF29" s="73">
        <v>3</v>
      </c>
      <c r="AI29" s="73">
        <v>1</v>
      </c>
      <c r="AJ29" s="73"/>
      <c r="AK29" s="73">
        <v>1</v>
      </c>
      <c r="AL29" s="73"/>
      <c r="AM29" s="73">
        <v>1</v>
      </c>
      <c r="AN29" s="73"/>
      <c r="AO29" s="73">
        <v>1</v>
      </c>
      <c r="AP29" s="73"/>
      <c r="AQ29" s="73">
        <v>1</v>
      </c>
      <c r="AR29" s="73"/>
      <c r="AS29" s="73">
        <v>2</v>
      </c>
      <c r="AT29" s="73"/>
      <c r="AU29" s="73">
        <v>2</v>
      </c>
      <c r="AV29" s="73"/>
      <c r="AW29" s="73">
        <v>3</v>
      </c>
      <c r="AX29" s="73"/>
      <c r="AY29" s="73">
        <v>3</v>
      </c>
      <c r="AZ29" s="73">
        <v>3</v>
      </c>
    </row>
    <row r="30" spans="1:56" x14ac:dyDescent="0.25">
      <c r="Q30" s="76">
        <f>AVERAGE(Q12:Q23)</f>
        <v>57.111111111111114</v>
      </c>
      <c r="AH30" s="76">
        <f>AVERAGE(AH12:AH23)</f>
        <v>32.083333333333336</v>
      </c>
      <c r="BB30" s="76">
        <f>AVERAGE(BB12:BB23)</f>
        <v>35.166666666666664</v>
      </c>
    </row>
    <row r="31" spans="1:56" x14ac:dyDescent="0.25">
      <c r="A31" s="56" t="s">
        <v>1</v>
      </c>
      <c r="B31" s="56" t="s">
        <v>98</v>
      </c>
    </row>
    <row r="32" spans="1:56" x14ac:dyDescent="0.25">
      <c r="A32" s="58">
        <v>5</v>
      </c>
      <c r="B32" s="57" t="s">
        <v>99</v>
      </c>
    </row>
    <row r="33" spans="1:54" x14ac:dyDescent="0.25">
      <c r="A33" s="58">
        <v>6</v>
      </c>
      <c r="B33" s="57" t="s">
        <v>100</v>
      </c>
    </row>
    <row r="34" spans="1:54" x14ac:dyDescent="0.25">
      <c r="A34" s="58">
        <v>7</v>
      </c>
      <c r="B34" s="57" t="s">
        <v>101</v>
      </c>
      <c r="AH34" s="59"/>
      <c r="BB34" s="59"/>
    </row>
    <row r="35" spans="1:54" x14ac:dyDescent="0.25">
      <c r="A35" s="58">
        <v>8</v>
      </c>
      <c r="B35" s="57" t="s">
        <v>102</v>
      </c>
    </row>
    <row r="36" spans="1:54" x14ac:dyDescent="0.25">
      <c r="A36" s="58">
        <v>9</v>
      </c>
      <c r="B36" s="57" t="s">
        <v>103</v>
      </c>
    </row>
    <row r="37" spans="1:54" x14ac:dyDescent="0.25">
      <c r="A37" s="58">
        <v>10</v>
      </c>
      <c r="B37" s="57" t="s">
        <v>104</v>
      </c>
    </row>
    <row r="38" spans="1:54" x14ac:dyDescent="0.25">
      <c r="A38" s="58">
        <v>11</v>
      </c>
      <c r="B38" s="57" t="s">
        <v>105</v>
      </c>
    </row>
    <row r="39" spans="1:54" x14ac:dyDescent="0.25">
      <c r="A39" s="84">
        <v>12</v>
      </c>
      <c r="B39" s="57" t="s">
        <v>143</v>
      </c>
    </row>
    <row r="40" spans="1:54" x14ac:dyDescent="0.25">
      <c r="A40" s="84">
        <v>13</v>
      </c>
      <c r="B40" s="57" t="s">
        <v>144</v>
      </c>
    </row>
    <row r="41" spans="1:54" x14ac:dyDescent="0.25">
      <c r="A41" s="84">
        <v>14</v>
      </c>
      <c r="B41" s="57" t="s">
        <v>145</v>
      </c>
    </row>
    <row r="42" spans="1:54" x14ac:dyDescent="0.25">
      <c r="A42" s="84">
        <v>15</v>
      </c>
      <c r="B42" s="57" t="s">
        <v>146</v>
      </c>
    </row>
    <row r="43" spans="1:54" x14ac:dyDescent="0.25">
      <c r="A43" s="84">
        <v>16</v>
      </c>
      <c r="B43" s="57" t="s">
        <v>147</v>
      </c>
    </row>
    <row r="44" spans="1:54" x14ac:dyDescent="0.25">
      <c r="A44" s="84">
        <v>17</v>
      </c>
      <c r="B44" s="57" t="s">
        <v>147</v>
      </c>
    </row>
    <row r="45" spans="1:54" x14ac:dyDescent="0.25">
      <c r="A45" s="84">
        <v>18</v>
      </c>
      <c r="B45" s="57" t="s">
        <v>147</v>
      </c>
    </row>
    <row r="46" spans="1:54" x14ac:dyDescent="0.25">
      <c r="A46" s="84">
        <v>19</v>
      </c>
      <c r="B46" s="57" t="s">
        <v>148</v>
      </c>
    </row>
  </sheetData>
  <mergeCells count="171">
    <mergeCell ref="AS28:AT28"/>
    <mergeCell ref="AU28:AV28"/>
    <mergeCell ref="AW28:AX28"/>
    <mergeCell ref="AI28:AJ28"/>
    <mergeCell ref="AK28:AL28"/>
    <mergeCell ref="AM28:AN28"/>
    <mergeCell ref="AO28:AP28"/>
    <mergeCell ref="AQ28:AR28"/>
    <mergeCell ref="AS26:AT26"/>
    <mergeCell ref="AU26:AV26"/>
    <mergeCell ref="AW26:AX26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I26:AJ26"/>
    <mergeCell ref="AK26:AL26"/>
    <mergeCell ref="AM26:AN26"/>
    <mergeCell ref="AO26:AP26"/>
    <mergeCell ref="AQ26:AR26"/>
    <mergeCell ref="AS24:AT24"/>
    <mergeCell ref="AU24:AV24"/>
    <mergeCell ref="AW24:AX24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I24:AJ24"/>
    <mergeCell ref="AK24:AL24"/>
    <mergeCell ref="AM24:AN24"/>
    <mergeCell ref="AO24:AP24"/>
    <mergeCell ref="AQ24:AR24"/>
    <mergeCell ref="AY1:AY3"/>
    <mergeCell ref="AZ1:AZ3"/>
    <mergeCell ref="BA1:BB1"/>
    <mergeCell ref="BA2:BA3"/>
    <mergeCell ref="BB2:BB3"/>
    <mergeCell ref="AW18:AX18"/>
    <mergeCell ref="AW19:AX19"/>
    <mergeCell ref="AW20:AX20"/>
    <mergeCell ref="AW21:AX21"/>
    <mergeCell ref="AW23:AX23"/>
    <mergeCell ref="AW1:AX1"/>
    <mergeCell ref="AW2:AX2"/>
    <mergeCell ref="AW3:AX3"/>
    <mergeCell ref="AW12:AX12"/>
    <mergeCell ref="AW17:AX17"/>
    <mergeCell ref="AU18:AV18"/>
    <mergeCell ref="AU19:AV19"/>
    <mergeCell ref="AU20:AV20"/>
    <mergeCell ref="AU21:AV21"/>
    <mergeCell ref="AU23:AV23"/>
    <mergeCell ref="AU1:AV1"/>
    <mergeCell ref="AU2:AV2"/>
    <mergeCell ref="AU3:AV3"/>
    <mergeCell ref="AU12:AV12"/>
    <mergeCell ref="AU17:AV17"/>
    <mergeCell ref="AS18:AT18"/>
    <mergeCell ref="AS19:AT19"/>
    <mergeCell ref="AS20:AT20"/>
    <mergeCell ref="AS21:AT21"/>
    <mergeCell ref="AS23:AT23"/>
    <mergeCell ref="AS1:AT1"/>
    <mergeCell ref="AS2:AT2"/>
    <mergeCell ref="AS3:AT3"/>
    <mergeCell ref="AS12:AT12"/>
    <mergeCell ref="AS17:AT17"/>
    <mergeCell ref="AQ18:AR18"/>
    <mergeCell ref="AQ19:AR19"/>
    <mergeCell ref="AQ20:AR20"/>
    <mergeCell ref="AQ21:AR21"/>
    <mergeCell ref="AQ23:AR23"/>
    <mergeCell ref="AQ1:AR1"/>
    <mergeCell ref="AQ2:AR2"/>
    <mergeCell ref="AQ3:AR3"/>
    <mergeCell ref="AQ12:AR12"/>
    <mergeCell ref="AQ17:AR17"/>
    <mergeCell ref="AO18:AP18"/>
    <mergeCell ref="AO19:AP19"/>
    <mergeCell ref="AO20:AP20"/>
    <mergeCell ref="AO21:AP21"/>
    <mergeCell ref="AO23:AP23"/>
    <mergeCell ref="AO1:AP1"/>
    <mergeCell ref="AO2:AP2"/>
    <mergeCell ref="AO3:AP3"/>
    <mergeCell ref="AO12:AP12"/>
    <mergeCell ref="AO17:AP17"/>
    <mergeCell ref="AI23:AJ23"/>
    <mergeCell ref="AK23:AL23"/>
    <mergeCell ref="AM1:AN1"/>
    <mergeCell ref="AM2:AN2"/>
    <mergeCell ref="AM3:AN3"/>
    <mergeCell ref="AM12:AN12"/>
    <mergeCell ref="AM17:AN17"/>
    <mergeCell ref="AM18:AN18"/>
    <mergeCell ref="AM19:AN19"/>
    <mergeCell ref="AM20:AN20"/>
    <mergeCell ref="AM21:AN21"/>
    <mergeCell ref="AM23:AN23"/>
    <mergeCell ref="AI19:AJ19"/>
    <mergeCell ref="AK19:AL19"/>
    <mergeCell ref="AI20:AJ20"/>
    <mergeCell ref="AK20:AL20"/>
    <mergeCell ref="AI21:AJ21"/>
    <mergeCell ref="AK21:AL21"/>
    <mergeCell ref="AI12:AJ12"/>
    <mergeCell ref="AK12:AL12"/>
    <mergeCell ref="AI17:AJ17"/>
    <mergeCell ref="AK17:AL17"/>
    <mergeCell ref="AI18:AJ18"/>
    <mergeCell ref="AK18:AL18"/>
    <mergeCell ref="T2:U2"/>
    <mergeCell ref="V2:W2"/>
    <mergeCell ref="V1:W1"/>
    <mergeCell ref="V3:W3"/>
    <mergeCell ref="V21:W21"/>
    <mergeCell ref="V23:W23"/>
    <mergeCell ref="X3:Y3"/>
    <mergeCell ref="X12:Y12"/>
    <mergeCell ref="X17:Y17"/>
    <mergeCell ref="X18:Y18"/>
    <mergeCell ref="X19:Y19"/>
    <mergeCell ref="X20:Y20"/>
    <mergeCell ref="X21:Y21"/>
    <mergeCell ref="X23:Y23"/>
    <mergeCell ref="V12:W12"/>
    <mergeCell ref="V17:W17"/>
    <mergeCell ref="V18:W18"/>
    <mergeCell ref="V19:W19"/>
    <mergeCell ref="V20:W20"/>
    <mergeCell ref="AI1:AJ1"/>
    <mergeCell ref="AK1:AL1"/>
    <mergeCell ref="AI2:AJ2"/>
    <mergeCell ref="AK2:AL2"/>
    <mergeCell ref="AI3:AJ3"/>
    <mergeCell ref="AK3:AL3"/>
    <mergeCell ref="AF1:AF3"/>
    <mergeCell ref="AB2:AC2"/>
    <mergeCell ref="AB1:AC1"/>
    <mergeCell ref="A1:B1"/>
    <mergeCell ref="AG1:AH1"/>
    <mergeCell ref="X2:Y2"/>
    <mergeCell ref="Z2:AA2"/>
    <mergeCell ref="AD2:AE2"/>
    <mergeCell ref="AG2:AG3"/>
    <mergeCell ref="AH2:AH3"/>
    <mergeCell ref="X1:Y1"/>
    <mergeCell ref="Z1:AA1"/>
    <mergeCell ref="AD1:AE1"/>
    <mergeCell ref="M1:N1"/>
    <mergeCell ref="G1:I1"/>
    <mergeCell ref="G2:G3"/>
    <mergeCell ref="H2:I2"/>
    <mergeCell ref="J1:K1"/>
    <mergeCell ref="J2:K2"/>
    <mergeCell ref="L2:L3"/>
    <mergeCell ref="M2:M3"/>
    <mergeCell ref="P1:Q1"/>
    <mergeCell ref="T1:U1"/>
    <mergeCell ref="Q2:Q3"/>
    <mergeCell ref="R1:S1"/>
    <mergeCell ref="P2:P3"/>
    <mergeCell ref="R2:S2"/>
  </mergeCells>
  <phoneticPr fontId="9" type="noConversion"/>
  <conditionalFormatting sqref="AG12:AG23">
    <cfRule type="cellIs" dxfId="81" priority="12" operator="equal">
      <formula>60</formula>
    </cfRule>
    <cfRule type="cellIs" dxfId="80" priority="13" operator="lessThan">
      <formula>60</formula>
    </cfRule>
    <cfRule type="cellIs" dxfId="79" priority="14" operator="greaterThan">
      <formula>60</formula>
    </cfRule>
    <cfRule type="cellIs" dxfId="78" priority="25" operator="lessThan">
      <formula>60</formula>
    </cfRule>
  </conditionalFormatting>
  <conditionalFormatting sqref="AH12:AH28">
    <cfRule type="cellIs" dxfId="77" priority="15" operator="equal">
      <formula>60</formula>
    </cfRule>
    <cfRule type="cellIs" dxfId="76" priority="16" operator="lessThan">
      <formula>60</formula>
    </cfRule>
    <cfRule type="cellIs" dxfId="75" priority="17" operator="greaterThan">
      <formula>60</formula>
    </cfRule>
    <cfRule type="cellIs" dxfId="74" priority="24" operator="lessThan">
      <formula>60</formula>
    </cfRule>
  </conditionalFormatting>
  <conditionalFormatting sqref="P12:P23">
    <cfRule type="cellIs" dxfId="73" priority="23" operator="lessThan">
      <formula>60</formula>
    </cfRule>
  </conditionalFormatting>
  <conditionalFormatting sqref="Q12:Q23">
    <cfRule type="cellIs" dxfId="72" priority="18" operator="equal">
      <formula>60</formula>
    </cfRule>
    <cfRule type="cellIs" dxfId="71" priority="19" operator="lessThan">
      <formula>60</formula>
    </cfRule>
    <cfRule type="cellIs" dxfId="70" priority="20" operator="greaterThan">
      <formula>60</formula>
    </cfRule>
    <cfRule type="cellIs" dxfId="69" priority="22" operator="lessThan">
      <formula>60</formula>
    </cfRule>
  </conditionalFormatting>
  <conditionalFormatting sqref="BA12:BA28">
    <cfRule type="cellIs" dxfId="68" priority="4" operator="equal">
      <formula>60</formula>
    </cfRule>
    <cfRule type="cellIs" dxfId="67" priority="5" operator="lessThan">
      <formula>60</formula>
    </cfRule>
    <cfRule type="cellIs" dxfId="66" priority="6" operator="greaterThan">
      <formula>60</formula>
    </cfRule>
    <cfRule type="cellIs" dxfId="65" priority="11" operator="lessThan">
      <formula>60</formula>
    </cfRule>
  </conditionalFormatting>
  <conditionalFormatting sqref="BB12:BB28">
    <cfRule type="cellIs" dxfId="64" priority="7" operator="equal">
      <formula>60</formula>
    </cfRule>
    <cfRule type="cellIs" dxfId="63" priority="8" operator="lessThan">
      <formula>60</formula>
    </cfRule>
    <cfRule type="cellIs" dxfId="62" priority="9" operator="greaterThan">
      <formula>60</formula>
    </cfRule>
    <cfRule type="cellIs" dxfId="61" priority="10" operator="lessThan">
      <formula>60</formula>
    </cfRule>
  </conditionalFormatting>
  <conditionalFormatting sqref="BA12:BB28">
    <cfRule type="cellIs" dxfId="60" priority="3" operator="greaterThan">
      <formula>60</formula>
    </cfRule>
    <cfRule type="cellIs" dxfId="59" priority="2" operator="lessThan">
      <formula>60</formula>
    </cfRule>
    <cfRule type="cellIs" dxfId="58" priority="1" operator="equal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66CC"/>
  </sheetPr>
  <dimension ref="A1:BC52"/>
  <sheetViews>
    <sheetView zoomScaleNormal="100" workbookViewId="0">
      <pane xSplit="3" ySplit="3" topLeftCell="AI4" activePane="bottomRight" state="frozen"/>
      <selection pane="topRight" activeCell="D1" sqref="D1"/>
      <selection pane="bottomLeft" activeCell="A4" sqref="A4"/>
      <selection pane="bottomRight" activeCell="BC23" sqref="BC23"/>
    </sheetView>
  </sheetViews>
  <sheetFormatPr defaultRowHeight="15" outlineLevelCol="1" x14ac:dyDescent="0.25"/>
  <cols>
    <col min="1" max="1" width="5" style="3" customWidth="1"/>
    <col min="2" max="2" width="41.140625" style="3" bestFit="1" customWidth="1"/>
    <col min="3" max="3" width="3.5703125" style="8" bestFit="1" customWidth="1"/>
    <col min="4" max="6" width="10.85546875" style="3" hidden="1" customWidth="1" outlineLevel="1"/>
    <col min="7" max="11" width="9.140625" style="3" hidden="1" customWidth="1" outlineLevel="1"/>
    <col min="12" max="12" width="10.85546875" style="3" hidden="1" customWidth="1" outlineLevel="1"/>
    <col min="13" max="14" width="9.140625" style="3" hidden="1" customWidth="1" outlineLevel="1"/>
    <col min="15" max="15" width="10.85546875" style="3" hidden="1" customWidth="1" outlineLevel="1"/>
    <col min="16" max="16" width="9.140625" style="3" collapsed="1"/>
    <col min="17" max="17" width="9.140625" style="3"/>
    <col min="18" max="18" width="8.7109375" style="3" hidden="1" customWidth="1" outlineLevel="1"/>
    <col min="19" max="19" width="8" style="3" hidden="1" customWidth="1" outlineLevel="1"/>
    <col min="20" max="20" width="9.140625" style="3" hidden="1" customWidth="1" outlineLevel="1"/>
    <col min="21" max="21" width="8" style="3" hidden="1" customWidth="1" outlineLevel="1"/>
    <col min="22" max="22" width="9.140625" style="3" hidden="1" customWidth="1" outlineLevel="1"/>
    <col min="23" max="23" width="1.85546875" style="3" hidden="1" customWidth="1" outlineLevel="1"/>
    <col min="24" max="24" width="9.140625" style="3" hidden="1" customWidth="1" outlineLevel="1"/>
    <col min="25" max="25" width="2.140625" style="3" hidden="1" customWidth="1" outlineLevel="1"/>
    <col min="26" max="32" width="9.140625" style="3" hidden="1" customWidth="1" outlineLevel="1"/>
    <col min="33" max="33" width="9.140625" style="3" collapsed="1"/>
    <col min="34" max="34" width="9.140625" style="3"/>
    <col min="35" max="35" width="9.140625" style="3" hidden="1" customWidth="1" outlineLevel="1"/>
    <col min="36" max="36" width="1.85546875" style="3" hidden="1" customWidth="1" outlineLevel="1"/>
    <col min="37" max="37" width="9.140625" style="3" hidden="1" customWidth="1" outlineLevel="1"/>
    <col min="38" max="38" width="2.140625" style="3" hidden="1" customWidth="1" outlineLevel="1"/>
    <col min="39" max="39" width="9.140625" style="3" hidden="1" customWidth="1" outlineLevel="1"/>
    <col min="40" max="40" width="2.28515625" style="3" hidden="1" customWidth="1" outlineLevel="1"/>
    <col min="41" max="41" width="9.140625" style="3" hidden="1" customWidth="1" outlineLevel="1"/>
    <col min="42" max="42" width="1.28515625" style="3" hidden="1" customWidth="1" outlineLevel="1"/>
    <col min="43" max="43" width="9.140625" style="3" hidden="1" customWidth="1" outlineLevel="1"/>
    <col min="44" max="44" width="1.7109375" style="3" hidden="1" customWidth="1" outlineLevel="1"/>
    <col min="45" max="45" width="9.140625" style="3" hidden="1" customWidth="1" outlineLevel="1"/>
    <col min="46" max="46" width="1.85546875" style="3" hidden="1" customWidth="1" outlineLevel="1"/>
    <col min="47" max="47" width="9.140625" style="3" hidden="1" customWidth="1" outlineLevel="1"/>
    <col min="48" max="48" width="1.85546875" style="3" hidden="1" customWidth="1" outlineLevel="1"/>
    <col min="49" max="49" width="9.140625" style="3" hidden="1" customWidth="1" outlineLevel="1"/>
    <col min="50" max="50" width="2.28515625" style="3" hidden="1" customWidth="1" outlineLevel="1"/>
    <col min="51" max="52" width="9.140625" style="3" hidden="1" customWidth="1" outlineLevel="1"/>
    <col min="53" max="53" width="9.140625" style="3" collapsed="1"/>
    <col min="54" max="54" width="9.140625" style="3"/>
    <col min="55" max="55" width="15" style="3" bestFit="1" customWidth="1"/>
    <col min="56" max="16384" width="9.140625" style="3"/>
  </cols>
  <sheetData>
    <row r="1" spans="1:54" x14ac:dyDescent="0.25">
      <c r="A1" s="126" t="s">
        <v>85</v>
      </c>
      <c r="B1" s="126"/>
      <c r="D1" s="13"/>
      <c r="E1" s="13"/>
      <c r="F1" s="13"/>
      <c r="G1" s="109"/>
      <c r="H1" s="109"/>
      <c r="I1" s="109"/>
      <c r="J1" s="109"/>
      <c r="K1" s="127"/>
      <c r="L1" s="22"/>
      <c r="M1" s="109"/>
      <c r="N1" s="109"/>
      <c r="O1" s="13"/>
      <c r="P1" s="99" t="s">
        <v>74</v>
      </c>
      <c r="Q1" s="100"/>
      <c r="R1" s="109">
        <v>43906</v>
      </c>
      <c r="S1" s="109"/>
      <c r="T1" s="109">
        <v>43913</v>
      </c>
      <c r="U1" s="110"/>
      <c r="V1" s="111">
        <v>43920</v>
      </c>
      <c r="W1" s="117"/>
      <c r="X1" s="109">
        <v>43927</v>
      </c>
      <c r="Y1" s="110"/>
      <c r="Z1" s="109">
        <v>43934</v>
      </c>
      <c r="AA1" s="110"/>
      <c r="AB1" s="109">
        <v>43934</v>
      </c>
      <c r="AC1" s="110"/>
      <c r="AD1" s="109">
        <v>43941</v>
      </c>
      <c r="AE1" s="110"/>
      <c r="AF1" s="120" t="s">
        <v>97</v>
      </c>
      <c r="AG1" s="99" t="s">
        <v>80</v>
      </c>
      <c r="AH1" s="100"/>
      <c r="AI1" s="111">
        <v>43948</v>
      </c>
      <c r="AJ1" s="117"/>
      <c r="AK1" s="111">
        <v>43948</v>
      </c>
      <c r="AL1" s="117"/>
      <c r="AM1" s="111">
        <v>43955</v>
      </c>
      <c r="AN1" s="117"/>
      <c r="AO1" s="111">
        <v>43962</v>
      </c>
      <c r="AP1" s="117"/>
      <c r="AQ1" s="111">
        <v>43962</v>
      </c>
      <c r="AR1" s="117"/>
      <c r="AS1" s="111">
        <v>43969</v>
      </c>
      <c r="AT1" s="117"/>
      <c r="AU1" s="111">
        <v>43976</v>
      </c>
      <c r="AV1" s="117"/>
      <c r="AW1" s="111">
        <v>43976</v>
      </c>
      <c r="AX1" s="117"/>
      <c r="AY1" s="124" t="s">
        <v>140</v>
      </c>
      <c r="AZ1" s="120" t="s">
        <v>97</v>
      </c>
      <c r="BA1" s="99" t="s">
        <v>141</v>
      </c>
      <c r="BB1" s="100"/>
    </row>
    <row r="2" spans="1:54" ht="15" customHeight="1" x14ac:dyDescent="0.25">
      <c r="D2" s="14" t="s">
        <v>27</v>
      </c>
      <c r="E2" s="18" t="s">
        <v>63</v>
      </c>
      <c r="F2" s="18" t="s">
        <v>64</v>
      </c>
      <c r="G2" s="112" t="s">
        <v>65</v>
      </c>
      <c r="H2" s="113" t="s">
        <v>66</v>
      </c>
      <c r="I2" s="113"/>
      <c r="J2" s="113" t="s">
        <v>69</v>
      </c>
      <c r="K2" s="127"/>
      <c r="L2" s="115" t="s">
        <v>70</v>
      </c>
      <c r="M2" s="112" t="s">
        <v>71</v>
      </c>
      <c r="N2" s="18" t="s">
        <v>72</v>
      </c>
      <c r="O2" s="18" t="s">
        <v>73</v>
      </c>
      <c r="P2" s="105" t="s">
        <v>75</v>
      </c>
      <c r="Q2" s="107" t="s">
        <v>94</v>
      </c>
      <c r="R2" s="101" t="s">
        <v>72</v>
      </c>
      <c r="S2" s="102"/>
      <c r="T2" s="101" t="s">
        <v>76</v>
      </c>
      <c r="U2" s="102"/>
      <c r="V2" s="103" t="s">
        <v>77</v>
      </c>
      <c r="W2" s="104"/>
      <c r="X2" s="101" t="s">
        <v>78</v>
      </c>
      <c r="Y2" s="102"/>
      <c r="Z2" s="101" t="s">
        <v>79</v>
      </c>
      <c r="AA2" s="102"/>
      <c r="AB2" s="101" t="s">
        <v>95</v>
      </c>
      <c r="AC2" s="102"/>
      <c r="AD2" s="103" t="s">
        <v>96</v>
      </c>
      <c r="AE2" s="104"/>
      <c r="AF2" s="121"/>
      <c r="AG2" s="105" t="s">
        <v>75</v>
      </c>
      <c r="AH2" s="107" t="s">
        <v>94</v>
      </c>
      <c r="AI2" s="103" t="s">
        <v>132</v>
      </c>
      <c r="AJ2" s="104"/>
      <c r="AK2" s="101" t="s">
        <v>133</v>
      </c>
      <c r="AL2" s="102"/>
      <c r="AM2" s="101" t="s">
        <v>134</v>
      </c>
      <c r="AN2" s="102"/>
      <c r="AO2" s="103" t="s">
        <v>135</v>
      </c>
      <c r="AP2" s="104"/>
      <c r="AQ2" s="101" t="s">
        <v>136</v>
      </c>
      <c r="AR2" s="102"/>
      <c r="AS2" s="101" t="s">
        <v>137</v>
      </c>
      <c r="AT2" s="102"/>
      <c r="AU2" s="103" t="s">
        <v>138</v>
      </c>
      <c r="AV2" s="104"/>
      <c r="AW2" s="101" t="s">
        <v>139</v>
      </c>
      <c r="AX2" s="102"/>
      <c r="AY2" s="125"/>
      <c r="AZ2" s="121"/>
      <c r="BA2" s="105" t="s">
        <v>75</v>
      </c>
      <c r="BB2" s="107" t="s">
        <v>94</v>
      </c>
    </row>
    <row r="3" spans="1:54" x14ac:dyDescent="0.25">
      <c r="A3" s="48" t="s">
        <v>1</v>
      </c>
      <c r="B3" s="48" t="s">
        <v>0</v>
      </c>
      <c r="C3" s="12" t="s">
        <v>62</v>
      </c>
      <c r="D3" s="5" t="s">
        <v>28</v>
      </c>
      <c r="E3" s="5" t="s">
        <v>28</v>
      </c>
      <c r="F3" s="5" t="s">
        <v>28</v>
      </c>
      <c r="G3" s="112"/>
      <c r="H3" s="19" t="s">
        <v>68</v>
      </c>
      <c r="I3" s="19" t="s">
        <v>67</v>
      </c>
      <c r="J3" s="19" t="s">
        <v>68</v>
      </c>
      <c r="K3" s="21" t="s">
        <v>67</v>
      </c>
      <c r="L3" s="116"/>
      <c r="M3" s="112"/>
      <c r="N3" s="19" t="s">
        <v>68</v>
      </c>
      <c r="O3" s="19" t="s">
        <v>68</v>
      </c>
      <c r="P3" s="106"/>
      <c r="Q3" s="108"/>
      <c r="R3" s="19" t="s">
        <v>68</v>
      </c>
      <c r="S3" s="19" t="s">
        <v>67</v>
      </c>
      <c r="T3" s="28" t="s">
        <v>68</v>
      </c>
      <c r="U3" s="28" t="s">
        <v>67</v>
      </c>
      <c r="V3" s="118" t="s">
        <v>68</v>
      </c>
      <c r="W3" s="119"/>
      <c r="X3" s="118" t="s">
        <v>68</v>
      </c>
      <c r="Y3" s="119"/>
      <c r="Z3" s="28" t="s">
        <v>68</v>
      </c>
      <c r="AA3" s="28" t="s">
        <v>67</v>
      </c>
      <c r="AB3" s="28" t="s">
        <v>68</v>
      </c>
      <c r="AC3" s="28" t="s">
        <v>67</v>
      </c>
      <c r="AD3" s="28" t="s">
        <v>68</v>
      </c>
      <c r="AE3" s="28" t="s">
        <v>67</v>
      </c>
      <c r="AF3" s="121"/>
      <c r="AG3" s="106"/>
      <c r="AH3" s="108"/>
      <c r="AI3" s="118" t="s">
        <v>68</v>
      </c>
      <c r="AJ3" s="119"/>
      <c r="AK3" s="118" t="s">
        <v>68</v>
      </c>
      <c r="AL3" s="119"/>
      <c r="AM3" s="118" t="s">
        <v>68</v>
      </c>
      <c r="AN3" s="119"/>
      <c r="AO3" s="118" t="s">
        <v>68</v>
      </c>
      <c r="AP3" s="119"/>
      <c r="AQ3" s="118" t="s">
        <v>68</v>
      </c>
      <c r="AR3" s="119"/>
      <c r="AS3" s="118" t="s">
        <v>68</v>
      </c>
      <c r="AT3" s="119"/>
      <c r="AU3" s="118" t="s">
        <v>68</v>
      </c>
      <c r="AV3" s="119"/>
      <c r="AW3" s="118" t="s">
        <v>68</v>
      </c>
      <c r="AX3" s="119"/>
      <c r="AY3" s="125"/>
      <c r="AZ3" s="121"/>
      <c r="BA3" s="106"/>
      <c r="BB3" s="108"/>
    </row>
    <row r="4" spans="1:54" hidden="1" x14ac:dyDescent="0.25">
      <c r="A4" s="15">
        <v>1</v>
      </c>
      <c r="B4" s="16" t="s">
        <v>43</v>
      </c>
      <c r="C4" s="10"/>
      <c r="D4" s="5"/>
      <c r="L4" s="4"/>
      <c r="M4" s="4"/>
      <c r="N4" s="4"/>
      <c r="O4" s="4"/>
      <c r="P4" s="23" t="e">
        <f>ROUNDDOWN(SUMPRODUCT(D4:O4,$D$32:$O$32)/SUM($D$32:$O$32)*100,1)</f>
        <v>#DIV/0!</v>
      </c>
      <c r="Q4" s="25"/>
    </row>
    <row r="5" spans="1:54" hidden="1" x14ac:dyDescent="0.25">
      <c r="A5" s="15">
        <v>2</v>
      </c>
      <c r="B5" s="16" t="s">
        <v>44</v>
      </c>
      <c r="C5" s="10"/>
      <c r="D5" s="5"/>
      <c r="L5" s="4"/>
    </row>
    <row r="6" spans="1:54" hidden="1" x14ac:dyDescent="0.25">
      <c r="A6" s="15">
        <v>3</v>
      </c>
      <c r="B6" s="16" t="s">
        <v>45</v>
      </c>
      <c r="C6" s="10"/>
      <c r="D6" s="5"/>
      <c r="L6" s="4"/>
    </row>
    <row r="7" spans="1:54" hidden="1" x14ac:dyDescent="0.25">
      <c r="A7" s="15">
        <v>4</v>
      </c>
      <c r="B7" s="16" t="s">
        <v>46</v>
      </c>
      <c r="C7" s="10"/>
      <c r="D7" s="5"/>
      <c r="L7" s="4"/>
    </row>
    <row r="8" spans="1:54" hidden="1" x14ac:dyDescent="0.25">
      <c r="A8" s="15">
        <v>5</v>
      </c>
      <c r="B8" s="16" t="s">
        <v>47</v>
      </c>
      <c r="C8" s="10"/>
      <c r="D8" s="5"/>
      <c r="L8" s="4"/>
    </row>
    <row r="9" spans="1:54" hidden="1" x14ac:dyDescent="0.25">
      <c r="A9" s="15">
        <v>6</v>
      </c>
      <c r="B9" s="16" t="s">
        <v>48</v>
      </c>
      <c r="C9" s="10"/>
      <c r="D9" s="5"/>
      <c r="L9" s="4"/>
    </row>
    <row r="10" spans="1:54" hidden="1" x14ac:dyDescent="0.25">
      <c r="A10" s="15">
        <v>7</v>
      </c>
      <c r="B10" s="16" t="s">
        <v>49</v>
      </c>
      <c r="C10" s="10"/>
      <c r="D10" s="5"/>
      <c r="L10" s="4"/>
    </row>
    <row r="11" spans="1:54" hidden="1" x14ac:dyDescent="0.25">
      <c r="A11" s="15">
        <v>8</v>
      </c>
      <c r="B11" s="16" t="s">
        <v>50</v>
      </c>
      <c r="C11" s="10"/>
      <c r="D11" s="5"/>
      <c r="L11" s="4"/>
    </row>
    <row r="12" spans="1:54" hidden="1" x14ac:dyDescent="0.25">
      <c r="A12" s="15">
        <v>9</v>
      </c>
      <c r="B12" s="16" t="s">
        <v>51</v>
      </c>
      <c r="C12" s="10"/>
      <c r="D12" s="5"/>
      <c r="L12" s="4"/>
      <c r="R12" s="49">
        <v>1</v>
      </c>
      <c r="S12" s="49">
        <v>0.8</v>
      </c>
      <c r="T12" s="49">
        <v>1</v>
      </c>
      <c r="U12" s="36">
        <v>0.8</v>
      </c>
      <c r="V12" s="122">
        <v>1</v>
      </c>
      <c r="W12" s="123"/>
      <c r="X12" s="122">
        <v>0.8</v>
      </c>
      <c r="Y12" s="123"/>
      <c r="Z12" s="49"/>
      <c r="AA12" s="49"/>
      <c r="AB12" s="49"/>
      <c r="AC12" s="49"/>
      <c r="AD12" s="26"/>
      <c r="AE12" s="30"/>
      <c r="AF12" s="50"/>
      <c r="AG12" s="37">
        <f t="shared" ref="AG12:AG17" si="0">ROUNDDOWN(SUMPRODUCT(R12:AF12,$R$35:$AF$35)/SUM($R$35:$AF$35)*100,1)</f>
        <v>33.299999999999997</v>
      </c>
      <c r="AH12" s="38">
        <f>ROUNDUP(AG12,0)</f>
        <v>34</v>
      </c>
      <c r="AI12" s="122"/>
      <c r="AJ12" s="123"/>
      <c r="AK12" s="122"/>
      <c r="AL12" s="123"/>
      <c r="AM12" s="122"/>
      <c r="AN12" s="123"/>
      <c r="AO12" s="122"/>
      <c r="AP12" s="123"/>
      <c r="AQ12" s="122"/>
      <c r="AR12" s="123"/>
      <c r="AS12" s="122"/>
      <c r="AT12" s="123"/>
      <c r="AU12" s="122"/>
      <c r="AV12" s="123"/>
      <c r="AW12" s="122"/>
      <c r="AX12" s="123"/>
      <c r="AY12" s="50"/>
      <c r="AZ12" s="50"/>
      <c r="BA12" s="37">
        <f>ROUNDDOWN(SUMPRODUCT(AI12:AZ12,$AI$35:$AZ$35)/SUM($AI$35:$AZ$35)*100,1)</f>
        <v>0</v>
      </c>
      <c r="BB12" s="38">
        <f>ROUNDUP(BA12,0)</f>
        <v>0</v>
      </c>
    </row>
    <row r="13" spans="1:54" hidden="1" x14ac:dyDescent="0.25">
      <c r="A13" s="15">
        <v>10</v>
      </c>
      <c r="B13" s="16" t="s">
        <v>52</v>
      </c>
      <c r="C13" s="10"/>
      <c r="D13" s="5"/>
      <c r="L13" s="4"/>
      <c r="R13" s="49"/>
      <c r="S13" s="49"/>
      <c r="T13" s="49"/>
      <c r="U13" s="36"/>
      <c r="V13" s="51"/>
      <c r="W13" s="51"/>
      <c r="X13" s="51"/>
      <c r="Y13" s="51"/>
      <c r="Z13" s="49"/>
      <c r="AA13" s="49"/>
      <c r="AB13" s="49"/>
      <c r="AC13" s="49"/>
      <c r="AD13" s="26"/>
      <c r="AE13" s="30"/>
      <c r="AF13" s="50"/>
      <c r="AG13" s="37">
        <f t="shared" si="0"/>
        <v>0</v>
      </c>
      <c r="AH13" s="38">
        <f t="shared" ref="AH13:AH34" si="1">ROUNDUP(AG13,0)</f>
        <v>0</v>
      </c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0"/>
      <c r="AZ13" s="50"/>
      <c r="BA13" s="37">
        <f t="shared" ref="BA13:BA16" si="2">ROUNDDOWN(SUMPRODUCT(AL13:AZ13,$R$28:$AF$28)/SUM($R$28:$AF$28)*100,1)</f>
        <v>0</v>
      </c>
      <c r="BB13" s="38">
        <f t="shared" ref="BB13:BB34" si="3">ROUNDUP(BA13,0)</f>
        <v>0</v>
      </c>
    </row>
    <row r="14" spans="1:54" hidden="1" x14ac:dyDescent="0.25">
      <c r="A14" s="15">
        <v>11</v>
      </c>
      <c r="B14" s="16" t="s">
        <v>53</v>
      </c>
      <c r="C14" s="10"/>
      <c r="D14" s="5"/>
      <c r="L14" s="4"/>
      <c r="R14" s="49"/>
      <c r="S14" s="49"/>
      <c r="T14" s="49"/>
      <c r="U14" s="36"/>
      <c r="V14" s="51"/>
      <c r="W14" s="51"/>
      <c r="X14" s="51"/>
      <c r="Y14" s="51"/>
      <c r="Z14" s="49"/>
      <c r="AA14" s="49"/>
      <c r="AB14" s="49"/>
      <c r="AC14" s="49"/>
      <c r="AD14" s="26"/>
      <c r="AE14" s="30"/>
      <c r="AF14" s="50"/>
      <c r="AG14" s="37">
        <f t="shared" si="0"/>
        <v>0</v>
      </c>
      <c r="AH14" s="38">
        <f t="shared" si="1"/>
        <v>0</v>
      </c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0"/>
      <c r="AZ14" s="50"/>
      <c r="BA14" s="37">
        <f t="shared" si="2"/>
        <v>0</v>
      </c>
      <c r="BB14" s="38">
        <f t="shared" si="3"/>
        <v>0</v>
      </c>
    </row>
    <row r="15" spans="1:54" hidden="1" x14ac:dyDescent="0.25">
      <c r="A15" s="15">
        <v>12</v>
      </c>
      <c r="B15" s="16" t="s">
        <v>54</v>
      </c>
      <c r="C15" s="10"/>
      <c r="D15" s="5"/>
      <c r="L15" s="4"/>
      <c r="R15" s="49"/>
      <c r="S15" s="49"/>
      <c r="T15" s="49"/>
      <c r="U15" s="36"/>
      <c r="V15" s="51"/>
      <c r="W15" s="51"/>
      <c r="X15" s="51"/>
      <c r="Y15" s="51"/>
      <c r="Z15" s="49"/>
      <c r="AA15" s="49"/>
      <c r="AB15" s="49"/>
      <c r="AC15" s="49"/>
      <c r="AD15" s="26"/>
      <c r="AE15" s="30"/>
      <c r="AF15" s="50"/>
      <c r="AG15" s="37">
        <f t="shared" si="0"/>
        <v>0</v>
      </c>
      <c r="AH15" s="38">
        <f t="shared" si="1"/>
        <v>0</v>
      </c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0"/>
      <c r="AZ15" s="50"/>
      <c r="BA15" s="37">
        <f t="shared" si="2"/>
        <v>0</v>
      </c>
      <c r="BB15" s="38">
        <f t="shared" si="3"/>
        <v>0</v>
      </c>
    </row>
    <row r="16" spans="1:54" hidden="1" x14ac:dyDescent="0.25">
      <c r="A16" s="15">
        <v>13</v>
      </c>
      <c r="B16" s="16" t="s">
        <v>55</v>
      </c>
      <c r="C16" s="10"/>
      <c r="D16" s="5"/>
      <c r="L16" s="4"/>
      <c r="R16" s="64"/>
      <c r="S16" s="64"/>
      <c r="T16" s="64"/>
      <c r="U16" s="65"/>
      <c r="V16" s="66"/>
      <c r="W16" s="66"/>
      <c r="X16" s="66"/>
      <c r="Y16" s="66"/>
      <c r="Z16" s="64"/>
      <c r="AA16" s="64"/>
      <c r="AB16" s="64"/>
      <c r="AC16" s="64"/>
      <c r="AD16" s="67"/>
      <c r="AE16" s="68"/>
      <c r="AF16" s="69"/>
      <c r="AG16" s="37">
        <f t="shared" si="0"/>
        <v>0</v>
      </c>
      <c r="AH16" s="38">
        <f t="shared" si="1"/>
        <v>0</v>
      </c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0"/>
      <c r="AZ16" s="50"/>
      <c r="BA16" s="37">
        <f t="shared" si="2"/>
        <v>0</v>
      </c>
      <c r="BB16" s="38">
        <f t="shared" si="3"/>
        <v>0</v>
      </c>
    </row>
    <row r="17" spans="1:55" x14ac:dyDescent="0.25">
      <c r="A17" s="4">
        <v>1</v>
      </c>
      <c r="B17" s="7" t="s">
        <v>106</v>
      </c>
      <c r="C17" s="10"/>
      <c r="D17" s="39"/>
      <c r="E17" s="42"/>
      <c r="F17" s="39"/>
      <c r="G17" s="39"/>
      <c r="H17" s="39"/>
      <c r="I17" s="39"/>
      <c r="J17" s="39"/>
      <c r="K17" s="42"/>
      <c r="L17" s="39"/>
      <c r="M17" s="39"/>
      <c r="N17" s="39"/>
      <c r="O17" s="39"/>
      <c r="P17" s="42"/>
      <c r="Q17" s="41">
        <v>70</v>
      </c>
      <c r="R17" s="39"/>
      <c r="S17" s="39"/>
      <c r="T17" s="39"/>
      <c r="U17" s="39"/>
      <c r="V17" s="128">
        <v>0.6</v>
      </c>
      <c r="W17" s="128"/>
      <c r="X17" s="128">
        <v>0.7</v>
      </c>
      <c r="Y17" s="128"/>
      <c r="Z17" s="39"/>
      <c r="AA17" s="39"/>
      <c r="AB17" s="39"/>
      <c r="AC17" s="39"/>
      <c r="AD17" s="4"/>
      <c r="AE17" s="4"/>
      <c r="AF17" s="50"/>
      <c r="AG17" s="63">
        <f t="shared" si="0"/>
        <v>6.1</v>
      </c>
      <c r="AH17" s="38">
        <f t="shared" si="1"/>
        <v>7</v>
      </c>
      <c r="AI17" s="122"/>
      <c r="AJ17" s="123"/>
      <c r="AK17" s="122"/>
      <c r="AL17" s="123"/>
      <c r="AM17" s="122"/>
      <c r="AN17" s="123"/>
      <c r="AO17" s="122"/>
      <c r="AP17" s="123"/>
      <c r="AQ17" s="122"/>
      <c r="AR17" s="123"/>
      <c r="AS17" s="122"/>
      <c r="AT17" s="123"/>
      <c r="AU17" s="122"/>
      <c r="AV17" s="123"/>
      <c r="AW17" s="122"/>
      <c r="AX17" s="123"/>
      <c r="AY17" s="50">
        <v>0</v>
      </c>
      <c r="AZ17" s="50"/>
      <c r="BA17" s="37">
        <f>ROUNDDOWN(SUMPRODUCT(AI17:AZ17,$AI$35:$AZ$35)/SUM($AI$35:$AZ$35)*100,1)</f>
        <v>0</v>
      </c>
      <c r="BB17" s="38">
        <f t="shared" si="3"/>
        <v>0</v>
      </c>
      <c r="BC17" s="97" t="s">
        <v>155</v>
      </c>
    </row>
    <row r="18" spans="1:55" x14ac:dyDescent="0.25">
      <c r="A18" s="4">
        <v>2</v>
      </c>
      <c r="B18" s="7" t="s">
        <v>107</v>
      </c>
      <c r="C18" s="10"/>
      <c r="D18" s="39"/>
      <c r="E18" s="60"/>
      <c r="F18" s="61"/>
      <c r="G18" s="61"/>
      <c r="H18" s="61"/>
      <c r="I18" s="61"/>
      <c r="J18" s="61"/>
      <c r="K18" s="61"/>
      <c r="L18" s="61"/>
      <c r="M18" s="61"/>
      <c r="N18" s="43"/>
      <c r="O18" s="43"/>
      <c r="P18" s="42"/>
      <c r="Q18" s="41">
        <v>70</v>
      </c>
      <c r="R18" s="39"/>
      <c r="S18" s="39"/>
      <c r="T18" s="39"/>
      <c r="U18" s="39"/>
      <c r="V18" s="128"/>
      <c r="W18" s="128"/>
      <c r="X18" s="128"/>
      <c r="Y18" s="128"/>
      <c r="Z18" s="39"/>
      <c r="AA18" s="39"/>
      <c r="AB18" s="39"/>
      <c r="AC18" s="39"/>
      <c r="AD18" s="4"/>
      <c r="AE18" s="4"/>
      <c r="AF18" s="50">
        <v>1</v>
      </c>
      <c r="AG18" s="63">
        <f t="shared" ref="AG18:AG34" si="4">ROUNDDOWN(SUMPRODUCT(R18:AF18,$R$35:$AF$35)/SUM($R$35:$AF$35)*100,1)</f>
        <v>14.2</v>
      </c>
      <c r="AH18" s="38">
        <f t="shared" si="1"/>
        <v>15</v>
      </c>
      <c r="AI18" s="122">
        <v>0.3</v>
      </c>
      <c r="AJ18" s="123"/>
      <c r="AK18" s="122">
        <v>0.3</v>
      </c>
      <c r="AL18" s="123"/>
      <c r="AM18" s="122"/>
      <c r="AN18" s="123"/>
      <c r="AO18" s="122"/>
      <c r="AP18" s="123"/>
      <c r="AQ18" s="122">
        <v>0.3</v>
      </c>
      <c r="AR18" s="123"/>
      <c r="AS18" s="122"/>
      <c r="AT18" s="123"/>
      <c r="AU18" s="122"/>
      <c r="AV18" s="123"/>
      <c r="AW18" s="122"/>
      <c r="AX18" s="123"/>
      <c r="AY18" s="50">
        <v>0.81</v>
      </c>
      <c r="AZ18" s="50">
        <v>1</v>
      </c>
      <c r="BA18" s="37">
        <f t="shared" ref="BA18:BA34" si="5">ROUNDDOWN(SUMPRODUCT(AI18:AZ18,$AI$35:$AZ$35)/SUM($AI$35:$AZ$35)*100,1)</f>
        <v>35.1</v>
      </c>
      <c r="BB18" s="38">
        <f t="shared" si="3"/>
        <v>36</v>
      </c>
      <c r="BC18" s="97" t="s">
        <v>156</v>
      </c>
    </row>
    <row r="19" spans="1:55" x14ac:dyDescent="0.25">
      <c r="A19" s="4">
        <v>3</v>
      </c>
      <c r="B19" s="7" t="s">
        <v>108</v>
      </c>
      <c r="C19" s="10"/>
      <c r="D19" s="39"/>
      <c r="E19" s="42"/>
      <c r="F19" s="39"/>
      <c r="G19" s="39"/>
      <c r="H19" s="39"/>
      <c r="I19" s="39"/>
      <c r="J19" s="39"/>
      <c r="K19" s="42"/>
      <c r="L19" s="39"/>
      <c r="M19" s="39"/>
      <c r="N19" s="43"/>
      <c r="O19" s="43"/>
      <c r="P19" s="42"/>
      <c r="Q19" s="41">
        <v>50</v>
      </c>
      <c r="R19" s="39"/>
      <c r="S19" s="39"/>
      <c r="T19" s="39">
        <v>1</v>
      </c>
      <c r="U19" s="39"/>
      <c r="V19" s="128"/>
      <c r="W19" s="128"/>
      <c r="X19" s="128">
        <v>0.6</v>
      </c>
      <c r="Y19" s="128"/>
      <c r="Z19" s="39"/>
      <c r="AA19" s="39"/>
      <c r="AB19" s="39"/>
      <c r="AC19" s="39"/>
      <c r="AD19" s="4"/>
      <c r="AE19" s="4"/>
      <c r="AF19" s="50">
        <v>1</v>
      </c>
      <c r="AG19" s="63">
        <f t="shared" si="4"/>
        <v>21.9</v>
      </c>
      <c r="AH19" s="38">
        <f t="shared" si="1"/>
        <v>22</v>
      </c>
      <c r="AI19" s="122"/>
      <c r="AJ19" s="123"/>
      <c r="AK19" s="122"/>
      <c r="AL19" s="123"/>
      <c r="AM19" s="122"/>
      <c r="AN19" s="123"/>
      <c r="AO19" s="122"/>
      <c r="AP19" s="123"/>
      <c r="AQ19" s="122"/>
      <c r="AR19" s="123"/>
      <c r="AS19" s="122"/>
      <c r="AT19" s="123"/>
      <c r="AU19" s="122"/>
      <c r="AV19" s="123"/>
      <c r="AW19" s="122"/>
      <c r="AX19" s="123"/>
      <c r="AY19" s="50">
        <v>0.74</v>
      </c>
      <c r="AZ19" s="50">
        <v>1</v>
      </c>
      <c r="BA19" s="37">
        <f t="shared" si="5"/>
        <v>29</v>
      </c>
      <c r="BB19" s="38">
        <f t="shared" si="3"/>
        <v>29</v>
      </c>
      <c r="BC19" s="97" t="s">
        <v>156</v>
      </c>
    </row>
    <row r="20" spans="1:55" x14ac:dyDescent="0.25">
      <c r="A20" s="85">
        <v>4</v>
      </c>
      <c r="B20" s="93" t="s">
        <v>109</v>
      </c>
      <c r="C20" s="10"/>
      <c r="D20" s="39"/>
      <c r="E20" s="42"/>
      <c r="F20" s="39"/>
      <c r="G20" s="39"/>
      <c r="H20" s="39"/>
      <c r="I20" s="39"/>
      <c r="J20" s="39"/>
      <c r="K20" s="42"/>
      <c r="L20" s="39"/>
      <c r="M20" s="39"/>
      <c r="N20" s="39"/>
      <c r="O20" s="39"/>
      <c r="P20" s="42"/>
      <c r="Q20" s="41">
        <v>10</v>
      </c>
      <c r="R20" s="39">
        <v>1</v>
      </c>
      <c r="S20" s="39"/>
      <c r="T20" s="39">
        <v>1</v>
      </c>
      <c r="U20" s="39"/>
      <c r="V20" s="129">
        <v>1</v>
      </c>
      <c r="W20" s="129"/>
      <c r="X20" s="128">
        <v>0.7</v>
      </c>
      <c r="Y20" s="128"/>
      <c r="Z20" s="39">
        <v>1</v>
      </c>
      <c r="AA20" s="39">
        <v>0.6</v>
      </c>
      <c r="AB20" s="39">
        <v>1</v>
      </c>
      <c r="AC20" s="39">
        <v>0.9</v>
      </c>
      <c r="AD20" s="39">
        <v>1</v>
      </c>
      <c r="AE20" s="39">
        <v>0.9</v>
      </c>
      <c r="AF20" s="50">
        <v>1</v>
      </c>
      <c r="AG20" s="63">
        <f t="shared" si="4"/>
        <v>73.3</v>
      </c>
      <c r="AH20" s="38">
        <f t="shared" si="1"/>
        <v>74</v>
      </c>
      <c r="AI20" s="122">
        <v>1</v>
      </c>
      <c r="AJ20" s="123"/>
      <c r="AK20" s="122">
        <v>0.95</v>
      </c>
      <c r="AL20" s="123"/>
      <c r="AM20" s="122">
        <v>0.5</v>
      </c>
      <c r="AN20" s="123"/>
      <c r="AO20" s="122">
        <v>0.6</v>
      </c>
      <c r="AP20" s="123"/>
      <c r="AQ20" s="122">
        <v>0.7</v>
      </c>
      <c r="AR20" s="123"/>
      <c r="AS20" s="122">
        <v>0.76</v>
      </c>
      <c r="AT20" s="123"/>
      <c r="AU20" s="122">
        <v>0.9</v>
      </c>
      <c r="AV20" s="123"/>
      <c r="AW20" s="122">
        <v>0.6</v>
      </c>
      <c r="AX20" s="123"/>
      <c r="AY20" s="50">
        <v>0.59</v>
      </c>
      <c r="AZ20" s="50">
        <v>1</v>
      </c>
      <c r="BA20" s="37">
        <f t="shared" si="5"/>
        <v>75.7</v>
      </c>
      <c r="BB20" s="38">
        <f t="shared" si="3"/>
        <v>76</v>
      </c>
      <c r="BC20" s="86" t="s">
        <v>150</v>
      </c>
    </row>
    <row r="21" spans="1:55" x14ac:dyDescent="0.25">
      <c r="A21" s="4">
        <v>5</v>
      </c>
      <c r="B21" s="7" t="s">
        <v>110</v>
      </c>
      <c r="C21" s="10"/>
      <c r="D21" s="39"/>
      <c r="E21" s="42"/>
      <c r="F21" s="39"/>
      <c r="G21" s="39"/>
      <c r="H21" s="39"/>
      <c r="I21" s="39"/>
      <c r="J21" s="39"/>
      <c r="K21" s="42"/>
      <c r="L21" s="39"/>
      <c r="M21" s="39"/>
      <c r="N21" s="39"/>
      <c r="O21" s="39"/>
      <c r="P21" s="42"/>
      <c r="Q21" s="41">
        <v>58</v>
      </c>
      <c r="R21" s="39"/>
      <c r="S21" s="39"/>
      <c r="T21" s="39"/>
      <c r="U21" s="39"/>
      <c r="V21" s="129"/>
      <c r="W21" s="129"/>
      <c r="X21" s="129"/>
      <c r="Y21" s="129"/>
      <c r="Z21" s="39"/>
      <c r="AA21" s="39"/>
      <c r="AB21" s="39"/>
      <c r="AC21" s="39"/>
      <c r="AD21" s="39"/>
      <c r="AE21" s="39"/>
      <c r="AF21" s="50"/>
      <c r="AG21" s="63">
        <f t="shared" si="4"/>
        <v>0</v>
      </c>
      <c r="AH21" s="38">
        <f t="shared" si="1"/>
        <v>0</v>
      </c>
      <c r="AI21" s="122"/>
      <c r="AJ21" s="123"/>
      <c r="AK21" s="122"/>
      <c r="AL21" s="123"/>
      <c r="AM21" s="122"/>
      <c r="AN21" s="123"/>
      <c r="AO21" s="122"/>
      <c r="AP21" s="123"/>
      <c r="AQ21" s="122"/>
      <c r="AR21" s="123"/>
      <c r="AS21" s="122"/>
      <c r="AT21" s="123"/>
      <c r="AU21" s="122"/>
      <c r="AV21" s="123"/>
      <c r="AW21" s="122"/>
      <c r="AX21" s="123"/>
      <c r="AY21" s="50">
        <v>0</v>
      </c>
      <c r="AZ21" s="50"/>
      <c r="BA21" s="37">
        <f t="shared" si="5"/>
        <v>0</v>
      </c>
      <c r="BB21" s="38">
        <f t="shared" si="3"/>
        <v>0</v>
      </c>
      <c r="BC21" s="97" t="s">
        <v>156</v>
      </c>
    </row>
    <row r="22" spans="1:55" x14ac:dyDescent="0.25">
      <c r="A22" s="91">
        <v>6</v>
      </c>
      <c r="B22" s="92" t="s">
        <v>111</v>
      </c>
      <c r="C22" s="10"/>
      <c r="D22" s="39"/>
      <c r="E22" s="42"/>
      <c r="F22" s="39"/>
      <c r="G22" s="39"/>
      <c r="H22" s="39"/>
      <c r="I22" s="39"/>
      <c r="J22" s="39"/>
      <c r="K22" s="42"/>
      <c r="L22" s="39"/>
      <c r="M22" s="39"/>
      <c r="N22" s="39"/>
      <c r="O22" s="39"/>
      <c r="P22" s="42"/>
      <c r="Q22" s="41">
        <v>72</v>
      </c>
      <c r="R22" s="39">
        <v>1</v>
      </c>
      <c r="S22" s="39">
        <v>0.8</v>
      </c>
      <c r="T22" s="39">
        <v>1</v>
      </c>
      <c r="U22" s="39"/>
      <c r="V22" s="131">
        <v>0.6</v>
      </c>
      <c r="W22" s="132"/>
      <c r="X22" s="131">
        <v>0.8</v>
      </c>
      <c r="Y22" s="132"/>
      <c r="Z22" s="39">
        <v>1</v>
      </c>
      <c r="AA22" s="39">
        <v>0.8</v>
      </c>
      <c r="AB22" s="39">
        <v>1</v>
      </c>
      <c r="AC22" s="39">
        <v>0.7</v>
      </c>
      <c r="AD22" s="39"/>
      <c r="AE22" s="39"/>
      <c r="AF22" s="50">
        <v>1</v>
      </c>
      <c r="AG22" s="63">
        <f t="shared" si="4"/>
        <v>61.9</v>
      </c>
      <c r="AH22" s="38">
        <f t="shared" si="1"/>
        <v>62</v>
      </c>
      <c r="AI22" s="122">
        <v>0.5</v>
      </c>
      <c r="AJ22" s="123"/>
      <c r="AK22" s="122">
        <v>0.6</v>
      </c>
      <c r="AL22" s="123"/>
      <c r="AM22" s="122">
        <v>0.6</v>
      </c>
      <c r="AN22" s="123"/>
      <c r="AO22" s="122">
        <v>0.5</v>
      </c>
      <c r="AP22" s="123"/>
      <c r="AQ22" s="122">
        <v>0.6</v>
      </c>
      <c r="AR22" s="123"/>
      <c r="AS22" s="122"/>
      <c r="AT22" s="123"/>
      <c r="AU22" s="122">
        <v>0.6</v>
      </c>
      <c r="AV22" s="123"/>
      <c r="AW22" s="122">
        <v>0.6</v>
      </c>
      <c r="AX22" s="135"/>
      <c r="AY22" s="50">
        <v>0.89</v>
      </c>
      <c r="AZ22" s="50">
        <v>1</v>
      </c>
      <c r="BA22" s="37">
        <f t="shared" si="5"/>
        <v>63.7</v>
      </c>
      <c r="BB22" s="38">
        <f t="shared" si="3"/>
        <v>64</v>
      </c>
      <c r="BC22" s="90" t="s">
        <v>152</v>
      </c>
    </row>
    <row r="23" spans="1:55" x14ac:dyDescent="0.25">
      <c r="A23" s="4">
        <v>7</v>
      </c>
      <c r="B23" s="7" t="s">
        <v>112</v>
      </c>
      <c r="C23" s="10"/>
      <c r="D23" s="39"/>
      <c r="E23" s="42"/>
      <c r="F23" s="39"/>
      <c r="G23" s="39"/>
      <c r="H23" s="39"/>
      <c r="I23" s="39"/>
      <c r="J23" s="39"/>
      <c r="K23" s="42"/>
      <c r="L23" s="39"/>
      <c r="M23" s="39"/>
      <c r="N23" s="39"/>
      <c r="O23" s="39"/>
      <c r="P23" s="42"/>
      <c r="Q23" s="41">
        <v>30</v>
      </c>
      <c r="R23" s="39">
        <v>1</v>
      </c>
      <c r="S23" s="39"/>
      <c r="T23" s="39">
        <v>1</v>
      </c>
      <c r="U23" s="39"/>
      <c r="V23" s="129">
        <v>0.5</v>
      </c>
      <c r="W23" s="129"/>
      <c r="X23" s="129">
        <v>0.5</v>
      </c>
      <c r="Y23" s="129"/>
      <c r="Z23" s="39">
        <v>1</v>
      </c>
      <c r="AA23" s="39">
        <v>0.6</v>
      </c>
      <c r="AB23" s="39">
        <v>1</v>
      </c>
      <c r="AC23" s="39">
        <v>0.7</v>
      </c>
      <c r="AD23" s="39"/>
      <c r="AE23" s="39">
        <v>1</v>
      </c>
      <c r="AF23" s="50"/>
      <c r="AG23" s="63">
        <f t="shared" si="4"/>
        <v>50.4</v>
      </c>
      <c r="AH23" s="38">
        <f t="shared" si="1"/>
        <v>51</v>
      </c>
      <c r="AI23" s="122"/>
      <c r="AJ23" s="123"/>
      <c r="AK23" s="122"/>
      <c r="AL23" s="123"/>
      <c r="AM23" s="122">
        <v>0.6</v>
      </c>
      <c r="AN23" s="123"/>
      <c r="AO23" s="122">
        <v>0.6</v>
      </c>
      <c r="AP23" s="123"/>
      <c r="AQ23" s="122"/>
      <c r="AR23" s="123"/>
      <c r="AS23" s="122"/>
      <c r="AT23" s="123"/>
      <c r="AU23" s="122"/>
      <c r="AV23" s="123"/>
      <c r="AW23" s="122"/>
      <c r="AX23" s="123"/>
      <c r="AY23" s="50">
        <v>0.96</v>
      </c>
      <c r="AZ23" s="50">
        <v>1</v>
      </c>
      <c r="BA23" s="37">
        <f t="shared" si="5"/>
        <v>39.299999999999997</v>
      </c>
      <c r="BB23" s="38">
        <f t="shared" si="3"/>
        <v>40</v>
      </c>
      <c r="BC23" s="96" t="s">
        <v>153</v>
      </c>
    </row>
    <row r="24" spans="1:55" x14ac:dyDescent="0.25">
      <c r="A24" s="87">
        <v>8</v>
      </c>
      <c r="B24" s="88" t="s">
        <v>113</v>
      </c>
      <c r="C24" s="10"/>
      <c r="D24" s="39"/>
      <c r="E24" s="60"/>
      <c r="F24" s="39"/>
      <c r="G24" s="39"/>
      <c r="H24" s="39"/>
      <c r="I24" s="39"/>
      <c r="J24" s="39"/>
      <c r="K24" s="42"/>
      <c r="L24" s="39"/>
      <c r="M24" s="39"/>
      <c r="N24" s="39"/>
      <c r="O24" s="39"/>
      <c r="P24" s="42"/>
      <c r="Q24" s="41">
        <v>72</v>
      </c>
      <c r="R24" s="4">
        <v>1</v>
      </c>
      <c r="S24" s="4">
        <v>0.9</v>
      </c>
      <c r="T24" s="4">
        <v>1</v>
      </c>
      <c r="U24" s="39">
        <v>0.9</v>
      </c>
      <c r="V24" s="131">
        <v>1</v>
      </c>
      <c r="W24" s="132"/>
      <c r="X24" s="131">
        <v>0.6</v>
      </c>
      <c r="Y24" s="132"/>
      <c r="Z24" s="39">
        <v>1</v>
      </c>
      <c r="AA24" s="39">
        <v>0.7</v>
      </c>
      <c r="AB24" s="39">
        <v>1</v>
      </c>
      <c r="AC24" s="39">
        <v>0.85</v>
      </c>
      <c r="AD24" s="39">
        <v>1</v>
      </c>
      <c r="AE24" s="39">
        <v>0.8</v>
      </c>
      <c r="AF24" s="50">
        <v>1</v>
      </c>
      <c r="AG24" s="63">
        <f t="shared" si="4"/>
        <v>89</v>
      </c>
      <c r="AH24" s="38">
        <f t="shared" si="1"/>
        <v>89</v>
      </c>
      <c r="AI24" s="122">
        <v>1</v>
      </c>
      <c r="AJ24" s="123"/>
      <c r="AK24" s="122">
        <v>0.8</v>
      </c>
      <c r="AL24" s="123"/>
      <c r="AM24" s="122">
        <v>0.9</v>
      </c>
      <c r="AN24" s="123"/>
      <c r="AO24" s="122">
        <v>0.9</v>
      </c>
      <c r="AP24" s="123"/>
      <c r="AQ24" s="122">
        <v>0.8</v>
      </c>
      <c r="AR24" s="123"/>
      <c r="AS24" s="122">
        <v>0.91</v>
      </c>
      <c r="AT24" s="123"/>
      <c r="AU24" s="122">
        <v>1</v>
      </c>
      <c r="AV24" s="123"/>
      <c r="AW24" s="122">
        <v>0.8</v>
      </c>
      <c r="AX24" s="123"/>
      <c r="AY24" s="50">
        <v>0.41</v>
      </c>
      <c r="AZ24" s="50">
        <v>1</v>
      </c>
      <c r="BA24" s="37">
        <f t="shared" si="5"/>
        <v>82.5</v>
      </c>
      <c r="BB24" s="38">
        <f t="shared" si="3"/>
        <v>83</v>
      </c>
      <c r="BC24" s="89" t="s">
        <v>151</v>
      </c>
    </row>
    <row r="25" spans="1:55" x14ac:dyDescent="0.25">
      <c r="A25" s="91">
        <v>9</v>
      </c>
      <c r="B25" s="92" t="s">
        <v>114</v>
      </c>
      <c r="C25" s="10"/>
      <c r="D25" s="39"/>
      <c r="E25" s="42"/>
      <c r="F25" s="39"/>
      <c r="G25" s="39"/>
      <c r="H25" s="39"/>
      <c r="I25" s="39"/>
      <c r="J25" s="39"/>
      <c r="K25" s="42"/>
      <c r="L25" s="39"/>
      <c r="M25" s="39"/>
      <c r="N25" s="39"/>
      <c r="O25" s="39"/>
      <c r="P25" s="42"/>
      <c r="Q25" s="41">
        <v>68</v>
      </c>
      <c r="R25" s="4">
        <v>1</v>
      </c>
      <c r="S25" s="4">
        <v>0.5</v>
      </c>
      <c r="T25" s="4">
        <v>1</v>
      </c>
      <c r="U25" s="39">
        <v>0.6</v>
      </c>
      <c r="V25" s="131">
        <v>0.6</v>
      </c>
      <c r="W25" s="132"/>
      <c r="X25" s="131">
        <v>0.8</v>
      </c>
      <c r="Y25" s="132"/>
      <c r="Z25" s="39">
        <v>1</v>
      </c>
      <c r="AA25" s="39">
        <v>0.6</v>
      </c>
      <c r="AB25" s="39">
        <v>1</v>
      </c>
      <c r="AC25" s="39">
        <v>0.6</v>
      </c>
      <c r="AD25" s="39"/>
      <c r="AE25" s="39"/>
      <c r="AF25" s="50"/>
      <c r="AG25" s="63">
        <f t="shared" si="4"/>
        <v>47.6</v>
      </c>
      <c r="AH25" s="38">
        <f t="shared" si="1"/>
        <v>48</v>
      </c>
      <c r="AI25" s="122">
        <v>0.5</v>
      </c>
      <c r="AJ25" s="123"/>
      <c r="AK25" s="122">
        <v>0.5</v>
      </c>
      <c r="AL25" s="123"/>
      <c r="AM25" s="122">
        <v>0.6</v>
      </c>
      <c r="AN25" s="123"/>
      <c r="AO25" s="122">
        <v>0.7</v>
      </c>
      <c r="AP25" s="123"/>
      <c r="AQ25" s="122">
        <v>0.6</v>
      </c>
      <c r="AR25" s="123"/>
      <c r="AS25" s="122">
        <v>0.3</v>
      </c>
      <c r="AT25" s="123"/>
      <c r="AU25" s="122">
        <v>0.6</v>
      </c>
      <c r="AV25" s="123"/>
      <c r="AW25" s="122">
        <v>0.6</v>
      </c>
      <c r="AX25" s="123"/>
      <c r="AY25" s="50">
        <v>0.78</v>
      </c>
      <c r="AZ25" s="50">
        <v>1</v>
      </c>
      <c r="BA25" s="37">
        <f t="shared" si="5"/>
        <v>65.7</v>
      </c>
      <c r="BB25" s="38">
        <f t="shared" si="3"/>
        <v>66</v>
      </c>
      <c r="BC25" s="90" t="s">
        <v>152</v>
      </c>
    </row>
    <row r="26" spans="1:55" x14ac:dyDescent="0.25">
      <c r="A26" s="4">
        <v>10</v>
      </c>
      <c r="B26" s="7" t="s">
        <v>115</v>
      </c>
      <c r="C26" s="10"/>
      <c r="D26" s="39"/>
      <c r="E26" s="39"/>
      <c r="F26" s="39"/>
      <c r="G26" s="39"/>
      <c r="H26" s="39"/>
      <c r="I26" s="39"/>
      <c r="J26" s="39"/>
      <c r="K26" s="42"/>
      <c r="L26" s="39"/>
      <c r="M26" s="39"/>
      <c r="N26" s="39"/>
      <c r="O26" s="39"/>
      <c r="P26" s="42"/>
      <c r="Q26" s="41">
        <v>65</v>
      </c>
      <c r="R26" s="4">
        <v>1</v>
      </c>
      <c r="S26" s="4"/>
      <c r="T26" s="4">
        <v>1</v>
      </c>
      <c r="U26" s="39"/>
      <c r="V26" s="131">
        <v>0.6</v>
      </c>
      <c r="W26" s="132"/>
      <c r="X26" s="131"/>
      <c r="Y26" s="132"/>
      <c r="Z26" s="39"/>
      <c r="AA26" s="39"/>
      <c r="AB26" s="39"/>
      <c r="AC26" s="39"/>
      <c r="AD26" s="39"/>
      <c r="AE26" s="39"/>
      <c r="AF26" s="50">
        <v>1</v>
      </c>
      <c r="AG26" s="63">
        <f t="shared" si="4"/>
        <v>26.6</v>
      </c>
      <c r="AH26" s="38">
        <f t="shared" si="1"/>
        <v>27</v>
      </c>
      <c r="AI26" s="122">
        <v>0.6</v>
      </c>
      <c r="AJ26" s="123"/>
      <c r="AK26" s="122">
        <v>0.5</v>
      </c>
      <c r="AL26" s="123"/>
      <c r="AM26" s="122">
        <v>0.6</v>
      </c>
      <c r="AN26" s="123"/>
      <c r="AO26" s="122">
        <v>0</v>
      </c>
      <c r="AP26" s="123"/>
      <c r="AQ26" s="122">
        <v>0.5</v>
      </c>
      <c r="AR26" s="123"/>
      <c r="AS26" s="122"/>
      <c r="AT26" s="123"/>
      <c r="AU26" s="122">
        <v>0.6</v>
      </c>
      <c r="AV26" s="123"/>
      <c r="AW26" s="122">
        <v>0.6</v>
      </c>
      <c r="AX26" s="123"/>
      <c r="AY26" s="50">
        <v>0.74</v>
      </c>
      <c r="AZ26" s="50">
        <v>1</v>
      </c>
      <c r="BA26" s="37">
        <f t="shared" si="5"/>
        <v>57.8</v>
      </c>
      <c r="BB26" s="38">
        <f t="shared" si="3"/>
        <v>58</v>
      </c>
      <c r="BC26" s="96" t="s">
        <v>153</v>
      </c>
    </row>
    <row r="27" spans="1:55" x14ac:dyDescent="0.25">
      <c r="A27" s="4">
        <v>11</v>
      </c>
      <c r="B27" s="7" t="s">
        <v>116</v>
      </c>
      <c r="C27" s="10"/>
      <c r="D27" s="39"/>
      <c r="E27" s="42"/>
      <c r="F27" s="39"/>
      <c r="G27" s="39"/>
      <c r="H27" s="39"/>
      <c r="I27" s="39"/>
      <c r="J27" s="39"/>
      <c r="K27" s="42"/>
      <c r="L27" s="61"/>
      <c r="M27" s="39"/>
      <c r="N27" s="39"/>
      <c r="O27" s="39"/>
      <c r="P27" s="42"/>
      <c r="Q27" s="41">
        <v>65</v>
      </c>
      <c r="R27" s="4">
        <v>1</v>
      </c>
      <c r="S27" s="4"/>
      <c r="T27" s="4">
        <v>1</v>
      </c>
      <c r="U27" s="39"/>
      <c r="V27" s="131">
        <v>1</v>
      </c>
      <c r="W27" s="132"/>
      <c r="X27" s="131">
        <v>0.8</v>
      </c>
      <c r="Y27" s="132"/>
      <c r="Z27" s="39">
        <v>1</v>
      </c>
      <c r="AA27" s="39">
        <v>0.7</v>
      </c>
      <c r="AB27" s="39"/>
      <c r="AC27" s="39"/>
      <c r="AD27" s="39"/>
      <c r="AE27" s="39"/>
      <c r="AF27" s="50">
        <v>0.9</v>
      </c>
      <c r="AG27" s="63">
        <f t="shared" si="4"/>
        <v>42.3</v>
      </c>
      <c r="AH27" s="38">
        <f t="shared" si="1"/>
        <v>43</v>
      </c>
      <c r="AI27" s="122"/>
      <c r="AJ27" s="123"/>
      <c r="AK27" s="122"/>
      <c r="AL27" s="123"/>
      <c r="AM27" s="122"/>
      <c r="AN27" s="123"/>
      <c r="AO27" s="122"/>
      <c r="AP27" s="123"/>
      <c r="AQ27" s="122"/>
      <c r="AR27" s="123"/>
      <c r="AS27" s="122"/>
      <c r="AT27" s="123"/>
      <c r="AU27" s="122"/>
      <c r="AV27" s="123"/>
      <c r="AW27" s="122"/>
      <c r="AX27" s="123"/>
      <c r="AY27" s="50">
        <v>0.41</v>
      </c>
      <c r="AZ27" s="50"/>
      <c r="BA27" s="37">
        <f t="shared" si="5"/>
        <v>6.8</v>
      </c>
      <c r="BB27" s="38">
        <f t="shared" si="3"/>
        <v>7</v>
      </c>
      <c r="BC27" s="96" t="s">
        <v>153</v>
      </c>
    </row>
    <row r="28" spans="1:55" x14ac:dyDescent="0.25">
      <c r="A28" s="4">
        <v>12</v>
      </c>
      <c r="B28" s="7" t="s">
        <v>117</v>
      </c>
      <c r="C28" s="10"/>
      <c r="D28" s="39"/>
      <c r="E28" s="42"/>
      <c r="F28" s="39"/>
      <c r="G28" s="39"/>
      <c r="H28" s="39"/>
      <c r="I28" s="39"/>
      <c r="J28" s="39"/>
      <c r="K28" s="42"/>
      <c r="L28" s="39"/>
      <c r="M28" s="61"/>
      <c r="N28" s="39"/>
      <c r="O28" s="39"/>
      <c r="P28" s="42"/>
      <c r="Q28" s="41">
        <v>62</v>
      </c>
      <c r="R28" s="4">
        <v>1</v>
      </c>
      <c r="S28" s="4">
        <v>0.6</v>
      </c>
      <c r="T28" s="4">
        <v>1</v>
      </c>
      <c r="U28" s="39">
        <v>0.6</v>
      </c>
      <c r="V28" s="131">
        <v>1</v>
      </c>
      <c r="W28" s="132"/>
      <c r="X28" s="131">
        <v>0.8</v>
      </c>
      <c r="Y28" s="132"/>
      <c r="Z28" s="39">
        <v>1</v>
      </c>
      <c r="AA28" s="39">
        <v>0.95</v>
      </c>
      <c r="AB28" s="39">
        <v>1</v>
      </c>
      <c r="AC28" s="39">
        <v>0.95</v>
      </c>
      <c r="AD28" s="39">
        <v>1</v>
      </c>
      <c r="AE28" s="39">
        <v>1</v>
      </c>
      <c r="AF28" s="50">
        <v>1</v>
      </c>
      <c r="AG28" s="63">
        <f t="shared" si="4"/>
        <v>90.4</v>
      </c>
      <c r="AH28" s="38">
        <f t="shared" si="1"/>
        <v>91</v>
      </c>
      <c r="AI28" s="122">
        <v>1</v>
      </c>
      <c r="AJ28" s="123"/>
      <c r="AK28" s="122">
        <v>0.76</v>
      </c>
      <c r="AL28" s="123"/>
      <c r="AM28" s="122">
        <v>0.8</v>
      </c>
      <c r="AN28" s="123"/>
      <c r="AO28" s="122">
        <v>0.9</v>
      </c>
      <c r="AP28" s="123"/>
      <c r="AQ28" s="122">
        <v>0.8</v>
      </c>
      <c r="AR28" s="123"/>
      <c r="AS28" s="122"/>
      <c r="AT28" s="123"/>
      <c r="AU28" s="122"/>
      <c r="AV28" s="123"/>
      <c r="AW28" s="122"/>
      <c r="AX28" s="123"/>
      <c r="AY28" s="50">
        <v>0.89</v>
      </c>
      <c r="AZ28" s="50"/>
      <c r="BA28" s="37">
        <f t="shared" si="5"/>
        <v>38.5</v>
      </c>
      <c r="BB28" s="38">
        <f t="shared" si="3"/>
        <v>39</v>
      </c>
      <c r="BC28" s="96" t="s">
        <v>153</v>
      </c>
    </row>
    <row r="29" spans="1:55" ht="15" hidden="1" customHeight="1" x14ac:dyDescent="0.25">
      <c r="A29" s="4">
        <v>13</v>
      </c>
      <c r="B29" s="7" t="s">
        <v>83</v>
      </c>
      <c r="C29" s="9"/>
      <c r="D29" s="3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2"/>
      <c r="Q29" s="41"/>
      <c r="R29" s="4"/>
      <c r="S29" s="4"/>
      <c r="T29" s="4"/>
      <c r="U29" s="4"/>
      <c r="V29" s="74"/>
      <c r="W29" s="74"/>
      <c r="X29" s="74"/>
      <c r="Y29" s="74"/>
      <c r="Z29" s="4"/>
      <c r="AA29" s="4"/>
      <c r="AB29" s="4"/>
      <c r="AC29" s="4"/>
      <c r="AD29" s="4"/>
      <c r="AE29" s="4"/>
      <c r="AF29" s="50"/>
      <c r="AG29" s="63">
        <f t="shared" si="4"/>
        <v>0</v>
      </c>
      <c r="AH29" s="38">
        <f t="shared" si="1"/>
        <v>0</v>
      </c>
      <c r="AI29" s="122"/>
      <c r="AJ29" s="123"/>
      <c r="AK29" s="122"/>
      <c r="AL29" s="123"/>
      <c r="AM29" s="122"/>
      <c r="AN29" s="123"/>
      <c r="AO29" s="122"/>
      <c r="AP29" s="123"/>
      <c r="AQ29" s="122"/>
      <c r="AR29" s="123"/>
      <c r="AS29" s="122"/>
      <c r="AT29" s="123"/>
      <c r="AU29" s="122"/>
      <c r="AV29" s="123"/>
      <c r="AW29" s="122"/>
      <c r="AX29" s="123"/>
      <c r="AY29" s="50"/>
      <c r="AZ29" s="50"/>
      <c r="BA29" s="37">
        <f t="shared" si="5"/>
        <v>0</v>
      </c>
      <c r="BB29" s="38">
        <f t="shared" si="3"/>
        <v>0</v>
      </c>
    </row>
    <row r="30" spans="1:55" ht="15" hidden="1" customHeight="1" x14ac:dyDescent="0.25">
      <c r="A30" s="4">
        <v>14</v>
      </c>
      <c r="B30" s="7"/>
      <c r="C30" s="9"/>
      <c r="D30" s="39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2"/>
      <c r="Q30" s="41"/>
      <c r="R30" s="4"/>
      <c r="S30" s="4"/>
      <c r="T30" s="4"/>
      <c r="U30" s="4"/>
      <c r="V30" s="74"/>
      <c r="W30" s="74"/>
      <c r="X30" s="74"/>
      <c r="Y30" s="74"/>
      <c r="Z30" s="4"/>
      <c r="AA30" s="4"/>
      <c r="AB30" s="4"/>
      <c r="AC30" s="4"/>
      <c r="AD30" s="4"/>
      <c r="AE30" s="4"/>
      <c r="AF30" s="50"/>
      <c r="AG30" s="63">
        <f t="shared" si="4"/>
        <v>0</v>
      </c>
      <c r="AH30" s="38">
        <f t="shared" si="1"/>
        <v>0</v>
      </c>
      <c r="AI30" s="122"/>
      <c r="AJ30" s="123"/>
      <c r="AK30" s="122"/>
      <c r="AL30" s="123"/>
      <c r="AM30" s="122"/>
      <c r="AN30" s="123"/>
      <c r="AO30" s="122"/>
      <c r="AP30" s="123"/>
      <c r="AQ30" s="122"/>
      <c r="AR30" s="123"/>
      <c r="AS30" s="122"/>
      <c r="AT30" s="123"/>
      <c r="AU30" s="122"/>
      <c r="AV30" s="123"/>
      <c r="AW30" s="122"/>
      <c r="AX30" s="123"/>
      <c r="AY30" s="50"/>
      <c r="AZ30" s="50"/>
      <c r="BA30" s="37">
        <f t="shared" si="5"/>
        <v>0</v>
      </c>
      <c r="BB30" s="38">
        <f t="shared" si="3"/>
        <v>0</v>
      </c>
    </row>
    <row r="31" spans="1:55" ht="15" hidden="1" customHeight="1" x14ac:dyDescent="0.25">
      <c r="A31" s="4">
        <v>15</v>
      </c>
      <c r="B31" s="7"/>
      <c r="C31" s="9"/>
      <c r="D31" s="39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2"/>
      <c r="Q31" s="41"/>
      <c r="R31" s="4"/>
      <c r="S31" s="4"/>
      <c r="T31" s="4"/>
      <c r="U31" s="4"/>
      <c r="V31" s="74"/>
      <c r="W31" s="74"/>
      <c r="X31" s="74"/>
      <c r="Y31" s="74"/>
      <c r="Z31" s="4"/>
      <c r="AA31" s="4"/>
      <c r="AB31" s="4"/>
      <c r="AC31" s="4"/>
      <c r="AD31" s="4"/>
      <c r="AE31" s="4"/>
      <c r="AF31" s="50"/>
      <c r="AG31" s="63">
        <f t="shared" si="4"/>
        <v>0</v>
      </c>
      <c r="AH31" s="38">
        <f t="shared" si="1"/>
        <v>0</v>
      </c>
      <c r="AI31" s="122"/>
      <c r="AJ31" s="123"/>
      <c r="AK31" s="122"/>
      <c r="AL31" s="123"/>
      <c r="AM31" s="122"/>
      <c r="AN31" s="123"/>
      <c r="AO31" s="122"/>
      <c r="AP31" s="123"/>
      <c r="AQ31" s="122"/>
      <c r="AR31" s="123"/>
      <c r="AS31" s="122"/>
      <c r="AT31" s="123"/>
      <c r="AU31" s="122"/>
      <c r="AV31" s="123"/>
      <c r="AW31" s="122"/>
      <c r="AX31" s="123"/>
      <c r="AY31" s="50"/>
      <c r="AZ31" s="50"/>
      <c r="BA31" s="37">
        <f t="shared" si="5"/>
        <v>0</v>
      </c>
      <c r="BB31" s="38">
        <f t="shared" si="3"/>
        <v>0</v>
      </c>
    </row>
    <row r="32" spans="1:55" ht="15" hidden="1" customHeight="1" x14ac:dyDescent="0.25">
      <c r="A32" s="4">
        <v>16</v>
      </c>
      <c r="B32" s="7"/>
      <c r="C32" s="9"/>
      <c r="D32" s="6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6"/>
      <c r="Q32" s="41"/>
      <c r="R32" s="4"/>
      <c r="S32" s="4"/>
      <c r="T32" s="4"/>
      <c r="U32" s="4"/>
      <c r="V32" s="74"/>
      <c r="W32" s="74"/>
      <c r="X32" s="74"/>
      <c r="Y32" s="74"/>
      <c r="Z32" s="4"/>
      <c r="AA32" s="4"/>
      <c r="AB32" s="4"/>
      <c r="AC32" s="4"/>
      <c r="AD32" s="4"/>
      <c r="AE32" s="4"/>
      <c r="AF32" s="50"/>
      <c r="AG32" s="63">
        <f t="shared" si="4"/>
        <v>0</v>
      </c>
      <c r="AH32" s="38">
        <f t="shared" si="1"/>
        <v>0</v>
      </c>
      <c r="AI32" s="122"/>
      <c r="AJ32" s="123"/>
      <c r="AK32" s="122"/>
      <c r="AL32" s="123"/>
      <c r="AM32" s="122"/>
      <c r="AN32" s="123"/>
      <c r="AO32" s="122"/>
      <c r="AP32" s="123"/>
      <c r="AQ32" s="122"/>
      <c r="AR32" s="123"/>
      <c r="AS32" s="122"/>
      <c r="AT32" s="123"/>
      <c r="AU32" s="122"/>
      <c r="AV32" s="123"/>
      <c r="AW32" s="122"/>
      <c r="AX32" s="123"/>
      <c r="AY32" s="50"/>
      <c r="AZ32" s="50"/>
      <c r="BA32" s="37">
        <f t="shared" si="5"/>
        <v>0</v>
      </c>
      <c r="BB32" s="38">
        <f t="shared" si="3"/>
        <v>0</v>
      </c>
    </row>
    <row r="33" spans="1:55" ht="15" customHeight="1" x14ac:dyDescent="0.25">
      <c r="A33" s="85">
        <v>13</v>
      </c>
      <c r="B33" s="93" t="s">
        <v>118</v>
      </c>
      <c r="C33" s="9"/>
      <c r="D33" s="62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6"/>
      <c r="Q33" s="41">
        <v>50</v>
      </c>
      <c r="R33" s="4">
        <v>1</v>
      </c>
      <c r="S33" s="4">
        <v>0.9</v>
      </c>
      <c r="T33" s="4">
        <v>1</v>
      </c>
      <c r="U33" s="4">
        <v>0.9</v>
      </c>
      <c r="V33" s="133">
        <v>1</v>
      </c>
      <c r="W33" s="134"/>
      <c r="X33" s="133">
        <v>0.95</v>
      </c>
      <c r="Y33" s="134"/>
      <c r="Z33" s="4">
        <v>1</v>
      </c>
      <c r="AA33" s="4">
        <v>0.8</v>
      </c>
      <c r="AB33" s="4"/>
      <c r="AC33" s="4"/>
      <c r="AD33" s="4"/>
      <c r="AE33" s="4"/>
      <c r="AF33" s="50">
        <v>1</v>
      </c>
      <c r="AG33" s="63">
        <f t="shared" si="4"/>
        <v>62.6</v>
      </c>
      <c r="AH33" s="38">
        <f t="shared" si="1"/>
        <v>63</v>
      </c>
      <c r="AI33" s="122">
        <v>0.8</v>
      </c>
      <c r="AJ33" s="123"/>
      <c r="AK33" s="122">
        <v>0.9</v>
      </c>
      <c r="AL33" s="123"/>
      <c r="AM33" s="122">
        <v>0.9</v>
      </c>
      <c r="AN33" s="123"/>
      <c r="AO33" s="122">
        <v>0.9</v>
      </c>
      <c r="AP33" s="123"/>
      <c r="AQ33" s="122">
        <v>0.7</v>
      </c>
      <c r="AR33" s="123"/>
      <c r="AS33" s="122">
        <v>0.9</v>
      </c>
      <c r="AT33" s="123"/>
      <c r="AU33" s="122">
        <v>0.9</v>
      </c>
      <c r="AV33" s="123"/>
      <c r="AW33" s="122">
        <v>0.6</v>
      </c>
      <c r="AX33" s="123"/>
      <c r="AY33" s="50">
        <v>0.89</v>
      </c>
      <c r="AZ33" s="50">
        <v>1</v>
      </c>
      <c r="BA33" s="37">
        <f t="shared" si="5"/>
        <v>84.8</v>
      </c>
      <c r="BB33" s="38">
        <f t="shared" si="3"/>
        <v>85</v>
      </c>
      <c r="BC33" s="86" t="s">
        <v>150</v>
      </c>
    </row>
    <row r="34" spans="1:55" x14ac:dyDescent="0.25">
      <c r="A34" s="91">
        <v>14</v>
      </c>
      <c r="B34" s="92" t="s">
        <v>119</v>
      </c>
      <c r="C34" s="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1">
        <v>45</v>
      </c>
      <c r="R34" s="4">
        <v>1</v>
      </c>
      <c r="S34" s="4">
        <v>0.9</v>
      </c>
      <c r="T34" s="4">
        <v>1</v>
      </c>
      <c r="U34" s="4">
        <v>0.9</v>
      </c>
      <c r="V34" s="133">
        <v>1</v>
      </c>
      <c r="W34" s="134"/>
      <c r="X34" s="133">
        <v>0.7</v>
      </c>
      <c r="Y34" s="134"/>
      <c r="Z34" s="4">
        <v>1</v>
      </c>
      <c r="AA34" s="4">
        <v>0.6</v>
      </c>
      <c r="AB34" s="4"/>
      <c r="AC34" s="4"/>
      <c r="AD34" s="4"/>
      <c r="AE34" s="4"/>
      <c r="AF34" s="50">
        <v>1</v>
      </c>
      <c r="AG34" s="63">
        <f t="shared" si="4"/>
        <v>59.5</v>
      </c>
      <c r="AH34" s="38">
        <f t="shared" si="1"/>
        <v>60</v>
      </c>
      <c r="AI34" s="122">
        <v>0.5</v>
      </c>
      <c r="AJ34" s="123"/>
      <c r="AK34" s="122">
        <v>0.6</v>
      </c>
      <c r="AL34" s="123"/>
      <c r="AM34" s="122">
        <v>0.9</v>
      </c>
      <c r="AN34" s="123"/>
      <c r="AO34" s="122">
        <v>0.7</v>
      </c>
      <c r="AP34" s="123"/>
      <c r="AQ34" s="122">
        <v>0.5</v>
      </c>
      <c r="AR34" s="123"/>
      <c r="AS34" s="122">
        <v>0.6</v>
      </c>
      <c r="AT34" s="123"/>
      <c r="AU34" s="122">
        <v>0.8</v>
      </c>
      <c r="AV34" s="123"/>
      <c r="AW34" s="122">
        <v>0.6</v>
      </c>
      <c r="AX34" s="123"/>
      <c r="AY34" s="50">
        <v>0</v>
      </c>
      <c r="AZ34" s="50">
        <v>1</v>
      </c>
      <c r="BA34" s="37">
        <f t="shared" si="5"/>
        <v>60</v>
      </c>
      <c r="BB34" s="38">
        <f t="shared" si="3"/>
        <v>60</v>
      </c>
      <c r="BC34" s="90" t="s">
        <v>152</v>
      </c>
    </row>
    <row r="35" spans="1:55" x14ac:dyDescent="0.25">
      <c r="A35" s="45"/>
      <c r="B35" s="44" t="s">
        <v>29</v>
      </c>
      <c r="C35" s="11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72">
        <v>1</v>
      </c>
      <c r="S35" s="73">
        <v>2</v>
      </c>
      <c r="T35" s="73">
        <v>1</v>
      </c>
      <c r="U35" s="73">
        <v>2</v>
      </c>
      <c r="V35" s="130">
        <v>1</v>
      </c>
      <c r="W35" s="130"/>
      <c r="X35" s="130">
        <v>1</v>
      </c>
      <c r="Y35" s="130"/>
      <c r="Z35" s="73">
        <v>1</v>
      </c>
      <c r="AA35" s="73">
        <v>2</v>
      </c>
      <c r="AB35" s="73">
        <v>1</v>
      </c>
      <c r="AC35" s="73">
        <v>2</v>
      </c>
      <c r="AD35" s="73">
        <v>1</v>
      </c>
      <c r="AE35" s="73">
        <v>3</v>
      </c>
      <c r="AF35" s="73">
        <v>3</v>
      </c>
      <c r="AI35" s="73">
        <v>1</v>
      </c>
      <c r="AJ35" s="73"/>
      <c r="AK35" s="73">
        <v>1</v>
      </c>
      <c r="AL35" s="73"/>
      <c r="AM35" s="73">
        <v>1</v>
      </c>
      <c r="AN35" s="73"/>
      <c r="AO35" s="73">
        <v>1</v>
      </c>
      <c r="AP35" s="73"/>
      <c r="AQ35" s="73">
        <v>1</v>
      </c>
      <c r="AR35" s="73"/>
      <c r="AS35" s="73">
        <v>2</v>
      </c>
      <c r="AT35" s="73"/>
      <c r="AU35" s="73">
        <v>2</v>
      </c>
      <c r="AV35" s="73"/>
      <c r="AW35" s="73">
        <v>3</v>
      </c>
      <c r="AX35" s="73"/>
      <c r="AY35" s="73">
        <v>3</v>
      </c>
      <c r="AZ35" s="73">
        <v>3</v>
      </c>
    </row>
    <row r="36" spans="1:55" x14ac:dyDescent="0.25">
      <c r="A36" s="45"/>
      <c r="Q36" s="76">
        <f>AVERAGE(Q17:Q34)</f>
        <v>56.214285714285715</v>
      </c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H36" s="76">
        <f>AVERAGE(AH17:AH34)</f>
        <v>36.222222222222221</v>
      </c>
      <c r="BB36" s="76">
        <f>AVERAGE(BB17:BB34)</f>
        <v>35.722222222222221</v>
      </c>
    </row>
    <row r="37" spans="1:55" x14ac:dyDescent="0.25">
      <c r="A37" s="56" t="s">
        <v>1</v>
      </c>
      <c r="B37" s="56" t="s">
        <v>98</v>
      </c>
    </row>
    <row r="38" spans="1:55" x14ac:dyDescent="0.25">
      <c r="A38" s="58">
        <v>5</v>
      </c>
      <c r="B38" s="57" t="s">
        <v>99</v>
      </c>
      <c r="F38" s="34"/>
    </row>
    <row r="39" spans="1:55" x14ac:dyDescent="0.25">
      <c r="A39" s="58">
        <v>6</v>
      </c>
      <c r="B39" s="57" t="s">
        <v>100</v>
      </c>
    </row>
    <row r="40" spans="1:55" x14ac:dyDescent="0.25">
      <c r="A40" s="58">
        <v>7</v>
      </c>
      <c r="B40" s="57" t="s">
        <v>101</v>
      </c>
    </row>
    <row r="41" spans="1:55" x14ac:dyDescent="0.25">
      <c r="A41" s="58">
        <v>8</v>
      </c>
      <c r="B41" s="57" t="s">
        <v>102</v>
      </c>
    </row>
    <row r="42" spans="1:55" x14ac:dyDescent="0.25">
      <c r="A42" s="58">
        <v>9</v>
      </c>
      <c r="B42" s="57" t="s">
        <v>103</v>
      </c>
    </row>
    <row r="43" spans="1:55" x14ac:dyDescent="0.25">
      <c r="A43" s="58">
        <v>10</v>
      </c>
      <c r="B43" s="57" t="s">
        <v>104</v>
      </c>
    </row>
    <row r="44" spans="1:55" x14ac:dyDescent="0.25">
      <c r="A44" s="58">
        <v>11</v>
      </c>
      <c r="B44" s="57" t="s">
        <v>105</v>
      </c>
      <c r="AN44" s="3" t="s">
        <v>142</v>
      </c>
    </row>
    <row r="45" spans="1:55" x14ac:dyDescent="0.25">
      <c r="A45" s="84">
        <v>12</v>
      </c>
      <c r="B45" s="57" t="s">
        <v>143</v>
      </c>
    </row>
    <row r="46" spans="1:55" x14ac:dyDescent="0.25">
      <c r="A46" s="84">
        <v>13</v>
      </c>
      <c r="B46" s="57" t="s">
        <v>144</v>
      </c>
    </row>
    <row r="47" spans="1:55" x14ac:dyDescent="0.25">
      <c r="A47" s="84">
        <v>14</v>
      </c>
      <c r="B47" s="57" t="s">
        <v>145</v>
      </c>
    </row>
    <row r="48" spans="1:55" x14ac:dyDescent="0.25">
      <c r="A48" s="84">
        <v>15</v>
      </c>
      <c r="B48" s="57" t="s">
        <v>146</v>
      </c>
    </row>
    <row r="49" spans="1:2" x14ac:dyDescent="0.25">
      <c r="A49" s="84">
        <v>16</v>
      </c>
      <c r="B49" s="57" t="s">
        <v>147</v>
      </c>
    </row>
    <row r="50" spans="1:2" x14ac:dyDescent="0.25">
      <c r="A50" s="84">
        <v>17</v>
      </c>
      <c r="B50" s="57" t="s">
        <v>147</v>
      </c>
    </row>
    <row r="51" spans="1:2" x14ac:dyDescent="0.25">
      <c r="A51" s="84">
        <v>18</v>
      </c>
      <c r="B51" s="57" t="s">
        <v>147</v>
      </c>
    </row>
    <row r="52" spans="1:2" x14ac:dyDescent="0.25">
      <c r="A52" s="84">
        <v>19</v>
      </c>
      <c r="B52" s="57" t="s">
        <v>148</v>
      </c>
    </row>
  </sheetData>
  <mergeCells count="245">
    <mergeCell ref="AU34:AV34"/>
    <mergeCell ref="AW24:AX24"/>
    <mergeCell ref="AW25:AX25"/>
    <mergeCell ref="AW26:AX26"/>
    <mergeCell ref="AW27:AX27"/>
    <mergeCell ref="AW28:AX28"/>
    <mergeCell ref="AW29:AX29"/>
    <mergeCell ref="AW30:AX30"/>
    <mergeCell ref="AW31:AX31"/>
    <mergeCell ref="AW32:AX32"/>
    <mergeCell ref="AW33:AX33"/>
    <mergeCell ref="AW34:AX34"/>
    <mergeCell ref="AU29:AV29"/>
    <mergeCell ref="AU30:AV30"/>
    <mergeCell ref="AU31:AV31"/>
    <mergeCell ref="AU32:AV32"/>
    <mergeCell ref="AU33:AV33"/>
    <mergeCell ref="AU24:AV24"/>
    <mergeCell ref="AU25:AV25"/>
    <mergeCell ref="AU26:AV26"/>
    <mergeCell ref="AU27:AV27"/>
    <mergeCell ref="AU28:AV28"/>
    <mergeCell ref="AQ34:AR34"/>
    <mergeCell ref="AS24:AT24"/>
    <mergeCell ref="AS25:AT25"/>
    <mergeCell ref="AS26:AT26"/>
    <mergeCell ref="AS27:AT27"/>
    <mergeCell ref="AS28:AT28"/>
    <mergeCell ref="AS29:AT29"/>
    <mergeCell ref="AS30:AT30"/>
    <mergeCell ref="AS31:AT31"/>
    <mergeCell ref="AS32:AT32"/>
    <mergeCell ref="AS33:AT33"/>
    <mergeCell ref="AS34:AT34"/>
    <mergeCell ref="AQ29:AR29"/>
    <mergeCell ref="AQ30:AR30"/>
    <mergeCell ref="AQ31:AR31"/>
    <mergeCell ref="AQ32:AR32"/>
    <mergeCell ref="AQ33:AR33"/>
    <mergeCell ref="AQ24:AR24"/>
    <mergeCell ref="AQ25:AR25"/>
    <mergeCell ref="AQ26:AR26"/>
    <mergeCell ref="AQ27:AR27"/>
    <mergeCell ref="AQ28:AR28"/>
    <mergeCell ref="AM34:AN34"/>
    <mergeCell ref="AO24:AP24"/>
    <mergeCell ref="AO25:AP25"/>
    <mergeCell ref="AO26:AP26"/>
    <mergeCell ref="AO27:AP27"/>
    <mergeCell ref="AO28:AP28"/>
    <mergeCell ref="AO29:AP29"/>
    <mergeCell ref="AO30:AP30"/>
    <mergeCell ref="AO31:AP31"/>
    <mergeCell ref="AO32:AP32"/>
    <mergeCell ref="AO33:AP33"/>
    <mergeCell ref="AO34:AP34"/>
    <mergeCell ref="AM29:AN29"/>
    <mergeCell ref="AM30:AN30"/>
    <mergeCell ref="AM31:AN31"/>
    <mergeCell ref="AM32:AN32"/>
    <mergeCell ref="AM33:AN33"/>
    <mergeCell ref="AM24:AN24"/>
    <mergeCell ref="AM25:AN25"/>
    <mergeCell ref="AM26:AN26"/>
    <mergeCell ref="AM27:AN27"/>
    <mergeCell ref="AM28:AN28"/>
    <mergeCell ref="AK33:AL33"/>
    <mergeCell ref="AK34:AL34"/>
    <mergeCell ref="AI29:AJ29"/>
    <mergeCell ref="AI30:AJ30"/>
    <mergeCell ref="AI31:AJ31"/>
    <mergeCell ref="AI32:AJ32"/>
    <mergeCell ref="AI33:AJ33"/>
    <mergeCell ref="AI24:AJ24"/>
    <mergeCell ref="AI25:AJ25"/>
    <mergeCell ref="AI26:AJ26"/>
    <mergeCell ref="AI27:AJ27"/>
    <mergeCell ref="AI28:AJ28"/>
    <mergeCell ref="AS23:AT23"/>
    <mergeCell ref="AU23:AV23"/>
    <mergeCell ref="AW23:AX23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I23:AJ23"/>
    <mergeCell ref="AK23:AL23"/>
    <mergeCell ref="AM23:AN23"/>
    <mergeCell ref="AO23:AP23"/>
    <mergeCell ref="AQ23:AR23"/>
    <mergeCell ref="AS20:AT20"/>
    <mergeCell ref="AU20:AV20"/>
    <mergeCell ref="AW20:AX20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I20:AJ20"/>
    <mergeCell ref="AK20:AL20"/>
    <mergeCell ref="AM20:AN20"/>
    <mergeCell ref="AO20:AP20"/>
    <mergeCell ref="AQ20:AR20"/>
    <mergeCell ref="AS18:AT18"/>
    <mergeCell ref="AU18:AV18"/>
    <mergeCell ref="AW18:AX18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I18:AJ18"/>
    <mergeCell ref="AK18:AL18"/>
    <mergeCell ref="AM18:AN18"/>
    <mergeCell ref="AO18:AP18"/>
    <mergeCell ref="AQ18:AR18"/>
    <mergeCell ref="AS12:AT12"/>
    <mergeCell ref="AU12:AV12"/>
    <mergeCell ref="AW12:AX12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I12:AJ12"/>
    <mergeCell ref="AK12:AL12"/>
    <mergeCell ref="AM12:AN12"/>
    <mergeCell ref="AO12:AP12"/>
    <mergeCell ref="AQ12:AR12"/>
    <mergeCell ref="BA1:BB1"/>
    <mergeCell ref="AI2:AJ2"/>
    <mergeCell ref="AK2:AL2"/>
    <mergeCell ref="AM2:AN2"/>
    <mergeCell ref="AO2:AP2"/>
    <mergeCell ref="AQ2:AR2"/>
    <mergeCell ref="AS2:AT2"/>
    <mergeCell ref="AU2:AV2"/>
    <mergeCell ref="AW2:AX2"/>
    <mergeCell ref="BA2:BA3"/>
    <mergeCell ref="BB2:BB3"/>
    <mergeCell ref="AI3:AJ3"/>
    <mergeCell ref="AK3:AL3"/>
    <mergeCell ref="AM3:AN3"/>
    <mergeCell ref="AO3:AP3"/>
    <mergeCell ref="AQ3:AR3"/>
    <mergeCell ref="AS1:AT1"/>
    <mergeCell ref="AU1:AV1"/>
    <mergeCell ref="AW1:AX1"/>
    <mergeCell ref="AY1:AY3"/>
    <mergeCell ref="AZ1:AZ3"/>
    <mergeCell ref="AS3:AT3"/>
    <mergeCell ref="AU3:AV3"/>
    <mergeCell ref="AW3:AX3"/>
    <mergeCell ref="AI1:AJ1"/>
    <mergeCell ref="AK1:AL1"/>
    <mergeCell ref="AM1:AN1"/>
    <mergeCell ref="AO1:AP1"/>
    <mergeCell ref="AQ1:AR1"/>
    <mergeCell ref="X34:Y34"/>
    <mergeCell ref="X25:Y25"/>
    <mergeCell ref="X26:Y26"/>
    <mergeCell ref="X27:Y27"/>
    <mergeCell ref="X28:Y28"/>
    <mergeCell ref="X33:Y33"/>
    <mergeCell ref="AG1:AH1"/>
    <mergeCell ref="AG2:AG3"/>
    <mergeCell ref="AH2:AH3"/>
    <mergeCell ref="AI34:AJ34"/>
    <mergeCell ref="AK24:AL24"/>
    <mergeCell ref="AK25:AL25"/>
    <mergeCell ref="AK26:AL26"/>
    <mergeCell ref="AK27:AL27"/>
    <mergeCell ref="AK28:AL28"/>
    <mergeCell ref="AK29:AL29"/>
    <mergeCell ref="AK30:AL30"/>
    <mergeCell ref="AK31:AL31"/>
    <mergeCell ref="AK32:AL32"/>
    <mergeCell ref="V21:W21"/>
    <mergeCell ref="X21:Y21"/>
    <mergeCell ref="V23:W23"/>
    <mergeCell ref="X23:Y23"/>
    <mergeCell ref="V35:W35"/>
    <mergeCell ref="X35:Y35"/>
    <mergeCell ref="V22:W22"/>
    <mergeCell ref="X22:Y22"/>
    <mergeCell ref="V24:W24"/>
    <mergeCell ref="V25:W25"/>
    <mergeCell ref="V26:W26"/>
    <mergeCell ref="V27:W27"/>
    <mergeCell ref="V28:W28"/>
    <mergeCell ref="V33:W33"/>
    <mergeCell ref="V34:W34"/>
    <mergeCell ref="X24:Y24"/>
    <mergeCell ref="V18:W18"/>
    <mergeCell ref="X18:Y18"/>
    <mergeCell ref="V19:W19"/>
    <mergeCell ref="X19:Y19"/>
    <mergeCell ref="V20:W20"/>
    <mergeCell ref="X20:Y20"/>
    <mergeCell ref="V3:W3"/>
    <mergeCell ref="X3:Y3"/>
    <mergeCell ref="V12:W12"/>
    <mergeCell ref="X12:Y12"/>
    <mergeCell ref="V17:W17"/>
    <mergeCell ref="X17:Y17"/>
    <mergeCell ref="R2:S2"/>
    <mergeCell ref="T2:U2"/>
    <mergeCell ref="V2:W2"/>
    <mergeCell ref="X2:Y2"/>
    <mergeCell ref="Z2:AA2"/>
    <mergeCell ref="Z1:AA1"/>
    <mergeCell ref="AB1:AC1"/>
    <mergeCell ref="AD1:AE1"/>
    <mergeCell ref="AF1:AF3"/>
    <mergeCell ref="AB2:AC2"/>
    <mergeCell ref="AD2:AE2"/>
    <mergeCell ref="R1:S1"/>
    <mergeCell ref="T1:U1"/>
    <mergeCell ref="V1:W1"/>
    <mergeCell ref="X1:Y1"/>
    <mergeCell ref="A1:B1"/>
    <mergeCell ref="L2:L3"/>
    <mergeCell ref="Q2:Q3"/>
    <mergeCell ref="G1:I1"/>
    <mergeCell ref="G2:G3"/>
    <mergeCell ref="H2:I2"/>
    <mergeCell ref="J1:K1"/>
    <mergeCell ref="J2:K2"/>
    <mergeCell ref="M1:N1"/>
    <mergeCell ref="P1:Q1"/>
    <mergeCell ref="M2:M3"/>
    <mergeCell ref="P2:P3"/>
  </mergeCells>
  <phoneticPr fontId="9" type="noConversion"/>
  <conditionalFormatting sqref="Q17:Q34">
    <cfRule type="cellIs" dxfId="57" priority="31" operator="lessThan">
      <formula>60</formula>
    </cfRule>
  </conditionalFormatting>
  <conditionalFormatting sqref="G17:G34">
    <cfRule type="cellIs" dxfId="56" priority="29" operator="lessThan">
      <formula>0.6</formula>
    </cfRule>
  </conditionalFormatting>
  <conditionalFormatting sqref="L17:M34">
    <cfRule type="cellIs" dxfId="55" priority="28" operator="lessThan">
      <formula>0.6</formula>
    </cfRule>
  </conditionalFormatting>
  <conditionalFormatting sqref="P17:P34">
    <cfRule type="cellIs" dxfId="54" priority="26" operator="lessThan">
      <formula>60</formula>
    </cfRule>
  </conditionalFormatting>
  <conditionalFormatting sqref="P17:Q34">
    <cfRule type="cellIs" dxfId="53" priority="23" operator="equal">
      <formula>60</formula>
    </cfRule>
    <cfRule type="cellIs" dxfId="52" priority="24" operator="lessThan">
      <formula>60</formula>
    </cfRule>
    <cfRule type="cellIs" dxfId="51" priority="25" operator="greaterThan">
      <formula>60</formula>
    </cfRule>
  </conditionalFormatting>
  <conditionalFormatting sqref="AG12:AG34">
    <cfRule type="cellIs" dxfId="50" priority="22" operator="lessThan">
      <formula>60</formula>
    </cfRule>
  </conditionalFormatting>
  <conditionalFormatting sqref="AH12:AH34">
    <cfRule type="cellIs" dxfId="49" priority="18" operator="equal">
      <formula>60</formula>
    </cfRule>
    <cfRule type="cellIs" dxfId="48" priority="19" operator="lessThan">
      <formula>60</formula>
    </cfRule>
    <cfRule type="cellIs" dxfId="47" priority="20" operator="greaterThan">
      <formula>60</formula>
    </cfRule>
    <cfRule type="cellIs" dxfId="46" priority="21" operator="lessThan">
      <formula>60</formula>
    </cfRule>
  </conditionalFormatting>
  <conditionalFormatting sqref="AH17:AH34">
    <cfRule type="cellIs" dxfId="45" priority="15" operator="equal">
      <formula>60</formula>
    </cfRule>
    <cfRule type="cellIs" dxfId="44" priority="16" operator="lessThan">
      <formula>60</formula>
    </cfRule>
    <cfRule type="cellIs" dxfId="43" priority="17" operator="greaterThan">
      <formula>60</formula>
    </cfRule>
  </conditionalFormatting>
  <conditionalFormatting sqref="AG17:AG34">
    <cfRule type="cellIs" dxfId="42" priority="12" operator="equal">
      <formula>60</formula>
    </cfRule>
    <cfRule type="cellIs" dxfId="41" priority="13" operator="lessThan">
      <formula>60</formula>
    </cfRule>
    <cfRule type="cellIs" dxfId="40" priority="14" operator="greaterThan">
      <formula>60</formula>
    </cfRule>
  </conditionalFormatting>
  <conditionalFormatting sqref="BA12:BA34">
    <cfRule type="cellIs" dxfId="39" priority="4" operator="equal">
      <formula>60</formula>
    </cfRule>
    <cfRule type="cellIs" dxfId="38" priority="5" operator="lessThan">
      <formula>60</formula>
    </cfRule>
    <cfRule type="cellIs" dxfId="37" priority="6" operator="greaterThan">
      <formula>60</formula>
    </cfRule>
    <cfRule type="cellIs" dxfId="36" priority="11" operator="lessThan">
      <formula>60</formula>
    </cfRule>
  </conditionalFormatting>
  <conditionalFormatting sqref="BB12:BB34">
    <cfRule type="cellIs" dxfId="35" priority="7" operator="equal">
      <formula>60</formula>
    </cfRule>
    <cfRule type="cellIs" dxfId="34" priority="8" operator="lessThan">
      <formula>60</formula>
    </cfRule>
    <cfRule type="cellIs" dxfId="33" priority="9" operator="greaterThan">
      <formula>60</formula>
    </cfRule>
    <cfRule type="cellIs" dxfId="32" priority="10" operator="lessThan">
      <formula>60</formula>
    </cfRule>
  </conditionalFormatting>
  <conditionalFormatting sqref="BA17:BB34">
    <cfRule type="cellIs" dxfId="31" priority="3" operator="greaterThan">
      <formula>60</formula>
    </cfRule>
    <cfRule type="cellIs" dxfId="30" priority="2" operator="lessThan">
      <formula>60</formula>
    </cfRule>
    <cfRule type="cellIs" dxfId="29" priority="1" operator="equal">
      <formula>60</formula>
    </cfRule>
  </conditionalFormatting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1"/>
  </sheetPr>
  <dimension ref="A1:BC47"/>
  <sheetViews>
    <sheetView zoomScaleNormal="100" workbookViewId="0">
      <pane xSplit="3" ySplit="3" topLeftCell="BC4" activePane="bottomRight" state="frozen"/>
      <selection pane="topRight" activeCell="D1" sqref="D1"/>
      <selection pane="bottomLeft" activeCell="A4" sqref="A4"/>
      <selection pane="bottomRight" activeCell="AW16" sqref="AW16:AX16"/>
    </sheetView>
  </sheetViews>
  <sheetFormatPr defaultRowHeight="15" outlineLevelCol="1" x14ac:dyDescent="0.25"/>
  <cols>
    <col min="1" max="1" width="5" style="3" customWidth="1"/>
    <col min="2" max="2" width="41.140625" style="3" bestFit="1" customWidth="1"/>
    <col min="3" max="3" width="3.7109375" style="8" bestFit="1" customWidth="1"/>
    <col min="4" max="7" width="10.85546875" style="3" hidden="1" customWidth="1" outlineLevel="1"/>
    <col min="8" max="11" width="9.140625" style="3" hidden="1" customWidth="1" outlineLevel="1"/>
    <col min="12" max="12" width="10.85546875" style="3" hidden="1" customWidth="1" outlineLevel="1"/>
    <col min="13" max="14" width="9.140625" style="3" hidden="1" customWidth="1" outlineLevel="1"/>
    <col min="15" max="15" width="10.85546875" style="3" hidden="1" customWidth="1" outlineLevel="1"/>
    <col min="16" max="16" width="9.140625" style="3" collapsed="1"/>
    <col min="17" max="17" width="9.140625" style="3"/>
    <col min="18" max="18" width="8.7109375" style="3" hidden="1" customWidth="1" outlineLevel="1"/>
    <col min="19" max="19" width="8" style="3" hidden="1" customWidth="1" outlineLevel="1"/>
    <col min="20" max="20" width="9.140625" style="3" hidden="1" customWidth="1" outlineLevel="1"/>
    <col min="21" max="21" width="8" style="3" hidden="1" customWidth="1" outlineLevel="1"/>
    <col min="22" max="22" width="9.140625" style="3" hidden="1" customWidth="1" outlineLevel="1"/>
    <col min="23" max="23" width="3.28515625" style="3" hidden="1" customWidth="1" outlineLevel="1"/>
    <col min="24" max="24" width="9.140625" style="3" hidden="1" customWidth="1" outlineLevel="1"/>
    <col min="25" max="25" width="2.7109375" style="3" hidden="1" customWidth="1" outlineLevel="1"/>
    <col min="26" max="26" width="8.7109375" style="3" hidden="1" customWidth="1" outlineLevel="1"/>
    <col min="27" max="27" width="8" style="3" hidden="1" customWidth="1" outlineLevel="1"/>
    <col min="28" max="28" width="8.7109375" style="3" hidden="1" customWidth="1" outlineLevel="1"/>
    <col min="29" max="29" width="8" style="3" hidden="1" customWidth="1" outlineLevel="1"/>
    <col min="30" max="30" width="8.7109375" style="3" hidden="1" customWidth="1" outlineLevel="1"/>
    <col min="31" max="31" width="8" style="3" hidden="1" customWidth="1" outlineLevel="1"/>
    <col min="32" max="32" width="9.140625" style="3" hidden="1" customWidth="1" outlineLevel="1"/>
    <col min="33" max="33" width="9.140625" style="3" collapsed="1"/>
    <col min="34" max="34" width="9.140625" style="3"/>
    <col min="35" max="35" width="9.140625" style="3" hidden="1" customWidth="1" outlineLevel="1"/>
    <col min="36" max="36" width="1.85546875" style="3" hidden="1" customWidth="1" outlineLevel="1"/>
    <col min="37" max="37" width="9.140625" style="3" hidden="1" customWidth="1" outlineLevel="1"/>
    <col min="38" max="38" width="2.140625" style="3" hidden="1" customWidth="1" outlineLevel="1"/>
    <col min="39" max="39" width="9.140625" style="3" hidden="1" customWidth="1" outlineLevel="1"/>
    <col min="40" max="40" width="2.28515625" style="3" hidden="1" customWidth="1" outlineLevel="1"/>
    <col min="41" max="41" width="9.140625" style="3" hidden="1" customWidth="1" outlineLevel="1"/>
    <col min="42" max="42" width="1.28515625" style="3" hidden="1" customWidth="1" outlineLevel="1"/>
    <col min="43" max="43" width="9.140625" style="3" hidden="1" customWidth="1" outlineLevel="1"/>
    <col min="44" max="44" width="1.7109375" style="3" hidden="1" customWidth="1" outlineLevel="1"/>
    <col min="45" max="45" width="9.140625" style="3" hidden="1" customWidth="1" outlineLevel="1"/>
    <col min="46" max="46" width="1.85546875" style="3" hidden="1" customWidth="1" outlineLevel="1"/>
    <col min="47" max="47" width="9.140625" style="3" hidden="1" customWidth="1" outlineLevel="1"/>
    <col min="48" max="48" width="1.85546875" style="3" hidden="1" customWidth="1" outlineLevel="1"/>
    <col min="49" max="49" width="9.140625" style="3" hidden="1" customWidth="1" outlineLevel="1"/>
    <col min="50" max="50" width="2.28515625" style="3" hidden="1" customWidth="1" outlineLevel="1"/>
    <col min="51" max="52" width="9.140625" style="3" hidden="1" customWidth="1" outlineLevel="1"/>
    <col min="53" max="53" width="9.140625" style="3" collapsed="1"/>
    <col min="54" max="54" width="9.140625" style="3"/>
    <col min="55" max="55" width="15" style="3" bestFit="1" customWidth="1"/>
    <col min="56" max="16384" width="9.140625" style="3"/>
  </cols>
  <sheetData>
    <row r="1" spans="1:55" ht="15" customHeight="1" x14ac:dyDescent="0.25">
      <c r="A1" s="136" t="s">
        <v>86</v>
      </c>
      <c r="B1" s="136"/>
      <c r="D1" s="13"/>
      <c r="E1" s="13"/>
      <c r="F1" s="13"/>
      <c r="G1" s="109"/>
      <c r="H1" s="109"/>
      <c r="I1" s="109"/>
      <c r="J1" s="109"/>
      <c r="K1" s="110"/>
      <c r="L1" s="22"/>
      <c r="M1" s="109"/>
      <c r="N1" s="109"/>
      <c r="O1" s="13"/>
      <c r="P1" s="99" t="s">
        <v>74</v>
      </c>
      <c r="Q1" s="100"/>
      <c r="R1" s="109">
        <v>43906</v>
      </c>
      <c r="S1" s="109"/>
      <c r="T1" s="109">
        <v>43913</v>
      </c>
      <c r="U1" s="110"/>
      <c r="V1" s="111">
        <v>43920</v>
      </c>
      <c r="W1" s="117"/>
      <c r="X1" s="109">
        <v>43927</v>
      </c>
      <c r="Y1" s="110"/>
      <c r="Z1" s="109">
        <v>43934</v>
      </c>
      <c r="AA1" s="110"/>
      <c r="AB1" s="109">
        <v>43934</v>
      </c>
      <c r="AC1" s="110"/>
      <c r="AD1" s="109">
        <v>43941</v>
      </c>
      <c r="AE1" s="110"/>
      <c r="AF1" s="120" t="s">
        <v>97</v>
      </c>
      <c r="AG1" s="99" t="s">
        <v>80</v>
      </c>
      <c r="AH1" s="100"/>
      <c r="AI1" s="111">
        <v>43948</v>
      </c>
      <c r="AJ1" s="117"/>
      <c r="AK1" s="111">
        <v>43948</v>
      </c>
      <c r="AL1" s="117"/>
      <c r="AM1" s="111">
        <v>43955</v>
      </c>
      <c r="AN1" s="117"/>
      <c r="AO1" s="111">
        <v>43962</v>
      </c>
      <c r="AP1" s="117"/>
      <c r="AQ1" s="111">
        <v>43962</v>
      </c>
      <c r="AR1" s="117"/>
      <c r="AS1" s="111">
        <v>43969</v>
      </c>
      <c r="AT1" s="117"/>
      <c r="AU1" s="111">
        <v>43976</v>
      </c>
      <c r="AV1" s="117"/>
      <c r="AW1" s="111">
        <v>43976</v>
      </c>
      <c r="AX1" s="117"/>
      <c r="AY1" s="124" t="s">
        <v>140</v>
      </c>
      <c r="AZ1" s="120" t="s">
        <v>97</v>
      </c>
      <c r="BA1" s="99" t="s">
        <v>141</v>
      </c>
      <c r="BB1" s="100"/>
    </row>
    <row r="2" spans="1:55" ht="15" customHeight="1" x14ac:dyDescent="0.25">
      <c r="D2" s="14" t="s">
        <v>27</v>
      </c>
      <c r="E2" s="18" t="s">
        <v>63</v>
      </c>
      <c r="F2" s="18" t="s">
        <v>64</v>
      </c>
      <c r="G2" s="112" t="s">
        <v>65</v>
      </c>
      <c r="H2" s="113" t="s">
        <v>66</v>
      </c>
      <c r="I2" s="113"/>
      <c r="J2" s="113" t="s">
        <v>69</v>
      </c>
      <c r="K2" s="110"/>
      <c r="L2" s="115" t="s">
        <v>70</v>
      </c>
      <c r="M2" s="112" t="s">
        <v>71</v>
      </c>
      <c r="N2" s="18" t="s">
        <v>72</v>
      </c>
      <c r="O2" s="18" t="s">
        <v>73</v>
      </c>
      <c r="P2" s="105" t="s">
        <v>75</v>
      </c>
      <c r="Q2" s="107" t="s">
        <v>94</v>
      </c>
      <c r="R2" s="101" t="s">
        <v>72</v>
      </c>
      <c r="S2" s="102"/>
      <c r="T2" s="101" t="s">
        <v>76</v>
      </c>
      <c r="U2" s="102"/>
      <c r="V2" s="103" t="s">
        <v>77</v>
      </c>
      <c r="W2" s="104"/>
      <c r="X2" s="101" t="s">
        <v>78</v>
      </c>
      <c r="Y2" s="102"/>
      <c r="Z2" s="101" t="s">
        <v>79</v>
      </c>
      <c r="AA2" s="102"/>
      <c r="AB2" s="101" t="s">
        <v>95</v>
      </c>
      <c r="AC2" s="102"/>
      <c r="AD2" s="103" t="s">
        <v>96</v>
      </c>
      <c r="AE2" s="104"/>
      <c r="AF2" s="121"/>
      <c r="AG2" s="105" t="s">
        <v>75</v>
      </c>
      <c r="AH2" s="107" t="s">
        <v>94</v>
      </c>
      <c r="AI2" s="103" t="s">
        <v>132</v>
      </c>
      <c r="AJ2" s="104"/>
      <c r="AK2" s="101" t="s">
        <v>133</v>
      </c>
      <c r="AL2" s="102"/>
      <c r="AM2" s="101" t="s">
        <v>134</v>
      </c>
      <c r="AN2" s="102"/>
      <c r="AO2" s="103" t="s">
        <v>135</v>
      </c>
      <c r="AP2" s="104"/>
      <c r="AQ2" s="101" t="s">
        <v>136</v>
      </c>
      <c r="AR2" s="102"/>
      <c r="AS2" s="101" t="s">
        <v>137</v>
      </c>
      <c r="AT2" s="102"/>
      <c r="AU2" s="103" t="s">
        <v>138</v>
      </c>
      <c r="AV2" s="104"/>
      <c r="AW2" s="101" t="s">
        <v>139</v>
      </c>
      <c r="AX2" s="102"/>
      <c r="AY2" s="125"/>
      <c r="AZ2" s="121"/>
      <c r="BA2" s="105" t="s">
        <v>75</v>
      </c>
      <c r="BB2" s="107" t="s">
        <v>94</v>
      </c>
    </row>
    <row r="3" spans="1:55" x14ac:dyDescent="0.25">
      <c r="A3" s="48" t="s">
        <v>1</v>
      </c>
      <c r="B3" s="48" t="s">
        <v>0</v>
      </c>
      <c r="C3" s="12" t="s">
        <v>62</v>
      </c>
      <c r="D3" s="19" t="s">
        <v>68</v>
      </c>
      <c r="E3" s="19" t="s">
        <v>68</v>
      </c>
      <c r="F3" s="19" t="s">
        <v>68</v>
      </c>
      <c r="G3" s="112"/>
      <c r="H3" s="19" t="s">
        <v>68</v>
      </c>
      <c r="I3" s="19" t="s">
        <v>67</v>
      </c>
      <c r="J3" s="19" t="s">
        <v>68</v>
      </c>
      <c r="K3" s="19" t="s">
        <v>67</v>
      </c>
      <c r="L3" s="116"/>
      <c r="M3" s="112"/>
      <c r="N3" s="19" t="s">
        <v>68</v>
      </c>
      <c r="O3" s="19" t="s">
        <v>68</v>
      </c>
      <c r="P3" s="106"/>
      <c r="Q3" s="108"/>
      <c r="R3" s="28" t="s">
        <v>68</v>
      </c>
      <c r="S3" s="28" t="s">
        <v>67</v>
      </c>
      <c r="T3" s="28" t="s">
        <v>68</v>
      </c>
      <c r="U3" s="28" t="s">
        <v>67</v>
      </c>
      <c r="V3" s="118" t="s">
        <v>68</v>
      </c>
      <c r="W3" s="119"/>
      <c r="X3" s="118" t="s">
        <v>68</v>
      </c>
      <c r="Y3" s="119"/>
      <c r="Z3" s="28" t="s">
        <v>68</v>
      </c>
      <c r="AA3" s="28" t="s">
        <v>67</v>
      </c>
      <c r="AB3" s="28" t="s">
        <v>68</v>
      </c>
      <c r="AC3" s="28" t="s">
        <v>67</v>
      </c>
      <c r="AD3" s="28" t="s">
        <v>68</v>
      </c>
      <c r="AE3" s="28" t="s">
        <v>67</v>
      </c>
      <c r="AF3" s="121"/>
      <c r="AG3" s="106"/>
      <c r="AH3" s="108"/>
      <c r="AI3" s="118" t="s">
        <v>68</v>
      </c>
      <c r="AJ3" s="119"/>
      <c r="AK3" s="118" t="s">
        <v>68</v>
      </c>
      <c r="AL3" s="119"/>
      <c r="AM3" s="118" t="s">
        <v>68</v>
      </c>
      <c r="AN3" s="119"/>
      <c r="AO3" s="118" t="s">
        <v>68</v>
      </c>
      <c r="AP3" s="119"/>
      <c r="AQ3" s="118" t="s">
        <v>68</v>
      </c>
      <c r="AR3" s="119"/>
      <c r="AS3" s="118" t="s">
        <v>68</v>
      </c>
      <c r="AT3" s="119"/>
      <c r="AU3" s="118" t="s">
        <v>68</v>
      </c>
      <c r="AV3" s="119"/>
      <c r="AW3" s="118" t="s">
        <v>68</v>
      </c>
      <c r="AX3" s="119"/>
      <c r="AY3" s="125"/>
      <c r="AZ3" s="121"/>
      <c r="BA3" s="106"/>
      <c r="BB3" s="108"/>
    </row>
    <row r="4" spans="1:55" x14ac:dyDescent="0.25">
      <c r="A4" s="4">
        <v>1</v>
      </c>
      <c r="B4" s="7" t="s">
        <v>120</v>
      </c>
      <c r="C4" s="10"/>
      <c r="D4" s="31"/>
      <c r="E4" s="32"/>
      <c r="F4" s="31"/>
      <c r="G4" s="32"/>
      <c r="H4" s="32"/>
      <c r="I4" s="31"/>
      <c r="J4" s="32"/>
      <c r="K4" s="31"/>
      <c r="L4" s="31"/>
      <c r="M4" s="32"/>
      <c r="N4" s="32"/>
      <c r="O4" s="32"/>
      <c r="P4" s="39"/>
      <c r="Q4" s="41">
        <v>30</v>
      </c>
      <c r="R4" s="4">
        <v>1</v>
      </c>
      <c r="S4" s="4">
        <v>0.8</v>
      </c>
      <c r="T4" s="4">
        <v>1</v>
      </c>
      <c r="U4" s="4">
        <v>0.6</v>
      </c>
      <c r="V4" s="137">
        <v>0.3</v>
      </c>
      <c r="W4" s="138"/>
      <c r="X4" s="137">
        <v>0.7</v>
      </c>
      <c r="Y4" s="138"/>
      <c r="Z4" s="4">
        <v>0.5</v>
      </c>
      <c r="AA4" s="4">
        <v>0.1</v>
      </c>
      <c r="AB4" s="4">
        <v>1</v>
      </c>
      <c r="AC4" s="4">
        <v>0.6</v>
      </c>
      <c r="AD4" s="4">
        <v>1</v>
      </c>
      <c r="AE4" s="4">
        <v>0.7</v>
      </c>
      <c r="AF4" s="50"/>
      <c r="AG4" s="63">
        <f>ROUNDDOWN(SUMPRODUCT(R4:AF4,$R$30:$AF$30)/SUM($R$30:$AF$30)*100,1)</f>
        <v>56.1</v>
      </c>
      <c r="AH4" s="81">
        <f t="shared" ref="AH4:AH21" si="0">ROUNDUP(AG4,0)</f>
        <v>57</v>
      </c>
      <c r="AI4" s="139">
        <v>0.9</v>
      </c>
      <c r="AJ4" s="139"/>
      <c r="AK4" s="139">
        <v>0.7</v>
      </c>
      <c r="AL4" s="139"/>
      <c r="AM4" s="139">
        <v>0.7</v>
      </c>
      <c r="AN4" s="139"/>
      <c r="AO4" s="139">
        <v>0.4</v>
      </c>
      <c r="AP4" s="139"/>
      <c r="AQ4" s="139"/>
      <c r="AR4" s="139"/>
      <c r="AS4" s="139"/>
      <c r="AT4" s="139"/>
      <c r="AU4" s="139"/>
      <c r="AV4" s="139"/>
      <c r="AW4" s="139"/>
      <c r="AX4" s="139"/>
      <c r="AY4" s="83">
        <v>0</v>
      </c>
      <c r="AZ4" s="83"/>
      <c r="BA4" s="37">
        <f>ROUNDDOWN(SUMPRODUCT(AI4:AZ4,$AI$30:$AZ$30)/SUM($AI$30:$AZ$30)*100,1)</f>
        <v>15</v>
      </c>
      <c r="BB4" s="38">
        <f>ROUNDUP(BA4,0)</f>
        <v>15</v>
      </c>
      <c r="BC4" s="97" t="s">
        <v>156</v>
      </c>
    </row>
    <row r="5" spans="1:55" ht="15" hidden="1" customHeight="1" x14ac:dyDescent="0.25">
      <c r="A5" s="4">
        <v>2</v>
      </c>
      <c r="B5" s="7" t="s">
        <v>81</v>
      </c>
      <c r="C5" s="1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9"/>
      <c r="Q5" s="41"/>
      <c r="R5" s="4"/>
      <c r="S5" s="4"/>
      <c r="T5" s="4"/>
      <c r="U5" s="4"/>
      <c r="V5" s="70"/>
      <c r="W5" s="70"/>
      <c r="X5" s="70"/>
      <c r="Y5" s="70"/>
      <c r="Z5" s="4"/>
      <c r="AA5" s="4"/>
      <c r="AB5" s="4"/>
      <c r="AC5" s="4"/>
      <c r="AD5" s="4"/>
      <c r="AE5" s="4"/>
      <c r="AF5" s="50"/>
      <c r="AG5" s="63">
        <f t="shared" ref="AG5:AG29" si="1">ROUNDDOWN(SUMPRODUCT(R5:AF5,$R$30:$AF$30)/SUM($R$30:$AF$30)*100,1)</f>
        <v>0</v>
      </c>
      <c r="AH5" s="81">
        <f t="shared" si="0"/>
        <v>0</v>
      </c>
      <c r="AI5" s="70"/>
      <c r="AJ5" s="70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83"/>
      <c r="AZ5" s="83"/>
      <c r="BA5" s="37">
        <f t="shared" ref="BA5:BA29" si="2">ROUNDDOWN(SUMPRODUCT(AI5:AZ5,$AI$30:$AZ$30)/SUM($AI$30:$AZ$30)*100,1)</f>
        <v>0</v>
      </c>
      <c r="BB5" s="38">
        <f t="shared" ref="BB5:BB29" si="3">ROUNDUP(BA5,0)</f>
        <v>0</v>
      </c>
    </row>
    <row r="6" spans="1:55" ht="15" customHeight="1" x14ac:dyDescent="0.25">
      <c r="A6" s="4">
        <v>2</v>
      </c>
      <c r="B6" s="7" t="s">
        <v>121</v>
      </c>
      <c r="C6" s="1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9"/>
      <c r="Q6" s="41">
        <v>35</v>
      </c>
      <c r="R6" s="4">
        <v>1</v>
      </c>
      <c r="S6" s="4">
        <v>0.5</v>
      </c>
      <c r="T6" s="4">
        <v>1</v>
      </c>
      <c r="U6" s="4">
        <v>0.5</v>
      </c>
      <c r="V6" s="137"/>
      <c r="W6" s="138"/>
      <c r="X6" s="137">
        <v>0.7</v>
      </c>
      <c r="Y6" s="138"/>
      <c r="Z6" s="4"/>
      <c r="AA6" s="4"/>
      <c r="AB6" s="4"/>
      <c r="AC6" s="4"/>
      <c r="AD6" s="4"/>
      <c r="AE6" s="4"/>
      <c r="AF6" s="50">
        <v>1</v>
      </c>
      <c r="AG6" s="63">
        <f t="shared" si="1"/>
        <v>36.6</v>
      </c>
      <c r="AH6" s="81">
        <f t="shared" si="0"/>
        <v>37</v>
      </c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83">
        <v>0</v>
      </c>
      <c r="AZ6" s="83">
        <v>1</v>
      </c>
      <c r="BA6" s="37">
        <f t="shared" si="2"/>
        <v>16.600000000000001</v>
      </c>
      <c r="BB6" s="38">
        <f t="shared" si="3"/>
        <v>17</v>
      </c>
      <c r="BC6" s="97" t="s">
        <v>155</v>
      </c>
    </row>
    <row r="7" spans="1:55" x14ac:dyDescent="0.25">
      <c r="A7" s="85">
        <v>3</v>
      </c>
      <c r="B7" s="93" t="s">
        <v>122</v>
      </c>
      <c r="C7" s="10"/>
      <c r="D7" s="32"/>
      <c r="E7" s="32"/>
      <c r="F7" s="32"/>
      <c r="G7" s="32"/>
      <c r="H7" s="32"/>
      <c r="I7" s="31"/>
      <c r="J7" s="32"/>
      <c r="K7" s="31"/>
      <c r="L7" s="31"/>
      <c r="M7" s="32"/>
      <c r="N7" s="32"/>
      <c r="O7" s="32"/>
      <c r="P7" s="39"/>
      <c r="Q7" s="41">
        <v>68</v>
      </c>
      <c r="R7" s="4">
        <v>1</v>
      </c>
      <c r="S7" s="4">
        <v>1</v>
      </c>
      <c r="T7" s="4">
        <v>1</v>
      </c>
      <c r="U7" s="4">
        <v>0.9</v>
      </c>
      <c r="V7" s="137">
        <v>1</v>
      </c>
      <c r="W7" s="138"/>
      <c r="X7" s="137">
        <v>0.8</v>
      </c>
      <c r="Y7" s="138"/>
      <c r="Z7" s="4">
        <v>1</v>
      </c>
      <c r="AA7" s="4">
        <v>0.9</v>
      </c>
      <c r="AB7" s="4">
        <v>1</v>
      </c>
      <c r="AC7" s="4">
        <v>0.6</v>
      </c>
      <c r="AD7" s="4"/>
      <c r="AE7" s="4"/>
      <c r="AF7" s="50">
        <v>1</v>
      </c>
      <c r="AG7" s="63">
        <f t="shared" si="1"/>
        <v>74.2</v>
      </c>
      <c r="AH7" s="81">
        <f t="shared" si="0"/>
        <v>75</v>
      </c>
      <c r="AI7" s="139">
        <v>0.6</v>
      </c>
      <c r="AJ7" s="139"/>
      <c r="AK7" s="139">
        <v>0.95</v>
      </c>
      <c r="AL7" s="139"/>
      <c r="AM7" s="139">
        <v>0.9</v>
      </c>
      <c r="AN7" s="139"/>
      <c r="AO7" s="139">
        <v>0.9</v>
      </c>
      <c r="AP7" s="139"/>
      <c r="AQ7" s="139">
        <v>0.9</v>
      </c>
      <c r="AR7" s="139"/>
      <c r="AS7" s="139">
        <v>0.95</v>
      </c>
      <c r="AT7" s="139"/>
      <c r="AU7" s="139">
        <v>0.7</v>
      </c>
      <c r="AV7" s="139"/>
      <c r="AW7" s="139">
        <v>0.8</v>
      </c>
      <c r="AX7" s="139"/>
      <c r="AY7" s="83">
        <v>0.67</v>
      </c>
      <c r="AZ7" s="83">
        <v>1</v>
      </c>
      <c r="BA7" s="37">
        <f t="shared" si="2"/>
        <v>83.1</v>
      </c>
      <c r="BB7" s="38">
        <f t="shared" si="3"/>
        <v>84</v>
      </c>
      <c r="BC7" s="86" t="s">
        <v>150</v>
      </c>
    </row>
    <row r="8" spans="1:55" x14ac:dyDescent="0.25">
      <c r="A8" s="4">
        <v>4</v>
      </c>
      <c r="B8" s="7" t="s">
        <v>123</v>
      </c>
      <c r="C8" s="10"/>
      <c r="D8" s="31"/>
      <c r="E8" s="31"/>
      <c r="F8" s="31"/>
      <c r="G8" s="31"/>
      <c r="H8" s="31"/>
      <c r="I8" s="31"/>
      <c r="J8" s="31"/>
      <c r="K8" s="31"/>
      <c r="L8" s="31"/>
      <c r="M8" s="32"/>
      <c r="N8" s="32"/>
      <c r="O8" s="32"/>
      <c r="P8" s="39"/>
      <c r="Q8" s="41">
        <v>35</v>
      </c>
      <c r="R8" s="4">
        <v>1</v>
      </c>
      <c r="S8" s="4"/>
      <c r="T8" s="4">
        <v>1</v>
      </c>
      <c r="U8" s="4"/>
      <c r="V8" s="137">
        <v>1</v>
      </c>
      <c r="W8" s="138"/>
      <c r="X8" s="137"/>
      <c r="Y8" s="138"/>
      <c r="Z8" s="4"/>
      <c r="AA8" s="4"/>
      <c r="AB8" s="4"/>
      <c r="AC8" s="4"/>
      <c r="AD8" s="4"/>
      <c r="AE8" s="4"/>
      <c r="AF8" s="50"/>
      <c r="AG8" s="63">
        <f t="shared" si="1"/>
        <v>14.2</v>
      </c>
      <c r="AH8" s="81">
        <f t="shared" si="0"/>
        <v>15</v>
      </c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83">
        <v>0.74</v>
      </c>
      <c r="AZ8" s="83">
        <v>0.8</v>
      </c>
      <c r="BA8" s="37">
        <f t="shared" si="2"/>
        <v>25.6</v>
      </c>
      <c r="BB8" s="38">
        <f t="shared" si="3"/>
        <v>26</v>
      </c>
      <c r="BC8" s="97" t="s">
        <v>156</v>
      </c>
    </row>
    <row r="9" spans="1:55" x14ac:dyDescent="0.25">
      <c r="A9" s="4">
        <v>5</v>
      </c>
      <c r="B9" s="7" t="s">
        <v>124</v>
      </c>
      <c r="C9" s="10"/>
      <c r="D9" s="31"/>
      <c r="E9" s="31"/>
      <c r="F9" s="31"/>
      <c r="G9" s="31"/>
      <c r="H9" s="31"/>
      <c r="I9" s="31"/>
      <c r="J9" s="31"/>
      <c r="K9" s="31"/>
      <c r="L9" s="31"/>
      <c r="M9" s="32"/>
      <c r="N9" s="32"/>
      <c r="O9" s="32"/>
      <c r="P9" s="39"/>
      <c r="Q9" s="41">
        <v>48</v>
      </c>
      <c r="R9" s="4">
        <v>1</v>
      </c>
      <c r="S9" s="4"/>
      <c r="T9" s="4">
        <v>1</v>
      </c>
      <c r="U9" s="4"/>
      <c r="V9" s="137"/>
      <c r="W9" s="138"/>
      <c r="X9" s="137"/>
      <c r="Y9" s="138"/>
      <c r="Z9" s="4"/>
      <c r="AA9" s="4"/>
      <c r="AB9" s="4"/>
      <c r="AC9" s="4"/>
      <c r="AD9" s="4"/>
      <c r="AE9" s="4"/>
      <c r="AF9" s="50">
        <v>1</v>
      </c>
      <c r="AG9" s="63">
        <f t="shared" si="1"/>
        <v>23.8</v>
      </c>
      <c r="AH9" s="81">
        <f t="shared" si="0"/>
        <v>24</v>
      </c>
      <c r="AI9" s="137"/>
      <c r="AJ9" s="138"/>
      <c r="AK9" s="137"/>
      <c r="AL9" s="138"/>
      <c r="AM9" s="137"/>
      <c r="AN9" s="138"/>
      <c r="AO9" s="137"/>
      <c r="AP9" s="138"/>
      <c r="AQ9" s="137"/>
      <c r="AR9" s="138"/>
      <c r="AS9" s="137"/>
      <c r="AT9" s="138"/>
      <c r="AU9" s="137"/>
      <c r="AV9" s="138"/>
      <c r="AW9" s="137"/>
      <c r="AX9" s="138"/>
      <c r="AY9" s="83">
        <v>0</v>
      </c>
      <c r="AZ9" s="83">
        <v>1</v>
      </c>
      <c r="BA9" s="37">
        <f t="shared" si="2"/>
        <v>16.600000000000001</v>
      </c>
      <c r="BB9" s="38">
        <f t="shared" si="3"/>
        <v>17</v>
      </c>
      <c r="BC9" s="97" t="s">
        <v>155</v>
      </c>
    </row>
    <row r="10" spans="1:55" x14ac:dyDescent="0.25">
      <c r="A10" s="4">
        <v>6</v>
      </c>
      <c r="B10" s="7" t="s">
        <v>125</v>
      </c>
      <c r="C10" s="10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9"/>
      <c r="Q10" s="41">
        <v>65</v>
      </c>
      <c r="R10" s="4">
        <v>1</v>
      </c>
      <c r="S10" s="4">
        <v>0.3</v>
      </c>
      <c r="T10" s="4"/>
      <c r="U10" s="4"/>
      <c r="V10" s="137">
        <v>1</v>
      </c>
      <c r="W10" s="138"/>
      <c r="X10" s="137">
        <v>0.6</v>
      </c>
      <c r="Y10" s="138"/>
      <c r="Z10" s="4"/>
      <c r="AA10" s="4"/>
      <c r="AB10" s="4"/>
      <c r="AC10" s="4"/>
      <c r="AD10" s="4"/>
      <c r="AE10" s="4"/>
      <c r="AF10" s="50">
        <v>0.6</v>
      </c>
      <c r="AG10" s="63">
        <f t="shared" si="1"/>
        <v>23.8</v>
      </c>
      <c r="AH10" s="81">
        <f t="shared" si="0"/>
        <v>24</v>
      </c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83">
        <v>0.81</v>
      </c>
      <c r="AZ10" s="83">
        <v>1</v>
      </c>
      <c r="BA10" s="37">
        <f t="shared" si="2"/>
        <v>30.1</v>
      </c>
      <c r="BB10" s="38">
        <f t="shared" si="3"/>
        <v>31</v>
      </c>
      <c r="BC10" s="97" t="s">
        <v>155</v>
      </c>
    </row>
    <row r="11" spans="1:55" x14ac:dyDescent="0.25">
      <c r="A11" s="87">
        <v>7</v>
      </c>
      <c r="B11" s="88" t="s">
        <v>126</v>
      </c>
      <c r="C11" s="1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9"/>
      <c r="Q11" s="41">
        <v>72</v>
      </c>
      <c r="R11" s="4">
        <v>1</v>
      </c>
      <c r="S11" s="4">
        <v>1</v>
      </c>
      <c r="T11" s="4">
        <v>1</v>
      </c>
      <c r="U11" s="4">
        <v>0.9</v>
      </c>
      <c r="V11" s="137">
        <v>1</v>
      </c>
      <c r="W11" s="138"/>
      <c r="X11" s="137">
        <v>1</v>
      </c>
      <c r="Y11" s="138"/>
      <c r="Z11" s="4">
        <v>1</v>
      </c>
      <c r="AA11" s="4">
        <v>0.95</v>
      </c>
      <c r="AB11" s="4">
        <v>1</v>
      </c>
      <c r="AC11" s="4">
        <v>1</v>
      </c>
      <c r="AD11" s="4">
        <v>1</v>
      </c>
      <c r="AE11" s="4">
        <v>1</v>
      </c>
      <c r="AF11" s="50">
        <v>1</v>
      </c>
      <c r="AG11" s="63">
        <f t="shared" si="1"/>
        <v>98.5</v>
      </c>
      <c r="AH11" s="81">
        <f t="shared" si="0"/>
        <v>99</v>
      </c>
      <c r="AI11" s="142">
        <v>1</v>
      </c>
      <c r="AJ11" s="143"/>
      <c r="AK11" s="142">
        <v>0.9</v>
      </c>
      <c r="AL11" s="143"/>
      <c r="AM11" s="142">
        <v>1</v>
      </c>
      <c r="AN11" s="143"/>
      <c r="AO11" s="142">
        <v>0.9</v>
      </c>
      <c r="AP11" s="143"/>
      <c r="AQ11" s="142">
        <v>1</v>
      </c>
      <c r="AR11" s="143"/>
      <c r="AS11" s="142">
        <v>1</v>
      </c>
      <c r="AT11" s="143"/>
      <c r="AU11" s="142">
        <v>0.8</v>
      </c>
      <c r="AV11" s="143"/>
      <c r="AW11" s="142">
        <v>0.8</v>
      </c>
      <c r="AX11" s="143"/>
      <c r="AY11" s="83">
        <v>0.85</v>
      </c>
      <c r="AZ11" s="83">
        <v>1</v>
      </c>
      <c r="BA11" s="37">
        <f t="shared" si="2"/>
        <v>90.8</v>
      </c>
      <c r="BB11" s="38">
        <f t="shared" si="3"/>
        <v>91</v>
      </c>
      <c r="BC11" s="89" t="s">
        <v>151</v>
      </c>
    </row>
    <row r="12" spans="1:55" x14ac:dyDescent="0.25">
      <c r="A12" s="4">
        <v>8</v>
      </c>
      <c r="B12" s="7" t="s">
        <v>127</v>
      </c>
      <c r="C12" s="1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  <c r="P12" s="39"/>
      <c r="Q12" s="41">
        <v>63</v>
      </c>
      <c r="R12" s="4"/>
      <c r="S12" s="4"/>
      <c r="T12" s="4"/>
      <c r="U12" s="4"/>
      <c r="V12" s="137"/>
      <c r="W12" s="138"/>
      <c r="X12" s="137"/>
      <c r="Y12" s="138"/>
      <c r="Z12" s="4"/>
      <c r="AA12" s="4"/>
      <c r="AB12" s="4"/>
      <c r="AC12" s="4"/>
      <c r="AD12" s="4"/>
      <c r="AE12" s="4"/>
      <c r="AF12" s="50"/>
      <c r="AG12" s="63">
        <f t="shared" si="1"/>
        <v>0</v>
      </c>
      <c r="AH12" s="81">
        <f t="shared" si="0"/>
        <v>0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83">
        <v>0.75</v>
      </c>
      <c r="AZ12" s="83">
        <v>1</v>
      </c>
      <c r="BA12" s="37">
        <f t="shared" si="2"/>
        <v>29.1</v>
      </c>
      <c r="BB12" s="38">
        <f t="shared" si="3"/>
        <v>30</v>
      </c>
      <c r="BC12" s="97" t="s">
        <v>156</v>
      </c>
    </row>
    <row r="13" spans="1:55" x14ac:dyDescent="0.25">
      <c r="A13" s="4">
        <v>9</v>
      </c>
      <c r="B13" s="7" t="s">
        <v>128</v>
      </c>
      <c r="C13" s="1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  <c r="P13" s="39"/>
      <c r="Q13" s="41">
        <v>35</v>
      </c>
      <c r="R13" s="4">
        <v>1</v>
      </c>
      <c r="S13" s="4">
        <v>0.3</v>
      </c>
      <c r="T13" s="4">
        <v>1</v>
      </c>
      <c r="U13" s="4">
        <v>0.3</v>
      </c>
      <c r="V13" s="137">
        <v>0.5</v>
      </c>
      <c r="W13" s="138"/>
      <c r="X13" s="137">
        <v>0.8</v>
      </c>
      <c r="Y13" s="138"/>
      <c r="Z13" s="4">
        <v>1</v>
      </c>
      <c r="AA13" s="4">
        <v>0.5</v>
      </c>
      <c r="AB13" s="4"/>
      <c r="AC13" s="4"/>
      <c r="AD13" s="4"/>
      <c r="AE13" s="4"/>
      <c r="AF13" s="50">
        <v>0.6</v>
      </c>
      <c r="AG13" s="63">
        <f t="shared" si="1"/>
        <v>39.5</v>
      </c>
      <c r="AH13" s="81">
        <f t="shared" si="0"/>
        <v>40</v>
      </c>
      <c r="AI13" s="142"/>
      <c r="AJ13" s="143"/>
      <c r="AK13" s="142">
        <v>0.3</v>
      </c>
      <c r="AL13" s="143"/>
      <c r="AM13" s="142">
        <v>0.3</v>
      </c>
      <c r="AN13" s="143"/>
      <c r="AO13" s="142">
        <v>0.3</v>
      </c>
      <c r="AP13" s="143"/>
      <c r="AQ13" s="142"/>
      <c r="AR13" s="143"/>
      <c r="AS13" s="142">
        <v>0.3</v>
      </c>
      <c r="AT13" s="143"/>
      <c r="AU13" s="142"/>
      <c r="AV13" s="143"/>
      <c r="AW13" s="142"/>
      <c r="AX13" s="143"/>
      <c r="AY13" s="83">
        <v>0.7</v>
      </c>
      <c r="AZ13" s="83">
        <v>0.8</v>
      </c>
      <c r="BA13" s="37">
        <f t="shared" si="2"/>
        <v>33.299999999999997</v>
      </c>
      <c r="BB13" s="38">
        <f t="shared" si="3"/>
        <v>34</v>
      </c>
      <c r="BC13" s="97" t="s">
        <v>156</v>
      </c>
    </row>
    <row r="14" spans="1:55" x14ac:dyDescent="0.25">
      <c r="A14" s="4">
        <v>10</v>
      </c>
      <c r="B14" s="7" t="s">
        <v>129</v>
      </c>
      <c r="C14" s="1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  <c r="P14" s="39"/>
      <c r="Q14" s="41">
        <v>49</v>
      </c>
      <c r="R14" s="4"/>
      <c r="S14" s="4"/>
      <c r="T14" s="4"/>
      <c r="U14" s="4"/>
      <c r="V14" s="137"/>
      <c r="W14" s="138"/>
      <c r="X14" s="137"/>
      <c r="Y14" s="138"/>
      <c r="Z14" s="4"/>
      <c r="AA14" s="4"/>
      <c r="AB14" s="4"/>
      <c r="AC14" s="4"/>
      <c r="AD14" s="4"/>
      <c r="AE14" s="4"/>
      <c r="AF14" s="50"/>
      <c r="AG14" s="63">
        <f t="shared" si="1"/>
        <v>0</v>
      </c>
      <c r="AH14" s="81">
        <f t="shared" si="0"/>
        <v>0</v>
      </c>
      <c r="AI14" s="142"/>
      <c r="AJ14" s="143"/>
      <c r="AK14" s="142"/>
      <c r="AL14" s="143"/>
      <c r="AM14" s="142"/>
      <c r="AN14" s="143"/>
      <c r="AO14" s="142"/>
      <c r="AP14" s="143"/>
      <c r="AQ14" s="142"/>
      <c r="AR14" s="143"/>
      <c r="AS14" s="142"/>
      <c r="AT14" s="143"/>
      <c r="AU14" s="142"/>
      <c r="AV14" s="143"/>
      <c r="AW14" s="142"/>
      <c r="AX14" s="143"/>
      <c r="AY14" s="83">
        <v>0</v>
      </c>
      <c r="AZ14" s="83"/>
      <c r="BA14" s="37">
        <f t="shared" si="2"/>
        <v>0</v>
      </c>
      <c r="BB14" s="38">
        <f t="shared" si="3"/>
        <v>0</v>
      </c>
      <c r="BC14" s="97" t="s">
        <v>156</v>
      </c>
    </row>
    <row r="15" spans="1:55" x14ac:dyDescent="0.25">
      <c r="A15" s="4">
        <v>11</v>
      </c>
      <c r="B15" s="7" t="s">
        <v>130</v>
      </c>
      <c r="C15" s="1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9"/>
      <c r="Q15" s="41">
        <v>63</v>
      </c>
      <c r="R15" s="4">
        <v>1</v>
      </c>
      <c r="S15" s="4"/>
      <c r="T15" s="4">
        <v>1</v>
      </c>
      <c r="U15" s="4">
        <v>0.5</v>
      </c>
      <c r="V15" s="137"/>
      <c r="W15" s="138"/>
      <c r="X15" s="137"/>
      <c r="Y15" s="138"/>
      <c r="Z15" s="4"/>
      <c r="AA15" s="4"/>
      <c r="AB15" s="4"/>
      <c r="AC15" s="4"/>
      <c r="AD15" s="4"/>
      <c r="AE15" s="4"/>
      <c r="AF15" s="50"/>
      <c r="AG15" s="63">
        <f t="shared" si="1"/>
        <v>14.2</v>
      </c>
      <c r="AH15" s="81">
        <f t="shared" si="0"/>
        <v>15</v>
      </c>
      <c r="AI15" s="142"/>
      <c r="AJ15" s="143"/>
      <c r="AK15" s="142"/>
      <c r="AL15" s="143"/>
      <c r="AM15" s="142"/>
      <c r="AN15" s="143"/>
      <c r="AO15" s="142"/>
      <c r="AP15" s="143"/>
      <c r="AQ15" s="142"/>
      <c r="AR15" s="143"/>
      <c r="AS15" s="142"/>
      <c r="AT15" s="143"/>
      <c r="AU15" s="142"/>
      <c r="AV15" s="143"/>
      <c r="AW15" s="142"/>
      <c r="AX15" s="143"/>
      <c r="AY15" s="83">
        <v>0</v>
      </c>
      <c r="AZ15" s="83"/>
      <c r="BA15" s="37">
        <f t="shared" si="2"/>
        <v>0</v>
      </c>
      <c r="BB15" s="38">
        <f t="shared" si="3"/>
        <v>0</v>
      </c>
      <c r="BC15" s="97" t="s">
        <v>156</v>
      </c>
    </row>
    <row r="16" spans="1:55" x14ac:dyDescent="0.25">
      <c r="A16" s="85">
        <v>12</v>
      </c>
      <c r="B16" s="93" t="s">
        <v>131</v>
      </c>
      <c r="C16" s="10"/>
      <c r="D16" s="31"/>
      <c r="E16" s="32"/>
      <c r="F16" s="32"/>
      <c r="G16" s="32"/>
      <c r="H16" s="32"/>
      <c r="I16" s="31"/>
      <c r="J16" s="32"/>
      <c r="K16" s="31"/>
      <c r="L16" s="31"/>
      <c r="M16" s="32"/>
      <c r="N16" s="32"/>
      <c r="O16" s="32"/>
      <c r="P16" s="39"/>
      <c r="Q16" s="41">
        <v>50</v>
      </c>
      <c r="R16" s="4">
        <v>1</v>
      </c>
      <c r="S16" s="4">
        <v>0.9</v>
      </c>
      <c r="T16" s="4">
        <v>1</v>
      </c>
      <c r="U16" s="4">
        <v>0.8</v>
      </c>
      <c r="V16" s="137">
        <v>1</v>
      </c>
      <c r="W16" s="138"/>
      <c r="X16" s="137">
        <v>0.7</v>
      </c>
      <c r="Y16" s="138"/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50"/>
      <c r="AG16" s="63">
        <f t="shared" si="1"/>
        <v>81.400000000000006</v>
      </c>
      <c r="AH16" s="81">
        <f t="shared" si="0"/>
        <v>82</v>
      </c>
      <c r="AI16" s="142">
        <v>1</v>
      </c>
      <c r="AJ16" s="143"/>
      <c r="AK16" s="142">
        <v>0.8</v>
      </c>
      <c r="AL16" s="143"/>
      <c r="AM16" s="142">
        <v>1</v>
      </c>
      <c r="AN16" s="143"/>
      <c r="AO16" s="142">
        <v>0.9</v>
      </c>
      <c r="AP16" s="143"/>
      <c r="AQ16" s="142">
        <v>1</v>
      </c>
      <c r="AR16" s="143"/>
      <c r="AS16" s="142">
        <v>1</v>
      </c>
      <c r="AT16" s="143"/>
      <c r="AU16" s="142">
        <v>0.95</v>
      </c>
      <c r="AV16" s="143"/>
      <c r="AW16" s="142"/>
      <c r="AX16" s="143"/>
      <c r="AY16" s="83">
        <v>0.89</v>
      </c>
      <c r="AZ16" s="83">
        <v>1</v>
      </c>
      <c r="BA16" s="37">
        <f t="shared" si="2"/>
        <v>79.2</v>
      </c>
      <c r="BB16" s="38">
        <f t="shared" si="3"/>
        <v>80</v>
      </c>
      <c r="BC16" s="86" t="s">
        <v>150</v>
      </c>
    </row>
    <row r="17" spans="1:54" ht="15" hidden="1" customHeight="1" x14ac:dyDescent="0.25">
      <c r="A17" s="4">
        <v>10</v>
      </c>
      <c r="B17" s="7" t="s">
        <v>82</v>
      </c>
      <c r="C17" s="10"/>
      <c r="D17" s="5"/>
      <c r="E17" s="4"/>
      <c r="F17" s="4"/>
      <c r="G17" s="20"/>
      <c r="H17" s="20"/>
      <c r="I17" s="4"/>
      <c r="J17" s="20"/>
      <c r="K17" s="4"/>
      <c r="L17" s="4"/>
      <c r="M17" s="20"/>
      <c r="N17" s="20"/>
      <c r="O17" s="4"/>
      <c r="P17" s="23"/>
      <c r="Q17" s="25"/>
      <c r="AG17" s="63">
        <f t="shared" si="1"/>
        <v>0</v>
      </c>
      <c r="AH17" s="38">
        <f t="shared" si="0"/>
        <v>0</v>
      </c>
      <c r="AI17" s="140">
        <v>0.9</v>
      </c>
      <c r="AJ17" s="141"/>
      <c r="AK17" s="140">
        <v>0.9</v>
      </c>
      <c r="AL17" s="141"/>
      <c r="AM17" s="140"/>
      <c r="AN17" s="141"/>
      <c r="AO17" s="140"/>
      <c r="AP17" s="141"/>
      <c r="AQ17" s="140"/>
      <c r="AR17" s="141"/>
      <c r="AS17" s="140"/>
      <c r="AT17" s="141"/>
      <c r="AU17" s="140"/>
      <c r="AV17" s="141"/>
      <c r="AW17" s="140"/>
      <c r="AX17" s="141"/>
      <c r="AY17" s="82">
        <v>0.85</v>
      </c>
      <c r="AZ17" s="82">
        <v>1</v>
      </c>
      <c r="BA17" s="37">
        <f t="shared" si="2"/>
        <v>40.799999999999997</v>
      </c>
      <c r="BB17" s="38">
        <f t="shared" si="3"/>
        <v>41</v>
      </c>
    </row>
    <row r="18" spans="1:54" ht="15" hidden="1" customHeight="1" x14ac:dyDescent="0.25">
      <c r="A18" s="4">
        <v>11</v>
      </c>
      <c r="B18" s="7" t="s">
        <v>61</v>
      </c>
      <c r="C18" s="10"/>
      <c r="D18" s="5"/>
      <c r="E18" s="4"/>
      <c r="F18" s="4"/>
      <c r="G18" s="20"/>
      <c r="H18" s="20"/>
      <c r="I18" s="4"/>
      <c r="J18" s="20"/>
      <c r="K18" s="4"/>
      <c r="L18" s="4"/>
      <c r="M18" s="20"/>
      <c r="N18" s="20"/>
      <c r="O18" s="4"/>
      <c r="P18" s="23"/>
      <c r="Q18" s="25"/>
      <c r="AG18" s="63">
        <f t="shared" si="1"/>
        <v>0</v>
      </c>
      <c r="AH18" s="38">
        <f t="shared" si="0"/>
        <v>0</v>
      </c>
      <c r="AI18" s="122">
        <v>0.6</v>
      </c>
      <c r="AJ18" s="123"/>
      <c r="AK18" s="122">
        <v>0.76</v>
      </c>
      <c r="AL18" s="123"/>
      <c r="AM18" s="122">
        <v>0.9</v>
      </c>
      <c r="AN18" s="123"/>
      <c r="AO18" s="122"/>
      <c r="AP18" s="123"/>
      <c r="AQ18" s="122">
        <v>0.6</v>
      </c>
      <c r="AR18" s="123"/>
      <c r="AS18" s="122"/>
      <c r="AT18" s="123"/>
      <c r="AU18" s="122"/>
      <c r="AV18" s="123"/>
      <c r="AW18" s="122"/>
      <c r="AX18" s="123"/>
      <c r="AY18" s="50">
        <v>0.63</v>
      </c>
      <c r="AZ18" s="50"/>
      <c r="BA18" s="37">
        <f t="shared" si="2"/>
        <v>26.3</v>
      </c>
      <c r="BB18" s="38">
        <f t="shared" si="3"/>
        <v>27</v>
      </c>
    </row>
    <row r="19" spans="1:54" ht="15" hidden="1" customHeight="1" x14ac:dyDescent="0.25">
      <c r="A19" s="4">
        <v>12</v>
      </c>
      <c r="B19" s="7" t="s">
        <v>57</v>
      </c>
      <c r="C19" s="10"/>
      <c r="D19" s="5"/>
      <c r="E19" s="4"/>
      <c r="F19" s="4"/>
      <c r="G19" s="20"/>
      <c r="H19" s="20"/>
      <c r="I19" s="4"/>
      <c r="J19" s="20"/>
      <c r="K19" s="4"/>
      <c r="L19" s="4"/>
      <c r="M19" s="20"/>
      <c r="N19" s="20"/>
      <c r="O19" s="4"/>
      <c r="P19" s="23"/>
      <c r="Q19" s="25"/>
      <c r="AG19" s="63">
        <f t="shared" si="1"/>
        <v>0</v>
      </c>
      <c r="AH19" s="38">
        <f t="shared" si="0"/>
        <v>0</v>
      </c>
      <c r="AI19" s="122"/>
      <c r="AJ19" s="123"/>
      <c r="AK19" s="122"/>
      <c r="AL19" s="123"/>
      <c r="AM19" s="122"/>
      <c r="AN19" s="123"/>
      <c r="AO19" s="122"/>
      <c r="AP19" s="123"/>
      <c r="AQ19" s="122"/>
      <c r="AR19" s="123"/>
      <c r="AS19" s="122"/>
      <c r="AT19" s="123"/>
      <c r="AU19" s="122"/>
      <c r="AV19" s="123"/>
      <c r="AW19" s="122"/>
      <c r="AX19" s="123"/>
      <c r="AY19" s="50">
        <v>0</v>
      </c>
      <c r="AZ19" s="50"/>
      <c r="BA19" s="37">
        <f t="shared" si="2"/>
        <v>0</v>
      </c>
      <c r="BB19" s="38">
        <f t="shared" si="3"/>
        <v>0</v>
      </c>
    </row>
    <row r="20" spans="1:54" ht="15" hidden="1" customHeight="1" x14ac:dyDescent="0.25">
      <c r="A20" s="4">
        <v>13</v>
      </c>
      <c r="B20" s="7" t="s">
        <v>59</v>
      </c>
      <c r="C20" s="10"/>
      <c r="D20" s="5"/>
      <c r="E20" s="4"/>
      <c r="F20" s="4"/>
      <c r="G20" s="20"/>
      <c r="H20" s="20"/>
      <c r="I20" s="4"/>
      <c r="J20" s="20"/>
      <c r="K20" s="4"/>
      <c r="L20" s="4"/>
      <c r="M20" s="20"/>
      <c r="N20" s="20"/>
      <c r="O20" s="4"/>
      <c r="P20" s="23"/>
      <c r="Q20" s="25"/>
      <c r="AG20" s="63">
        <f t="shared" si="1"/>
        <v>0</v>
      </c>
      <c r="AH20" s="38">
        <f t="shared" si="0"/>
        <v>0</v>
      </c>
      <c r="AI20" s="122">
        <v>0.6</v>
      </c>
      <c r="AJ20" s="123"/>
      <c r="AK20" s="122">
        <v>0.5</v>
      </c>
      <c r="AL20" s="123"/>
      <c r="AM20" s="122"/>
      <c r="AN20" s="123"/>
      <c r="AO20" s="122"/>
      <c r="AP20" s="123"/>
      <c r="AQ20" s="122"/>
      <c r="AR20" s="123"/>
      <c r="AS20" s="122"/>
      <c r="AT20" s="123"/>
      <c r="AU20" s="122"/>
      <c r="AV20" s="123"/>
      <c r="AW20" s="122"/>
      <c r="AX20" s="123"/>
      <c r="AY20" s="50">
        <v>0.78</v>
      </c>
      <c r="AZ20" s="50"/>
      <c r="BA20" s="37">
        <f t="shared" si="2"/>
        <v>19.100000000000001</v>
      </c>
      <c r="BB20" s="38">
        <f t="shared" si="3"/>
        <v>20</v>
      </c>
    </row>
    <row r="21" spans="1:54" ht="15" hidden="1" customHeight="1" x14ac:dyDescent="0.25">
      <c r="A21" s="4">
        <v>14</v>
      </c>
      <c r="B21" s="7" t="s">
        <v>58</v>
      </c>
      <c r="C21" s="10"/>
      <c r="D21" s="5"/>
      <c r="E21" s="4"/>
      <c r="F21" s="4"/>
      <c r="G21" s="20"/>
      <c r="H21" s="20"/>
      <c r="I21" s="4"/>
      <c r="J21" s="20"/>
      <c r="K21" s="4"/>
      <c r="L21" s="4"/>
      <c r="M21" s="20"/>
      <c r="N21" s="20"/>
      <c r="O21" s="4"/>
      <c r="P21" s="23"/>
      <c r="Q21" s="25"/>
      <c r="AG21" s="63">
        <f t="shared" si="1"/>
        <v>0</v>
      </c>
      <c r="AH21" s="38">
        <f t="shared" si="0"/>
        <v>0</v>
      </c>
      <c r="AI21" s="122">
        <v>0.95</v>
      </c>
      <c r="AJ21" s="123"/>
      <c r="AK21" s="122">
        <v>0.7</v>
      </c>
      <c r="AL21" s="123"/>
      <c r="AM21" s="122">
        <v>0.8</v>
      </c>
      <c r="AN21" s="123"/>
      <c r="AO21" s="122"/>
      <c r="AP21" s="123"/>
      <c r="AQ21" s="122"/>
      <c r="AR21" s="123"/>
      <c r="AS21" s="122"/>
      <c r="AT21" s="123"/>
      <c r="AU21" s="122"/>
      <c r="AV21" s="123"/>
      <c r="AW21" s="122"/>
      <c r="AX21" s="123"/>
      <c r="AY21" s="50">
        <v>0.89</v>
      </c>
      <c r="AZ21" s="50">
        <v>1</v>
      </c>
      <c r="BA21" s="37">
        <f t="shared" si="2"/>
        <v>45.1</v>
      </c>
      <c r="BB21" s="38">
        <f t="shared" si="3"/>
        <v>46</v>
      </c>
    </row>
    <row r="22" spans="1:54" ht="15" hidden="1" customHeight="1" x14ac:dyDescent="0.25">
      <c r="A22" s="4">
        <v>15</v>
      </c>
      <c r="B22" s="7" t="s">
        <v>56</v>
      </c>
      <c r="C22" s="10"/>
      <c r="D22" s="5"/>
      <c r="E22" s="4"/>
      <c r="F22" s="4"/>
      <c r="G22" s="20"/>
      <c r="H22" s="20"/>
      <c r="I22" s="4"/>
      <c r="J22" s="20"/>
      <c r="K22" s="4"/>
      <c r="L22" s="4"/>
      <c r="M22" s="20"/>
      <c r="N22" s="20"/>
      <c r="O22" s="4"/>
      <c r="P22" s="23"/>
      <c r="Q22" s="25"/>
      <c r="AG22" s="63">
        <f t="shared" si="1"/>
        <v>0</v>
      </c>
      <c r="AI22" s="51"/>
      <c r="AJ22" s="51"/>
      <c r="AK22" s="51"/>
      <c r="AL22" s="75"/>
      <c r="AM22" s="51"/>
      <c r="AN22" s="75"/>
      <c r="AO22" s="51"/>
      <c r="AP22" s="75"/>
      <c r="AQ22" s="51"/>
      <c r="AR22" s="75"/>
      <c r="AS22" s="51"/>
      <c r="AT22" s="75"/>
      <c r="AU22" s="51"/>
      <c r="AV22" s="75"/>
      <c r="AW22" s="51"/>
      <c r="AX22" s="75"/>
      <c r="AY22" s="50"/>
      <c r="AZ22" s="50"/>
      <c r="BA22" s="37">
        <f t="shared" si="2"/>
        <v>0</v>
      </c>
      <c r="BB22" s="38">
        <f t="shared" si="3"/>
        <v>0</v>
      </c>
    </row>
    <row r="23" spans="1:54" ht="15" hidden="1" customHeight="1" x14ac:dyDescent="0.25">
      <c r="A23" s="4">
        <v>22</v>
      </c>
      <c r="B23" s="7" t="s">
        <v>60</v>
      </c>
      <c r="C23" s="10"/>
      <c r="D23" s="5"/>
      <c r="P23" s="23"/>
      <c r="AG23" s="63">
        <f t="shared" si="1"/>
        <v>0</v>
      </c>
      <c r="AI23" s="122">
        <v>1</v>
      </c>
      <c r="AJ23" s="123"/>
      <c r="AK23" s="122">
        <v>1</v>
      </c>
      <c r="AL23" s="123"/>
      <c r="AM23" s="122">
        <v>0.9</v>
      </c>
      <c r="AN23" s="123"/>
      <c r="AO23" s="122">
        <v>0.95</v>
      </c>
      <c r="AP23" s="123"/>
      <c r="AQ23" s="122">
        <v>0.95</v>
      </c>
      <c r="AR23" s="123"/>
      <c r="AS23" s="122">
        <v>1.1000000000000001</v>
      </c>
      <c r="AT23" s="123"/>
      <c r="AU23" s="122"/>
      <c r="AV23" s="123"/>
      <c r="AW23" s="122"/>
      <c r="AX23" s="123"/>
      <c r="AY23" s="50">
        <v>0.81</v>
      </c>
      <c r="AZ23" s="50"/>
      <c r="BA23" s="37">
        <f t="shared" si="2"/>
        <v>52.3</v>
      </c>
      <c r="BB23" s="38">
        <f t="shared" si="3"/>
        <v>53</v>
      </c>
    </row>
    <row r="24" spans="1:54" ht="15" hidden="1" customHeight="1" x14ac:dyDescent="0.25">
      <c r="A24" s="4">
        <v>25</v>
      </c>
      <c r="B24" s="7"/>
      <c r="C24" s="10"/>
      <c r="D24" s="5"/>
      <c r="P24" s="23"/>
      <c r="AG24" s="63">
        <f t="shared" si="1"/>
        <v>0</v>
      </c>
      <c r="AI24" s="122">
        <v>1</v>
      </c>
      <c r="AJ24" s="123"/>
      <c r="AK24" s="122">
        <v>1</v>
      </c>
      <c r="AL24" s="123"/>
      <c r="AM24" s="122">
        <v>0.9</v>
      </c>
      <c r="AN24" s="123"/>
      <c r="AO24" s="122">
        <v>0.95</v>
      </c>
      <c r="AP24" s="123"/>
      <c r="AQ24" s="122">
        <v>0.95</v>
      </c>
      <c r="AR24" s="123"/>
      <c r="AS24" s="122">
        <v>1.1000000000000001</v>
      </c>
      <c r="AT24" s="123"/>
      <c r="AU24" s="122"/>
      <c r="AV24" s="123"/>
      <c r="AW24" s="122"/>
      <c r="AX24" s="123"/>
      <c r="AY24" s="50">
        <v>0.81</v>
      </c>
      <c r="AZ24" s="50"/>
      <c r="BA24" s="37">
        <f t="shared" si="2"/>
        <v>52.3</v>
      </c>
      <c r="BB24" s="38">
        <f t="shared" si="3"/>
        <v>53</v>
      </c>
    </row>
    <row r="25" spans="1:54" ht="15" hidden="1" customHeight="1" x14ac:dyDescent="0.25">
      <c r="A25" s="4">
        <v>26</v>
      </c>
      <c r="B25" s="4"/>
      <c r="C25" s="9"/>
      <c r="D25" s="5"/>
      <c r="P25" s="23"/>
      <c r="AG25" s="63">
        <f t="shared" si="1"/>
        <v>0</v>
      </c>
      <c r="AI25" s="122">
        <v>1</v>
      </c>
      <c r="AJ25" s="123"/>
      <c r="AK25" s="122">
        <v>1</v>
      </c>
      <c r="AL25" s="123"/>
      <c r="AM25" s="122">
        <v>0.9</v>
      </c>
      <c r="AN25" s="123"/>
      <c r="AO25" s="122">
        <v>0.95</v>
      </c>
      <c r="AP25" s="123"/>
      <c r="AQ25" s="122">
        <v>0.95</v>
      </c>
      <c r="AR25" s="123"/>
      <c r="AS25" s="122">
        <v>1.1000000000000001</v>
      </c>
      <c r="AT25" s="123"/>
      <c r="AU25" s="122"/>
      <c r="AV25" s="123"/>
      <c r="AW25" s="122"/>
      <c r="AX25" s="123"/>
      <c r="AY25" s="50">
        <v>0.81</v>
      </c>
      <c r="AZ25" s="50"/>
      <c r="BA25" s="37">
        <f t="shared" si="2"/>
        <v>52.3</v>
      </c>
      <c r="BB25" s="38">
        <f t="shared" si="3"/>
        <v>53</v>
      </c>
    </row>
    <row r="26" spans="1:54" ht="15" hidden="1" customHeight="1" x14ac:dyDescent="0.25">
      <c r="A26" s="4">
        <v>27</v>
      </c>
      <c r="B26" s="4"/>
      <c r="C26" s="9"/>
      <c r="D26" s="5"/>
      <c r="P26" s="23"/>
      <c r="AG26" s="63">
        <f t="shared" si="1"/>
        <v>0</v>
      </c>
      <c r="AI26" s="122">
        <v>1</v>
      </c>
      <c r="AJ26" s="123"/>
      <c r="AK26" s="122">
        <v>1</v>
      </c>
      <c r="AL26" s="123"/>
      <c r="AM26" s="122">
        <v>0.9</v>
      </c>
      <c r="AN26" s="123"/>
      <c r="AO26" s="122">
        <v>0.95</v>
      </c>
      <c r="AP26" s="123"/>
      <c r="AQ26" s="122">
        <v>0.95</v>
      </c>
      <c r="AR26" s="123"/>
      <c r="AS26" s="122">
        <v>1.1000000000000001</v>
      </c>
      <c r="AT26" s="123"/>
      <c r="AU26" s="122"/>
      <c r="AV26" s="123"/>
      <c r="AW26" s="122"/>
      <c r="AX26" s="123"/>
      <c r="AY26" s="50">
        <v>0.81</v>
      </c>
      <c r="AZ26" s="50"/>
      <c r="BA26" s="37">
        <f t="shared" si="2"/>
        <v>52.3</v>
      </c>
      <c r="BB26" s="38">
        <f t="shared" si="3"/>
        <v>53</v>
      </c>
    </row>
    <row r="27" spans="1:54" ht="15" hidden="1" customHeight="1" x14ac:dyDescent="0.25">
      <c r="A27" s="4">
        <v>28</v>
      </c>
      <c r="B27" s="4"/>
      <c r="C27" s="9"/>
      <c r="D27" s="5"/>
      <c r="P27" s="23"/>
      <c r="AG27" s="63">
        <f t="shared" si="1"/>
        <v>0</v>
      </c>
      <c r="AI27" s="122">
        <v>1</v>
      </c>
      <c r="AJ27" s="123"/>
      <c r="AK27" s="122">
        <v>1</v>
      </c>
      <c r="AL27" s="123"/>
      <c r="AM27" s="122">
        <v>0.9</v>
      </c>
      <c r="AN27" s="123"/>
      <c r="AO27" s="122">
        <v>0.95</v>
      </c>
      <c r="AP27" s="123"/>
      <c r="AQ27" s="122">
        <v>0.95</v>
      </c>
      <c r="AR27" s="123"/>
      <c r="AS27" s="122">
        <v>1.1000000000000001</v>
      </c>
      <c r="AT27" s="123"/>
      <c r="AU27" s="122"/>
      <c r="AV27" s="123"/>
      <c r="AW27" s="122"/>
      <c r="AX27" s="123"/>
      <c r="AY27" s="50">
        <v>0.81</v>
      </c>
      <c r="AZ27" s="50"/>
      <c r="BA27" s="37">
        <f t="shared" si="2"/>
        <v>52.3</v>
      </c>
      <c r="BB27" s="38">
        <f t="shared" si="3"/>
        <v>53</v>
      </c>
    </row>
    <row r="28" spans="1:54" ht="15" hidden="1" customHeight="1" x14ac:dyDescent="0.25">
      <c r="A28" s="4">
        <v>29</v>
      </c>
      <c r="B28" s="4"/>
      <c r="C28" s="9"/>
      <c r="D28" s="5"/>
      <c r="P28" s="23"/>
      <c r="AG28" s="63">
        <f t="shared" si="1"/>
        <v>0</v>
      </c>
      <c r="AI28" s="122"/>
      <c r="AJ28" s="123"/>
      <c r="AK28" s="122"/>
      <c r="AL28" s="123"/>
      <c r="AM28" s="122"/>
      <c r="AN28" s="123"/>
      <c r="AO28" s="122"/>
      <c r="AP28" s="123"/>
      <c r="AQ28" s="122"/>
      <c r="AR28" s="123"/>
      <c r="AS28" s="122"/>
      <c r="AT28" s="123"/>
      <c r="AU28" s="122"/>
      <c r="AV28" s="123"/>
      <c r="AW28" s="122"/>
      <c r="AX28" s="123"/>
      <c r="AY28" s="50">
        <v>0.63</v>
      </c>
      <c r="AZ28" s="50"/>
      <c r="BA28" s="37">
        <f t="shared" si="2"/>
        <v>10.5</v>
      </c>
      <c r="BB28" s="38">
        <f t="shared" si="3"/>
        <v>11</v>
      </c>
    </row>
    <row r="29" spans="1:54" ht="15" hidden="1" customHeight="1" x14ac:dyDescent="0.25">
      <c r="A29" s="4">
        <v>30</v>
      </c>
      <c r="B29" s="4"/>
      <c r="C29" s="9"/>
      <c r="D29" s="5"/>
      <c r="P29" s="23"/>
      <c r="AG29" s="63">
        <f t="shared" si="1"/>
        <v>0</v>
      </c>
      <c r="AI29" s="73">
        <v>1</v>
      </c>
      <c r="AJ29" s="73"/>
      <c r="AK29" s="73">
        <v>1</v>
      </c>
      <c r="AL29" s="73"/>
      <c r="AM29" s="73">
        <v>1</v>
      </c>
      <c r="AN29" s="73"/>
      <c r="AO29" s="73">
        <v>1</v>
      </c>
      <c r="AP29" s="73"/>
      <c r="AQ29" s="73">
        <v>1</v>
      </c>
      <c r="AR29" s="73"/>
      <c r="AS29" s="73">
        <v>2</v>
      </c>
      <c r="AT29" s="73"/>
      <c r="AU29" s="73">
        <v>2</v>
      </c>
      <c r="AV29" s="73"/>
      <c r="AW29" s="73">
        <v>3</v>
      </c>
      <c r="AX29" s="73"/>
      <c r="AY29" s="73">
        <v>3</v>
      </c>
      <c r="AZ29" s="73">
        <v>3</v>
      </c>
      <c r="BA29" s="37">
        <f t="shared" si="2"/>
        <v>222.2</v>
      </c>
      <c r="BB29" s="38">
        <f t="shared" si="3"/>
        <v>223</v>
      </c>
    </row>
    <row r="30" spans="1:54" x14ac:dyDescent="0.25">
      <c r="B30" s="6" t="s">
        <v>29</v>
      </c>
      <c r="C30" s="11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72">
        <v>1</v>
      </c>
      <c r="S30" s="73">
        <v>2</v>
      </c>
      <c r="T30" s="73">
        <v>1</v>
      </c>
      <c r="U30" s="73">
        <v>2</v>
      </c>
      <c r="V30" s="130">
        <v>1</v>
      </c>
      <c r="W30" s="130"/>
      <c r="X30" s="130">
        <v>1</v>
      </c>
      <c r="Y30" s="130"/>
      <c r="Z30" s="73">
        <v>1</v>
      </c>
      <c r="AA30" s="73">
        <v>2</v>
      </c>
      <c r="AB30" s="73">
        <v>1</v>
      </c>
      <c r="AC30" s="73">
        <v>2</v>
      </c>
      <c r="AD30" s="73">
        <v>1</v>
      </c>
      <c r="AE30" s="73">
        <v>3</v>
      </c>
      <c r="AF30" s="73">
        <v>3</v>
      </c>
      <c r="AI30" s="73">
        <v>1</v>
      </c>
      <c r="AJ30" s="73"/>
      <c r="AK30" s="73">
        <v>1</v>
      </c>
      <c r="AL30" s="73"/>
      <c r="AM30" s="73">
        <v>1</v>
      </c>
      <c r="AN30" s="73"/>
      <c r="AO30" s="73">
        <v>1</v>
      </c>
      <c r="AP30" s="73"/>
      <c r="AQ30" s="73">
        <v>1</v>
      </c>
      <c r="AR30" s="73"/>
      <c r="AS30" s="73">
        <v>2</v>
      </c>
      <c r="AT30" s="73"/>
      <c r="AU30" s="73">
        <v>2</v>
      </c>
      <c r="AV30" s="73"/>
      <c r="AW30" s="73">
        <v>3</v>
      </c>
      <c r="AX30" s="73"/>
      <c r="AY30" s="73">
        <v>3</v>
      </c>
      <c r="AZ30" s="73">
        <v>3</v>
      </c>
    </row>
    <row r="31" spans="1:54" x14ac:dyDescent="0.25">
      <c r="Q31" s="76">
        <f>AVERAGE(Q4:Q16)</f>
        <v>51.083333333333336</v>
      </c>
      <c r="AH31" s="76">
        <f>AVERAGE(AH4:AH16)</f>
        <v>36</v>
      </c>
      <c r="BB31" s="76">
        <f>AVERAGE(BB4:BB16)</f>
        <v>32.692307692307693</v>
      </c>
    </row>
    <row r="32" spans="1:54" x14ac:dyDescent="0.25">
      <c r="A32" s="56" t="s">
        <v>1</v>
      </c>
      <c r="B32" s="56" t="s">
        <v>98</v>
      </c>
      <c r="C32" s="3"/>
    </row>
    <row r="33" spans="1:54" x14ac:dyDescent="0.25">
      <c r="A33" s="58">
        <v>5</v>
      </c>
      <c r="B33" s="57" t="s">
        <v>99</v>
      </c>
      <c r="C33" s="3"/>
    </row>
    <row r="34" spans="1:54" x14ac:dyDescent="0.25">
      <c r="A34" s="58">
        <v>6</v>
      </c>
      <c r="B34" s="57" t="s">
        <v>100</v>
      </c>
      <c r="C34" s="3"/>
      <c r="BB34" s="59"/>
    </row>
    <row r="35" spans="1:54" x14ac:dyDescent="0.25">
      <c r="A35" s="58">
        <v>7</v>
      </c>
      <c r="B35" s="57" t="s">
        <v>101</v>
      </c>
      <c r="C35" s="3"/>
    </row>
    <row r="36" spans="1:54" x14ac:dyDescent="0.25">
      <c r="A36" s="58">
        <v>8</v>
      </c>
      <c r="B36" s="57" t="s">
        <v>102</v>
      </c>
      <c r="C36" s="3"/>
    </row>
    <row r="37" spans="1:54" x14ac:dyDescent="0.25">
      <c r="A37" s="58">
        <v>9</v>
      </c>
      <c r="B37" s="57" t="s">
        <v>103</v>
      </c>
      <c r="C37" s="3"/>
    </row>
    <row r="38" spans="1:54" x14ac:dyDescent="0.25">
      <c r="A38" s="58">
        <v>10</v>
      </c>
      <c r="B38" s="57" t="s">
        <v>104</v>
      </c>
      <c r="C38" s="3"/>
    </row>
    <row r="39" spans="1:54" x14ac:dyDescent="0.25">
      <c r="A39" s="58">
        <v>11</v>
      </c>
      <c r="B39" s="57" t="s">
        <v>105</v>
      </c>
      <c r="C39" s="3"/>
    </row>
    <row r="40" spans="1:54" x14ac:dyDescent="0.25">
      <c r="A40" s="84">
        <v>12</v>
      </c>
      <c r="B40" s="57" t="s">
        <v>143</v>
      </c>
      <c r="C40" s="3"/>
    </row>
    <row r="41" spans="1:54" x14ac:dyDescent="0.25">
      <c r="A41" s="84">
        <v>13</v>
      </c>
      <c r="B41" s="57" t="s">
        <v>144</v>
      </c>
      <c r="C41" s="3"/>
    </row>
    <row r="42" spans="1:54" x14ac:dyDescent="0.25">
      <c r="A42" s="84">
        <v>14</v>
      </c>
      <c r="B42" s="57" t="s">
        <v>145</v>
      </c>
      <c r="C42" s="3"/>
    </row>
    <row r="43" spans="1:54" x14ac:dyDescent="0.25">
      <c r="A43" s="84">
        <v>15</v>
      </c>
      <c r="B43" s="57" t="s">
        <v>146</v>
      </c>
    </row>
    <row r="44" spans="1:54" x14ac:dyDescent="0.25">
      <c r="A44" s="84">
        <v>16</v>
      </c>
      <c r="B44" s="57" t="s">
        <v>147</v>
      </c>
    </row>
    <row r="45" spans="1:54" x14ac:dyDescent="0.25">
      <c r="A45" s="84">
        <v>17</v>
      </c>
      <c r="B45" s="57" t="s">
        <v>147</v>
      </c>
    </row>
    <row r="46" spans="1:54" x14ac:dyDescent="0.25">
      <c r="A46" s="84">
        <v>18</v>
      </c>
      <c r="B46" s="57" t="s">
        <v>147</v>
      </c>
    </row>
    <row r="47" spans="1:54" x14ac:dyDescent="0.25">
      <c r="A47" s="84">
        <v>19</v>
      </c>
      <c r="B47" s="57" t="s">
        <v>148</v>
      </c>
    </row>
  </sheetData>
  <mergeCells count="271">
    <mergeCell ref="AQ14:AR14"/>
    <mergeCell ref="AS14:AT14"/>
    <mergeCell ref="AU14:AV14"/>
    <mergeCell ref="AW14:AX14"/>
    <mergeCell ref="AU15:AV15"/>
    <mergeCell ref="AW15:AX15"/>
    <mergeCell ref="AK16:AL16"/>
    <mergeCell ref="AM16:AN16"/>
    <mergeCell ref="AO16:AP16"/>
    <mergeCell ref="AQ16:AR16"/>
    <mergeCell ref="AS16:AT16"/>
    <mergeCell ref="AU16:AV16"/>
    <mergeCell ref="AW16:AX16"/>
    <mergeCell ref="AK15:AL15"/>
    <mergeCell ref="AM15:AN15"/>
    <mergeCell ref="AO15:AP15"/>
    <mergeCell ref="AQ15:AR15"/>
    <mergeCell ref="AS15:AT15"/>
    <mergeCell ref="AU10:AV10"/>
    <mergeCell ref="AW10:AX10"/>
    <mergeCell ref="AK11:AL11"/>
    <mergeCell ref="AM11:AN11"/>
    <mergeCell ref="AO11:AP11"/>
    <mergeCell ref="AQ11:AR11"/>
    <mergeCell ref="AS11:AT11"/>
    <mergeCell ref="AU11:AV11"/>
    <mergeCell ref="AW11:AX11"/>
    <mergeCell ref="AK10:AL10"/>
    <mergeCell ref="AM10:AN10"/>
    <mergeCell ref="AO10:AP10"/>
    <mergeCell ref="AQ10:AR10"/>
    <mergeCell ref="AS10:AT10"/>
    <mergeCell ref="AO9:AP9"/>
    <mergeCell ref="AQ9:AR9"/>
    <mergeCell ref="AS9:AT9"/>
    <mergeCell ref="AU9:AV9"/>
    <mergeCell ref="AW9:AX9"/>
    <mergeCell ref="AK8:AL8"/>
    <mergeCell ref="AM8:AN8"/>
    <mergeCell ref="AO8:AP8"/>
    <mergeCell ref="AQ8:AR8"/>
    <mergeCell ref="AS8:AT8"/>
    <mergeCell ref="AS4:AT4"/>
    <mergeCell ref="AU4:AV4"/>
    <mergeCell ref="AW4:AX4"/>
    <mergeCell ref="AI4:AJ4"/>
    <mergeCell ref="AI6:AJ6"/>
    <mergeCell ref="AI7:AJ7"/>
    <mergeCell ref="AI8:AJ8"/>
    <mergeCell ref="AU6:AV6"/>
    <mergeCell ref="AW6:AX6"/>
    <mergeCell ref="AK7:AL7"/>
    <mergeCell ref="AM7:AN7"/>
    <mergeCell ref="AO7:AP7"/>
    <mergeCell ref="AQ7:AR7"/>
    <mergeCell ref="AS7:AT7"/>
    <mergeCell ref="AU7:AV7"/>
    <mergeCell ref="AW7:AX7"/>
    <mergeCell ref="AK6:AL6"/>
    <mergeCell ref="AM6:AN6"/>
    <mergeCell ref="AO6:AP6"/>
    <mergeCell ref="AQ6:AR6"/>
    <mergeCell ref="AS6:AT6"/>
    <mergeCell ref="AU8:AV8"/>
    <mergeCell ref="AW8:AX8"/>
    <mergeCell ref="AI9:AJ9"/>
    <mergeCell ref="AI10:AJ10"/>
    <mergeCell ref="AI11:AJ11"/>
    <mergeCell ref="AI13:AJ13"/>
    <mergeCell ref="AI14:AJ14"/>
    <mergeCell ref="AI15:AJ15"/>
    <mergeCell ref="AI16:AJ16"/>
    <mergeCell ref="AK4:AL4"/>
    <mergeCell ref="AM4:AN4"/>
    <mergeCell ref="AK9:AL9"/>
    <mergeCell ref="AM9:AN9"/>
    <mergeCell ref="AK14:AL14"/>
    <mergeCell ref="AM14:AN14"/>
    <mergeCell ref="AS28:AT28"/>
    <mergeCell ref="AU28:AV28"/>
    <mergeCell ref="AW28:AX28"/>
    <mergeCell ref="AI28:AJ28"/>
    <mergeCell ref="AK28:AL28"/>
    <mergeCell ref="AM28:AN28"/>
    <mergeCell ref="AO28:AP28"/>
    <mergeCell ref="AQ28:AR28"/>
    <mergeCell ref="AS26:AT26"/>
    <mergeCell ref="AU26:AV26"/>
    <mergeCell ref="AW26:AX26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I26:AJ26"/>
    <mergeCell ref="AK26:AL26"/>
    <mergeCell ref="AM26:AN26"/>
    <mergeCell ref="AO26:AP26"/>
    <mergeCell ref="AQ26:AR26"/>
    <mergeCell ref="AS24:AT24"/>
    <mergeCell ref="AU24:AV24"/>
    <mergeCell ref="AW24:AX24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I24:AJ24"/>
    <mergeCell ref="AK24:AL24"/>
    <mergeCell ref="AM24:AN24"/>
    <mergeCell ref="AO24:AP24"/>
    <mergeCell ref="AQ24:AR24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S20:AT20"/>
    <mergeCell ref="AU20:AV20"/>
    <mergeCell ref="AW20:AX20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I20:AJ20"/>
    <mergeCell ref="AK20:AL20"/>
    <mergeCell ref="AM20:AN20"/>
    <mergeCell ref="AO20:AP20"/>
    <mergeCell ref="AQ20:AR20"/>
    <mergeCell ref="AS18:AT18"/>
    <mergeCell ref="AU18:AV18"/>
    <mergeCell ref="AW18:AX18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I18:AJ18"/>
    <mergeCell ref="AK18:AL18"/>
    <mergeCell ref="AM18:AN18"/>
    <mergeCell ref="AO18:AP18"/>
    <mergeCell ref="AQ18:AR18"/>
    <mergeCell ref="AS12:AT12"/>
    <mergeCell ref="AU12:AV12"/>
    <mergeCell ref="AW12:AX12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K13:AL13"/>
    <mergeCell ref="AM13:AN13"/>
    <mergeCell ref="AO13:AP13"/>
    <mergeCell ref="AQ13:AR13"/>
    <mergeCell ref="AS13:AT13"/>
    <mergeCell ref="AI12:AJ12"/>
    <mergeCell ref="AK12:AL12"/>
    <mergeCell ref="AM12:AN12"/>
    <mergeCell ref="AO12:AP12"/>
    <mergeCell ref="AQ12:AR12"/>
    <mergeCell ref="AU13:AV13"/>
    <mergeCell ref="AW13:AX13"/>
    <mergeCell ref="AO14:AP14"/>
    <mergeCell ref="BA1:BB1"/>
    <mergeCell ref="AI2:AJ2"/>
    <mergeCell ref="AK2:AL2"/>
    <mergeCell ref="AM2:AN2"/>
    <mergeCell ref="AO2:AP2"/>
    <mergeCell ref="AQ2:AR2"/>
    <mergeCell ref="AS2:AT2"/>
    <mergeCell ref="AU2:AV2"/>
    <mergeCell ref="AW2:AX2"/>
    <mergeCell ref="BA2:BA3"/>
    <mergeCell ref="BB2:BB3"/>
    <mergeCell ref="AI3:AJ3"/>
    <mergeCell ref="AK3:AL3"/>
    <mergeCell ref="AM3:AN3"/>
    <mergeCell ref="AO3:AP3"/>
    <mergeCell ref="AQ3:AR3"/>
    <mergeCell ref="AS1:AT1"/>
    <mergeCell ref="AU1:AV1"/>
    <mergeCell ref="AW1:AX1"/>
    <mergeCell ref="AY1:AY3"/>
    <mergeCell ref="AZ1:AZ3"/>
    <mergeCell ref="AS3:AT3"/>
    <mergeCell ref="AU3:AV3"/>
    <mergeCell ref="AW3:AX3"/>
    <mergeCell ref="AI1:AJ1"/>
    <mergeCell ref="AK1:AL1"/>
    <mergeCell ref="AM1:AN1"/>
    <mergeCell ref="AO1:AP1"/>
    <mergeCell ref="AQ1:AR1"/>
    <mergeCell ref="V4:W4"/>
    <mergeCell ref="V6:W6"/>
    <mergeCell ref="V7:W7"/>
    <mergeCell ref="V8:W8"/>
    <mergeCell ref="X3:Y3"/>
    <mergeCell ref="AO4:AP4"/>
    <mergeCell ref="AQ4:AR4"/>
    <mergeCell ref="V9:W9"/>
    <mergeCell ref="V10:W10"/>
    <mergeCell ref="V11:W11"/>
    <mergeCell ref="V13:W13"/>
    <mergeCell ref="V14:W14"/>
    <mergeCell ref="V15:W15"/>
    <mergeCell ref="V16:W16"/>
    <mergeCell ref="X4:Y4"/>
    <mergeCell ref="V30:W30"/>
    <mergeCell ref="X30:Y30"/>
    <mergeCell ref="V12:W12"/>
    <mergeCell ref="X12:Y12"/>
    <mergeCell ref="X6:Y6"/>
    <mergeCell ref="X7:Y7"/>
    <mergeCell ref="X8:Y8"/>
    <mergeCell ref="X9:Y9"/>
    <mergeCell ref="X10:Y10"/>
    <mergeCell ref="X11:Y11"/>
    <mergeCell ref="X13:Y13"/>
    <mergeCell ref="X14:Y14"/>
    <mergeCell ref="X15:Y15"/>
    <mergeCell ref="X16:Y16"/>
    <mergeCell ref="A1:B1"/>
    <mergeCell ref="P1:Q1"/>
    <mergeCell ref="P2:P3"/>
    <mergeCell ref="Q2:Q3"/>
    <mergeCell ref="G1:I1"/>
    <mergeCell ref="H2:I2"/>
    <mergeCell ref="G2:G3"/>
    <mergeCell ref="J1:K1"/>
    <mergeCell ref="J2:K2"/>
    <mergeCell ref="L2:L3"/>
    <mergeCell ref="M1:N1"/>
    <mergeCell ref="M2:M3"/>
    <mergeCell ref="R1:S1"/>
    <mergeCell ref="T1:U1"/>
    <mergeCell ref="V1:W1"/>
    <mergeCell ref="AG2:AG3"/>
    <mergeCell ref="AD1:AE1"/>
    <mergeCell ref="AD2:AE2"/>
    <mergeCell ref="Z1:AA1"/>
    <mergeCell ref="AB1:AC1"/>
    <mergeCell ref="AF1:AF3"/>
    <mergeCell ref="AG1:AH1"/>
    <mergeCell ref="Z2:AA2"/>
    <mergeCell ref="AB2:AC2"/>
    <mergeCell ref="AH2:AH3"/>
    <mergeCell ref="V3:W3"/>
    <mergeCell ref="X1:Y1"/>
    <mergeCell ref="R2:S2"/>
    <mergeCell ref="T2:U2"/>
    <mergeCell ref="V2:W2"/>
    <mergeCell ref="X2:Y2"/>
  </mergeCells>
  <phoneticPr fontId="9" type="noConversion"/>
  <conditionalFormatting sqref="P4:Q16">
    <cfRule type="cellIs" dxfId="28" priority="46" operator="lessThan">
      <formula>60</formula>
    </cfRule>
  </conditionalFormatting>
  <conditionalFormatting sqref="Q4:Q16">
    <cfRule type="cellIs" dxfId="27" priority="42" operator="equal">
      <formula>60</formula>
    </cfRule>
    <cfRule type="cellIs" dxfId="26" priority="43" operator="lessThan">
      <formula>60</formula>
    </cfRule>
    <cfRule type="cellIs" dxfId="25" priority="44" operator="greaterThan">
      <formula>60</formula>
    </cfRule>
  </conditionalFormatting>
  <conditionalFormatting sqref="AG4:AG29">
    <cfRule type="cellIs" dxfId="24" priority="41" operator="lessThan">
      <formula>60</formula>
    </cfRule>
  </conditionalFormatting>
  <conditionalFormatting sqref="AH4:AH21">
    <cfRule type="cellIs" dxfId="23" priority="37" operator="equal">
      <formula>60</formula>
    </cfRule>
    <cfRule type="cellIs" dxfId="22" priority="38" operator="lessThan">
      <formula>60</formula>
    </cfRule>
    <cfRule type="cellIs" dxfId="21" priority="39" operator="greaterThan">
      <formula>60</formula>
    </cfRule>
    <cfRule type="cellIs" dxfId="20" priority="40" operator="lessThan">
      <formula>60</formula>
    </cfRule>
  </conditionalFormatting>
  <conditionalFormatting sqref="AH4:AH21">
    <cfRule type="cellIs" dxfId="19" priority="34" operator="equal">
      <formula>60</formula>
    </cfRule>
    <cfRule type="cellIs" dxfId="18" priority="35" operator="lessThan">
      <formula>60</formula>
    </cfRule>
    <cfRule type="cellIs" dxfId="17" priority="36" operator="greaterThan">
      <formula>60</formula>
    </cfRule>
  </conditionalFormatting>
  <conditionalFormatting sqref="AG4:AG29">
    <cfRule type="cellIs" dxfId="16" priority="31" operator="equal">
      <formula>60</formula>
    </cfRule>
    <cfRule type="cellIs" dxfId="15" priority="32" operator="lessThan">
      <formula>60</formula>
    </cfRule>
    <cfRule type="cellIs" dxfId="14" priority="33" operator="greaterThan">
      <formula>60</formula>
    </cfRule>
  </conditionalFormatting>
  <conditionalFormatting sqref="AG4:AH16">
    <cfRule type="cellIs" dxfId="13" priority="28" operator="equal">
      <formula>60</formula>
    </cfRule>
    <cfRule type="cellIs" dxfId="12" priority="29" operator="lessThan">
      <formula>60</formula>
    </cfRule>
    <cfRule type="cellIs" dxfId="11" priority="30" operator="greaterThan">
      <formula>60</formula>
    </cfRule>
  </conditionalFormatting>
  <conditionalFormatting sqref="BA4:BA29">
    <cfRule type="cellIs" dxfId="10" priority="8" operator="equal">
      <formula>60</formula>
    </cfRule>
    <cfRule type="cellIs" dxfId="9" priority="9" operator="lessThan">
      <formula>60</formula>
    </cfRule>
    <cfRule type="cellIs" dxfId="8" priority="10" operator="greaterThan">
      <formula>60</formula>
    </cfRule>
    <cfRule type="cellIs" dxfId="7" priority="11" operator="lessThan">
      <formula>60</formula>
    </cfRule>
  </conditionalFormatting>
  <conditionalFormatting sqref="BB4:BB29">
    <cfRule type="cellIs" dxfId="6" priority="4" operator="equal">
      <formula>60</formula>
    </cfRule>
    <cfRule type="cellIs" dxfId="5" priority="5" operator="lessThan">
      <formula>60</formula>
    </cfRule>
    <cfRule type="cellIs" dxfId="4" priority="6" operator="greaterThan">
      <formula>60</formula>
    </cfRule>
    <cfRule type="cellIs" dxfId="3" priority="7" operator="lessThan">
      <formula>60</formula>
    </cfRule>
  </conditionalFormatting>
  <conditionalFormatting sqref="BA4:BB16">
    <cfRule type="cellIs" dxfId="2" priority="3" operator="greaterThan">
      <formula>60</formula>
    </cfRule>
    <cfRule type="cellIs" dxfId="1" priority="2" operator="equal">
      <formula>60</formula>
    </cfRule>
    <cfRule type="cellIs" dxfId="0" priority="1" operator="less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27"/>
  <sheetViews>
    <sheetView workbookViewId="0">
      <selection activeCell="A2" sqref="A2"/>
    </sheetView>
  </sheetViews>
  <sheetFormatPr defaultRowHeight="15" x14ac:dyDescent="0.25"/>
  <cols>
    <col min="1" max="1" width="4" customWidth="1"/>
    <col min="2" max="2" width="34.28515625" bestFit="1" customWidth="1"/>
  </cols>
  <sheetData>
    <row r="1" spans="1:2" x14ac:dyDescent="0.25">
      <c r="A1" s="2" t="s">
        <v>26</v>
      </c>
    </row>
    <row r="3" spans="1:2" x14ac:dyDescent="0.25">
      <c r="A3" s="1" t="s">
        <v>1</v>
      </c>
      <c r="B3" s="1" t="s">
        <v>0</v>
      </c>
    </row>
    <row r="4" spans="1:2" x14ac:dyDescent="0.25">
      <c r="A4" s="1">
        <v>1</v>
      </c>
      <c r="B4" s="1" t="s">
        <v>2</v>
      </c>
    </row>
    <row r="5" spans="1:2" x14ac:dyDescent="0.25">
      <c r="A5" s="1">
        <v>2</v>
      </c>
      <c r="B5" s="1" t="s">
        <v>3</v>
      </c>
    </row>
    <row r="6" spans="1:2" x14ac:dyDescent="0.25">
      <c r="A6" s="1">
        <v>3</v>
      </c>
      <c r="B6" s="1" t="s">
        <v>4</v>
      </c>
    </row>
    <row r="7" spans="1:2" x14ac:dyDescent="0.25">
      <c r="A7" s="1">
        <v>4</v>
      </c>
      <c r="B7" s="1" t="s">
        <v>5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6</v>
      </c>
      <c r="B9" s="1" t="s">
        <v>7</v>
      </c>
    </row>
    <row r="10" spans="1:2" x14ac:dyDescent="0.25">
      <c r="A10" s="1">
        <v>7</v>
      </c>
      <c r="B10" s="1" t="s">
        <v>8</v>
      </c>
    </row>
    <row r="11" spans="1:2" x14ac:dyDescent="0.25">
      <c r="A11" s="1">
        <v>8</v>
      </c>
      <c r="B11" s="1" t="s">
        <v>9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  <row r="14" spans="1:2" x14ac:dyDescent="0.25">
      <c r="A14" s="1">
        <v>11</v>
      </c>
      <c r="B14" s="1" t="s">
        <v>12</v>
      </c>
    </row>
    <row r="15" spans="1:2" x14ac:dyDescent="0.25">
      <c r="A15" s="1">
        <v>12</v>
      </c>
      <c r="B15" s="1" t="s">
        <v>13</v>
      </c>
    </row>
    <row r="16" spans="1:2" x14ac:dyDescent="0.25">
      <c r="A16" s="1">
        <v>13</v>
      </c>
      <c r="B16" s="1" t="s">
        <v>14</v>
      </c>
    </row>
    <row r="17" spans="1:2" x14ac:dyDescent="0.25">
      <c r="A17" s="1">
        <v>14</v>
      </c>
      <c r="B17" s="1" t="s">
        <v>15</v>
      </c>
    </row>
    <row r="18" spans="1:2" x14ac:dyDescent="0.25">
      <c r="A18" s="1">
        <v>15</v>
      </c>
      <c r="B18" s="1" t="s">
        <v>16</v>
      </c>
    </row>
    <row r="19" spans="1:2" x14ac:dyDescent="0.25">
      <c r="A19" s="1">
        <v>16</v>
      </c>
      <c r="B19" s="1" t="s">
        <v>17</v>
      </c>
    </row>
    <row r="20" spans="1:2" x14ac:dyDescent="0.25">
      <c r="A20" s="1">
        <v>17</v>
      </c>
      <c r="B20" s="1" t="s">
        <v>18</v>
      </c>
    </row>
    <row r="21" spans="1:2" x14ac:dyDescent="0.25">
      <c r="A21" s="1">
        <v>18</v>
      </c>
      <c r="B21" s="1" t="s">
        <v>19</v>
      </c>
    </row>
    <row r="22" spans="1:2" x14ac:dyDescent="0.25">
      <c r="A22" s="1">
        <v>19</v>
      </c>
      <c r="B22" s="1" t="s">
        <v>20</v>
      </c>
    </row>
    <row r="23" spans="1:2" x14ac:dyDescent="0.25">
      <c r="A23" s="1">
        <v>20</v>
      </c>
      <c r="B23" s="1" t="s">
        <v>21</v>
      </c>
    </row>
    <row r="24" spans="1:2" x14ac:dyDescent="0.25">
      <c r="A24" s="1">
        <v>21</v>
      </c>
      <c r="B24" s="1" t="s">
        <v>22</v>
      </c>
    </row>
    <row r="25" spans="1:2" x14ac:dyDescent="0.25">
      <c r="A25" s="1">
        <v>22</v>
      </c>
      <c r="B25" s="1" t="s">
        <v>23</v>
      </c>
    </row>
    <row r="26" spans="1:2" x14ac:dyDescent="0.25">
      <c r="A26" s="1">
        <v>23</v>
      </c>
      <c r="B26" s="1" t="s">
        <v>24</v>
      </c>
    </row>
    <row r="27" spans="1:2" x14ac:dyDescent="0.25">
      <c r="A27" s="1">
        <v>24</v>
      </c>
      <c r="B27" s="1" t="s">
        <v>25</v>
      </c>
    </row>
  </sheetData>
  <phoneticPr fontId="9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29 а</vt:lpstr>
      <vt:lpstr>29 б</vt:lpstr>
      <vt:lpstr>29 в</vt:lpstr>
      <vt:lpstr>27е(лекц)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2021-02-09T07:39:00Z</dcterms:modified>
</cp:coreProperties>
</file>