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-120" yWindow="0" windowWidth="12240" windowHeight="11520"/>
  </bookViews>
  <sheets>
    <sheet name="20 а" sheetId="1" r:id="rId1"/>
    <sheet name="20 б" sheetId="6" r:id="rId2"/>
    <sheet name="20 в" sheetId="7" r:id="rId3"/>
    <sheet name="20 г" sheetId="8" r:id="rId4"/>
    <sheet name="27е(лекц)" sheetId="5" state="hidden" r:id="rId5"/>
  </sheets>
  <calcPr calcId="145621"/>
</workbook>
</file>

<file path=xl/calcChain.xml><?xml version="1.0" encoding="utf-8"?>
<calcChain xmlns="http://schemas.openxmlformats.org/spreadsheetml/2006/main">
  <c r="AV5" i="7" l="1"/>
  <c r="AV6" i="7"/>
  <c r="AW6" i="7" s="1"/>
  <c r="AV7" i="7"/>
  <c r="AW7" i="7" s="1"/>
  <c r="AV8" i="7"/>
  <c r="AW8" i="7" s="1"/>
  <c r="AV9" i="7"/>
  <c r="AW9" i="7" s="1"/>
  <c r="AV10" i="7"/>
  <c r="AW10" i="7" s="1"/>
  <c r="AV11" i="7"/>
  <c r="AW11" i="7" s="1"/>
  <c r="AV12" i="7"/>
  <c r="AW12" i="7" s="1"/>
  <c r="AV13" i="7"/>
  <c r="AW28" i="7" s="1"/>
  <c r="AV4" i="7"/>
  <c r="AW5" i="7"/>
  <c r="AW21" i="6"/>
  <c r="AV19" i="6"/>
  <c r="AV20" i="6"/>
  <c r="AW20" i="6" s="1"/>
  <c r="AV21" i="6"/>
  <c r="AV22" i="6"/>
  <c r="AV23" i="6"/>
  <c r="AW23" i="6" s="1"/>
  <c r="AV24" i="6"/>
  <c r="AW24" i="6" s="1"/>
  <c r="AV25" i="6"/>
  <c r="AV26" i="6"/>
  <c r="AW26" i="6" s="1"/>
  <c r="AV27" i="6"/>
  <c r="AV18" i="6"/>
  <c r="AV7" i="1"/>
  <c r="AW7" i="1" s="1"/>
  <c r="AV8" i="1"/>
  <c r="AW8" i="1" s="1"/>
  <c r="AV9" i="1"/>
  <c r="AW9" i="1" s="1"/>
  <c r="AV10" i="1"/>
  <c r="AV11" i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V6" i="1"/>
  <c r="AW6" i="1" s="1"/>
  <c r="AW34" i="6" l="1"/>
  <c r="AH34" i="6"/>
  <c r="AS5" i="8"/>
  <c r="AS6" i="8"/>
  <c r="AS4" i="8"/>
  <c r="AT19" i="8"/>
  <c r="AT18" i="8"/>
  <c r="AS17" i="8"/>
  <c r="AT17" i="8" s="1"/>
  <c r="AS16" i="8"/>
  <c r="AT16" i="8" s="1"/>
  <c r="AS15" i="8"/>
  <c r="AT15" i="8" s="1"/>
  <c r="AS14" i="8"/>
  <c r="AT14" i="8" s="1"/>
  <c r="AS13" i="8"/>
  <c r="AS12" i="8"/>
  <c r="AT12" i="8" s="1"/>
  <c r="AS11" i="8"/>
  <c r="AT11" i="8" s="1"/>
  <c r="AS10" i="8"/>
  <c r="AT10" i="8" s="1"/>
  <c r="AS9" i="8"/>
  <c r="AS8" i="8"/>
  <c r="AT8" i="8" s="1"/>
  <c r="AS7" i="8"/>
  <c r="AT7" i="8" s="1"/>
  <c r="AT5" i="8"/>
  <c r="AH14" i="7" l="1"/>
  <c r="AH15" i="7"/>
  <c r="AH16" i="7"/>
  <c r="AH17" i="7"/>
  <c r="AH18" i="7"/>
  <c r="AH19" i="7"/>
  <c r="AH20" i="7"/>
  <c r="AH21" i="7"/>
  <c r="AH22" i="7"/>
  <c r="AH23" i="7"/>
  <c r="AH24" i="7"/>
  <c r="AH25" i="7"/>
  <c r="AH26" i="7"/>
  <c r="AG5" i="7"/>
  <c r="AH5" i="7" s="1"/>
  <c r="AG6" i="7"/>
  <c r="AG7" i="7"/>
  <c r="AH7" i="7" s="1"/>
  <c r="AG8" i="7"/>
  <c r="AH8" i="7" s="1"/>
  <c r="AG9" i="7"/>
  <c r="AG10" i="7"/>
  <c r="AH10" i="7" s="1"/>
  <c r="AG11" i="7"/>
  <c r="AH11" i="7" s="1"/>
  <c r="AG12" i="7"/>
  <c r="AH12" i="7" s="1"/>
  <c r="AG13" i="7"/>
  <c r="AG4" i="7"/>
  <c r="AG17" i="7"/>
  <c r="AG16" i="7"/>
  <c r="AG15" i="7"/>
  <c r="AG14" i="7"/>
  <c r="AH28" i="7" l="1"/>
  <c r="AG19" i="6"/>
  <c r="AH19" i="6" s="1"/>
  <c r="AG20" i="6"/>
  <c r="AG21" i="6"/>
  <c r="AG22" i="6"/>
  <c r="AG23" i="6"/>
  <c r="AG24" i="6"/>
  <c r="AG25" i="6"/>
  <c r="AH25" i="6" s="1"/>
  <c r="AG26" i="6"/>
  <c r="AH26" i="6" s="1"/>
  <c r="AG27" i="6"/>
  <c r="AH27" i="6" s="1"/>
  <c r="AG18" i="6"/>
  <c r="AH21" i="6"/>
  <c r="AG7" i="1"/>
  <c r="AH7" i="1" s="1"/>
  <c r="AG8" i="1"/>
  <c r="AG9" i="1"/>
  <c r="AH9" i="1" s="1"/>
  <c r="AG10" i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G17" i="1"/>
  <c r="O6" i="1"/>
  <c r="AG6" i="1"/>
  <c r="AH6" i="1" s="1"/>
  <c r="AH19" i="1" s="1"/>
  <c r="N19" i="8" l="1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O5" i="8" s="1"/>
  <c r="N4" i="8"/>
  <c r="O4" i="8" s="1"/>
  <c r="O21" i="8" l="1"/>
  <c r="O5" i="7" l="1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4" i="7"/>
  <c r="O18" i="6"/>
  <c r="O19" i="6"/>
  <c r="O20" i="6"/>
  <c r="O21" i="6"/>
  <c r="O22" i="6"/>
  <c r="O23" i="6"/>
  <c r="O24" i="6"/>
  <c r="O25" i="6"/>
  <c r="O26" i="6"/>
  <c r="O27" i="6"/>
  <c r="O28" i="6"/>
  <c r="O17" i="6"/>
  <c r="O5" i="1"/>
  <c r="O7" i="1"/>
  <c r="O8" i="1"/>
  <c r="O9" i="1"/>
  <c r="O10" i="1"/>
  <c r="O11" i="1"/>
  <c r="O12" i="1"/>
  <c r="O13" i="1"/>
  <c r="O14" i="1"/>
  <c r="O15" i="1"/>
  <c r="O16" i="1"/>
  <c r="O17" i="1"/>
  <c r="O4" i="1"/>
  <c r="P4" i="7" l="1"/>
  <c r="P17" i="6"/>
  <c r="P19" i="6"/>
  <c r="P20" i="6"/>
  <c r="P21" i="6"/>
  <c r="P22" i="6"/>
  <c r="P23" i="6"/>
  <c r="P24" i="6"/>
  <c r="P25" i="6"/>
  <c r="P26" i="6"/>
  <c r="P27" i="6"/>
  <c r="P28" i="6"/>
  <c r="O29" i="6"/>
  <c r="O30" i="6"/>
  <c r="O31" i="6"/>
  <c r="O32" i="6"/>
  <c r="P4" i="1" l="1"/>
  <c r="P12" i="1" l="1"/>
  <c r="P14" i="1"/>
  <c r="P16" i="1"/>
  <c r="AG4" i="1"/>
  <c r="P15" i="1" l="1"/>
  <c r="P13" i="1"/>
  <c r="AV4" i="1"/>
  <c r="P5" i="1"/>
  <c r="P6" i="1"/>
  <c r="P8" i="1"/>
  <c r="P9" i="1"/>
  <c r="P10" i="1"/>
  <c r="P11" i="1"/>
  <c r="P28" i="7" l="1"/>
  <c r="P34" i="6" l="1"/>
  <c r="P19" i="1" l="1"/>
  <c r="O14" i="7"/>
  <c r="O15" i="7"/>
  <c r="O16" i="7"/>
  <c r="O17" i="7"/>
  <c r="O18" i="7"/>
  <c r="O19" i="7"/>
  <c r="O4" i="6"/>
  <c r="O20" i="7"/>
  <c r="O21" i="7"/>
  <c r="O22" i="7"/>
  <c r="O23" i="7"/>
  <c r="O24" i="7"/>
  <c r="O25" i="7"/>
  <c r="O26" i="7"/>
  <c r="AW19" i="1" l="1"/>
</calcChain>
</file>

<file path=xl/comments1.xml><?xml version="1.0" encoding="utf-8"?>
<comments xmlns="http://schemas.openxmlformats.org/spreadsheetml/2006/main">
  <authors>
    <author>Автор</author>
  </authors>
  <commentLis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R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Основы алгербы логики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sharedStrings.xml><?xml version="1.0" encoding="utf-8"?>
<sst xmlns="http://schemas.openxmlformats.org/spreadsheetml/2006/main" count="468" uniqueCount="131">
  <si>
    <t>Студент</t>
  </si>
  <si>
    <t>№</t>
  </si>
  <si>
    <t>Будрикас Екатерина Игоревна</t>
  </si>
  <si>
    <t>Ваземиллер Андрей Алексеевич</t>
  </si>
  <si>
    <t>Глазунова Кристина Игоревна</t>
  </si>
  <si>
    <t>Елецкий Никита Александрович</t>
  </si>
  <si>
    <t>Занкин Владимир Сергеевич</t>
  </si>
  <si>
    <t>Кокорин Станислав Павлови</t>
  </si>
  <si>
    <t>Лисицкий Артур Олегович</t>
  </si>
  <si>
    <t>Лицкевич Алина Вячеславовна</t>
  </si>
  <si>
    <t>Логинова Татьяна Николаевна</t>
  </si>
  <si>
    <t>Мазуров Андрей Александрович</t>
  </si>
  <si>
    <t>Манглиев Никита Эдуардович</t>
  </si>
  <si>
    <t>Машалов Владимир Евгеньевич</t>
  </si>
  <si>
    <t>Миллер Дмитрий Константинович</t>
  </si>
  <si>
    <t>Муравьева Полина Сергеевна</t>
  </si>
  <si>
    <t>Мухамеджанова Алия Багдатовна</t>
  </si>
  <si>
    <t>Парпура Никита Андреевич</t>
  </si>
  <si>
    <t>Пастухов Никита Сергеевич</t>
  </si>
  <si>
    <t>Печенина Анастасия Андреевна</t>
  </si>
  <si>
    <t>Пименов Андрей Романович</t>
  </si>
  <si>
    <t>Рыбакова Виктория Александровна</t>
  </si>
  <si>
    <t>Сайдалин Амир Муратович</t>
  </si>
  <si>
    <t>Степанец Татьяна Константиновна</t>
  </si>
  <si>
    <t xml:space="preserve">Суслов Максим Александрович </t>
  </si>
  <si>
    <t>Хохлов Илья Михайлович</t>
  </si>
  <si>
    <t>27е Информатика</t>
  </si>
  <si>
    <t>Лаб 1</t>
  </si>
  <si>
    <t>Вып.</t>
  </si>
  <si>
    <t>Значимость (вес) в рейтинге:</t>
  </si>
  <si>
    <t>Булуев Владимир Иванович</t>
  </si>
  <si>
    <t>Ващенко Янина Павловна</t>
  </si>
  <si>
    <t>Галенников Дмитрий Артурович</t>
  </si>
  <si>
    <t>Гребенщиков Данил Дмитриевич</t>
  </si>
  <si>
    <t>Гугина Софья Ильинична</t>
  </si>
  <si>
    <t>Ермолин Семён Викторович</t>
  </si>
  <si>
    <t>Забровская Валентина Максимовна</t>
  </si>
  <si>
    <t>Ильясов Максим Андреевич</t>
  </si>
  <si>
    <t>Колтаков Евгений Дмитриевич</t>
  </si>
  <si>
    <t>Кондратьев Виталий Евгеньевич</t>
  </si>
  <si>
    <t>Кузнецов Владислав Дмитриевич</t>
  </si>
  <si>
    <t>Кулинич Юрий Николаевич</t>
  </si>
  <si>
    <t>Лаптев Егор Игоревич</t>
  </si>
  <si>
    <t>Рыбина Людмила Андреевна</t>
  </si>
  <si>
    <t>Медведева Татьяна Дмитриевна</t>
  </si>
  <si>
    <t>Павлюк Анастасия Алексеевна</t>
  </si>
  <si>
    <t>Михнов Иван Алексеевич</t>
  </si>
  <si>
    <t>Ширшов Данил Олегович</t>
  </si>
  <si>
    <t>Максимов Захар Андреевич</t>
  </si>
  <si>
    <t>пк</t>
  </si>
  <si>
    <t>н</t>
  </si>
  <si>
    <t>Лаб 2</t>
  </si>
  <si>
    <t>Оформ.</t>
  </si>
  <si>
    <t>Выполн.</t>
  </si>
  <si>
    <t>Лаб 3_КСР</t>
  </si>
  <si>
    <t>КР1
Access</t>
  </si>
  <si>
    <t>Лаб 5</t>
  </si>
  <si>
    <t>Контр. неделя 1</t>
  </si>
  <si>
    <t>Лаб 6</t>
  </si>
  <si>
    <t>Тест 3</t>
  </si>
  <si>
    <t>Лаб 7</t>
  </si>
  <si>
    <t>Лаб 7_кср</t>
  </si>
  <si>
    <t xml:space="preserve">Лаб 8 </t>
  </si>
  <si>
    <t xml:space="preserve">Лаб 9 </t>
  </si>
  <si>
    <t>Лаб 9_кср</t>
  </si>
  <si>
    <t>Контр.</t>
  </si>
  <si>
    <t xml:space="preserve">Лаб 10 </t>
  </si>
  <si>
    <t>Контр. неделя 2</t>
  </si>
  <si>
    <t>Ширшов Данил</t>
  </si>
  <si>
    <t>Лекц.</t>
  </si>
  <si>
    <t xml:space="preserve">Лаб 11 </t>
  </si>
  <si>
    <t>Лаб 12</t>
  </si>
  <si>
    <t>Лаб 14</t>
  </si>
  <si>
    <t>Контр. неделя 3</t>
  </si>
  <si>
    <t>Расчёт</t>
  </si>
  <si>
    <t>В деканат</t>
  </si>
  <si>
    <t>20 а___Информатика</t>
  </si>
  <si>
    <t>20 б___Информатика</t>
  </si>
  <si>
    <t>20 в___Информатика</t>
  </si>
  <si>
    <t xml:space="preserve">Абдугаппаров Абдугани </t>
  </si>
  <si>
    <t xml:space="preserve">Богданова Юлия </t>
  </si>
  <si>
    <t xml:space="preserve">Борзило Елизавета </t>
  </si>
  <si>
    <t xml:space="preserve">Гнедин Антон </t>
  </si>
  <si>
    <t xml:space="preserve">Гребенюкова Елизавета </t>
  </si>
  <si>
    <t xml:space="preserve">Дюсенова Алемгуль </t>
  </si>
  <si>
    <t xml:space="preserve">Затонский Артём </t>
  </si>
  <si>
    <t xml:space="preserve">Земляков Денис </t>
  </si>
  <si>
    <t xml:space="preserve">Зименкова Маргарита </t>
  </si>
  <si>
    <t xml:space="preserve">Иванов Никита </t>
  </si>
  <si>
    <t xml:space="preserve">Иванова Александра </t>
  </si>
  <si>
    <t xml:space="preserve">Иванченко Елизавета </t>
  </si>
  <si>
    <t xml:space="preserve">Камчугов Роман </t>
  </si>
  <si>
    <t>ДО</t>
  </si>
  <si>
    <t>Амангельды Мадияр</t>
  </si>
  <si>
    <t xml:space="preserve">Аралова Дана </t>
  </si>
  <si>
    <t xml:space="preserve">Бачевский Андрей </t>
  </si>
  <si>
    <t xml:space="preserve">Гертнер Кирилл </t>
  </si>
  <si>
    <t xml:space="preserve">Горай Александр </t>
  </si>
  <si>
    <t xml:space="preserve">Григорьев Максим </t>
  </si>
  <si>
    <t xml:space="preserve">Ерискин Роман </t>
  </si>
  <si>
    <t xml:space="preserve">Зайцев Никита </t>
  </si>
  <si>
    <t xml:space="preserve">Зиберт Владислав </t>
  </si>
  <si>
    <t xml:space="preserve">Иванов Денис </t>
  </si>
  <si>
    <t xml:space="preserve">Казанцева Виктория </t>
  </si>
  <si>
    <t xml:space="preserve">Карташова Милана </t>
  </si>
  <si>
    <t xml:space="preserve">Бахарев Александр </t>
  </si>
  <si>
    <t xml:space="preserve">Бурицкий Денис </t>
  </si>
  <si>
    <t xml:space="preserve">Гизик Александр </t>
  </si>
  <si>
    <t xml:space="preserve">Дубинин Иван </t>
  </si>
  <si>
    <t xml:space="preserve">Дубинина Дарья </t>
  </si>
  <si>
    <t xml:space="preserve">Ефремов Иван </t>
  </si>
  <si>
    <t xml:space="preserve">Жансакова Исмира </t>
  </si>
  <si>
    <t xml:space="preserve">Жоров Егор </t>
  </si>
  <si>
    <t xml:space="preserve">Маслов Олег </t>
  </si>
  <si>
    <t>Тест 1 Access</t>
  </si>
  <si>
    <t>Лекции</t>
  </si>
  <si>
    <t>Лаб 5_КСР</t>
  </si>
  <si>
    <t>Соловьев Тимофей</t>
  </si>
  <si>
    <t>Матанцев Никита</t>
  </si>
  <si>
    <t>Разунаев Сергей</t>
  </si>
  <si>
    <t>Лаб 7_КСР</t>
  </si>
  <si>
    <t>Лаб 9_КСР</t>
  </si>
  <si>
    <t>Тест Основы Алг.</t>
  </si>
  <si>
    <t>Тест Основы С++</t>
  </si>
  <si>
    <t>КР С++ Лин / Разв</t>
  </si>
  <si>
    <t xml:space="preserve">  </t>
  </si>
  <si>
    <t>Лаб 11_КСР</t>
  </si>
  <si>
    <t>Лаб 13_КСР</t>
  </si>
  <si>
    <t>Тест С++ Циклы</t>
  </si>
  <si>
    <t>КР С++ Циклы</t>
  </si>
  <si>
    <t>Итоговый 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</si>
</sst>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indexed="8"/>
      <name val="Calibri"/>
      <family val="2"/>
    </font>
    <font>
      <i/>
      <sz val="11"/>
      <color indexed="12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Calibri"/>
      <family val="2"/>
    </font>
    <font>
      <sz val="9"/>
      <color indexed="8"/>
      <name val="Arial"/>
      <family val="2"/>
      <charset val="204"/>
    </font>
    <font>
      <i/>
      <sz val="9"/>
      <color indexed="12"/>
      <name val="Calibri"/>
      <family val="2"/>
      <charset val="204"/>
    </font>
    <font>
      <b/>
      <sz val="11"/>
      <color indexed="10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i/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0070C0"/>
      <name val="Calibri"/>
      <family val="2"/>
      <charset val="204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charset val="204"/>
      <scheme val="minor"/>
    </font>
    <font>
      <b/>
      <i/>
      <sz val="11"/>
      <color indexed="12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sz val="11"/>
      <color theme="3" tint="0.3999755851924192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i/>
      <sz val="11"/>
      <color rgb="FF0070C0"/>
      <name val="Calibri"/>
      <family val="2"/>
      <charset val="204"/>
    </font>
    <font>
      <b/>
      <i/>
      <sz val="11"/>
      <color rgb="FF7030A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</font>
    <font>
      <b/>
      <i/>
      <sz val="11"/>
      <color rgb="FF0070C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BF01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EFE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2" xfId="0" applyBorder="1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3" fillId="2" borderId="2" xfId="0" applyFont="1" applyFill="1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9" fillId="0" borderId="0" xfId="0" applyFont="1"/>
    <xf numFmtId="14" fontId="3" fillId="2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5" fillId="3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3" fillId="2" borderId="2" xfId="0" applyNumberFormat="1" applyFont="1" applyFill="1" applyBorder="1"/>
    <xf numFmtId="0" fontId="3" fillId="5" borderId="2" xfId="0" applyFont="1" applyFill="1" applyBorder="1"/>
    <xf numFmtId="0" fontId="1" fillId="5" borderId="3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0" fillId="2" borderId="4" xfId="0" applyFill="1" applyBorder="1"/>
    <xf numFmtId="0" fontId="3" fillId="4" borderId="5" xfId="0" applyFont="1" applyFill="1" applyBorder="1"/>
    <xf numFmtId="0" fontId="3" fillId="0" borderId="5" xfId="0" applyFont="1" applyBorder="1"/>
    <xf numFmtId="0" fontId="11" fillId="2" borderId="4" xfId="0" applyFont="1" applyFill="1" applyBorder="1" applyAlignment="1">
      <alignment horizontal="center"/>
    </xf>
    <xf numFmtId="0" fontId="14" fillId="0" borderId="0" xfId="0" applyFont="1"/>
    <xf numFmtId="0" fontId="3" fillId="7" borderId="5" xfId="0" applyFont="1" applyFill="1" applyBorder="1"/>
    <xf numFmtId="0" fontId="1" fillId="7" borderId="1" xfId="0" applyFont="1" applyFill="1" applyBorder="1"/>
    <xf numFmtId="0" fontId="3" fillId="7" borderId="2" xfId="0" applyFont="1" applyFill="1" applyBorder="1"/>
    <xf numFmtId="0" fontId="1" fillId="7" borderId="2" xfId="0" applyFont="1" applyFill="1" applyBorder="1"/>
    <xf numFmtId="0" fontId="3" fillId="7" borderId="3" xfId="0" applyFont="1" applyFill="1" applyBorder="1"/>
    <xf numFmtId="0" fontId="4" fillId="0" borderId="8" xfId="0" applyFont="1" applyBorder="1" applyAlignment="1">
      <alignment horizontal="right"/>
    </xf>
    <xf numFmtId="0" fontId="3" fillId="0" borderId="0" xfId="0" applyFont="1" applyBorder="1"/>
    <xf numFmtId="0" fontId="3" fillId="7" borderId="1" xfId="0" applyFont="1" applyFill="1" applyBorder="1"/>
    <xf numFmtId="0" fontId="0" fillId="2" borderId="7" xfId="0" applyFill="1" applyBorder="1"/>
    <xf numFmtId="0" fontId="0" fillId="13" borderId="4" xfId="0" applyFill="1" applyBorder="1"/>
    <xf numFmtId="0" fontId="12" fillId="7" borderId="2" xfId="0" applyFont="1" applyFill="1" applyBorder="1"/>
    <xf numFmtId="0" fontId="4" fillId="0" borderId="11" xfId="0" applyFont="1" applyBorder="1" applyAlignment="1">
      <alignment horizontal="right"/>
    </xf>
    <xf numFmtId="0" fontId="3" fillId="0" borderId="4" xfId="0" applyFont="1" applyBorder="1"/>
    <xf numFmtId="0" fontId="0" fillId="7" borderId="2" xfId="0" applyFont="1" applyFill="1" applyBorder="1"/>
    <xf numFmtId="0" fontId="0" fillId="13" borderId="2" xfId="0" applyFill="1" applyBorder="1"/>
    <xf numFmtId="0" fontId="17" fillId="2" borderId="2" xfId="0" applyFont="1" applyFill="1" applyBorder="1" applyAlignment="1">
      <alignment horizontal="center"/>
    </xf>
    <xf numFmtId="0" fontId="3" fillId="0" borderId="13" xfId="0" applyFont="1" applyBorder="1"/>
    <xf numFmtId="0" fontId="18" fillId="0" borderId="14" xfId="0" applyFont="1" applyBorder="1" applyAlignment="1">
      <alignment horizontal="left" vertical="center" wrapText="1"/>
    </xf>
    <xf numFmtId="0" fontId="1" fillId="14" borderId="2" xfId="0" applyFont="1" applyFill="1" applyBorder="1"/>
    <xf numFmtId="14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" fontId="21" fillId="12" borderId="0" xfId="0" applyNumberFormat="1" applyFont="1" applyFill="1"/>
    <xf numFmtId="0" fontId="13" fillId="7" borderId="2" xfId="0" applyFont="1" applyFill="1" applyBorder="1"/>
    <xf numFmtId="0" fontId="22" fillId="0" borderId="0" xfId="0" applyFont="1" applyBorder="1" applyAlignment="1">
      <alignment horizontal="right"/>
    </xf>
    <xf numFmtId="164" fontId="18" fillId="0" borderId="14" xfId="0" applyNumberFormat="1" applyFont="1" applyBorder="1" applyAlignment="1">
      <alignment horizontal="left" vertical="center" wrapText="1"/>
    </xf>
    <xf numFmtId="0" fontId="24" fillId="14" borderId="2" xfId="0" applyFont="1" applyFill="1" applyBorder="1"/>
    <xf numFmtId="0" fontId="2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5" fillId="12" borderId="2" xfId="0" applyFont="1" applyFill="1" applyBorder="1"/>
    <xf numFmtId="0" fontId="13" fillId="2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3" fillId="15" borderId="2" xfId="0" applyFont="1" applyFill="1" applyBorder="1"/>
    <xf numFmtId="0" fontId="3" fillId="12" borderId="2" xfId="0" applyFont="1" applyFill="1" applyBorder="1"/>
    <xf numFmtId="0" fontId="3" fillId="12" borderId="3" xfId="0" applyFont="1" applyFill="1" applyBorder="1"/>
    <xf numFmtId="0" fontId="3" fillId="16" borderId="2" xfId="0" applyFont="1" applyFill="1" applyBorder="1"/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19" fillId="2" borderId="6" xfId="0" applyNumberFormat="1" applyFont="1" applyFill="1" applyBorder="1" applyAlignment="1">
      <alignment horizontal="center"/>
    </xf>
    <xf numFmtId="14" fontId="19" fillId="2" borderId="9" xfId="0" applyNumberFormat="1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12" xfId="0" applyFont="1" applyFill="1" applyBorder="1"/>
    <xf numFmtId="14" fontId="19" fillId="2" borderId="6" xfId="0" applyNumberFormat="1" applyFont="1" applyFill="1" applyBorder="1" applyAlignment="1">
      <alignment horizontal="center"/>
    </xf>
    <xf numFmtId="14" fontId="19" fillId="2" borderId="9" xfId="0" applyNumberFormat="1" applyFont="1" applyFill="1" applyBorder="1" applyAlignment="1">
      <alignment horizontal="center"/>
    </xf>
    <xf numFmtId="0" fontId="3" fillId="9" borderId="2" xfId="0" applyFont="1" applyFill="1" applyBorder="1"/>
    <xf numFmtId="14" fontId="19" fillId="2" borderId="9" xfId="0" applyNumberFormat="1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30" fillId="9" borderId="2" xfId="0" applyFont="1" applyFill="1" applyBorder="1"/>
    <xf numFmtId="0" fontId="0" fillId="7" borderId="2" xfId="0" applyFont="1" applyFill="1" applyBorder="1" applyAlignment="1">
      <alignment horizontal="right"/>
    </xf>
    <xf numFmtId="0" fontId="20" fillId="6" borderId="4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3" fillId="10" borderId="0" xfId="0" applyFont="1" applyFill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26" fillId="2" borderId="3" xfId="0" applyNumberFormat="1" applyFont="1" applyFill="1" applyBorder="1" applyAlignment="1">
      <alignment horizontal="center"/>
    </xf>
    <xf numFmtId="14" fontId="26" fillId="2" borderId="6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/>
    </xf>
    <xf numFmtId="0" fontId="21" fillId="6" borderId="10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wrapText="1"/>
    </xf>
    <xf numFmtId="0" fontId="15" fillId="2" borderId="10" xfId="0" applyFont="1" applyFill="1" applyBorder="1" applyAlignment="1">
      <alignment horizontal="center" wrapText="1"/>
    </xf>
    <xf numFmtId="0" fontId="20" fillId="6" borderId="2" xfId="0" applyFont="1" applyFill="1" applyBorder="1" applyAlignment="1">
      <alignment horizontal="center"/>
    </xf>
    <xf numFmtId="0" fontId="28" fillId="17" borderId="2" xfId="0" applyFont="1" applyFill="1" applyBorder="1" applyAlignment="1">
      <alignment horizontal="center" wrapText="1"/>
    </xf>
    <xf numFmtId="0" fontId="29" fillId="17" borderId="2" xfId="0" applyFont="1" applyFill="1" applyBorder="1" applyAlignment="1">
      <alignment horizontal="center"/>
    </xf>
    <xf numFmtId="14" fontId="19" fillId="2" borderId="3" xfId="0" applyNumberFormat="1" applyFont="1" applyFill="1" applyBorder="1" applyAlignment="1">
      <alignment horizontal="center"/>
    </xf>
    <xf numFmtId="14" fontId="19" fillId="2" borderId="9" xfId="0" applyNumberFormat="1" applyFont="1" applyFill="1" applyBorder="1" applyAlignment="1">
      <alignment horizontal="center"/>
    </xf>
    <xf numFmtId="14" fontId="19" fillId="2" borderId="6" xfId="0" applyNumberFormat="1" applyFont="1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23" fillId="11" borderId="0" xfId="0" applyFont="1" applyFill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14" fontId="3" fillId="2" borderId="9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</cellXfs>
  <cellStyles count="1">
    <cellStyle name="Обычный" xfId="0" builtinId="0"/>
  </cellStyles>
  <dxfs count="1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2A16BA"/>
      <color rgb="FFBC14A4"/>
      <color rgb="FFFBF01D"/>
      <color rgb="FFDBF63C"/>
      <color rgb="FFEBFA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enableFormatConditionsCalculation="0">
    <tabColor indexed="50"/>
  </sheetPr>
  <dimension ref="A1:AW32"/>
  <sheetViews>
    <sheetView tabSelected="1"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O36" sqref="AO36"/>
    </sheetView>
  </sheetViews>
  <sheetFormatPr defaultRowHeight="15" outlineLevelCol="1" x14ac:dyDescent="0.25"/>
  <cols>
    <col min="1" max="1" width="5" style="3" customWidth="1"/>
    <col min="2" max="2" width="36.42578125" style="3" bestFit="1" customWidth="1"/>
    <col min="3" max="3" width="3.42578125" style="7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.140625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8.7109375" style="3" hidden="1" customWidth="1" outlineLevel="1"/>
    <col min="22" max="22" width="7.5703125" style="3" hidden="1" customWidth="1" outlineLevel="1"/>
    <col min="23" max="23" width="12.42578125" style="3" hidden="1" customWidth="1" outlineLevel="1"/>
    <col min="24" max="24" width="8.85546875" style="3" hidden="1" customWidth="1" outlineLevel="1"/>
    <col min="25" max="25" width="8.7109375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11.85546875" style="3" hidden="1" customWidth="1" outlineLevel="1"/>
    <col min="29" max="30" width="9.140625" style="3" hidden="1" customWidth="1" outlineLevel="1"/>
    <col min="31" max="31" width="10.7109375" style="3" hidden="1" customWidth="1" outlineLevel="1"/>
    <col min="32" max="32" width="8.28515625" style="3" hidden="1" customWidth="1" outlineLevel="1"/>
    <col min="33" max="33" width="9.140625" style="3" collapsed="1"/>
    <col min="34" max="34" width="11.42578125" style="3" bestFit="1" customWidth="1"/>
    <col min="35" max="40" width="9.140625" style="3" customWidth="1" outlineLevel="1"/>
    <col min="41" max="41" width="10.140625" style="3" customWidth="1" outlineLevel="1"/>
    <col min="42" max="46" width="9.140625" style="3" customWidth="1" outlineLevel="1"/>
    <col min="47" max="47" width="14" style="3" customWidth="1" outlineLevel="1"/>
    <col min="48" max="48" width="9.140625" style="3"/>
    <col min="49" max="49" width="11.42578125" style="3" bestFit="1" customWidth="1"/>
    <col min="50" max="16384" width="9.140625" style="3"/>
  </cols>
  <sheetData>
    <row r="1" spans="1:49" x14ac:dyDescent="0.25">
      <c r="A1" s="88" t="s">
        <v>76</v>
      </c>
      <c r="B1" s="88"/>
      <c r="D1" s="90">
        <v>44244</v>
      </c>
      <c r="E1" s="91"/>
      <c r="F1" s="90">
        <v>44251</v>
      </c>
      <c r="G1" s="91"/>
      <c r="H1" s="90">
        <v>44259</v>
      </c>
      <c r="I1" s="91"/>
      <c r="J1" s="18"/>
      <c r="K1" s="89"/>
      <c r="L1" s="89"/>
      <c r="M1" s="13"/>
      <c r="N1" s="58"/>
      <c r="O1" s="100" t="s">
        <v>57</v>
      </c>
      <c r="P1" s="100"/>
      <c r="Q1" s="90">
        <v>44278</v>
      </c>
      <c r="R1" s="91"/>
      <c r="S1" s="90">
        <v>44286</v>
      </c>
      <c r="T1" s="91"/>
      <c r="U1" s="90">
        <v>44287</v>
      </c>
      <c r="V1" s="91"/>
      <c r="W1" s="72"/>
      <c r="X1" s="90">
        <v>44292</v>
      </c>
      <c r="Y1" s="91"/>
      <c r="Z1" s="90">
        <v>44300</v>
      </c>
      <c r="AA1" s="91"/>
      <c r="AB1" s="47"/>
      <c r="AC1" s="90">
        <v>44301</v>
      </c>
      <c r="AD1" s="91"/>
      <c r="AE1" s="71"/>
      <c r="AF1" s="48"/>
      <c r="AG1" s="100" t="s">
        <v>67</v>
      </c>
      <c r="AH1" s="100"/>
      <c r="AI1" s="90">
        <v>44314</v>
      </c>
      <c r="AJ1" s="91"/>
      <c r="AK1" s="90">
        <v>44315</v>
      </c>
      <c r="AL1" s="91"/>
      <c r="AM1" s="90">
        <v>44327</v>
      </c>
      <c r="AN1" s="91"/>
      <c r="AO1" s="47"/>
      <c r="AP1" s="90">
        <v>44336</v>
      </c>
      <c r="AQ1" s="91"/>
      <c r="AR1" s="106"/>
      <c r="AS1" s="107"/>
      <c r="AT1" s="108"/>
      <c r="AU1" s="47"/>
      <c r="AV1" s="100" t="s">
        <v>73</v>
      </c>
      <c r="AW1" s="100"/>
    </row>
    <row r="2" spans="1:49" ht="15" customHeight="1" x14ac:dyDescent="0.25">
      <c r="D2" s="86" t="s">
        <v>27</v>
      </c>
      <c r="E2" s="87"/>
      <c r="F2" s="84" t="s">
        <v>51</v>
      </c>
      <c r="G2" s="85"/>
      <c r="H2" s="84" t="s">
        <v>54</v>
      </c>
      <c r="I2" s="85"/>
      <c r="J2" s="92" t="s">
        <v>55</v>
      </c>
      <c r="K2" s="94" t="s">
        <v>114</v>
      </c>
      <c r="L2" s="57" t="s">
        <v>56</v>
      </c>
      <c r="M2" s="57" t="s">
        <v>116</v>
      </c>
      <c r="N2" s="98" t="s">
        <v>115</v>
      </c>
      <c r="O2" s="82" t="s">
        <v>74</v>
      </c>
      <c r="P2" s="96" t="s">
        <v>75</v>
      </c>
      <c r="Q2" s="86" t="s">
        <v>58</v>
      </c>
      <c r="R2" s="87"/>
      <c r="S2" s="86" t="s">
        <v>60</v>
      </c>
      <c r="T2" s="87"/>
      <c r="U2" s="84" t="s">
        <v>120</v>
      </c>
      <c r="V2" s="85"/>
      <c r="W2" s="94" t="s">
        <v>122</v>
      </c>
      <c r="X2" s="86" t="s">
        <v>62</v>
      </c>
      <c r="Y2" s="87"/>
      <c r="Z2" s="86" t="s">
        <v>63</v>
      </c>
      <c r="AA2" s="87"/>
      <c r="AB2" s="94" t="s">
        <v>123</v>
      </c>
      <c r="AC2" s="84" t="s">
        <v>121</v>
      </c>
      <c r="AD2" s="86"/>
      <c r="AE2" s="92" t="s">
        <v>124</v>
      </c>
      <c r="AF2" s="98" t="s">
        <v>115</v>
      </c>
      <c r="AG2" s="103" t="s">
        <v>74</v>
      </c>
      <c r="AH2" s="96" t="s">
        <v>75</v>
      </c>
      <c r="AI2" s="84" t="s">
        <v>70</v>
      </c>
      <c r="AJ2" s="86"/>
      <c r="AK2" s="84" t="s">
        <v>126</v>
      </c>
      <c r="AL2" s="86"/>
      <c r="AM2" s="84" t="s">
        <v>71</v>
      </c>
      <c r="AN2" s="86"/>
      <c r="AO2" s="92" t="s">
        <v>129</v>
      </c>
      <c r="AP2" s="84" t="s">
        <v>127</v>
      </c>
      <c r="AQ2" s="86"/>
      <c r="AR2" s="84" t="s">
        <v>72</v>
      </c>
      <c r="AS2" s="86"/>
      <c r="AT2" s="101" t="s">
        <v>128</v>
      </c>
      <c r="AU2" s="104" t="s">
        <v>130</v>
      </c>
      <c r="AV2" s="103" t="s">
        <v>74</v>
      </c>
      <c r="AW2" s="96" t="s">
        <v>75</v>
      </c>
    </row>
    <row r="3" spans="1:49" x14ac:dyDescent="0.25">
      <c r="A3" s="55" t="s">
        <v>1</v>
      </c>
      <c r="B3" s="54" t="s">
        <v>0</v>
      </c>
      <c r="C3" s="11" t="s">
        <v>49</v>
      </c>
      <c r="D3" s="5" t="s">
        <v>28</v>
      </c>
      <c r="E3" s="17" t="s">
        <v>52</v>
      </c>
      <c r="F3" s="16" t="s">
        <v>53</v>
      </c>
      <c r="G3" s="17" t="s">
        <v>52</v>
      </c>
      <c r="H3" s="16" t="s">
        <v>53</v>
      </c>
      <c r="I3" s="17" t="s">
        <v>52</v>
      </c>
      <c r="J3" s="93"/>
      <c r="K3" s="95"/>
      <c r="L3" s="16" t="s">
        <v>53</v>
      </c>
      <c r="M3" s="16" t="s">
        <v>53</v>
      </c>
      <c r="N3" s="99"/>
      <c r="O3" s="83"/>
      <c r="P3" s="97"/>
      <c r="Q3" s="16" t="s">
        <v>53</v>
      </c>
      <c r="R3" s="16" t="s">
        <v>52</v>
      </c>
      <c r="S3" s="23" t="s">
        <v>53</v>
      </c>
      <c r="T3" s="23" t="s">
        <v>52</v>
      </c>
      <c r="U3" s="23" t="s">
        <v>53</v>
      </c>
      <c r="V3" s="23" t="s">
        <v>52</v>
      </c>
      <c r="W3" s="95"/>
      <c r="X3" s="23" t="s">
        <v>53</v>
      </c>
      <c r="Y3" s="23" t="s">
        <v>52</v>
      </c>
      <c r="Z3" s="23" t="s">
        <v>53</v>
      </c>
      <c r="AA3" s="23" t="s">
        <v>52</v>
      </c>
      <c r="AB3" s="95"/>
      <c r="AC3" s="23" t="s">
        <v>53</v>
      </c>
      <c r="AD3" s="36" t="s">
        <v>52</v>
      </c>
      <c r="AE3" s="93"/>
      <c r="AF3" s="99"/>
      <c r="AG3" s="82"/>
      <c r="AH3" s="97"/>
      <c r="AI3" s="37" t="s">
        <v>53</v>
      </c>
      <c r="AJ3" s="37" t="s">
        <v>52</v>
      </c>
      <c r="AK3" s="37" t="s">
        <v>53</v>
      </c>
      <c r="AL3" s="37" t="s">
        <v>52</v>
      </c>
      <c r="AM3" s="42" t="s">
        <v>53</v>
      </c>
      <c r="AN3" s="42" t="s">
        <v>52</v>
      </c>
      <c r="AO3" s="93"/>
      <c r="AP3" s="42" t="s">
        <v>53</v>
      </c>
      <c r="AQ3" s="42" t="s">
        <v>52</v>
      </c>
      <c r="AR3" s="16" t="s">
        <v>53</v>
      </c>
      <c r="AS3" s="16" t="s">
        <v>52</v>
      </c>
      <c r="AT3" s="102"/>
      <c r="AU3" s="105"/>
      <c r="AV3" s="82"/>
      <c r="AW3" s="97"/>
    </row>
    <row r="4" spans="1:49" hidden="1" x14ac:dyDescent="0.25">
      <c r="A4" s="53">
        <v>1</v>
      </c>
      <c r="B4" s="45" t="s">
        <v>79</v>
      </c>
      <c r="C4" s="56" t="s">
        <v>92</v>
      </c>
      <c r="D4" s="61"/>
      <c r="E4" s="61"/>
      <c r="F4" s="61"/>
      <c r="G4" s="62"/>
      <c r="H4" s="61"/>
      <c r="I4" s="62"/>
      <c r="J4" s="61"/>
      <c r="K4" s="61"/>
      <c r="L4" s="61"/>
      <c r="M4" s="61"/>
      <c r="N4" s="61"/>
      <c r="O4" s="31">
        <f>ROUNDDOWN(SUMPRODUCT(D4:N4,$D$18:$N$18)/SUM($D$18:$N$18)*100,1)</f>
        <v>0</v>
      </c>
      <c r="P4" s="29">
        <f>ROUNDUP(O4,0)</f>
        <v>0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50">
        <f>ROUNDDOWN(SUMPRODUCT(D4:AF4,$D$18:$AF$18)/SUM($D$18:$AF$18)*100,1)</f>
        <v>0</v>
      </c>
      <c r="AH4" s="3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30"/>
      <c r="AU4" s="41"/>
      <c r="AV4" s="50">
        <f>ROUNDDOWN(SUMPRODUCT(D4:AU4,$D$18:$AU$18)/SUM($D$18:$AU$18)*100,1)</f>
        <v>0</v>
      </c>
      <c r="AW4" s="31"/>
    </row>
    <row r="5" spans="1:49" hidden="1" x14ac:dyDescent="0.25">
      <c r="A5" s="53">
        <v>2</v>
      </c>
      <c r="B5" s="45" t="s">
        <v>80</v>
      </c>
      <c r="C5" s="9"/>
      <c r="D5" s="30">
        <v>1</v>
      </c>
      <c r="E5" s="30">
        <v>1</v>
      </c>
      <c r="F5" s="64" t="s">
        <v>50</v>
      </c>
      <c r="G5" s="64" t="s">
        <v>50</v>
      </c>
      <c r="H5" s="64" t="s">
        <v>50</v>
      </c>
      <c r="I5" s="64" t="s">
        <v>50</v>
      </c>
      <c r="J5" s="64" t="s">
        <v>50</v>
      </c>
      <c r="K5" s="64" t="s">
        <v>50</v>
      </c>
      <c r="L5" s="64" t="s">
        <v>50</v>
      </c>
      <c r="M5" s="64" t="s">
        <v>50</v>
      </c>
      <c r="N5" s="63"/>
      <c r="O5" s="31">
        <f t="shared" ref="O5:O17" si="0">ROUNDDOWN(SUMPRODUCT(D5:N5,$D$18:$N$18)/SUM($D$18:$N$18)*100,1)</f>
        <v>10</v>
      </c>
      <c r="P5" s="29">
        <f t="shared" ref="P5:P16" si="1">ROUNDUP(O5,0)</f>
        <v>10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50"/>
      <c r="AH5" s="31"/>
      <c r="AI5" s="38"/>
      <c r="AJ5" s="38"/>
      <c r="AK5" s="38"/>
      <c r="AL5" s="38"/>
      <c r="AM5" s="30"/>
      <c r="AN5" s="30"/>
      <c r="AO5" s="30"/>
      <c r="AP5" s="30"/>
      <c r="AQ5" s="30"/>
      <c r="AR5" s="30"/>
      <c r="AS5" s="30"/>
      <c r="AT5" s="30"/>
      <c r="AU5" s="30"/>
      <c r="AV5" s="50"/>
      <c r="AW5" s="31"/>
    </row>
    <row r="6" spans="1:49" x14ac:dyDescent="0.25">
      <c r="A6" s="53">
        <v>3</v>
      </c>
      <c r="B6" s="45" t="s">
        <v>81</v>
      </c>
      <c r="C6" s="9"/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60">
        <v>0.2</v>
      </c>
      <c r="K6" s="60">
        <v>0.73</v>
      </c>
      <c r="L6" s="30">
        <v>1</v>
      </c>
      <c r="M6" s="30">
        <v>1</v>
      </c>
      <c r="N6" s="63">
        <v>1</v>
      </c>
      <c r="O6" s="31">
        <f>ROUNDDOWN(SUMPRODUCT(D6:N6,$D$18:$N$18)/SUM($D$18:$N$18)*100,1)</f>
        <v>75.900000000000006</v>
      </c>
      <c r="P6" s="29">
        <f t="shared" si="1"/>
        <v>76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60">
        <v>0.67</v>
      </c>
      <c r="X6" s="30">
        <v>1</v>
      </c>
      <c r="Y6" s="30">
        <v>1</v>
      </c>
      <c r="Z6" s="30">
        <v>1</v>
      </c>
      <c r="AA6" s="30">
        <v>1</v>
      </c>
      <c r="AB6" s="60">
        <v>0.8</v>
      </c>
      <c r="AC6" s="30">
        <v>1</v>
      </c>
      <c r="AD6" s="30">
        <v>1</v>
      </c>
      <c r="AE6" s="60">
        <v>0.72</v>
      </c>
      <c r="AF6" s="63">
        <v>1</v>
      </c>
      <c r="AG6" s="31">
        <f>ROUNDDOWN(SUMPRODUCT(Q6:AF6,$Q$18:$AF$18)/SUM($Q$18:$AF$18)*100,1)</f>
        <v>85.9</v>
      </c>
      <c r="AH6" s="29">
        <f t="shared" ref="AH6:AH15" si="2">ROUNDUP(AG6,0)</f>
        <v>86</v>
      </c>
      <c r="AI6" s="41">
        <v>1</v>
      </c>
      <c r="AJ6" s="41">
        <v>1</v>
      </c>
      <c r="AK6" s="41">
        <v>1</v>
      </c>
      <c r="AL6" s="41">
        <v>0.9</v>
      </c>
      <c r="AM6" s="41">
        <v>1</v>
      </c>
      <c r="AN6" s="41">
        <v>0.9</v>
      </c>
      <c r="AO6" s="60">
        <v>0.44</v>
      </c>
      <c r="AP6" s="30">
        <v>1</v>
      </c>
      <c r="AQ6" s="30">
        <v>0.9</v>
      </c>
      <c r="AR6" s="30">
        <v>1</v>
      </c>
      <c r="AS6" s="30">
        <v>1</v>
      </c>
      <c r="AT6" s="60">
        <v>0.7</v>
      </c>
      <c r="AU6" s="80">
        <v>0.49</v>
      </c>
      <c r="AV6" s="31">
        <f>ROUNDDOWN(SUMPRODUCT(AI6:AU6,$AI$18:$AU$18)/SUM($AI$18:$AU$18)*100,1)</f>
        <v>66.599999999999994</v>
      </c>
      <c r="AW6" s="29">
        <f t="shared" ref="AW6:AW16" si="3">ROUNDUP(AV6,0)</f>
        <v>67</v>
      </c>
    </row>
    <row r="7" spans="1:49" x14ac:dyDescent="0.25">
      <c r="A7" s="53">
        <v>4</v>
      </c>
      <c r="B7" s="52" t="s">
        <v>82</v>
      </c>
      <c r="C7" s="9"/>
      <c r="D7" s="30">
        <v>1</v>
      </c>
      <c r="E7" s="30">
        <v>1</v>
      </c>
      <c r="F7" s="30">
        <v>1</v>
      </c>
      <c r="G7" s="32">
        <v>1</v>
      </c>
      <c r="H7" s="30">
        <v>1</v>
      </c>
      <c r="I7" s="32">
        <v>1</v>
      </c>
      <c r="J7" s="60">
        <v>0.4</v>
      </c>
      <c r="K7" s="60">
        <v>0.6</v>
      </c>
      <c r="L7" s="32">
        <v>1</v>
      </c>
      <c r="M7" s="32">
        <v>1</v>
      </c>
      <c r="N7" s="63">
        <v>0.76</v>
      </c>
      <c r="O7" s="31">
        <f t="shared" si="0"/>
        <v>75.400000000000006</v>
      </c>
      <c r="P7" s="29">
        <v>75</v>
      </c>
      <c r="Q7" s="30">
        <v>1</v>
      </c>
      <c r="R7" s="30">
        <v>1</v>
      </c>
      <c r="S7" s="30">
        <v>1</v>
      </c>
      <c r="T7" s="30">
        <v>0.9</v>
      </c>
      <c r="U7" s="30">
        <v>1</v>
      </c>
      <c r="V7" s="30">
        <v>1</v>
      </c>
      <c r="W7" s="60">
        <v>0.4</v>
      </c>
      <c r="X7" s="30">
        <v>1</v>
      </c>
      <c r="Y7" s="30">
        <v>1</v>
      </c>
      <c r="Z7" s="30">
        <v>1</v>
      </c>
      <c r="AA7" s="30">
        <v>1</v>
      </c>
      <c r="AB7" s="60">
        <v>0.35</v>
      </c>
      <c r="AC7" s="30">
        <v>1</v>
      </c>
      <c r="AD7" s="30">
        <v>1</v>
      </c>
      <c r="AE7" s="60">
        <v>0.06</v>
      </c>
      <c r="AF7" s="63">
        <v>0.7</v>
      </c>
      <c r="AG7" s="31">
        <f t="shared" ref="AG7:AG17" si="4">ROUNDDOWN(SUMPRODUCT(Q7:AF7,$Q$18:$AF$18)/SUM($Q$18:$AF$18)*100,1)</f>
        <v>57.6</v>
      </c>
      <c r="AH7" s="29">
        <f t="shared" si="2"/>
        <v>58</v>
      </c>
      <c r="AI7" s="79" t="s">
        <v>50</v>
      </c>
      <c r="AJ7" s="79" t="s">
        <v>50</v>
      </c>
      <c r="AK7" s="41">
        <v>0</v>
      </c>
      <c r="AL7" s="41">
        <v>0</v>
      </c>
      <c r="AM7" s="41">
        <v>0</v>
      </c>
      <c r="AN7" s="41">
        <v>0</v>
      </c>
      <c r="AO7" s="60">
        <v>0</v>
      </c>
      <c r="AP7" s="30">
        <v>0</v>
      </c>
      <c r="AQ7" s="30">
        <v>0</v>
      </c>
      <c r="AR7" s="79" t="s">
        <v>50</v>
      </c>
      <c r="AS7" s="79" t="s">
        <v>50</v>
      </c>
      <c r="AT7" s="60">
        <v>0</v>
      </c>
      <c r="AU7" s="80">
        <v>0</v>
      </c>
      <c r="AV7" s="31">
        <f t="shared" ref="AV7:AV17" si="5">ROUNDDOWN(SUMPRODUCT(AI7:AU7,$AI$18:$AU$18)/SUM($AI$18:$AU$18)*100,1)</f>
        <v>0</v>
      </c>
      <c r="AW7" s="29">
        <f t="shared" si="3"/>
        <v>0</v>
      </c>
    </row>
    <row r="8" spans="1:49" x14ac:dyDescent="0.25">
      <c r="A8" s="53">
        <v>5</v>
      </c>
      <c r="B8" s="45" t="s">
        <v>83</v>
      </c>
      <c r="C8" s="9"/>
      <c r="D8" s="30">
        <v>1</v>
      </c>
      <c r="E8" s="30">
        <v>1</v>
      </c>
      <c r="F8" s="30">
        <v>1</v>
      </c>
      <c r="G8" s="32">
        <v>1</v>
      </c>
      <c r="H8" s="30">
        <v>1</v>
      </c>
      <c r="I8" s="32">
        <v>1</v>
      </c>
      <c r="J8" s="60">
        <v>0.76</v>
      </c>
      <c r="K8" s="60">
        <v>0</v>
      </c>
      <c r="L8" s="30">
        <v>1</v>
      </c>
      <c r="M8" s="30">
        <v>1</v>
      </c>
      <c r="N8" s="63">
        <v>1</v>
      </c>
      <c r="O8" s="31">
        <f t="shared" si="0"/>
        <v>79</v>
      </c>
      <c r="P8" s="29">
        <f t="shared" si="1"/>
        <v>79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60">
        <v>0.73</v>
      </c>
      <c r="X8" s="30">
        <v>1</v>
      </c>
      <c r="Y8" s="30">
        <v>1</v>
      </c>
      <c r="Z8" s="30">
        <v>1</v>
      </c>
      <c r="AA8" s="30">
        <v>1</v>
      </c>
      <c r="AB8" s="60">
        <v>0.65</v>
      </c>
      <c r="AC8" s="30">
        <v>1</v>
      </c>
      <c r="AD8" s="30">
        <v>1</v>
      </c>
      <c r="AE8" s="60">
        <v>0.68</v>
      </c>
      <c r="AF8" s="63">
        <v>0.95</v>
      </c>
      <c r="AG8" s="31">
        <f t="shared" si="4"/>
        <v>83.3</v>
      </c>
      <c r="AH8" s="29">
        <v>83</v>
      </c>
      <c r="AI8" s="38">
        <v>1</v>
      </c>
      <c r="AJ8" s="38">
        <v>0.9</v>
      </c>
      <c r="AK8" s="41">
        <v>1</v>
      </c>
      <c r="AL8" s="41">
        <v>0.9</v>
      </c>
      <c r="AM8" s="38">
        <v>1</v>
      </c>
      <c r="AN8" s="38">
        <v>0.9</v>
      </c>
      <c r="AO8" s="60">
        <v>0.69</v>
      </c>
      <c r="AP8" s="30">
        <v>1</v>
      </c>
      <c r="AQ8" s="30">
        <v>1</v>
      </c>
      <c r="AR8" s="30">
        <v>1</v>
      </c>
      <c r="AS8" s="30">
        <v>0.8</v>
      </c>
      <c r="AT8" s="60">
        <v>0.3</v>
      </c>
      <c r="AU8" s="80">
        <v>0.51</v>
      </c>
      <c r="AV8" s="31">
        <f t="shared" si="5"/>
        <v>67</v>
      </c>
      <c r="AW8" s="29">
        <f t="shared" si="3"/>
        <v>67</v>
      </c>
    </row>
    <row r="9" spans="1:49" x14ac:dyDescent="0.25">
      <c r="A9" s="53">
        <v>6</v>
      </c>
      <c r="B9" s="45" t="s">
        <v>84</v>
      </c>
      <c r="C9" s="9"/>
      <c r="D9" s="30">
        <v>1</v>
      </c>
      <c r="E9" s="30">
        <v>1</v>
      </c>
      <c r="F9" s="30">
        <v>1</v>
      </c>
      <c r="G9" s="32">
        <v>1</v>
      </c>
      <c r="H9" s="30">
        <v>1</v>
      </c>
      <c r="I9" s="32">
        <v>1</v>
      </c>
      <c r="J9" s="60">
        <v>0.35</v>
      </c>
      <c r="K9" s="60">
        <v>0.93</v>
      </c>
      <c r="L9" s="30">
        <v>1</v>
      </c>
      <c r="M9" s="30">
        <v>1</v>
      </c>
      <c r="N9" s="63">
        <v>1</v>
      </c>
      <c r="O9" s="31">
        <f t="shared" si="0"/>
        <v>82.7</v>
      </c>
      <c r="P9" s="29">
        <f t="shared" si="1"/>
        <v>83</v>
      </c>
      <c r="Q9" s="30">
        <v>1</v>
      </c>
      <c r="R9" s="30">
        <v>0.7</v>
      </c>
      <c r="S9" s="30">
        <v>1</v>
      </c>
      <c r="T9" s="30">
        <v>1</v>
      </c>
      <c r="U9" s="30">
        <v>1</v>
      </c>
      <c r="V9" s="30">
        <v>0.9</v>
      </c>
      <c r="W9" s="60">
        <v>0.47</v>
      </c>
      <c r="X9" s="30">
        <v>1</v>
      </c>
      <c r="Y9" s="30">
        <v>1</v>
      </c>
      <c r="Z9" s="30">
        <v>1</v>
      </c>
      <c r="AA9" s="30">
        <v>0</v>
      </c>
      <c r="AB9" s="60">
        <v>0.7</v>
      </c>
      <c r="AC9" s="30">
        <v>1</v>
      </c>
      <c r="AD9" s="30">
        <v>1</v>
      </c>
      <c r="AE9" s="60">
        <v>0.76</v>
      </c>
      <c r="AF9" s="63">
        <v>0.95</v>
      </c>
      <c r="AG9" s="31">
        <f t="shared" si="4"/>
        <v>77.5</v>
      </c>
      <c r="AH9" s="29">
        <f t="shared" si="2"/>
        <v>78</v>
      </c>
      <c r="AI9" s="38">
        <v>1</v>
      </c>
      <c r="AJ9" s="38">
        <v>1</v>
      </c>
      <c r="AK9" s="41">
        <v>1</v>
      </c>
      <c r="AL9" s="41">
        <v>0.9</v>
      </c>
      <c r="AM9" s="30">
        <v>1</v>
      </c>
      <c r="AN9" s="30">
        <v>0.8</v>
      </c>
      <c r="AO9" s="60">
        <v>0.66</v>
      </c>
      <c r="AP9" s="30">
        <v>1</v>
      </c>
      <c r="AQ9" s="30">
        <v>0.9</v>
      </c>
      <c r="AR9" s="30">
        <v>1</v>
      </c>
      <c r="AS9" s="30">
        <v>0.9</v>
      </c>
      <c r="AT9" s="60">
        <v>0.35</v>
      </c>
      <c r="AU9" s="80">
        <v>0.54</v>
      </c>
      <c r="AV9" s="31">
        <f t="shared" si="5"/>
        <v>67.900000000000006</v>
      </c>
      <c r="AW9" s="29">
        <f t="shared" si="3"/>
        <v>68</v>
      </c>
    </row>
    <row r="10" spans="1:49" x14ac:dyDescent="0.25">
      <c r="A10" s="53">
        <v>7</v>
      </c>
      <c r="B10" s="45" t="s">
        <v>85</v>
      </c>
      <c r="C10" s="9"/>
      <c r="D10" s="30">
        <v>1</v>
      </c>
      <c r="E10" s="30">
        <v>1</v>
      </c>
      <c r="F10" s="30">
        <v>1</v>
      </c>
      <c r="G10" s="32">
        <v>1</v>
      </c>
      <c r="H10" s="30">
        <v>1</v>
      </c>
      <c r="I10" s="32">
        <v>1</v>
      </c>
      <c r="J10" s="60">
        <v>0.32</v>
      </c>
      <c r="K10" s="60">
        <v>0.67</v>
      </c>
      <c r="L10" s="30">
        <v>1</v>
      </c>
      <c r="M10" s="30">
        <v>1</v>
      </c>
      <c r="N10" s="63">
        <v>0.8</v>
      </c>
      <c r="O10" s="31">
        <f t="shared" si="0"/>
        <v>75</v>
      </c>
      <c r="P10" s="29">
        <f t="shared" si="1"/>
        <v>75</v>
      </c>
      <c r="Q10" s="30">
        <v>1</v>
      </c>
      <c r="R10" s="30">
        <v>1</v>
      </c>
      <c r="S10" s="30">
        <v>1</v>
      </c>
      <c r="T10" s="30">
        <v>0.7</v>
      </c>
      <c r="U10" s="30">
        <v>1</v>
      </c>
      <c r="V10" s="30">
        <v>1</v>
      </c>
      <c r="W10" s="60">
        <v>0.67</v>
      </c>
      <c r="X10" s="30">
        <v>1</v>
      </c>
      <c r="Y10" s="30">
        <v>0</v>
      </c>
      <c r="Z10" s="30">
        <v>0</v>
      </c>
      <c r="AA10" s="30">
        <v>0</v>
      </c>
      <c r="AB10" s="60">
        <v>0.3</v>
      </c>
      <c r="AC10" s="30">
        <v>0</v>
      </c>
      <c r="AD10" s="30">
        <v>0</v>
      </c>
      <c r="AE10" s="60">
        <v>0.15</v>
      </c>
      <c r="AF10" s="63">
        <v>0.9</v>
      </c>
      <c r="AG10" s="31">
        <f t="shared" si="4"/>
        <v>46.3</v>
      </c>
      <c r="AH10" s="29">
        <v>46</v>
      </c>
      <c r="AI10" s="38">
        <v>1</v>
      </c>
      <c r="AJ10" s="38">
        <v>1</v>
      </c>
      <c r="AK10" s="41">
        <v>1</v>
      </c>
      <c r="AL10" s="41">
        <v>0.8</v>
      </c>
      <c r="AM10" s="30">
        <v>1</v>
      </c>
      <c r="AN10" s="30">
        <v>0.9</v>
      </c>
      <c r="AO10" s="60">
        <v>0.03</v>
      </c>
      <c r="AP10" s="30">
        <v>1</v>
      </c>
      <c r="AQ10" s="30">
        <v>0.9</v>
      </c>
      <c r="AR10" s="30">
        <v>1</v>
      </c>
      <c r="AS10" s="30">
        <v>0.9</v>
      </c>
      <c r="AT10" s="60">
        <v>0.75</v>
      </c>
      <c r="AU10" s="80">
        <v>0.43</v>
      </c>
      <c r="AV10" s="31">
        <f t="shared" si="5"/>
        <v>55.2</v>
      </c>
      <c r="AW10" s="29">
        <v>55</v>
      </c>
    </row>
    <row r="11" spans="1:49" x14ac:dyDescent="0.25">
      <c r="A11" s="53">
        <v>8</v>
      </c>
      <c r="B11" s="45" t="s">
        <v>86</v>
      </c>
      <c r="C11" s="9"/>
      <c r="D11" s="30">
        <v>1</v>
      </c>
      <c r="E11" s="30">
        <v>1</v>
      </c>
      <c r="F11" s="30">
        <v>1</v>
      </c>
      <c r="G11" s="32">
        <v>1</v>
      </c>
      <c r="H11" s="30">
        <v>1</v>
      </c>
      <c r="I11" s="32">
        <v>1</v>
      </c>
      <c r="J11" s="60">
        <v>0.64</v>
      </c>
      <c r="K11" s="60">
        <v>0.6</v>
      </c>
      <c r="L11" s="30">
        <v>1</v>
      </c>
      <c r="M11" s="30">
        <v>1</v>
      </c>
      <c r="N11" s="63">
        <v>1</v>
      </c>
      <c r="O11" s="31">
        <f t="shared" si="0"/>
        <v>85</v>
      </c>
      <c r="P11" s="29">
        <f t="shared" si="1"/>
        <v>85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60">
        <v>0.67</v>
      </c>
      <c r="X11" s="30">
        <v>1</v>
      </c>
      <c r="Y11" s="30">
        <v>1</v>
      </c>
      <c r="Z11" s="30">
        <v>0.6</v>
      </c>
      <c r="AA11" s="30">
        <v>0.7</v>
      </c>
      <c r="AB11" s="60">
        <v>0.55000000000000004</v>
      </c>
      <c r="AC11" s="30">
        <v>1</v>
      </c>
      <c r="AD11" s="30">
        <v>1</v>
      </c>
      <c r="AE11" s="60">
        <v>0.73</v>
      </c>
      <c r="AF11" s="63">
        <v>0.9</v>
      </c>
      <c r="AG11" s="31">
        <f t="shared" si="4"/>
        <v>79.599999999999994</v>
      </c>
      <c r="AH11" s="29">
        <f t="shared" si="2"/>
        <v>80</v>
      </c>
      <c r="AI11" s="38">
        <v>1</v>
      </c>
      <c r="AJ11" s="38">
        <v>0.9</v>
      </c>
      <c r="AK11" s="41">
        <v>1</v>
      </c>
      <c r="AL11" s="41">
        <v>0.9</v>
      </c>
      <c r="AM11" s="30">
        <v>1</v>
      </c>
      <c r="AN11" s="30">
        <v>1</v>
      </c>
      <c r="AO11" s="60">
        <v>0.74</v>
      </c>
      <c r="AP11" s="30">
        <v>1</v>
      </c>
      <c r="AQ11" s="30">
        <v>1</v>
      </c>
      <c r="AR11" s="30">
        <v>1</v>
      </c>
      <c r="AS11" s="30">
        <v>1</v>
      </c>
      <c r="AT11" s="60">
        <v>0.5</v>
      </c>
      <c r="AU11" s="80">
        <v>0.89</v>
      </c>
      <c r="AV11" s="31">
        <f t="shared" si="5"/>
        <v>83.3</v>
      </c>
      <c r="AW11" s="29">
        <v>83</v>
      </c>
    </row>
    <row r="12" spans="1:49" x14ac:dyDescent="0.25">
      <c r="A12" s="53">
        <v>9</v>
      </c>
      <c r="B12" s="45" t="s">
        <v>87</v>
      </c>
      <c r="C12" s="9"/>
      <c r="D12" s="30">
        <v>1</v>
      </c>
      <c r="E12" s="30">
        <v>1</v>
      </c>
      <c r="F12" s="64" t="s">
        <v>50</v>
      </c>
      <c r="G12" s="64" t="s">
        <v>50</v>
      </c>
      <c r="H12" s="64" t="s">
        <v>50</v>
      </c>
      <c r="I12" s="64" t="s">
        <v>50</v>
      </c>
      <c r="J12" s="60">
        <v>0</v>
      </c>
      <c r="K12" s="60">
        <v>0</v>
      </c>
      <c r="L12" s="64" t="s">
        <v>50</v>
      </c>
      <c r="M12" s="64" t="s">
        <v>50</v>
      </c>
      <c r="N12" s="63">
        <v>0</v>
      </c>
      <c r="O12" s="31">
        <f t="shared" si="0"/>
        <v>10</v>
      </c>
      <c r="P12" s="29">
        <f t="shared" si="1"/>
        <v>10</v>
      </c>
      <c r="Q12" s="30">
        <v>0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60">
        <v>0</v>
      </c>
      <c r="X12" s="30">
        <v>1</v>
      </c>
      <c r="Y12" s="30">
        <v>0</v>
      </c>
      <c r="Z12" s="30">
        <v>1</v>
      </c>
      <c r="AA12" s="30">
        <v>0</v>
      </c>
      <c r="AB12" s="60">
        <v>0.2</v>
      </c>
      <c r="AC12" s="30">
        <v>1</v>
      </c>
      <c r="AD12" s="30">
        <v>1</v>
      </c>
      <c r="AE12" s="60">
        <v>0</v>
      </c>
      <c r="AF12" s="63"/>
      <c r="AG12" s="31">
        <f t="shared" si="4"/>
        <v>20</v>
      </c>
      <c r="AH12" s="29">
        <f t="shared" si="2"/>
        <v>20</v>
      </c>
      <c r="AI12" s="38">
        <v>0</v>
      </c>
      <c r="AJ12" s="38">
        <v>0</v>
      </c>
      <c r="AK12" s="41">
        <v>0</v>
      </c>
      <c r="AL12" s="41">
        <v>0</v>
      </c>
      <c r="AM12" s="79" t="s">
        <v>50</v>
      </c>
      <c r="AN12" s="79" t="s">
        <v>50</v>
      </c>
      <c r="AO12" s="60">
        <v>0</v>
      </c>
      <c r="AP12" s="79" t="s">
        <v>50</v>
      </c>
      <c r="AQ12" s="79" t="s">
        <v>50</v>
      </c>
      <c r="AR12" s="79" t="s">
        <v>50</v>
      </c>
      <c r="AS12" s="79" t="s">
        <v>50</v>
      </c>
      <c r="AT12" s="60">
        <v>0</v>
      </c>
      <c r="AU12" s="80">
        <v>0</v>
      </c>
      <c r="AV12" s="31">
        <f t="shared" si="5"/>
        <v>0</v>
      </c>
      <c r="AW12" s="29">
        <f t="shared" si="3"/>
        <v>0</v>
      </c>
    </row>
    <row r="13" spans="1:49" x14ac:dyDescent="0.25">
      <c r="A13" s="53">
        <v>10</v>
      </c>
      <c r="B13" s="45" t="s">
        <v>88</v>
      </c>
      <c r="C13" s="9"/>
      <c r="D13" s="30">
        <v>1</v>
      </c>
      <c r="E13" s="30">
        <v>1</v>
      </c>
      <c r="F13" s="30">
        <v>1</v>
      </c>
      <c r="G13" s="32">
        <v>0.6</v>
      </c>
      <c r="H13" s="30">
        <v>1</v>
      </c>
      <c r="I13" s="32">
        <v>1</v>
      </c>
      <c r="J13" s="60">
        <v>0.3</v>
      </c>
      <c r="K13" s="60">
        <v>0.6</v>
      </c>
      <c r="L13" s="30">
        <v>1</v>
      </c>
      <c r="M13" s="30">
        <v>1</v>
      </c>
      <c r="N13" s="63">
        <v>1</v>
      </c>
      <c r="O13" s="31">
        <f t="shared" si="0"/>
        <v>74.5</v>
      </c>
      <c r="P13" s="29">
        <f t="shared" si="1"/>
        <v>75</v>
      </c>
      <c r="Q13" s="30">
        <v>1</v>
      </c>
      <c r="R13" s="30">
        <v>0</v>
      </c>
      <c r="S13" s="30">
        <v>0.7</v>
      </c>
      <c r="T13" s="30">
        <v>0.7</v>
      </c>
      <c r="U13" s="30">
        <v>0.7</v>
      </c>
      <c r="V13" s="30">
        <v>0.7</v>
      </c>
      <c r="W13" s="60">
        <v>0</v>
      </c>
      <c r="X13" s="30">
        <v>0</v>
      </c>
      <c r="Y13" s="30">
        <v>0</v>
      </c>
      <c r="Z13" s="30">
        <v>1</v>
      </c>
      <c r="AA13" s="30">
        <v>0</v>
      </c>
      <c r="AB13" s="60">
        <v>0.3</v>
      </c>
      <c r="AC13" s="30">
        <v>1</v>
      </c>
      <c r="AD13" s="30">
        <v>0</v>
      </c>
      <c r="AE13" s="60">
        <v>0</v>
      </c>
      <c r="AF13" s="63">
        <v>1</v>
      </c>
      <c r="AG13" s="31">
        <f t="shared" si="4"/>
        <v>31</v>
      </c>
      <c r="AH13" s="29">
        <f t="shared" si="2"/>
        <v>31</v>
      </c>
      <c r="AI13" s="38">
        <v>0</v>
      </c>
      <c r="AJ13" s="38">
        <v>0</v>
      </c>
      <c r="AK13" s="41">
        <v>0</v>
      </c>
      <c r="AL13" s="41">
        <v>0</v>
      </c>
      <c r="AM13" s="30">
        <v>0</v>
      </c>
      <c r="AN13" s="30">
        <v>0</v>
      </c>
      <c r="AO13" s="60">
        <v>0</v>
      </c>
      <c r="AP13" s="79" t="s">
        <v>50</v>
      </c>
      <c r="AQ13" s="79" t="s">
        <v>50</v>
      </c>
      <c r="AR13" s="30">
        <v>0</v>
      </c>
      <c r="AS13" s="30">
        <v>0</v>
      </c>
      <c r="AT13" s="60">
        <v>0.5</v>
      </c>
      <c r="AU13" s="80">
        <v>0</v>
      </c>
      <c r="AV13" s="31">
        <f t="shared" si="5"/>
        <v>6.6</v>
      </c>
      <c r="AW13" s="29">
        <f t="shared" si="3"/>
        <v>7</v>
      </c>
    </row>
    <row r="14" spans="1:49" x14ac:dyDescent="0.25">
      <c r="A14" s="53">
        <v>11</v>
      </c>
      <c r="B14" s="45" t="s">
        <v>89</v>
      </c>
      <c r="C14" s="9"/>
      <c r="D14" s="30">
        <v>1</v>
      </c>
      <c r="E14" s="30">
        <v>1</v>
      </c>
      <c r="F14" s="30">
        <v>1</v>
      </c>
      <c r="G14" s="32">
        <v>1</v>
      </c>
      <c r="H14" s="30">
        <v>1</v>
      </c>
      <c r="I14" s="32">
        <v>1</v>
      </c>
      <c r="J14" s="60">
        <v>0.6</v>
      </c>
      <c r="K14" s="60">
        <v>0.4</v>
      </c>
      <c r="L14" s="30">
        <v>1</v>
      </c>
      <c r="M14" s="30">
        <v>0</v>
      </c>
      <c r="N14" s="63">
        <v>1</v>
      </c>
      <c r="O14" s="31">
        <f t="shared" si="0"/>
        <v>71</v>
      </c>
      <c r="P14" s="29">
        <f t="shared" si="1"/>
        <v>71</v>
      </c>
      <c r="Q14" s="30">
        <v>1</v>
      </c>
      <c r="R14" s="30">
        <v>0.9</v>
      </c>
      <c r="S14" s="30">
        <v>0.8</v>
      </c>
      <c r="T14" s="30">
        <v>0.8</v>
      </c>
      <c r="U14" s="30">
        <v>1</v>
      </c>
      <c r="V14" s="30">
        <v>1</v>
      </c>
      <c r="W14" s="60">
        <v>0.27</v>
      </c>
      <c r="X14" s="30">
        <v>0.6</v>
      </c>
      <c r="Y14" s="30">
        <v>1</v>
      </c>
      <c r="Z14" s="30">
        <v>1</v>
      </c>
      <c r="AA14" s="30">
        <v>1</v>
      </c>
      <c r="AB14" s="60">
        <v>0.75</v>
      </c>
      <c r="AC14" s="30">
        <v>1</v>
      </c>
      <c r="AD14" s="30">
        <v>1</v>
      </c>
      <c r="AE14" s="60">
        <v>0.53</v>
      </c>
      <c r="AF14" s="63">
        <v>1</v>
      </c>
      <c r="AG14" s="31">
        <f t="shared" si="4"/>
        <v>72</v>
      </c>
      <c r="AH14" s="29">
        <f t="shared" si="2"/>
        <v>72</v>
      </c>
      <c r="AI14" s="38">
        <v>1</v>
      </c>
      <c r="AJ14" s="38">
        <v>0.9</v>
      </c>
      <c r="AK14" s="41">
        <v>1</v>
      </c>
      <c r="AL14" s="41">
        <v>0.9</v>
      </c>
      <c r="AM14" s="81">
        <v>1</v>
      </c>
      <c r="AN14" s="81">
        <v>0.9</v>
      </c>
      <c r="AO14" s="60">
        <v>0.61</v>
      </c>
      <c r="AP14" s="30">
        <v>1</v>
      </c>
      <c r="AQ14" s="30">
        <v>0.9</v>
      </c>
      <c r="AR14" s="30">
        <v>1</v>
      </c>
      <c r="AS14" s="30">
        <v>0.9</v>
      </c>
      <c r="AT14" s="60">
        <v>0.6</v>
      </c>
      <c r="AU14" s="80">
        <v>0.43</v>
      </c>
      <c r="AV14" s="31">
        <f t="shared" si="5"/>
        <v>66.8</v>
      </c>
      <c r="AW14" s="29">
        <f t="shared" si="3"/>
        <v>67</v>
      </c>
    </row>
    <row r="15" spans="1:49" x14ac:dyDescent="0.25">
      <c r="A15" s="53">
        <v>12</v>
      </c>
      <c r="B15" s="45" t="s">
        <v>90</v>
      </c>
      <c r="C15" s="9"/>
      <c r="D15" s="30">
        <v>1</v>
      </c>
      <c r="E15" s="30">
        <v>1</v>
      </c>
      <c r="F15" s="30">
        <v>1</v>
      </c>
      <c r="G15" s="32">
        <v>1</v>
      </c>
      <c r="H15" s="30">
        <v>1</v>
      </c>
      <c r="I15" s="32">
        <v>1</v>
      </c>
      <c r="J15" s="60">
        <v>0.2</v>
      </c>
      <c r="K15" s="60">
        <v>0.67</v>
      </c>
      <c r="L15" s="30">
        <v>1</v>
      </c>
      <c r="M15" s="30">
        <v>1</v>
      </c>
      <c r="N15" s="63">
        <v>1</v>
      </c>
      <c r="O15" s="31">
        <f t="shared" si="0"/>
        <v>75</v>
      </c>
      <c r="P15" s="29">
        <f t="shared" si="1"/>
        <v>75</v>
      </c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60">
        <v>0.53</v>
      </c>
      <c r="X15" s="30">
        <v>1</v>
      </c>
      <c r="Y15" s="30">
        <v>1</v>
      </c>
      <c r="Z15" s="30">
        <v>1</v>
      </c>
      <c r="AA15" s="30">
        <v>1</v>
      </c>
      <c r="AB15" s="60">
        <v>0.75</v>
      </c>
      <c r="AC15" s="30">
        <v>1</v>
      </c>
      <c r="AD15" s="30">
        <v>1</v>
      </c>
      <c r="AE15" s="60">
        <v>0</v>
      </c>
      <c r="AF15" s="63">
        <v>1</v>
      </c>
      <c r="AG15" s="31">
        <f t="shared" si="4"/>
        <v>65.900000000000006</v>
      </c>
      <c r="AH15" s="29">
        <f t="shared" si="2"/>
        <v>66</v>
      </c>
      <c r="AI15" s="38">
        <v>1</v>
      </c>
      <c r="AJ15" s="38">
        <v>0.9</v>
      </c>
      <c r="AK15" s="41">
        <v>1</v>
      </c>
      <c r="AL15" s="41">
        <v>0.9</v>
      </c>
      <c r="AM15" s="30">
        <v>1</v>
      </c>
      <c r="AN15" s="30">
        <v>0.9</v>
      </c>
      <c r="AO15" s="60">
        <v>0.49</v>
      </c>
      <c r="AP15" s="30">
        <v>1</v>
      </c>
      <c r="AQ15" s="30">
        <v>0.9</v>
      </c>
      <c r="AR15" s="30">
        <v>1</v>
      </c>
      <c r="AS15" s="30">
        <v>1</v>
      </c>
      <c r="AT15" s="60">
        <v>0.5</v>
      </c>
      <c r="AU15" s="80">
        <v>0.31</v>
      </c>
      <c r="AV15" s="31">
        <f t="shared" si="5"/>
        <v>59.4</v>
      </c>
      <c r="AW15" s="29">
        <f t="shared" si="3"/>
        <v>60</v>
      </c>
    </row>
    <row r="16" spans="1:49" x14ac:dyDescent="0.25">
      <c r="A16" s="53">
        <v>13</v>
      </c>
      <c r="B16" s="45" t="s">
        <v>91</v>
      </c>
      <c r="C16" s="9"/>
      <c r="D16" s="30">
        <v>1</v>
      </c>
      <c r="E16" s="30">
        <v>1</v>
      </c>
      <c r="F16" s="30">
        <v>1</v>
      </c>
      <c r="G16" s="32">
        <v>1</v>
      </c>
      <c r="H16" s="30">
        <v>1</v>
      </c>
      <c r="I16" s="32">
        <v>1</v>
      </c>
      <c r="J16" s="60">
        <v>0.35</v>
      </c>
      <c r="K16" s="60">
        <v>0.53</v>
      </c>
      <c r="L16" s="30">
        <v>1</v>
      </c>
      <c r="M16" s="30">
        <v>1</v>
      </c>
      <c r="N16" s="63">
        <v>1</v>
      </c>
      <c r="O16" s="31">
        <f t="shared" si="0"/>
        <v>76.7</v>
      </c>
      <c r="P16" s="29">
        <f t="shared" si="1"/>
        <v>77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60">
        <v>0.6</v>
      </c>
      <c r="X16" s="30">
        <v>1</v>
      </c>
      <c r="Y16" s="30">
        <v>1</v>
      </c>
      <c r="Z16" s="30">
        <v>1</v>
      </c>
      <c r="AA16" s="30">
        <v>1</v>
      </c>
      <c r="AB16" s="60">
        <v>0.55000000000000004</v>
      </c>
      <c r="AC16" s="30">
        <v>1</v>
      </c>
      <c r="AD16" s="30">
        <v>1</v>
      </c>
      <c r="AE16" s="60">
        <v>0</v>
      </c>
      <c r="AF16" s="63">
        <v>0.9</v>
      </c>
      <c r="AG16" s="31">
        <f t="shared" si="4"/>
        <v>63.4</v>
      </c>
      <c r="AH16" s="29">
        <v>63</v>
      </c>
      <c r="AI16" s="38">
        <v>1</v>
      </c>
      <c r="AJ16" s="38">
        <v>1</v>
      </c>
      <c r="AK16" s="41">
        <v>1</v>
      </c>
      <c r="AL16" s="41">
        <v>1</v>
      </c>
      <c r="AM16" s="30">
        <v>1</v>
      </c>
      <c r="AN16" s="30">
        <v>1</v>
      </c>
      <c r="AO16" s="60">
        <v>0.44</v>
      </c>
      <c r="AP16" s="30">
        <v>1</v>
      </c>
      <c r="AQ16" s="30">
        <v>1</v>
      </c>
      <c r="AR16" s="30">
        <v>1</v>
      </c>
      <c r="AS16" s="30">
        <v>1</v>
      </c>
      <c r="AT16" s="60">
        <v>0.7</v>
      </c>
      <c r="AU16" s="80">
        <v>0.56999999999999995</v>
      </c>
      <c r="AV16" s="31">
        <f t="shared" si="5"/>
        <v>70</v>
      </c>
      <c r="AW16" s="29">
        <f t="shared" si="3"/>
        <v>70</v>
      </c>
    </row>
    <row r="17" spans="1:49" x14ac:dyDescent="0.25">
      <c r="A17" s="53">
        <v>14</v>
      </c>
      <c r="B17" s="45" t="s">
        <v>117</v>
      </c>
      <c r="C17" s="8"/>
      <c r="D17" s="30">
        <v>1</v>
      </c>
      <c r="E17" s="30">
        <v>1</v>
      </c>
      <c r="F17" s="30">
        <v>1</v>
      </c>
      <c r="G17" s="32">
        <v>1</v>
      </c>
      <c r="H17" s="30">
        <v>1</v>
      </c>
      <c r="I17" s="32">
        <v>1</v>
      </c>
      <c r="J17" s="60">
        <v>0.3</v>
      </c>
      <c r="K17" s="60">
        <v>0.73</v>
      </c>
      <c r="L17" s="30">
        <v>1</v>
      </c>
      <c r="M17" s="30">
        <v>1</v>
      </c>
      <c r="N17" s="63">
        <v>1</v>
      </c>
      <c r="O17" s="31">
        <f t="shared" si="0"/>
        <v>78.400000000000006</v>
      </c>
      <c r="P17" s="29">
        <v>78</v>
      </c>
      <c r="Q17" s="30">
        <v>1</v>
      </c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60">
        <v>0.6</v>
      </c>
      <c r="X17" s="73">
        <v>1</v>
      </c>
      <c r="Y17" s="74">
        <v>1</v>
      </c>
      <c r="Z17" s="73">
        <v>1</v>
      </c>
      <c r="AA17" s="74">
        <v>1</v>
      </c>
      <c r="AB17" s="60">
        <v>0.45</v>
      </c>
      <c r="AC17" s="44">
        <v>1</v>
      </c>
      <c r="AD17" s="44">
        <v>1</v>
      </c>
      <c r="AE17" s="60">
        <v>0.43</v>
      </c>
      <c r="AF17" s="63">
        <v>1</v>
      </c>
      <c r="AG17" s="31">
        <f t="shared" si="4"/>
        <v>73.099999999999994</v>
      </c>
      <c r="AH17" s="29">
        <v>73</v>
      </c>
      <c r="AI17" s="38">
        <v>1</v>
      </c>
      <c r="AJ17" s="38">
        <v>1</v>
      </c>
      <c r="AK17" s="41">
        <v>1</v>
      </c>
      <c r="AL17" s="41">
        <v>1</v>
      </c>
      <c r="AM17" s="30">
        <v>1</v>
      </c>
      <c r="AN17" s="30">
        <v>1</v>
      </c>
      <c r="AO17" s="60">
        <v>0.14000000000000001</v>
      </c>
      <c r="AP17" s="30">
        <v>1</v>
      </c>
      <c r="AQ17" s="30">
        <v>0.9</v>
      </c>
      <c r="AR17" s="30">
        <v>1</v>
      </c>
      <c r="AS17" s="30">
        <v>1</v>
      </c>
      <c r="AT17" s="60">
        <v>0.45</v>
      </c>
      <c r="AU17" s="80">
        <v>0.63</v>
      </c>
      <c r="AV17" s="31">
        <f t="shared" si="5"/>
        <v>61.1</v>
      </c>
      <c r="AW17" s="29">
        <v>61</v>
      </c>
    </row>
    <row r="18" spans="1:49" x14ac:dyDescent="0.25">
      <c r="A18" s="34"/>
      <c r="B18" s="39" t="s">
        <v>29</v>
      </c>
      <c r="C18" s="10"/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5</v>
      </c>
      <c r="K18" s="51">
        <v>3</v>
      </c>
      <c r="L18" s="51">
        <v>1</v>
      </c>
      <c r="M18" s="51">
        <v>2</v>
      </c>
      <c r="N18" s="51">
        <v>3</v>
      </c>
      <c r="O18" s="27"/>
      <c r="Q18" s="51">
        <v>1</v>
      </c>
      <c r="R18" s="51">
        <v>1</v>
      </c>
      <c r="S18" s="51">
        <v>1</v>
      </c>
      <c r="T18" s="51">
        <v>1</v>
      </c>
      <c r="U18" s="51">
        <v>1</v>
      </c>
      <c r="V18" s="51">
        <v>1</v>
      </c>
      <c r="W18" s="51">
        <v>4</v>
      </c>
      <c r="X18" s="51">
        <v>1</v>
      </c>
      <c r="Y18" s="51">
        <v>1</v>
      </c>
      <c r="Z18" s="51">
        <v>1</v>
      </c>
      <c r="AA18" s="51">
        <v>1</v>
      </c>
      <c r="AB18" s="51">
        <v>4</v>
      </c>
      <c r="AC18" s="51">
        <v>1</v>
      </c>
      <c r="AD18" s="51">
        <v>1</v>
      </c>
      <c r="AE18" s="51">
        <v>7</v>
      </c>
      <c r="AF18" s="51">
        <v>2</v>
      </c>
      <c r="AI18" s="51">
        <v>1</v>
      </c>
      <c r="AJ18" s="51">
        <v>1</v>
      </c>
      <c r="AK18" s="51">
        <v>1</v>
      </c>
      <c r="AL18" s="51">
        <v>1</v>
      </c>
      <c r="AM18" s="51">
        <v>1</v>
      </c>
      <c r="AN18" s="51">
        <v>1</v>
      </c>
      <c r="AO18" s="51">
        <v>7</v>
      </c>
      <c r="AP18" s="51">
        <v>1</v>
      </c>
      <c r="AQ18" s="51">
        <v>1</v>
      </c>
      <c r="AR18" s="51">
        <v>1</v>
      </c>
      <c r="AS18" s="51">
        <v>1</v>
      </c>
      <c r="AT18" s="51">
        <v>4</v>
      </c>
      <c r="AU18" s="51">
        <v>9</v>
      </c>
    </row>
    <row r="19" spans="1:49" x14ac:dyDescent="0.25">
      <c r="P19" s="49">
        <f>AVERAGE(P4:P16)</f>
        <v>60.846153846153847</v>
      </c>
      <c r="AH19" s="49">
        <f>AVERAGE(AH6:AH17)</f>
        <v>63</v>
      </c>
      <c r="AK19" s="34"/>
      <c r="AL19" s="34"/>
      <c r="AW19" s="49">
        <f>AVERAGE(AW4:AW16)</f>
        <v>49.454545454545453</v>
      </c>
    </row>
    <row r="20" spans="1:49" x14ac:dyDescent="0.25">
      <c r="AK20" s="34"/>
      <c r="AL20" s="34"/>
    </row>
    <row r="30" spans="1:49" x14ac:dyDescent="0.25">
      <c r="AA30" s="3" t="s">
        <v>125</v>
      </c>
    </row>
    <row r="32" spans="1:49" x14ac:dyDescent="0.25">
      <c r="AM32" s="3" t="s">
        <v>125</v>
      </c>
    </row>
  </sheetData>
  <mergeCells count="49">
    <mergeCell ref="AI1:AJ1"/>
    <mergeCell ref="AM1:AN1"/>
    <mergeCell ref="AR1:AT1"/>
    <mergeCell ref="S2:T2"/>
    <mergeCell ref="N2:N3"/>
    <mergeCell ref="AK1:AL1"/>
    <mergeCell ref="AK2:AL2"/>
    <mergeCell ref="AI2:AJ2"/>
    <mergeCell ref="O1:P1"/>
    <mergeCell ref="S1:T1"/>
    <mergeCell ref="U1:V1"/>
    <mergeCell ref="AG1:AH1"/>
    <mergeCell ref="X2:Y2"/>
    <mergeCell ref="Z2:AA2"/>
    <mergeCell ref="AC2:AD2"/>
    <mergeCell ref="AG2:AG3"/>
    <mergeCell ref="AV1:AW1"/>
    <mergeCell ref="AM2:AN2"/>
    <mergeCell ref="AR2:AS2"/>
    <mergeCell ref="AT2:AT3"/>
    <mergeCell ref="AV2:AV3"/>
    <mergeCell ref="AW2:AW3"/>
    <mergeCell ref="AP1:AQ1"/>
    <mergeCell ref="AP2:AQ2"/>
    <mergeCell ref="AU2:AU3"/>
    <mergeCell ref="AO2:AO3"/>
    <mergeCell ref="AH2:AH3"/>
    <mergeCell ref="X1:Y1"/>
    <mergeCell ref="Z1:AA1"/>
    <mergeCell ref="AC1:AD1"/>
    <mergeCell ref="Q1:R1"/>
    <mergeCell ref="W2:W3"/>
    <mergeCell ref="AB2:AB3"/>
    <mergeCell ref="AE2:AE3"/>
    <mergeCell ref="AF2:AF3"/>
    <mergeCell ref="O2:O3"/>
    <mergeCell ref="U2:V2"/>
    <mergeCell ref="Q2:R2"/>
    <mergeCell ref="A1:B1"/>
    <mergeCell ref="K1:L1"/>
    <mergeCell ref="H1:I1"/>
    <mergeCell ref="D2:E2"/>
    <mergeCell ref="D1:E1"/>
    <mergeCell ref="F1:G1"/>
    <mergeCell ref="F2:G2"/>
    <mergeCell ref="H2:I2"/>
    <mergeCell ref="J2:J3"/>
    <mergeCell ref="K2:K3"/>
    <mergeCell ref="P2:P3"/>
  </mergeCells>
  <phoneticPr fontId="10" type="noConversion"/>
  <conditionalFormatting sqref="AB4:AB5">
    <cfRule type="cellIs" dxfId="190" priority="56" operator="lessThan">
      <formula>0.6</formula>
    </cfRule>
  </conditionalFormatting>
  <conditionalFormatting sqref="O4:O17 AG4:AH5 AG6:AG17 AV4:AW5 AV6:AV17">
    <cfRule type="cellIs" dxfId="189" priority="55" operator="lessThan">
      <formula>60</formula>
    </cfRule>
  </conditionalFormatting>
  <conditionalFormatting sqref="O4:O17">
    <cfRule type="cellIs" dxfId="188" priority="44" operator="equal">
      <formula>60</formula>
    </cfRule>
    <cfRule type="cellIs" dxfId="187" priority="45" operator="lessThan">
      <formula>60</formula>
    </cfRule>
    <cfRule type="cellIs" dxfId="186" priority="46" operator="greaterThan">
      <formula>60</formula>
    </cfRule>
  </conditionalFormatting>
  <conditionalFormatting sqref="P4:P17">
    <cfRule type="cellIs" dxfId="185" priority="31" operator="equal">
      <formula>60</formula>
    </cfRule>
    <cfRule type="cellIs" dxfId="184" priority="32" operator="lessThan">
      <formula>60</formula>
    </cfRule>
    <cfRule type="cellIs" dxfId="183" priority="33" operator="greaterThan">
      <formula>60</formula>
    </cfRule>
    <cfRule type="cellIs" dxfId="182" priority="34" operator="equal">
      <formula>60</formula>
    </cfRule>
    <cfRule type="cellIs" dxfId="181" priority="35" operator="lessThan">
      <formula>60</formula>
    </cfRule>
    <cfRule type="cellIs" dxfId="180" priority="36" operator="greaterThan">
      <formula>60</formula>
    </cfRule>
    <cfRule type="cellIs" dxfId="179" priority="37" operator="lessThan">
      <formula>60</formula>
    </cfRule>
  </conditionalFormatting>
  <conditionalFormatting sqref="AG6:AG17">
    <cfRule type="cellIs" dxfId="178" priority="28" operator="equal">
      <formula>60</formula>
    </cfRule>
    <cfRule type="cellIs" dxfId="177" priority="29" operator="lessThan">
      <formula>60</formula>
    </cfRule>
    <cfRule type="cellIs" dxfId="176" priority="30" operator="greaterThan">
      <formula>60</formula>
    </cfRule>
  </conditionalFormatting>
  <conditionalFormatting sqref="AG6:AG17">
    <cfRule type="cellIs" dxfId="175" priority="25" operator="equal">
      <formula>60</formula>
    </cfRule>
    <cfRule type="cellIs" dxfId="174" priority="26" operator="lessThan">
      <formula>60</formula>
    </cfRule>
    <cfRule type="cellIs" dxfId="173" priority="27" operator="greaterThan">
      <formula>60</formula>
    </cfRule>
  </conditionalFormatting>
  <conditionalFormatting sqref="AH6:AH17">
    <cfRule type="cellIs" dxfId="172" priority="18" operator="equal">
      <formula>60</formula>
    </cfRule>
    <cfRule type="cellIs" dxfId="171" priority="19" operator="lessThan">
      <formula>60</formula>
    </cfRule>
    <cfRule type="cellIs" dxfId="170" priority="20" operator="greaterThan">
      <formula>60</formula>
    </cfRule>
    <cfRule type="cellIs" dxfId="169" priority="21" operator="equal">
      <formula>60</formula>
    </cfRule>
    <cfRule type="cellIs" dxfId="168" priority="22" operator="lessThan">
      <formula>60</formula>
    </cfRule>
    <cfRule type="cellIs" dxfId="167" priority="23" operator="greaterThan">
      <formula>60</formula>
    </cfRule>
    <cfRule type="cellIs" dxfId="166" priority="24" operator="lessThan">
      <formula>60</formula>
    </cfRule>
  </conditionalFormatting>
  <conditionalFormatting sqref="AV6:AV17">
    <cfRule type="cellIs" dxfId="165" priority="15" operator="equal">
      <formula>60</formula>
    </cfRule>
    <cfRule type="cellIs" dxfId="164" priority="16" operator="lessThan">
      <formula>60</formula>
    </cfRule>
    <cfRule type="cellIs" dxfId="163" priority="17" operator="greaterThan">
      <formula>60</formula>
    </cfRule>
  </conditionalFormatting>
  <conditionalFormatting sqref="AV6:AV17">
    <cfRule type="cellIs" dxfId="162" priority="12" operator="equal">
      <formula>60</formula>
    </cfRule>
    <cfRule type="cellIs" dxfId="161" priority="13" operator="lessThan">
      <formula>60</formula>
    </cfRule>
    <cfRule type="cellIs" dxfId="160" priority="14" operator="greaterThan">
      <formula>60</formula>
    </cfRule>
  </conditionalFormatting>
  <conditionalFormatting sqref="AV6:AV17">
    <cfRule type="cellIs" dxfId="159" priority="11" operator="greaterThan">
      <formula>60</formula>
    </cfRule>
    <cfRule type="cellIs" dxfId="158" priority="10" operator="lessThan">
      <formula>60</formula>
    </cfRule>
    <cfRule type="cellIs" dxfId="157" priority="9" operator="equal">
      <formula>60</formula>
    </cfRule>
  </conditionalFormatting>
  <conditionalFormatting sqref="AW6:AW17">
    <cfRule type="cellIs" dxfId="156" priority="2" operator="equal">
      <formula>60</formula>
    </cfRule>
    <cfRule type="cellIs" dxfId="155" priority="3" operator="lessThan">
      <formula>60</formula>
    </cfRule>
    <cfRule type="cellIs" dxfId="154" priority="4" operator="greaterThan">
      <formula>60</formula>
    </cfRule>
    <cfRule type="cellIs" dxfId="153" priority="5" operator="equal">
      <formula>60</formula>
    </cfRule>
    <cfRule type="cellIs" dxfId="152" priority="6" operator="lessThan">
      <formula>60</formula>
    </cfRule>
    <cfRule type="cellIs" dxfId="151" priority="7" operator="greaterThan">
      <formula>60</formula>
    </cfRule>
    <cfRule type="cellIs" dxfId="150" priority="8" operator="lessThan">
      <formula>60</formula>
    </cfRule>
  </conditionalFormatting>
  <conditionalFormatting sqref="AV6:AW17">
    <cfRule type="cellIs" dxfId="149" priority="1" operator="lessThan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47"/>
  </sheetPr>
  <dimension ref="A1:AW35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Y42" sqref="AY42"/>
    </sheetView>
  </sheetViews>
  <sheetFormatPr defaultRowHeight="15" outlineLevelCol="1" x14ac:dyDescent="0.25"/>
  <cols>
    <col min="1" max="1" width="5" style="3" customWidth="1"/>
    <col min="2" max="2" width="35" style="3" bestFit="1" customWidth="1"/>
    <col min="3" max="3" width="3.5703125" style="7" bestFit="1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.140625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0.7109375" style="3" customWidth="1"/>
    <col min="17" max="22" width="9.140625" style="3" hidden="1" customWidth="1" outlineLevel="1"/>
    <col min="23" max="23" width="12.7109375" style="3" hidden="1" customWidth="1" outlineLevel="1"/>
    <col min="24" max="27" width="9.140625" style="3" hidden="1" customWidth="1" outlineLevel="1"/>
    <col min="28" max="28" width="13.140625" style="3" hidden="1" customWidth="1" outlineLevel="1"/>
    <col min="29" max="30" width="9.140625" style="3" hidden="1" customWidth="1" outlineLevel="1"/>
    <col min="31" max="31" width="10.7109375" style="3" hidden="1" customWidth="1" outlineLevel="1"/>
    <col min="32" max="32" width="9.140625" style="3" hidden="1" customWidth="1" outlineLevel="1"/>
    <col min="33" max="33" width="9.140625" style="3" collapsed="1"/>
    <col min="34" max="34" width="11.42578125" style="3" bestFit="1" customWidth="1"/>
    <col min="35" max="46" width="9.140625" style="3" customWidth="1" outlineLevel="1"/>
    <col min="47" max="47" width="12.140625" style="3" customWidth="1" outlineLevel="1"/>
    <col min="48" max="48" width="9.140625" style="3"/>
    <col min="49" max="49" width="11.42578125" style="3" bestFit="1" customWidth="1"/>
    <col min="50" max="16384" width="9.140625" style="3"/>
  </cols>
  <sheetData>
    <row r="1" spans="1:49" x14ac:dyDescent="0.25">
      <c r="A1" s="109" t="s">
        <v>77</v>
      </c>
      <c r="B1" s="109"/>
      <c r="D1" s="90">
        <v>44243</v>
      </c>
      <c r="E1" s="91"/>
      <c r="F1" s="90">
        <v>44252</v>
      </c>
      <c r="G1" s="91"/>
      <c r="H1" s="90">
        <v>44260</v>
      </c>
      <c r="I1" s="91"/>
      <c r="J1" s="18"/>
      <c r="K1" s="89"/>
      <c r="L1" s="89"/>
      <c r="M1" s="58"/>
      <c r="N1" s="58"/>
      <c r="O1" s="100" t="s">
        <v>57</v>
      </c>
      <c r="P1" s="100"/>
      <c r="Q1" s="90">
        <v>44280</v>
      </c>
      <c r="R1" s="91"/>
      <c r="S1" s="90">
        <v>44285</v>
      </c>
      <c r="T1" s="91"/>
      <c r="U1" s="90">
        <v>44288</v>
      </c>
      <c r="V1" s="91"/>
      <c r="W1" s="72"/>
      <c r="X1" s="90">
        <v>44294</v>
      </c>
      <c r="Y1" s="91"/>
      <c r="Z1" s="90">
        <v>44299</v>
      </c>
      <c r="AA1" s="91"/>
      <c r="AB1" s="47"/>
      <c r="AC1" s="90">
        <v>44302</v>
      </c>
      <c r="AD1" s="91"/>
      <c r="AE1" s="71"/>
      <c r="AF1" s="48"/>
      <c r="AG1" s="100" t="s">
        <v>67</v>
      </c>
      <c r="AH1" s="100"/>
      <c r="AI1" s="90">
        <v>44313</v>
      </c>
      <c r="AJ1" s="91"/>
      <c r="AK1" s="90">
        <v>44316</v>
      </c>
      <c r="AL1" s="91"/>
      <c r="AM1" s="90">
        <v>44329</v>
      </c>
      <c r="AN1" s="91"/>
      <c r="AO1" s="47"/>
      <c r="AP1" s="90">
        <v>44337</v>
      </c>
      <c r="AQ1" s="91"/>
      <c r="AR1" s="106"/>
      <c r="AS1" s="107"/>
      <c r="AT1" s="108"/>
      <c r="AU1" s="47"/>
      <c r="AV1" s="100" t="s">
        <v>73</v>
      </c>
      <c r="AW1" s="100"/>
    </row>
    <row r="2" spans="1:49" ht="15" customHeight="1" x14ac:dyDescent="0.25">
      <c r="D2" s="86" t="s">
        <v>27</v>
      </c>
      <c r="E2" s="87"/>
      <c r="F2" s="84" t="s">
        <v>51</v>
      </c>
      <c r="G2" s="85"/>
      <c r="H2" s="84" t="s">
        <v>54</v>
      </c>
      <c r="I2" s="85"/>
      <c r="J2" s="92" t="s">
        <v>55</v>
      </c>
      <c r="K2" s="94" t="s">
        <v>114</v>
      </c>
      <c r="L2" s="59" t="s">
        <v>56</v>
      </c>
      <c r="M2" s="59" t="s">
        <v>116</v>
      </c>
      <c r="N2" s="98" t="s">
        <v>115</v>
      </c>
      <c r="O2" s="103" t="s">
        <v>74</v>
      </c>
      <c r="P2" s="100" t="s">
        <v>75</v>
      </c>
      <c r="Q2" s="86" t="s">
        <v>58</v>
      </c>
      <c r="R2" s="87"/>
      <c r="S2" s="86" t="s">
        <v>60</v>
      </c>
      <c r="T2" s="87"/>
      <c r="U2" s="84" t="s">
        <v>120</v>
      </c>
      <c r="V2" s="85"/>
      <c r="W2" s="94" t="s">
        <v>122</v>
      </c>
      <c r="X2" s="86" t="s">
        <v>62</v>
      </c>
      <c r="Y2" s="87"/>
      <c r="Z2" s="86" t="s">
        <v>63</v>
      </c>
      <c r="AA2" s="87"/>
      <c r="AB2" s="94" t="s">
        <v>123</v>
      </c>
      <c r="AC2" s="84" t="s">
        <v>121</v>
      </c>
      <c r="AD2" s="86"/>
      <c r="AE2" s="92" t="s">
        <v>124</v>
      </c>
      <c r="AF2" s="98" t="s">
        <v>115</v>
      </c>
      <c r="AG2" s="103" t="s">
        <v>74</v>
      </c>
      <c r="AH2" s="96" t="s">
        <v>75</v>
      </c>
      <c r="AI2" s="84" t="s">
        <v>70</v>
      </c>
      <c r="AJ2" s="86"/>
      <c r="AK2" s="84" t="s">
        <v>126</v>
      </c>
      <c r="AL2" s="86"/>
      <c r="AM2" s="84" t="s">
        <v>71</v>
      </c>
      <c r="AN2" s="86"/>
      <c r="AO2" s="92" t="s">
        <v>129</v>
      </c>
      <c r="AP2" s="84" t="s">
        <v>127</v>
      </c>
      <c r="AQ2" s="86"/>
      <c r="AR2" s="84" t="s">
        <v>72</v>
      </c>
      <c r="AS2" s="86"/>
      <c r="AT2" s="101" t="s">
        <v>128</v>
      </c>
      <c r="AU2" s="104" t="s">
        <v>130</v>
      </c>
      <c r="AV2" s="103" t="s">
        <v>74</v>
      </c>
      <c r="AW2" s="96" t="s">
        <v>75</v>
      </c>
    </row>
    <row r="3" spans="1:49" x14ac:dyDescent="0.25">
      <c r="A3" s="55" t="s">
        <v>1</v>
      </c>
      <c r="B3" s="54" t="s">
        <v>0</v>
      </c>
      <c r="C3" s="11" t="s">
        <v>49</v>
      </c>
      <c r="D3" s="5" t="s">
        <v>28</v>
      </c>
      <c r="E3" s="17" t="s">
        <v>52</v>
      </c>
      <c r="F3" s="16" t="s">
        <v>53</v>
      </c>
      <c r="G3" s="17" t="s">
        <v>52</v>
      </c>
      <c r="H3" s="16" t="s">
        <v>53</v>
      </c>
      <c r="I3" s="17" t="s">
        <v>52</v>
      </c>
      <c r="J3" s="93"/>
      <c r="K3" s="95"/>
      <c r="L3" s="16" t="s">
        <v>53</v>
      </c>
      <c r="M3" s="16" t="s">
        <v>53</v>
      </c>
      <c r="N3" s="99"/>
      <c r="O3" s="82"/>
      <c r="P3" s="96"/>
      <c r="Q3" s="16" t="s">
        <v>53</v>
      </c>
      <c r="R3" s="16" t="s">
        <v>52</v>
      </c>
      <c r="S3" s="23" t="s">
        <v>53</v>
      </c>
      <c r="T3" s="23" t="s">
        <v>52</v>
      </c>
      <c r="U3" s="23" t="s">
        <v>53</v>
      </c>
      <c r="V3" s="23" t="s">
        <v>52</v>
      </c>
      <c r="W3" s="95"/>
      <c r="X3" s="23" t="s">
        <v>53</v>
      </c>
      <c r="Y3" s="23" t="s">
        <v>52</v>
      </c>
      <c r="Z3" s="23" t="s">
        <v>53</v>
      </c>
      <c r="AA3" s="23" t="s">
        <v>52</v>
      </c>
      <c r="AB3" s="95"/>
      <c r="AC3" s="23" t="s">
        <v>53</v>
      </c>
      <c r="AD3" s="36" t="s">
        <v>52</v>
      </c>
      <c r="AE3" s="93"/>
      <c r="AF3" s="99"/>
      <c r="AG3" s="82"/>
      <c r="AH3" s="97"/>
      <c r="AI3" s="37" t="s">
        <v>53</v>
      </c>
      <c r="AJ3" s="37" t="s">
        <v>52</v>
      </c>
      <c r="AK3" s="37" t="s">
        <v>53</v>
      </c>
      <c r="AL3" s="37" t="s">
        <v>52</v>
      </c>
      <c r="AM3" s="42" t="s">
        <v>53</v>
      </c>
      <c r="AN3" s="42" t="s">
        <v>52</v>
      </c>
      <c r="AO3" s="93"/>
      <c r="AP3" s="42" t="s">
        <v>53</v>
      </c>
      <c r="AQ3" s="42" t="s">
        <v>52</v>
      </c>
      <c r="AR3" s="16" t="s">
        <v>53</v>
      </c>
      <c r="AS3" s="16" t="s">
        <v>52</v>
      </c>
      <c r="AT3" s="102"/>
      <c r="AU3" s="105"/>
      <c r="AV3" s="82"/>
      <c r="AW3" s="97"/>
    </row>
    <row r="4" spans="1:49" ht="15" hidden="1" customHeight="1" x14ac:dyDescent="0.25">
      <c r="A4" s="14">
        <v>1</v>
      </c>
      <c r="B4" s="15" t="s">
        <v>30</v>
      </c>
      <c r="C4" s="9"/>
      <c r="D4" s="61"/>
      <c r="E4" s="61"/>
      <c r="F4" s="61"/>
      <c r="G4" s="62"/>
      <c r="H4" s="61"/>
      <c r="I4" s="62"/>
      <c r="J4" s="61"/>
      <c r="K4" s="61"/>
      <c r="L4" s="61"/>
      <c r="M4" s="61"/>
      <c r="N4" s="61"/>
      <c r="O4" s="19" t="e">
        <f>ROUNDDOWN(SUMPRODUCT(#REF!,#REF!)/SUM(#REF!)*100,1)</f>
        <v>#REF!</v>
      </c>
      <c r="P4" s="20"/>
    </row>
    <row r="5" spans="1:49" ht="15" hidden="1" customHeight="1" x14ac:dyDescent="0.25">
      <c r="A5" s="14">
        <v>2</v>
      </c>
      <c r="B5" s="15" t="s">
        <v>31</v>
      </c>
      <c r="C5" s="9"/>
      <c r="D5" s="30">
        <v>1</v>
      </c>
      <c r="E5" s="30">
        <v>1</v>
      </c>
      <c r="F5" s="64" t="s">
        <v>50</v>
      </c>
      <c r="G5" s="64" t="s">
        <v>50</v>
      </c>
      <c r="H5" s="64" t="s">
        <v>50</v>
      </c>
      <c r="I5" s="64" t="s">
        <v>50</v>
      </c>
      <c r="J5" s="60"/>
      <c r="K5" s="60"/>
      <c r="L5" s="30"/>
      <c r="M5" s="30"/>
      <c r="N5" s="63"/>
    </row>
    <row r="6" spans="1:49" ht="15" hidden="1" customHeight="1" x14ac:dyDescent="0.25">
      <c r="A6" s="14">
        <v>3</v>
      </c>
      <c r="B6" s="15" t="s">
        <v>32</v>
      </c>
      <c r="C6" s="9"/>
      <c r="D6" s="30">
        <v>1</v>
      </c>
      <c r="E6" s="30">
        <v>1</v>
      </c>
      <c r="F6" s="30">
        <v>0</v>
      </c>
      <c r="G6" s="32">
        <v>0</v>
      </c>
      <c r="H6" s="30">
        <v>0</v>
      </c>
      <c r="I6" s="32">
        <v>0</v>
      </c>
      <c r="J6" s="60"/>
      <c r="K6" s="60"/>
      <c r="L6" s="30"/>
      <c r="M6" s="30"/>
      <c r="N6" s="63"/>
    </row>
    <row r="7" spans="1:49" ht="15" hidden="1" customHeight="1" x14ac:dyDescent="0.25">
      <c r="A7" s="14">
        <v>4</v>
      </c>
      <c r="B7" s="15" t="s">
        <v>33</v>
      </c>
      <c r="C7" s="9"/>
      <c r="D7" s="30">
        <v>1</v>
      </c>
      <c r="E7" s="30">
        <v>1</v>
      </c>
      <c r="F7" s="30">
        <v>1</v>
      </c>
      <c r="G7" s="32">
        <v>1</v>
      </c>
      <c r="H7" s="30">
        <v>1</v>
      </c>
      <c r="I7" s="32">
        <v>1</v>
      </c>
      <c r="J7" s="60"/>
      <c r="K7" s="60"/>
      <c r="L7" s="32"/>
      <c r="M7" s="32"/>
      <c r="N7" s="63"/>
    </row>
    <row r="8" spans="1:49" ht="15" hidden="1" customHeight="1" x14ac:dyDescent="0.25">
      <c r="A8" s="14">
        <v>5</v>
      </c>
      <c r="B8" s="15" t="s">
        <v>34</v>
      </c>
      <c r="C8" s="9"/>
      <c r="D8" s="30">
        <v>1</v>
      </c>
      <c r="E8" s="30">
        <v>1</v>
      </c>
      <c r="F8" s="30">
        <v>1</v>
      </c>
      <c r="G8" s="32">
        <v>1</v>
      </c>
      <c r="H8" s="30">
        <v>1</v>
      </c>
      <c r="I8" s="32">
        <v>1</v>
      </c>
      <c r="J8" s="60"/>
      <c r="K8" s="60"/>
      <c r="L8" s="30"/>
      <c r="M8" s="30"/>
      <c r="N8" s="63"/>
    </row>
    <row r="9" spans="1:49" ht="15" hidden="1" customHeight="1" x14ac:dyDescent="0.25">
      <c r="A9" s="14">
        <v>6</v>
      </c>
      <c r="B9" s="15" t="s">
        <v>35</v>
      </c>
      <c r="C9" s="9"/>
      <c r="D9" s="30">
        <v>1</v>
      </c>
      <c r="E9" s="30">
        <v>1</v>
      </c>
      <c r="F9" s="30">
        <v>1</v>
      </c>
      <c r="G9" s="32">
        <v>1</v>
      </c>
      <c r="H9" s="30">
        <v>1</v>
      </c>
      <c r="I9" s="32">
        <v>1</v>
      </c>
      <c r="J9" s="60"/>
      <c r="K9" s="60"/>
      <c r="L9" s="30"/>
      <c r="M9" s="30"/>
      <c r="N9" s="63"/>
    </row>
    <row r="10" spans="1:49" ht="15" hidden="1" customHeight="1" x14ac:dyDescent="0.25">
      <c r="A10" s="14">
        <v>7</v>
      </c>
      <c r="B10" s="15" t="s">
        <v>36</v>
      </c>
      <c r="C10" s="9"/>
      <c r="D10" s="30">
        <v>1</v>
      </c>
      <c r="E10" s="30">
        <v>1</v>
      </c>
      <c r="F10" s="30">
        <v>1</v>
      </c>
      <c r="G10" s="32">
        <v>1</v>
      </c>
      <c r="H10" s="30">
        <v>1</v>
      </c>
      <c r="I10" s="32">
        <v>1</v>
      </c>
      <c r="J10" s="60"/>
      <c r="K10" s="60"/>
      <c r="L10" s="30"/>
      <c r="M10" s="30"/>
      <c r="N10" s="63"/>
    </row>
    <row r="11" spans="1:49" ht="15" hidden="1" customHeight="1" x14ac:dyDescent="0.25">
      <c r="A11" s="14">
        <v>8</v>
      </c>
      <c r="B11" s="15" t="s">
        <v>37</v>
      </c>
      <c r="C11" s="9"/>
      <c r="D11" s="30">
        <v>1</v>
      </c>
      <c r="E11" s="30">
        <v>1</v>
      </c>
      <c r="F11" s="30">
        <v>1</v>
      </c>
      <c r="G11" s="32">
        <v>1</v>
      </c>
      <c r="H11" s="30">
        <v>1</v>
      </c>
      <c r="I11" s="32">
        <v>1</v>
      </c>
      <c r="J11" s="60"/>
      <c r="K11" s="60"/>
      <c r="L11" s="30"/>
      <c r="M11" s="30"/>
      <c r="N11" s="63"/>
    </row>
    <row r="12" spans="1:49" ht="15" hidden="1" customHeight="1" x14ac:dyDescent="0.25">
      <c r="A12" s="14">
        <v>9</v>
      </c>
      <c r="B12" s="15" t="s">
        <v>38</v>
      </c>
      <c r="C12" s="9"/>
      <c r="D12" s="30">
        <v>1</v>
      </c>
      <c r="E12" s="30">
        <v>1</v>
      </c>
      <c r="F12" s="64" t="s">
        <v>50</v>
      </c>
      <c r="G12" s="64" t="s">
        <v>50</v>
      </c>
      <c r="H12" s="64" t="s">
        <v>50</v>
      </c>
      <c r="I12" s="64" t="s">
        <v>50</v>
      </c>
      <c r="J12" s="60"/>
      <c r="K12" s="60"/>
      <c r="L12" s="30"/>
      <c r="M12" s="30"/>
      <c r="N12" s="63"/>
    </row>
    <row r="13" spans="1:49" ht="15" hidden="1" customHeight="1" x14ac:dyDescent="0.25">
      <c r="A13" s="14">
        <v>10</v>
      </c>
      <c r="B13" s="15" t="s">
        <v>39</v>
      </c>
      <c r="C13" s="9"/>
      <c r="D13" s="30">
        <v>1</v>
      </c>
      <c r="E13" s="30">
        <v>1</v>
      </c>
      <c r="F13" s="30">
        <v>1</v>
      </c>
      <c r="G13" s="32">
        <v>0</v>
      </c>
      <c r="H13" s="30">
        <v>1</v>
      </c>
      <c r="I13" s="32">
        <v>1</v>
      </c>
      <c r="J13" s="60"/>
      <c r="K13" s="60"/>
      <c r="L13" s="30"/>
      <c r="M13" s="30"/>
      <c r="N13" s="63"/>
    </row>
    <row r="14" spans="1:49" ht="15" hidden="1" customHeight="1" x14ac:dyDescent="0.25">
      <c r="A14" s="14">
        <v>11</v>
      </c>
      <c r="B14" s="15" t="s">
        <v>40</v>
      </c>
      <c r="C14" s="9"/>
      <c r="D14" s="30">
        <v>1</v>
      </c>
      <c r="E14" s="30">
        <v>1</v>
      </c>
      <c r="F14" s="30">
        <v>1</v>
      </c>
      <c r="G14" s="32">
        <v>1</v>
      </c>
      <c r="H14" s="30">
        <v>1</v>
      </c>
      <c r="I14" s="32">
        <v>1</v>
      </c>
      <c r="J14" s="60"/>
      <c r="K14" s="60"/>
      <c r="L14" s="30"/>
      <c r="M14" s="30"/>
      <c r="N14" s="63"/>
    </row>
    <row r="15" spans="1:49" ht="15" hidden="1" customHeight="1" x14ac:dyDescent="0.25">
      <c r="A15" s="14">
        <v>12</v>
      </c>
      <c r="B15" s="15" t="s">
        <v>41</v>
      </c>
      <c r="C15" s="9"/>
      <c r="D15" s="30">
        <v>1</v>
      </c>
      <c r="E15" s="30">
        <v>1</v>
      </c>
      <c r="F15" s="30">
        <v>1</v>
      </c>
      <c r="G15" s="32">
        <v>1</v>
      </c>
      <c r="H15" s="30">
        <v>1</v>
      </c>
      <c r="I15" s="32">
        <v>1</v>
      </c>
      <c r="J15" s="60"/>
      <c r="K15" s="60"/>
      <c r="L15" s="30"/>
      <c r="M15" s="30"/>
      <c r="N15" s="63"/>
    </row>
    <row r="16" spans="1:49" ht="15" hidden="1" customHeight="1" x14ac:dyDescent="0.25">
      <c r="A16" s="14">
        <v>13</v>
      </c>
      <c r="B16" s="15" t="s">
        <v>42</v>
      </c>
      <c r="C16" s="9"/>
      <c r="D16" s="30">
        <v>1</v>
      </c>
      <c r="E16" s="30">
        <v>1</v>
      </c>
      <c r="F16" s="30">
        <v>1</v>
      </c>
      <c r="G16" s="32">
        <v>1</v>
      </c>
      <c r="H16" s="30">
        <v>1</v>
      </c>
      <c r="I16" s="32">
        <v>1</v>
      </c>
      <c r="J16" s="60"/>
      <c r="K16" s="60"/>
      <c r="L16" s="30"/>
      <c r="M16" s="30"/>
      <c r="N16" s="63"/>
    </row>
    <row r="17" spans="1:49" ht="15" hidden="1" customHeight="1" x14ac:dyDescent="0.25">
      <c r="A17" s="53">
        <v>1</v>
      </c>
      <c r="B17" s="45" t="s">
        <v>93</v>
      </c>
      <c r="C17" s="56" t="s">
        <v>92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31">
        <f>ROUNDDOWN(SUMPRODUCT(D17:N17,$D$33:$N$33)/SUM($D$33:$N$33)*100,1)</f>
        <v>0</v>
      </c>
      <c r="P17" s="29">
        <f>ROUNDUP(O17,0)</f>
        <v>0</v>
      </c>
    </row>
    <row r="18" spans="1:49" x14ac:dyDescent="0.25">
      <c r="A18" s="53">
        <v>2</v>
      </c>
      <c r="B18" s="45" t="s">
        <v>94</v>
      </c>
      <c r="C18" s="9"/>
      <c r="D18" s="30">
        <v>1</v>
      </c>
      <c r="E18" s="30">
        <v>1</v>
      </c>
      <c r="F18" s="30">
        <v>1</v>
      </c>
      <c r="G18" s="32">
        <v>1</v>
      </c>
      <c r="H18" s="64" t="s">
        <v>50</v>
      </c>
      <c r="I18" s="64" t="s">
        <v>50</v>
      </c>
      <c r="J18" s="60">
        <v>0.17</v>
      </c>
      <c r="K18" s="60">
        <v>0.73</v>
      </c>
      <c r="L18" s="30">
        <v>1</v>
      </c>
      <c r="M18" s="30">
        <v>1</v>
      </c>
      <c r="N18" s="63">
        <v>1</v>
      </c>
      <c r="O18" s="31">
        <f t="shared" ref="O18:O28" si="0">ROUNDDOWN(SUMPRODUCT(D18:N18,$D$33:$N$33)/SUM($D$33:$N$33)*100,1)</f>
        <v>65.2</v>
      </c>
      <c r="P18" s="29">
        <v>65</v>
      </c>
      <c r="Q18" s="30">
        <v>0.6</v>
      </c>
      <c r="R18" s="30">
        <v>0.7</v>
      </c>
      <c r="S18" s="30">
        <v>1</v>
      </c>
      <c r="T18" s="30">
        <v>1</v>
      </c>
      <c r="U18" s="30">
        <v>1</v>
      </c>
      <c r="V18" s="30">
        <v>1</v>
      </c>
      <c r="W18" s="60">
        <v>0.73</v>
      </c>
      <c r="X18" s="30">
        <v>1</v>
      </c>
      <c r="Y18" s="30">
        <v>1</v>
      </c>
      <c r="Z18" s="30">
        <v>1</v>
      </c>
      <c r="AA18" s="30">
        <v>1</v>
      </c>
      <c r="AB18" s="60">
        <v>0.4</v>
      </c>
      <c r="AC18" s="30">
        <v>1</v>
      </c>
      <c r="AD18" s="30">
        <v>1</v>
      </c>
      <c r="AE18" s="60">
        <v>0.73</v>
      </c>
      <c r="AF18" s="63">
        <v>0.9</v>
      </c>
      <c r="AG18" s="31">
        <f>ROUNDDOWN(SUMPRODUCT(Q18:AF18,$Q$33:$AF$33)/SUM($Q$33:$AF$33)*100,1)</f>
        <v>78.3</v>
      </c>
      <c r="AH18" s="29">
        <v>78</v>
      </c>
      <c r="AI18" s="41">
        <v>1</v>
      </c>
      <c r="AJ18" s="41">
        <v>0.6</v>
      </c>
      <c r="AK18" s="41">
        <v>1</v>
      </c>
      <c r="AL18" s="41">
        <v>0.9</v>
      </c>
      <c r="AM18" s="41">
        <v>1</v>
      </c>
      <c r="AN18" s="41">
        <v>0.9</v>
      </c>
      <c r="AO18" s="60">
        <v>0.8</v>
      </c>
      <c r="AP18" s="30">
        <v>1</v>
      </c>
      <c r="AQ18" s="30">
        <v>0.9</v>
      </c>
      <c r="AR18" s="30">
        <v>1</v>
      </c>
      <c r="AS18" s="30">
        <v>0.9</v>
      </c>
      <c r="AT18" s="60">
        <v>0.55000000000000004</v>
      </c>
      <c r="AU18" s="80">
        <v>0.54</v>
      </c>
      <c r="AV18" s="31">
        <f>ROUNDDOWN(SUMPRODUCT(AI18:AU18,$AI$33:$AU$33)/SUM($AI$33:$AU$33)*100,1)</f>
        <v>72.8</v>
      </c>
      <c r="AW18" s="29">
        <v>76</v>
      </c>
    </row>
    <row r="19" spans="1:49" x14ac:dyDescent="0.25">
      <c r="A19" s="53">
        <v>3</v>
      </c>
      <c r="B19" s="45" t="s">
        <v>95</v>
      </c>
      <c r="C19" s="9"/>
      <c r="D19" s="30">
        <v>1</v>
      </c>
      <c r="E19" s="30">
        <v>1</v>
      </c>
      <c r="F19" s="30">
        <v>1</v>
      </c>
      <c r="G19" s="32">
        <v>0</v>
      </c>
      <c r="H19" s="30">
        <v>1</v>
      </c>
      <c r="I19" s="32">
        <v>1</v>
      </c>
      <c r="J19" s="60">
        <v>0.3</v>
      </c>
      <c r="K19" s="60">
        <v>0.67</v>
      </c>
      <c r="L19" s="30">
        <v>1</v>
      </c>
      <c r="M19" s="30">
        <v>1</v>
      </c>
      <c r="N19" s="63">
        <v>0.6</v>
      </c>
      <c r="O19" s="31">
        <f t="shared" si="0"/>
        <v>66.5</v>
      </c>
      <c r="P19" s="29">
        <f t="shared" ref="P19:P28" si="1">ROUNDUP(O19,0)</f>
        <v>67</v>
      </c>
      <c r="Q19" s="30">
        <v>1</v>
      </c>
      <c r="R19" s="30">
        <v>1</v>
      </c>
      <c r="S19" s="30">
        <v>0</v>
      </c>
      <c r="T19" s="30">
        <v>0</v>
      </c>
      <c r="U19" s="30">
        <v>1</v>
      </c>
      <c r="V19" s="30">
        <v>0</v>
      </c>
      <c r="W19" s="60">
        <v>0.27</v>
      </c>
      <c r="X19" s="30">
        <v>1</v>
      </c>
      <c r="Y19" s="30">
        <v>0</v>
      </c>
      <c r="Z19" s="30">
        <v>0</v>
      </c>
      <c r="AA19" s="30">
        <v>0</v>
      </c>
      <c r="AB19" s="60">
        <v>0.45</v>
      </c>
      <c r="AC19" s="30">
        <v>1</v>
      </c>
      <c r="AD19" s="30">
        <v>0</v>
      </c>
      <c r="AE19" s="60">
        <v>0.47</v>
      </c>
      <c r="AF19" s="63"/>
      <c r="AG19" s="31">
        <f t="shared" ref="AG19:AG27" si="2">ROUNDDOWN(SUMPRODUCT(Q19:AF19,$Q$33:$AF$33)/SUM($Q$33:$AF$33)*100,1)</f>
        <v>38.5</v>
      </c>
      <c r="AH19" s="29">
        <f t="shared" ref="AH19" si="3">ROUNDUP(AG19,0)</f>
        <v>39</v>
      </c>
      <c r="AI19" s="41">
        <v>1</v>
      </c>
      <c r="AJ19" s="41">
        <v>1</v>
      </c>
      <c r="AK19" s="41">
        <v>1</v>
      </c>
      <c r="AL19" s="41">
        <v>1</v>
      </c>
      <c r="AM19" s="41">
        <v>1</v>
      </c>
      <c r="AN19" s="41">
        <v>1</v>
      </c>
      <c r="AO19" s="60">
        <v>0.37</v>
      </c>
      <c r="AP19" s="30">
        <v>1</v>
      </c>
      <c r="AQ19" s="30">
        <v>1</v>
      </c>
      <c r="AR19" s="30">
        <v>1</v>
      </c>
      <c r="AS19" s="30">
        <v>1</v>
      </c>
      <c r="AT19" s="60">
        <v>0.3</v>
      </c>
      <c r="AU19" s="80">
        <v>0.31</v>
      </c>
      <c r="AV19" s="31">
        <f t="shared" ref="AV19:AV27" si="4">ROUNDDOWN(SUMPRODUCT(AI19:AU19,$AI$33:$AU$33)/SUM($AI$33:$AU$33)*100,1)</f>
        <v>55.2</v>
      </c>
      <c r="AW19" s="29">
        <v>55</v>
      </c>
    </row>
    <row r="20" spans="1:49" x14ac:dyDescent="0.25">
      <c r="A20" s="53">
        <v>4</v>
      </c>
      <c r="B20" s="45" t="s">
        <v>96</v>
      </c>
      <c r="C20" s="9"/>
      <c r="D20" s="30">
        <v>1</v>
      </c>
      <c r="E20" s="30">
        <v>1</v>
      </c>
      <c r="F20" s="30">
        <v>1</v>
      </c>
      <c r="G20" s="32">
        <v>0</v>
      </c>
      <c r="H20" s="64" t="s">
        <v>50</v>
      </c>
      <c r="I20" s="64" t="s">
        <v>50</v>
      </c>
      <c r="J20" s="60">
        <v>0.4</v>
      </c>
      <c r="K20" s="60">
        <v>0.67</v>
      </c>
      <c r="L20" s="30">
        <v>1</v>
      </c>
      <c r="M20" s="30">
        <v>1</v>
      </c>
      <c r="N20" s="63">
        <v>0</v>
      </c>
      <c r="O20" s="31">
        <f t="shared" si="0"/>
        <v>50</v>
      </c>
      <c r="P20" s="29">
        <f t="shared" si="1"/>
        <v>50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60">
        <v>0</v>
      </c>
      <c r="X20" s="30">
        <v>1</v>
      </c>
      <c r="Y20" s="30">
        <v>0</v>
      </c>
      <c r="Z20" s="30">
        <v>0</v>
      </c>
      <c r="AA20" s="30">
        <v>0</v>
      </c>
      <c r="AB20" s="60">
        <v>0</v>
      </c>
      <c r="AC20" s="30">
        <v>0</v>
      </c>
      <c r="AD20" s="30">
        <v>0</v>
      </c>
      <c r="AE20" s="60">
        <v>0</v>
      </c>
      <c r="AF20" s="63"/>
      <c r="AG20" s="31">
        <f t="shared" si="2"/>
        <v>3.4</v>
      </c>
      <c r="AH20" s="29">
        <v>3</v>
      </c>
      <c r="AI20" s="79" t="s">
        <v>50</v>
      </c>
      <c r="AJ20" s="79" t="s">
        <v>50</v>
      </c>
      <c r="AK20" s="41">
        <v>0</v>
      </c>
      <c r="AL20" s="41">
        <v>0</v>
      </c>
      <c r="AM20" s="41">
        <v>0</v>
      </c>
      <c r="AN20" s="41">
        <v>0</v>
      </c>
      <c r="AO20" s="60">
        <v>0</v>
      </c>
      <c r="AP20" s="79" t="s">
        <v>50</v>
      </c>
      <c r="AQ20" s="79" t="s">
        <v>50</v>
      </c>
      <c r="AR20" s="79" t="s">
        <v>50</v>
      </c>
      <c r="AS20" s="79" t="s">
        <v>50</v>
      </c>
      <c r="AT20" s="60">
        <v>0</v>
      </c>
      <c r="AU20" s="80">
        <v>0</v>
      </c>
      <c r="AV20" s="31">
        <f t="shared" si="4"/>
        <v>0</v>
      </c>
      <c r="AW20" s="29">
        <f t="shared" ref="AW20:AW26" si="5">ROUNDUP(AV20,0)</f>
        <v>0</v>
      </c>
    </row>
    <row r="21" spans="1:49" hidden="1" x14ac:dyDescent="0.25">
      <c r="A21" s="53">
        <v>5</v>
      </c>
      <c r="B21" s="45" t="s">
        <v>97</v>
      </c>
      <c r="C21" s="9"/>
      <c r="D21" s="30">
        <v>1</v>
      </c>
      <c r="E21" s="30">
        <v>0</v>
      </c>
      <c r="F21" s="64" t="s">
        <v>50</v>
      </c>
      <c r="G21" s="64" t="s">
        <v>50</v>
      </c>
      <c r="H21" s="64" t="s">
        <v>50</v>
      </c>
      <c r="I21" s="64" t="s">
        <v>50</v>
      </c>
      <c r="J21" s="60">
        <v>0</v>
      </c>
      <c r="K21" s="60">
        <v>0</v>
      </c>
      <c r="L21" s="64" t="s">
        <v>50</v>
      </c>
      <c r="M21" s="64" t="s">
        <v>50</v>
      </c>
      <c r="N21" s="63">
        <v>0</v>
      </c>
      <c r="O21" s="31">
        <f t="shared" si="0"/>
        <v>5</v>
      </c>
      <c r="P21" s="29">
        <f t="shared" si="1"/>
        <v>5</v>
      </c>
      <c r="Q21" s="30"/>
      <c r="R21" s="30"/>
      <c r="S21" s="30"/>
      <c r="T21" s="30"/>
      <c r="U21" s="30"/>
      <c r="V21" s="30"/>
      <c r="W21" s="60"/>
      <c r="X21" s="30"/>
      <c r="Y21" s="30"/>
      <c r="Z21" s="30"/>
      <c r="AA21" s="30"/>
      <c r="AB21" s="60"/>
      <c r="AC21" s="30"/>
      <c r="AD21" s="30"/>
      <c r="AE21" s="60"/>
      <c r="AF21" s="63"/>
      <c r="AG21" s="31">
        <f t="shared" si="2"/>
        <v>0</v>
      </c>
      <c r="AH21" s="29">
        <f t="shared" ref="AH21:AH27" si="6">ROUNDUP(AG21,0)</f>
        <v>0</v>
      </c>
      <c r="AI21" s="41"/>
      <c r="AJ21" s="41"/>
      <c r="AK21" s="41"/>
      <c r="AL21" s="41"/>
      <c r="AM21" s="41"/>
      <c r="AN21" s="41"/>
      <c r="AO21" s="60"/>
      <c r="AP21" s="30"/>
      <c r="AQ21" s="30"/>
      <c r="AR21" s="30"/>
      <c r="AS21" s="30"/>
      <c r="AT21" s="60"/>
      <c r="AU21" s="80"/>
      <c r="AV21" s="31">
        <f t="shared" si="4"/>
        <v>0</v>
      </c>
      <c r="AW21" s="29">
        <f t="shared" si="5"/>
        <v>0</v>
      </c>
    </row>
    <row r="22" spans="1:49" x14ac:dyDescent="0.25">
      <c r="A22" s="53">
        <v>6</v>
      </c>
      <c r="B22" s="45" t="s">
        <v>98</v>
      </c>
      <c r="C22" s="9"/>
      <c r="D22" s="30">
        <v>1</v>
      </c>
      <c r="E22" s="30">
        <v>1</v>
      </c>
      <c r="F22" s="30">
        <v>1</v>
      </c>
      <c r="G22" s="32">
        <v>1</v>
      </c>
      <c r="H22" s="64" t="s">
        <v>50</v>
      </c>
      <c r="I22" s="64" t="s">
        <v>50</v>
      </c>
      <c r="J22" s="60">
        <v>0.39</v>
      </c>
      <c r="K22" s="60">
        <v>0.8</v>
      </c>
      <c r="L22" s="30">
        <v>1</v>
      </c>
      <c r="M22" s="30">
        <v>1</v>
      </c>
      <c r="N22" s="63">
        <v>0.6</v>
      </c>
      <c r="O22" s="31">
        <f t="shared" si="0"/>
        <v>65.7</v>
      </c>
      <c r="P22" s="29">
        <f t="shared" si="1"/>
        <v>66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0.8</v>
      </c>
      <c r="W22" s="60">
        <v>0.73</v>
      </c>
      <c r="X22" s="30">
        <v>1</v>
      </c>
      <c r="Y22" s="30">
        <v>1</v>
      </c>
      <c r="Z22" s="30">
        <v>1</v>
      </c>
      <c r="AA22" s="30">
        <v>1</v>
      </c>
      <c r="AB22" s="60">
        <v>0.6</v>
      </c>
      <c r="AC22" s="30">
        <v>1</v>
      </c>
      <c r="AD22" s="30">
        <v>1</v>
      </c>
      <c r="AE22" s="60">
        <v>0.52</v>
      </c>
      <c r="AF22" s="63">
        <v>1</v>
      </c>
      <c r="AG22" s="31">
        <f t="shared" si="2"/>
        <v>78.400000000000006</v>
      </c>
      <c r="AH22" s="29">
        <v>78</v>
      </c>
      <c r="AI22" s="41">
        <v>1</v>
      </c>
      <c r="AJ22" s="41">
        <v>1</v>
      </c>
      <c r="AK22" s="41">
        <v>1</v>
      </c>
      <c r="AL22" s="41">
        <v>1</v>
      </c>
      <c r="AM22" s="41">
        <v>1</v>
      </c>
      <c r="AN22" s="41">
        <v>1</v>
      </c>
      <c r="AO22" s="60">
        <v>0.17</v>
      </c>
      <c r="AP22" s="30">
        <v>1</v>
      </c>
      <c r="AQ22" s="30">
        <v>0.9</v>
      </c>
      <c r="AR22" s="30">
        <v>1</v>
      </c>
      <c r="AS22" s="30">
        <v>0.9</v>
      </c>
      <c r="AT22" s="60">
        <v>0.4</v>
      </c>
      <c r="AU22" s="80">
        <v>0.51</v>
      </c>
      <c r="AV22" s="31">
        <f t="shared" si="4"/>
        <v>57.2</v>
      </c>
      <c r="AW22" s="29">
        <v>60</v>
      </c>
    </row>
    <row r="23" spans="1:49" x14ac:dyDescent="0.25">
      <c r="A23" s="53">
        <v>7</v>
      </c>
      <c r="B23" s="45" t="s">
        <v>99</v>
      </c>
      <c r="C23" s="9"/>
      <c r="D23" s="30">
        <v>1</v>
      </c>
      <c r="E23" s="30">
        <v>1</v>
      </c>
      <c r="F23" s="30">
        <v>1</v>
      </c>
      <c r="G23" s="32">
        <v>0</v>
      </c>
      <c r="H23" s="30">
        <v>1</v>
      </c>
      <c r="I23" s="32">
        <v>1</v>
      </c>
      <c r="J23" s="60">
        <v>0.67</v>
      </c>
      <c r="K23" s="60">
        <v>0</v>
      </c>
      <c r="L23" s="64" t="s">
        <v>50</v>
      </c>
      <c r="M23" s="64" t="s">
        <v>50</v>
      </c>
      <c r="N23" s="63">
        <v>0</v>
      </c>
      <c r="O23" s="31">
        <f t="shared" si="0"/>
        <v>41.7</v>
      </c>
      <c r="P23" s="29">
        <f t="shared" si="1"/>
        <v>42</v>
      </c>
      <c r="Q23" s="30">
        <v>1</v>
      </c>
      <c r="R23" s="30">
        <v>0</v>
      </c>
      <c r="S23" s="30">
        <v>1</v>
      </c>
      <c r="T23" s="30">
        <v>1</v>
      </c>
      <c r="U23" s="30">
        <v>1</v>
      </c>
      <c r="V23" s="30">
        <v>0.6</v>
      </c>
      <c r="W23" s="60">
        <v>0.8</v>
      </c>
      <c r="X23" s="30">
        <v>1</v>
      </c>
      <c r="Y23" s="30">
        <v>1</v>
      </c>
      <c r="Z23" s="30">
        <v>1</v>
      </c>
      <c r="AA23" s="30">
        <v>1</v>
      </c>
      <c r="AB23" s="60">
        <v>0.8</v>
      </c>
      <c r="AC23" s="30">
        <v>1</v>
      </c>
      <c r="AD23" s="30">
        <v>1</v>
      </c>
      <c r="AE23" s="60">
        <v>0.76</v>
      </c>
      <c r="AF23" s="63">
        <v>0.8</v>
      </c>
      <c r="AG23" s="31">
        <f t="shared" si="2"/>
        <v>82.4</v>
      </c>
      <c r="AH23" s="29">
        <v>82</v>
      </c>
      <c r="AI23" s="41">
        <v>0</v>
      </c>
      <c r="AJ23" s="41">
        <v>0</v>
      </c>
      <c r="AK23" s="81">
        <v>1</v>
      </c>
      <c r="AL23" s="81">
        <v>0.9</v>
      </c>
      <c r="AM23" s="41">
        <v>1</v>
      </c>
      <c r="AN23" s="41">
        <v>0.9</v>
      </c>
      <c r="AO23" s="60">
        <v>0.84</v>
      </c>
      <c r="AP23" s="30">
        <v>1</v>
      </c>
      <c r="AQ23" s="30">
        <v>0.9</v>
      </c>
      <c r="AR23" s="30">
        <v>1</v>
      </c>
      <c r="AS23" s="30">
        <v>0.9</v>
      </c>
      <c r="AT23" s="60">
        <v>0.85</v>
      </c>
      <c r="AU23" s="80">
        <v>0.63</v>
      </c>
      <c r="AV23" s="31">
        <f t="shared" si="4"/>
        <v>75.099999999999994</v>
      </c>
      <c r="AW23" s="29">
        <f t="shared" si="5"/>
        <v>76</v>
      </c>
    </row>
    <row r="24" spans="1:49" x14ac:dyDescent="0.25">
      <c r="A24" s="53">
        <v>8</v>
      </c>
      <c r="B24" s="45" t="s">
        <v>100</v>
      </c>
      <c r="C24" s="9"/>
      <c r="D24" s="30">
        <v>1</v>
      </c>
      <c r="E24" s="30">
        <v>1</v>
      </c>
      <c r="F24" s="30">
        <v>1</v>
      </c>
      <c r="G24" s="32">
        <v>0</v>
      </c>
      <c r="H24" s="30">
        <v>1</v>
      </c>
      <c r="I24" s="32">
        <v>1</v>
      </c>
      <c r="J24" s="60">
        <v>0.6</v>
      </c>
      <c r="K24" s="60">
        <v>0</v>
      </c>
      <c r="L24" s="64" t="s">
        <v>50</v>
      </c>
      <c r="M24" s="64" t="s">
        <v>50</v>
      </c>
      <c r="N24" s="63">
        <v>0</v>
      </c>
      <c r="O24" s="31">
        <f t="shared" si="0"/>
        <v>40</v>
      </c>
      <c r="P24" s="29">
        <f t="shared" si="1"/>
        <v>40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60">
        <v>0.53</v>
      </c>
      <c r="X24" s="30">
        <v>0</v>
      </c>
      <c r="Y24" s="30">
        <v>0</v>
      </c>
      <c r="Z24" s="30">
        <v>0</v>
      </c>
      <c r="AA24" s="30">
        <v>0</v>
      </c>
      <c r="AB24" s="60">
        <v>0.4</v>
      </c>
      <c r="AC24" s="30">
        <v>0</v>
      </c>
      <c r="AD24" s="30">
        <v>0</v>
      </c>
      <c r="AE24" s="60">
        <v>0</v>
      </c>
      <c r="AF24" s="63"/>
      <c r="AG24" s="31">
        <f t="shared" si="2"/>
        <v>16.2</v>
      </c>
      <c r="AH24" s="29">
        <v>16</v>
      </c>
      <c r="AI24" s="41">
        <v>0</v>
      </c>
      <c r="AJ24" s="41">
        <v>0</v>
      </c>
      <c r="AK24" s="41">
        <v>0</v>
      </c>
      <c r="AL24" s="41">
        <v>0</v>
      </c>
      <c r="AM24" s="79" t="s">
        <v>50</v>
      </c>
      <c r="AN24" s="79" t="s">
        <v>50</v>
      </c>
      <c r="AO24" s="60">
        <v>0</v>
      </c>
      <c r="AP24" s="79" t="s">
        <v>50</v>
      </c>
      <c r="AQ24" s="79" t="s">
        <v>50</v>
      </c>
      <c r="AR24" s="79" t="s">
        <v>50</v>
      </c>
      <c r="AS24" s="79" t="s">
        <v>50</v>
      </c>
      <c r="AT24" s="60">
        <v>0</v>
      </c>
      <c r="AU24" s="80">
        <v>0</v>
      </c>
      <c r="AV24" s="31">
        <f t="shared" si="4"/>
        <v>0</v>
      </c>
      <c r="AW24" s="29">
        <f t="shared" si="5"/>
        <v>0</v>
      </c>
    </row>
    <row r="25" spans="1:49" x14ac:dyDescent="0.25">
      <c r="A25" s="53">
        <v>9</v>
      </c>
      <c r="B25" s="45" t="s">
        <v>101</v>
      </c>
      <c r="C25" s="56" t="s">
        <v>92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31">
        <f t="shared" si="0"/>
        <v>0</v>
      </c>
      <c r="P25" s="29">
        <f t="shared" si="1"/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60">
        <v>0.27</v>
      </c>
      <c r="X25" s="77">
        <v>0</v>
      </c>
      <c r="Y25" s="77"/>
      <c r="Z25" s="77"/>
      <c r="AA25" s="77"/>
      <c r="AB25" s="60">
        <v>0</v>
      </c>
      <c r="AC25" s="77"/>
      <c r="AD25" s="77"/>
      <c r="AE25" s="60"/>
      <c r="AF25" s="63">
        <v>0.9</v>
      </c>
      <c r="AG25" s="31">
        <f t="shared" si="2"/>
        <v>9.9</v>
      </c>
      <c r="AH25" s="29">
        <f t="shared" si="6"/>
        <v>10</v>
      </c>
      <c r="AI25" s="41">
        <v>1</v>
      </c>
      <c r="AJ25" s="41">
        <v>0.7</v>
      </c>
      <c r="AK25" s="79" t="s">
        <v>50</v>
      </c>
      <c r="AL25" s="79" t="s">
        <v>50</v>
      </c>
      <c r="AM25" s="41">
        <v>0</v>
      </c>
      <c r="AN25" s="41">
        <v>0</v>
      </c>
      <c r="AO25" s="60">
        <v>0</v>
      </c>
      <c r="AP25" s="30">
        <v>1</v>
      </c>
      <c r="AQ25" s="30">
        <v>0.6</v>
      </c>
      <c r="AR25" s="30">
        <v>1</v>
      </c>
      <c r="AS25" s="30">
        <v>0.6</v>
      </c>
      <c r="AT25" s="60">
        <v>0.2</v>
      </c>
      <c r="AU25" s="80">
        <v>0.37</v>
      </c>
      <c r="AV25" s="31">
        <f t="shared" si="4"/>
        <v>30.1</v>
      </c>
      <c r="AW25" s="29">
        <v>30</v>
      </c>
    </row>
    <row r="26" spans="1:49" x14ac:dyDescent="0.25">
      <c r="A26" s="53">
        <v>10</v>
      </c>
      <c r="B26" s="45" t="s">
        <v>102</v>
      </c>
      <c r="C26" s="9"/>
      <c r="D26" s="30">
        <v>1</v>
      </c>
      <c r="E26" s="30">
        <v>1</v>
      </c>
      <c r="F26" s="30">
        <v>1</v>
      </c>
      <c r="G26" s="32">
        <v>0</v>
      </c>
      <c r="H26" s="30">
        <v>1</v>
      </c>
      <c r="I26" s="32">
        <v>1</v>
      </c>
      <c r="J26" s="60">
        <v>0.76</v>
      </c>
      <c r="K26" s="60">
        <v>0</v>
      </c>
      <c r="L26" s="64" t="s">
        <v>50</v>
      </c>
      <c r="M26" s="64" t="s">
        <v>50</v>
      </c>
      <c r="N26" s="63">
        <v>1</v>
      </c>
      <c r="O26" s="31">
        <f t="shared" si="0"/>
        <v>59</v>
      </c>
      <c r="P26" s="29">
        <f t="shared" si="1"/>
        <v>59</v>
      </c>
      <c r="Q26" s="30">
        <v>1</v>
      </c>
      <c r="R26" s="30">
        <v>0.8</v>
      </c>
      <c r="S26" s="30">
        <v>1</v>
      </c>
      <c r="T26" s="30">
        <v>0.8</v>
      </c>
      <c r="U26" s="30">
        <v>0.6</v>
      </c>
      <c r="V26" s="30">
        <v>0.8</v>
      </c>
      <c r="W26" s="60">
        <v>0.6</v>
      </c>
      <c r="X26" s="30">
        <v>1</v>
      </c>
      <c r="Y26" s="30">
        <v>0.9</v>
      </c>
      <c r="Z26" s="30">
        <v>1</v>
      </c>
      <c r="AA26" s="30">
        <v>1</v>
      </c>
      <c r="AB26" s="60">
        <v>0.35</v>
      </c>
      <c r="AC26" s="30">
        <v>1</v>
      </c>
      <c r="AD26" s="30">
        <v>1</v>
      </c>
      <c r="AE26" s="60">
        <v>0.61</v>
      </c>
      <c r="AF26" s="63">
        <v>0.9</v>
      </c>
      <c r="AG26" s="31">
        <f t="shared" si="2"/>
        <v>71.599999999999994</v>
      </c>
      <c r="AH26" s="29">
        <f t="shared" si="6"/>
        <v>72</v>
      </c>
      <c r="AI26" s="41">
        <v>1</v>
      </c>
      <c r="AJ26" s="41">
        <v>0.9</v>
      </c>
      <c r="AK26" s="81">
        <v>1</v>
      </c>
      <c r="AL26" s="81">
        <v>0.9</v>
      </c>
      <c r="AM26" s="41">
        <v>1</v>
      </c>
      <c r="AN26" s="41">
        <v>0.9</v>
      </c>
      <c r="AO26" s="60">
        <v>0.2</v>
      </c>
      <c r="AP26" s="30">
        <v>1</v>
      </c>
      <c r="AQ26" s="30">
        <v>0.9</v>
      </c>
      <c r="AR26" s="30">
        <v>1</v>
      </c>
      <c r="AS26" s="30">
        <v>0.9</v>
      </c>
      <c r="AT26" s="60">
        <v>0.35</v>
      </c>
      <c r="AU26" s="80">
        <v>0.46</v>
      </c>
      <c r="AV26" s="31">
        <f t="shared" si="4"/>
        <v>54.8</v>
      </c>
      <c r="AW26" s="29">
        <f t="shared" si="5"/>
        <v>55</v>
      </c>
    </row>
    <row r="27" spans="1:49" x14ac:dyDescent="0.25">
      <c r="A27" s="53">
        <v>11</v>
      </c>
      <c r="B27" s="45" t="s">
        <v>103</v>
      </c>
      <c r="C27" s="9"/>
      <c r="D27" s="30">
        <v>1</v>
      </c>
      <c r="E27" s="30">
        <v>1</v>
      </c>
      <c r="F27" s="30">
        <v>1</v>
      </c>
      <c r="G27" s="32">
        <v>1</v>
      </c>
      <c r="H27" s="30">
        <v>1</v>
      </c>
      <c r="I27" s="32">
        <v>1</v>
      </c>
      <c r="J27" s="60">
        <v>0.2</v>
      </c>
      <c r="K27" s="60">
        <v>0.8</v>
      </c>
      <c r="L27" s="30">
        <v>1</v>
      </c>
      <c r="M27" s="30">
        <v>1</v>
      </c>
      <c r="N27" s="63">
        <v>1</v>
      </c>
      <c r="O27" s="31">
        <f t="shared" si="0"/>
        <v>77</v>
      </c>
      <c r="P27" s="29">
        <f t="shared" si="1"/>
        <v>77</v>
      </c>
      <c r="Q27" s="30">
        <v>1</v>
      </c>
      <c r="R27" s="30">
        <v>0.8</v>
      </c>
      <c r="S27" s="30">
        <v>1</v>
      </c>
      <c r="T27" s="30">
        <v>1</v>
      </c>
      <c r="U27" s="30">
        <v>1</v>
      </c>
      <c r="V27" s="30">
        <v>0.95</v>
      </c>
      <c r="W27" s="60">
        <v>0.87</v>
      </c>
      <c r="X27" s="30">
        <v>1</v>
      </c>
      <c r="Y27" s="30">
        <v>0.9</v>
      </c>
      <c r="Z27" s="30">
        <v>1</v>
      </c>
      <c r="AA27" s="30">
        <v>1</v>
      </c>
      <c r="AB27" s="60">
        <v>0.6</v>
      </c>
      <c r="AC27" s="30">
        <v>1</v>
      </c>
      <c r="AD27" s="30">
        <v>1</v>
      </c>
      <c r="AE27" s="60">
        <v>0.61</v>
      </c>
      <c r="AF27" s="63">
        <v>1</v>
      </c>
      <c r="AG27" s="31">
        <f t="shared" si="2"/>
        <v>82</v>
      </c>
      <c r="AH27" s="29">
        <f t="shared" si="6"/>
        <v>82</v>
      </c>
      <c r="AI27" s="41">
        <v>1</v>
      </c>
      <c r="AJ27" s="41">
        <v>1</v>
      </c>
      <c r="AK27" s="41">
        <v>1</v>
      </c>
      <c r="AL27" s="41">
        <v>1</v>
      </c>
      <c r="AM27" s="41">
        <v>1</v>
      </c>
      <c r="AN27" s="41">
        <v>1</v>
      </c>
      <c r="AO27" s="60">
        <v>0.44</v>
      </c>
      <c r="AP27" s="30">
        <v>1</v>
      </c>
      <c r="AQ27" s="30">
        <v>1</v>
      </c>
      <c r="AR27" s="30">
        <v>1</v>
      </c>
      <c r="AS27" s="30">
        <v>1</v>
      </c>
      <c r="AT27" s="60">
        <v>0.65</v>
      </c>
      <c r="AU27" s="80">
        <v>0.74</v>
      </c>
      <c r="AV27" s="31">
        <f t="shared" si="4"/>
        <v>74.400000000000006</v>
      </c>
      <c r="AW27" s="29">
        <v>76</v>
      </c>
    </row>
    <row r="28" spans="1:49" hidden="1" x14ac:dyDescent="0.25">
      <c r="A28" s="53">
        <v>12</v>
      </c>
      <c r="B28" s="45" t="s">
        <v>104</v>
      </c>
      <c r="C28" s="56" t="s">
        <v>92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31">
        <f t="shared" si="0"/>
        <v>0</v>
      </c>
      <c r="P28" s="29">
        <f t="shared" si="1"/>
        <v>0</v>
      </c>
    </row>
    <row r="29" spans="1:49" ht="15" hidden="1" customHeight="1" x14ac:dyDescent="0.25">
      <c r="A29" s="46">
        <v>13</v>
      </c>
      <c r="B29" s="6"/>
      <c r="C29" s="8"/>
      <c r="O29" s="31" t="e">
        <f>ROUNDDOWN(SUMPRODUCT(#REF!,#REF!)/SUM(#REF!)*100,1)</f>
        <v>#REF!</v>
      </c>
      <c r="P29" s="31"/>
    </row>
    <row r="30" spans="1:49" ht="15" hidden="1" customHeight="1" x14ac:dyDescent="0.25">
      <c r="A30" s="46">
        <v>14</v>
      </c>
      <c r="B30" s="4"/>
      <c r="C30" s="8"/>
      <c r="O30" s="31" t="e">
        <f>ROUNDDOWN(SUMPRODUCT(#REF!,#REF!)/SUM(#REF!)*100,1)</f>
        <v>#REF!</v>
      </c>
      <c r="P30" s="31"/>
    </row>
    <row r="31" spans="1:49" ht="15" hidden="1" customHeight="1" x14ac:dyDescent="0.25">
      <c r="A31" s="46">
        <v>15</v>
      </c>
      <c r="B31" s="4"/>
      <c r="C31" s="8"/>
      <c r="O31" s="31" t="e">
        <f>ROUNDDOWN(SUMPRODUCT(#REF!,#REF!)/SUM(#REF!)*100,1)</f>
        <v>#REF!</v>
      </c>
      <c r="P31" s="31"/>
    </row>
    <row r="32" spans="1:49" ht="15" hidden="1" customHeight="1" x14ac:dyDescent="0.25">
      <c r="A32" s="46">
        <v>16</v>
      </c>
      <c r="B32" s="4"/>
      <c r="C32" s="8"/>
      <c r="O32" s="31" t="e">
        <f>ROUNDDOWN(SUMPRODUCT(#REF!,#REF!)/SUM(#REF!)*100,1)</f>
        <v>#REF!</v>
      </c>
      <c r="P32" s="31"/>
    </row>
    <row r="33" spans="1:49" x14ac:dyDescent="0.25">
      <c r="A33" s="34"/>
      <c r="B33" s="33" t="s">
        <v>29</v>
      </c>
      <c r="C33" s="10"/>
      <c r="D33" s="51">
        <v>1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5</v>
      </c>
      <c r="K33" s="51">
        <v>3</v>
      </c>
      <c r="L33" s="51">
        <v>1</v>
      </c>
      <c r="M33" s="51">
        <v>2</v>
      </c>
      <c r="N33" s="51">
        <v>3</v>
      </c>
      <c r="O33" s="27"/>
      <c r="P33" s="27"/>
      <c r="Q33" s="51">
        <v>1</v>
      </c>
      <c r="R33" s="51">
        <v>1</v>
      </c>
      <c r="S33" s="51">
        <v>1</v>
      </c>
      <c r="T33" s="51">
        <v>1</v>
      </c>
      <c r="U33" s="51">
        <v>1</v>
      </c>
      <c r="V33" s="51">
        <v>1</v>
      </c>
      <c r="W33" s="51">
        <v>4</v>
      </c>
      <c r="X33" s="51">
        <v>1</v>
      </c>
      <c r="Y33" s="51">
        <v>1</v>
      </c>
      <c r="Z33" s="51">
        <v>1</v>
      </c>
      <c r="AA33" s="51">
        <v>1</v>
      </c>
      <c r="AB33" s="51">
        <v>4</v>
      </c>
      <c r="AC33" s="51">
        <v>1</v>
      </c>
      <c r="AD33" s="51">
        <v>1</v>
      </c>
      <c r="AE33" s="51">
        <v>7</v>
      </c>
      <c r="AF33" s="51">
        <v>2</v>
      </c>
      <c r="AI33" s="51">
        <v>1</v>
      </c>
      <c r="AJ33" s="51">
        <v>1</v>
      </c>
      <c r="AK33" s="51">
        <v>1</v>
      </c>
      <c r="AL33" s="51">
        <v>1</v>
      </c>
      <c r="AM33" s="51">
        <v>1</v>
      </c>
      <c r="AN33" s="51">
        <v>1</v>
      </c>
      <c r="AO33" s="51">
        <v>7</v>
      </c>
      <c r="AP33" s="51">
        <v>1</v>
      </c>
      <c r="AQ33" s="51">
        <v>1</v>
      </c>
      <c r="AR33" s="51">
        <v>1</v>
      </c>
      <c r="AS33" s="51">
        <v>1</v>
      </c>
      <c r="AT33" s="51">
        <v>4</v>
      </c>
      <c r="AU33" s="51">
        <v>9</v>
      </c>
    </row>
    <row r="34" spans="1:49" x14ac:dyDescent="0.25">
      <c r="A34" s="34"/>
      <c r="P34" s="49">
        <f>AVERAGE(P17:P32)</f>
        <v>39.25</v>
      </c>
      <c r="AH34" s="49">
        <f>AVERAGE(AH18:AH27)</f>
        <v>46</v>
      </c>
      <c r="AK34" s="34"/>
      <c r="AL34" s="34"/>
      <c r="AW34" s="49">
        <f>AVERAGE(AW19:AW31)</f>
        <v>39.111111111111114</v>
      </c>
    </row>
    <row r="35" spans="1:49" x14ac:dyDescent="0.25">
      <c r="A35" s="34"/>
      <c r="B35" s="12"/>
    </row>
  </sheetData>
  <mergeCells count="49">
    <mergeCell ref="AV1:AW1"/>
    <mergeCell ref="AI2:AJ2"/>
    <mergeCell ref="AK2:AL2"/>
    <mergeCell ref="AM2:AN2"/>
    <mergeCell ref="AO2:AO3"/>
    <mergeCell ref="AP2:AQ2"/>
    <mergeCell ref="AR2:AS2"/>
    <mergeCell ref="AT2:AT3"/>
    <mergeCell ref="AU2:AU3"/>
    <mergeCell ref="AV2:AV3"/>
    <mergeCell ref="AW2:AW3"/>
    <mergeCell ref="AI1:AJ1"/>
    <mergeCell ref="AK1:AL1"/>
    <mergeCell ref="AM1:AN1"/>
    <mergeCell ref="AP1:AQ1"/>
    <mergeCell ref="AR1:AT1"/>
    <mergeCell ref="A1:B1"/>
    <mergeCell ref="P2:P3"/>
    <mergeCell ref="AC1:AD1"/>
    <mergeCell ref="AG1:AH1"/>
    <mergeCell ref="S2:T2"/>
    <mergeCell ref="U2:V2"/>
    <mergeCell ref="O1:P1"/>
    <mergeCell ref="O2:O3"/>
    <mergeCell ref="Z1:AA1"/>
    <mergeCell ref="Q2:R2"/>
    <mergeCell ref="Q1:R1"/>
    <mergeCell ref="S1:T1"/>
    <mergeCell ref="U1:V1"/>
    <mergeCell ref="X1:Y1"/>
    <mergeCell ref="N2:N3"/>
    <mergeCell ref="D1:E1"/>
    <mergeCell ref="F1:G1"/>
    <mergeCell ref="H1:I1"/>
    <mergeCell ref="K1:L1"/>
    <mergeCell ref="D2:E2"/>
    <mergeCell ref="F2:G2"/>
    <mergeCell ref="H2:I2"/>
    <mergeCell ref="J2:J3"/>
    <mergeCell ref="K2:K3"/>
    <mergeCell ref="AE2:AE3"/>
    <mergeCell ref="AF2:AF3"/>
    <mergeCell ref="AG2:AG3"/>
    <mergeCell ref="AH2:AH3"/>
    <mergeCell ref="W2:W3"/>
    <mergeCell ref="X2:Y2"/>
    <mergeCell ref="Z2:AA2"/>
    <mergeCell ref="AB2:AB3"/>
    <mergeCell ref="AC2:AD2"/>
  </mergeCells>
  <phoneticPr fontId="10" type="noConversion"/>
  <conditionalFormatting sqref="P29:P32">
    <cfRule type="cellIs" dxfId="148" priority="95" operator="lessThan">
      <formula>60</formula>
    </cfRule>
  </conditionalFormatting>
  <conditionalFormatting sqref="O29:O32">
    <cfRule type="cellIs" dxfId="147" priority="79" operator="lessThan">
      <formula>60</formula>
    </cfRule>
  </conditionalFormatting>
  <conditionalFormatting sqref="O29:O32">
    <cfRule type="cellIs" dxfId="146" priority="76" operator="equal">
      <formula>60</formula>
    </cfRule>
    <cfRule type="cellIs" dxfId="145" priority="77" operator="lessThan">
      <formula>60</formula>
    </cfRule>
    <cfRule type="cellIs" dxfId="144" priority="78" operator="greaterThan">
      <formula>60</formula>
    </cfRule>
  </conditionalFormatting>
  <conditionalFormatting sqref="P17:P28">
    <cfRule type="cellIs" dxfId="143" priority="66" operator="equal">
      <formula>60</formula>
    </cfRule>
    <cfRule type="cellIs" dxfId="142" priority="67" operator="lessThan">
      <formula>60</formula>
    </cfRule>
    <cfRule type="cellIs" dxfId="141" priority="68" operator="greaterThan">
      <formula>60</formula>
    </cfRule>
    <cfRule type="cellIs" dxfId="140" priority="69" operator="equal">
      <formula>60</formula>
    </cfRule>
    <cfRule type="cellIs" dxfId="139" priority="70" operator="lessThan">
      <formula>60</formula>
    </cfRule>
    <cfRule type="cellIs" dxfId="138" priority="71" operator="greaterThan">
      <formula>60</formula>
    </cfRule>
    <cfRule type="cellIs" dxfId="137" priority="72" operator="lessThan">
      <formula>60</formula>
    </cfRule>
  </conditionalFormatting>
  <conditionalFormatting sqref="O17:O28">
    <cfRule type="cellIs" dxfId="136" priority="65" operator="lessThan">
      <formula>60</formula>
    </cfRule>
  </conditionalFormatting>
  <conditionalFormatting sqref="O17:O28">
    <cfRule type="cellIs" dxfId="135" priority="62" operator="equal">
      <formula>60</formula>
    </cfRule>
    <cfRule type="cellIs" dxfId="134" priority="63" operator="lessThan">
      <formula>60</formula>
    </cfRule>
    <cfRule type="cellIs" dxfId="133" priority="64" operator="greaterThan">
      <formula>60</formula>
    </cfRule>
  </conditionalFormatting>
  <conditionalFormatting sqref="O17:P28">
    <cfRule type="cellIs" dxfId="132" priority="59" operator="equal">
      <formula>60</formula>
    </cfRule>
    <cfRule type="cellIs" dxfId="131" priority="60" operator="lessThan">
      <formula>60</formula>
    </cfRule>
    <cfRule type="cellIs" dxfId="130" priority="61" operator="greaterThan">
      <formula>60</formula>
    </cfRule>
  </conditionalFormatting>
  <conditionalFormatting sqref="AG18:AG27">
    <cfRule type="cellIs" dxfId="129" priority="58" operator="lessThan">
      <formula>60</formula>
    </cfRule>
  </conditionalFormatting>
  <conditionalFormatting sqref="AG18:AG27">
    <cfRule type="cellIs" dxfId="128" priority="55" operator="equal">
      <formula>60</formula>
    </cfRule>
    <cfRule type="cellIs" dxfId="127" priority="56" operator="lessThan">
      <formula>60</formula>
    </cfRule>
    <cfRule type="cellIs" dxfId="126" priority="57" operator="greaterThan">
      <formula>60</formula>
    </cfRule>
  </conditionalFormatting>
  <conditionalFormatting sqref="AG18:AG27">
    <cfRule type="cellIs" dxfId="125" priority="52" operator="equal">
      <formula>60</formula>
    </cfRule>
    <cfRule type="cellIs" dxfId="124" priority="53" operator="lessThan">
      <formula>60</formula>
    </cfRule>
    <cfRule type="cellIs" dxfId="123" priority="54" operator="greaterThan">
      <formula>60</formula>
    </cfRule>
  </conditionalFormatting>
  <conditionalFormatting sqref="AH18:AH27">
    <cfRule type="cellIs" dxfId="122" priority="45" operator="equal">
      <formula>60</formula>
    </cfRule>
    <cfRule type="cellIs" dxfId="121" priority="46" operator="lessThan">
      <formula>60</formula>
    </cfRule>
    <cfRule type="cellIs" dxfId="120" priority="47" operator="greaterThan">
      <formula>60</formula>
    </cfRule>
    <cfRule type="cellIs" dxfId="119" priority="48" operator="equal">
      <formula>60</formula>
    </cfRule>
    <cfRule type="cellIs" dxfId="118" priority="49" operator="lessThan">
      <formula>60</formula>
    </cfRule>
    <cfRule type="cellIs" dxfId="117" priority="50" operator="greaterThan">
      <formula>60</formula>
    </cfRule>
    <cfRule type="cellIs" dxfId="116" priority="51" operator="lessThan">
      <formula>60</formula>
    </cfRule>
  </conditionalFormatting>
  <conditionalFormatting sqref="AG18:AH27">
    <cfRule type="cellIs" dxfId="115" priority="42" operator="equal">
      <formula>60</formula>
    </cfRule>
    <cfRule type="cellIs" dxfId="114" priority="43" operator="lessThan">
      <formula>60</formula>
    </cfRule>
    <cfRule type="cellIs" dxfId="113" priority="44" operator="greaterThan">
      <formula>60</formula>
    </cfRule>
  </conditionalFormatting>
  <conditionalFormatting sqref="AV18:AV27">
    <cfRule type="cellIs" dxfId="112" priority="20" operator="lessThan">
      <formula>60</formula>
    </cfRule>
  </conditionalFormatting>
  <conditionalFormatting sqref="AV18:AV27">
    <cfRule type="cellIs" dxfId="111" priority="17" operator="equal">
      <formula>60</formula>
    </cfRule>
    <cfRule type="cellIs" dxfId="110" priority="18" operator="lessThan">
      <formula>60</formula>
    </cfRule>
    <cfRule type="cellIs" dxfId="109" priority="19" operator="greaterThan">
      <formula>60</formula>
    </cfRule>
  </conditionalFormatting>
  <conditionalFormatting sqref="AV18:AV27">
    <cfRule type="cellIs" dxfId="108" priority="14" operator="equal">
      <formula>60</formula>
    </cfRule>
    <cfRule type="cellIs" dxfId="107" priority="15" operator="lessThan">
      <formula>60</formula>
    </cfRule>
    <cfRule type="cellIs" dxfId="106" priority="16" operator="greaterThan">
      <formula>60</formula>
    </cfRule>
  </conditionalFormatting>
  <conditionalFormatting sqref="AV18:AV27">
    <cfRule type="cellIs" dxfId="105" priority="11" operator="equal">
      <formula>60</formula>
    </cfRule>
    <cfRule type="cellIs" dxfId="104" priority="12" operator="lessThan">
      <formula>60</formula>
    </cfRule>
    <cfRule type="cellIs" dxfId="103" priority="13" operator="greaterThan">
      <formula>60</formula>
    </cfRule>
  </conditionalFormatting>
  <conditionalFormatting sqref="AW18:AW27">
    <cfRule type="cellIs" dxfId="102" priority="4" operator="equal">
      <formula>60</formula>
    </cfRule>
    <cfRule type="cellIs" dxfId="101" priority="5" operator="lessThan">
      <formula>60</formula>
    </cfRule>
    <cfRule type="cellIs" dxfId="100" priority="6" operator="greaterThan">
      <formula>60</formula>
    </cfRule>
    <cfRule type="cellIs" dxfId="99" priority="7" operator="equal">
      <formula>60</formula>
    </cfRule>
    <cfRule type="cellIs" dxfId="98" priority="8" operator="lessThan">
      <formula>60</formula>
    </cfRule>
    <cfRule type="cellIs" dxfId="97" priority="9" operator="greaterThan">
      <formula>60</formula>
    </cfRule>
    <cfRule type="cellIs" dxfId="96" priority="10" operator="lessThan">
      <formula>60</formula>
    </cfRule>
  </conditionalFormatting>
  <conditionalFormatting sqref="AW18:AW27">
    <cfRule type="cellIs" dxfId="95" priority="1" operator="equal">
      <formula>60</formula>
    </cfRule>
    <cfRule type="cellIs" dxfId="94" priority="2" operator="lessThan">
      <formula>60</formula>
    </cfRule>
    <cfRule type="cellIs" dxfId="93" priority="3" operator="greaterThan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1"/>
  </sheetPr>
  <dimension ref="A1:AW39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R37" sqref="AR37"/>
    </sheetView>
  </sheetViews>
  <sheetFormatPr defaultRowHeight="15" outlineLevelCol="1" x14ac:dyDescent="0.25"/>
  <cols>
    <col min="1" max="1" width="5" style="3" customWidth="1"/>
    <col min="2" max="2" width="33.85546875" style="3" bestFit="1" customWidth="1"/>
    <col min="3" max="3" width="3.7109375" style="7" bestFit="1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.140625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0.85546875" style="3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8.7109375" style="3" hidden="1" customWidth="1" outlineLevel="1"/>
    <col min="22" max="22" width="7.5703125" style="3" hidden="1" customWidth="1" outlineLevel="1"/>
    <col min="23" max="23" width="12.42578125" style="3" hidden="1" customWidth="1" outlineLevel="1"/>
    <col min="24" max="24" width="8.85546875" style="3" hidden="1" customWidth="1" outlineLevel="1"/>
    <col min="25" max="25" width="8.7109375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11.85546875" style="3" hidden="1" customWidth="1" outlineLevel="1"/>
    <col min="29" max="30" width="9.140625" style="3" hidden="1" customWidth="1" outlineLevel="1"/>
    <col min="31" max="31" width="10.7109375" style="3" hidden="1" customWidth="1" outlineLevel="1"/>
    <col min="32" max="32" width="8.28515625" style="3" hidden="1" customWidth="1" outlineLevel="1"/>
    <col min="33" max="33" width="9.140625" style="3" collapsed="1"/>
    <col min="34" max="34" width="11.42578125" style="3" bestFit="1" customWidth="1"/>
    <col min="35" max="46" width="9.140625" style="3"/>
    <col min="47" max="47" width="11.5703125" style="3" customWidth="1"/>
    <col min="48" max="48" width="9.140625" style="3"/>
    <col min="49" max="49" width="11.42578125" style="3" bestFit="1" customWidth="1"/>
    <col min="50" max="16384" width="9.140625" style="3"/>
  </cols>
  <sheetData>
    <row r="1" spans="1:49" x14ac:dyDescent="0.25">
      <c r="A1" s="110" t="s">
        <v>78</v>
      </c>
      <c r="B1" s="110"/>
      <c r="D1" s="90">
        <v>44245</v>
      </c>
      <c r="E1" s="91"/>
      <c r="F1" s="90">
        <v>44251</v>
      </c>
      <c r="G1" s="91"/>
      <c r="H1" s="90">
        <v>44260</v>
      </c>
      <c r="I1" s="91"/>
      <c r="J1" s="18"/>
      <c r="K1" s="89"/>
      <c r="L1" s="89"/>
      <c r="M1" s="58"/>
      <c r="N1" s="58"/>
      <c r="O1" s="100" t="s">
        <v>57</v>
      </c>
      <c r="P1" s="100"/>
      <c r="Q1" s="90">
        <v>44279</v>
      </c>
      <c r="R1" s="91"/>
      <c r="S1" s="90">
        <v>44287</v>
      </c>
      <c r="T1" s="91"/>
      <c r="U1" s="90">
        <v>44288</v>
      </c>
      <c r="V1" s="91"/>
      <c r="W1" s="76"/>
      <c r="X1" s="90">
        <v>44293</v>
      </c>
      <c r="Y1" s="91"/>
      <c r="Z1" s="90">
        <v>44301</v>
      </c>
      <c r="AA1" s="91"/>
      <c r="AB1" s="47"/>
      <c r="AC1" s="90">
        <v>44302</v>
      </c>
      <c r="AD1" s="91"/>
      <c r="AE1" s="75"/>
      <c r="AF1" s="48"/>
      <c r="AG1" s="100" t="s">
        <v>67</v>
      </c>
      <c r="AH1" s="100"/>
      <c r="AI1" s="90">
        <v>44315</v>
      </c>
      <c r="AJ1" s="91"/>
      <c r="AK1" s="90">
        <v>44316</v>
      </c>
      <c r="AL1" s="91"/>
      <c r="AM1" s="90">
        <v>44328</v>
      </c>
      <c r="AN1" s="91"/>
      <c r="AO1" s="47"/>
      <c r="AP1" s="90">
        <v>44337</v>
      </c>
      <c r="AQ1" s="91"/>
      <c r="AR1" s="106"/>
      <c r="AS1" s="107"/>
      <c r="AT1" s="108"/>
      <c r="AU1" s="47"/>
      <c r="AV1" s="100" t="s">
        <v>73</v>
      </c>
      <c r="AW1" s="100"/>
    </row>
    <row r="2" spans="1:49" ht="15" customHeight="1" x14ac:dyDescent="0.25">
      <c r="D2" s="86" t="s">
        <v>27</v>
      </c>
      <c r="E2" s="87"/>
      <c r="F2" s="84" t="s">
        <v>51</v>
      </c>
      <c r="G2" s="85"/>
      <c r="H2" s="84" t="s">
        <v>54</v>
      </c>
      <c r="I2" s="85"/>
      <c r="J2" s="92" t="s">
        <v>55</v>
      </c>
      <c r="K2" s="94" t="s">
        <v>114</v>
      </c>
      <c r="L2" s="59" t="s">
        <v>56</v>
      </c>
      <c r="M2" s="59" t="s">
        <v>116</v>
      </c>
      <c r="N2" s="98" t="s">
        <v>115</v>
      </c>
      <c r="O2" s="103" t="s">
        <v>74</v>
      </c>
      <c r="P2" s="100" t="s">
        <v>75</v>
      </c>
      <c r="Q2" s="86" t="s">
        <v>58</v>
      </c>
      <c r="R2" s="87"/>
      <c r="S2" s="86" t="s">
        <v>60</v>
      </c>
      <c r="T2" s="87"/>
      <c r="U2" s="84" t="s">
        <v>120</v>
      </c>
      <c r="V2" s="85"/>
      <c r="W2" s="94" t="s">
        <v>122</v>
      </c>
      <c r="X2" s="86" t="s">
        <v>62</v>
      </c>
      <c r="Y2" s="87"/>
      <c r="Z2" s="86" t="s">
        <v>63</v>
      </c>
      <c r="AA2" s="87"/>
      <c r="AB2" s="94" t="s">
        <v>123</v>
      </c>
      <c r="AC2" s="84" t="s">
        <v>121</v>
      </c>
      <c r="AD2" s="86"/>
      <c r="AE2" s="92" t="s">
        <v>124</v>
      </c>
      <c r="AF2" s="98" t="s">
        <v>115</v>
      </c>
      <c r="AG2" s="103" t="s">
        <v>74</v>
      </c>
      <c r="AH2" s="96" t="s">
        <v>75</v>
      </c>
      <c r="AI2" s="84" t="s">
        <v>70</v>
      </c>
      <c r="AJ2" s="86"/>
      <c r="AK2" s="84" t="s">
        <v>126</v>
      </c>
      <c r="AL2" s="86"/>
      <c r="AM2" s="84" t="s">
        <v>71</v>
      </c>
      <c r="AN2" s="86"/>
      <c r="AO2" s="92" t="s">
        <v>129</v>
      </c>
      <c r="AP2" s="84" t="s">
        <v>127</v>
      </c>
      <c r="AQ2" s="86"/>
      <c r="AR2" s="84" t="s">
        <v>72</v>
      </c>
      <c r="AS2" s="86"/>
      <c r="AT2" s="101" t="s">
        <v>128</v>
      </c>
      <c r="AU2" s="104" t="s">
        <v>130</v>
      </c>
      <c r="AV2" s="103" t="s">
        <v>74</v>
      </c>
      <c r="AW2" s="96" t="s">
        <v>75</v>
      </c>
    </row>
    <row r="3" spans="1:49" x14ac:dyDescent="0.25">
      <c r="A3" s="55" t="s">
        <v>1</v>
      </c>
      <c r="B3" s="54" t="s">
        <v>0</v>
      </c>
      <c r="C3" s="11" t="s">
        <v>49</v>
      </c>
      <c r="D3" s="5" t="s">
        <v>28</v>
      </c>
      <c r="E3" s="17" t="s">
        <v>52</v>
      </c>
      <c r="F3" s="16" t="s">
        <v>53</v>
      </c>
      <c r="G3" s="17" t="s">
        <v>52</v>
      </c>
      <c r="H3" s="16" t="s">
        <v>53</v>
      </c>
      <c r="I3" s="17" t="s">
        <v>52</v>
      </c>
      <c r="J3" s="93"/>
      <c r="K3" s="95"/>
      <c r="L3" s="16" t="s">
        <v>53</v>
      </c>
      <c r="M3" s="16" t="s">
        <v>53</v>
      </c>
      <c r="N3" s="99"/>
      <c r="O3" s="82"/>
      <c r="P3" s="96"/>
      <c r="Q3" s="16" t="s">
        <v>53</v>
      </c>
      <c r="R3" s="16" t="s">
        <v>52</v>
      </c>
      <c r="S3" s="23" t="s">
        <v>53</v>
      </c>
      <c r="T3" s="23" t="s">
        <v>52</v>
      </c>
      <c r="U3" s="23" t="s">
        <v>53</v>
      </c>
      <c r="V3" s="23" t="s">
        <v>52</v>
      </c>
      <c r="W3" s="95"/>
      <c r="X3" s="23" t="s">
        <v>53</v>
      </c>
      <c r="Y3" s="23" t="s">
        <v>52</v>
      </c>
      <c r="Z3" s="23" t="s">
        <v>53</v>
      </c>
      <c r="AA3" s="23" t="s">
        <v>52</v>
      </c>
      <c r="AB3" s="95"/>
      <c r="AC3" s="23" t="s">
        <v>53</v>
      </c>
      <c r="AD3" s="36" t="s">
        <v>52</v>
      </c>
      <c r="AE3" s="93"/>
      <c r="AF3" s="99"/>
      <c r="AG3" s="82"/>
      <c r="AH3" s="97"/>
      <c r="AI3" s="37" t="s">
        <v>53</v>
      </c>
      <c r="AJ3" s="37" t="s">
        <v>52</v>
      </c>
      <c r="AK3" s="37" t="s">
        <v>53</v>
      </c>
      <c r="AL3" s="37" t="s">
        <v>52</v>
      </c>
      <c r="AM3" s="42" t="s">
        <v>53</v>
      </c>
      <c r="AN3" s="42" t="s">
        <v>52</v>
      </c>
      <c r="AO3" s="93"/>
      <c r="AP3" s="42" t="s">
        <v>53</v>
      </c>
      <c r="AQ3" s="42" t="s">
        <v>52</v>
      </c>
      <c r="AR3" s="16" t="s">
        <v>53</v>
      </c>
      <c r="AS3" s="16" t="s">
        <v>52</v>
      </c>
      <c r="AT3" s="102"/>
      <c r="AU3" s="105"/>
      <c r="AV3" s="82"/>
      <c r="AW3" s="97"/>
    </row>
    <row r="4" spans="1:49" x14ac:dyDescent="0.25">
      <c r="A4" s="53">
        <v>1</v>
      </c>
      <c r="B4" s="45" t="s">
        <v>105</v>
      </c>
      <c r="C4" s="9"/>
      <c r="D4" s="30">
        <v>1</v>
      </c>
      <c r="E4" s="30">
        <v>1</v>
      </c>
      <c r="F4" s="30">
        <v>1</v>
      </c>
      <c r="G4" s="32">
        <v>1</v>
      </c>
      <c r="H4" s="30">
        <v>1</v>
      </c>
      <c r="I4" s="32">
        <v>1</v>
      </c>
      <c r="J4" s="60">
        <v>0.95</v>
      </c>
      <c r="K4" s="60">
        <v>0.87</v>
      </c>
      <c r="L4" s="30">
        <v>1</v>
      </c>
      <c r="M4" s="30">
        <v>1</v>
      </c>
      <c r="N4" s="63">
        <v>1</v>
      </c>
      <c r="O4" s="31">
        <f>ROUNDDOWN(SUMPRODUCT(D4:N4,$D$27:$N$27)/SUM($D$27:$N$27)*100,1)</f>
        <v>96.8</v>
      </c>
      <c r="P4" s="29">
        <f>ROUNDUP(O4,0)</f>
        <v>97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60">
        <v>0.73</v>
      </c>
      <c r="X4" s="30">
        <v>1</v>
      </c>
      <c r="Y4" s="30">
        <v>1</v>
      </c>
      <c r="Z4" s="30">
        <v>1</v>
      </c>
      <c r="AA4" s="30">
        <v>1</v>
      </c>
      <c r="AB4" s="60">
        <v>0.5</v>
      </c>
      <c r="AC4" s="30">
        <v>1</v>
      </c>
      <c r="AD4" s="30">
        <v>1</v>
      </c>
      <c r="AE4" s="60">
        <v>0.87</v>
      </c>
      <c r="AF4" s="63">
        <v>1</v>
      </c>
      <c r="AG4" s="50">
        <f>ROUNDDOWN(SUMPRODUCT(Q4:AF4,$Q$27:$AF$27)/SUM($Q$27:$AF$27)*100,1)</f>
        <v>86.2</v>
      </c>
      <c r="AH4" s="29">
        <v>86</v>
      </c>
      <c r="AI4" s="41">
        <v>1</v>
      </c>
      <c r="AJ4" s="41">
        <v>1</v>
      </c>
      <c r="AK4" s="41">
        <v>1</v>
      </c>
      <c r="AL4" s="41">
        <v>1</v>
      </c>
      <c r="AM4" s="41">
        <v>1</v>
      </c>
      <c r="AN4" s="41">
        <v>1</v>
      </c>
      <c r="AO4" s="60">
        <v>0.69</v>
      </c>
      <c r="AP4" s="30">
        <v>1</v>
      </c>
      <c r="AQ4" s="30">
        <v>1</v>
      </c>
      <c r="AR4" s="30">
        <v>1</v>
      </c>
      <c r="AS4" s="30">
        <v>1</v>
      </c>
      <c r="AT4" s="60">
        <v>0.65</v>
      </c>
      <c r="AU4" s="80">
        <v>0.69</v>
      </c>
      <c r="AV4" s="31">
        <f>ROUNDDOWN(SUMPRODUCT(AI4:AU4,$AI$27:$AU$27)/SUM($AI$27:$AU$27)*100,1)</f>
        <v>78.8</v>
      </c>
      <c r="AW4" s="29">
        <v>80</v>
      </c>
    </row>
    <row r="5" spans="1:49" ht="15" hidden="1" customHeight="1" x14ac:dyDescent="0.25">
      <c r="A5" s="53">
        <v>2</v>
      </c>
      <c r="B5" s="45" t="s">
        <v>106</v>
      </c>
      <c r="C5" s="9"/>
      <c r="D5" s="30">
        <v>1</v>
      </c>
      <c r="E5" s="30">
        <v>1</v>
      </c>
      <c r="F5" s="64" t="s">
        <v>50</v>
      </c>
      <c r="G5" s="64" t="s">
        <v>50</v>
      </c>
      <c r="H5" s="64" t="s">
        <v>50</v>
      </c>
      <c r="I5" s="64" t="s">
        <v>50</v>
      </c>
      <c r="J5" s="60"/>
      <c r="K5" s="60"/>
      <c r="L5" s="30"/>
      <c r="M5" s="30"/>
      <c r="N5" s="63"/>
      <c r="O5" s="31">
        <f t="shared" ref="O5:O13" si="0">ROUNDDOWN(SUMPRODUCT(D5:N5,$D$27:$N$27)/SUM($D$27:$N$27)*100,1)</f>
        <v>10</v>
      </c>
      <c r="P5" s="29">
        <f t="shared" ref="P5:P13" si="1">ROUNDUP(O5,0)</f>
        <v>10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50">
        <f t="shared" ref="AG5:AG13" si="2">ROUNDDOWN(SUMPRODUCT(Q5:AF5,$Q$27:$AF$27)/SUM($Q$27:$AF$27)*100,1)</f>
        <v>0</v>
      </c>
      <c r="AH5" s="29">
        <f t="shared" ref="AH5:AH26" si="3">ROUNDUP(AG5,0)</f>
        <v>0</v>
      </c>
      <c r="AI5" s="41"/>
      <c r="AJ5" s="41"/>
      <c r="AK5" s="41"/>
      <c r="AL5" s="41"/>
      <c r="AM5" s="41"/>
      <c r="AN5" s="41"/>
      <c r="AO5" s="60"/>
      <c r="AP5" s="30"/>
      <c r="AQ5" s="30"/>
      <c r="AR5" s="30"/>
      <c r="AS5" s="30"/>
      <c r="AT5" s="60"/>
      <c r="AU5" s="80"/>
      <c r="AV5" s="31">
        <f t="shared" ref="AV5:AV13" si="4">ROUNDDOWN(SUMPRODUCT(AI5:AU5,$AI$27:$AU$27)/SUM($AI$27:$AU$27)*100,1)</f>
        <v>0</v>
      </c>
      <c r="AW5" s="29">
        <f t="shared" ref="AW5:AW12" si="5">ROUNDUP(AV5,0)</f>
        <v>0</v>
      </c>
    </row>
    <row r="6" spans="1:49" ht="15" customHeight="1" x14ac:dyDescent="0.25">
      <c r="A6" s="53">
        <v>2</v>
      </c>
      <c r="B6" s="45" t="s">
        <v>106</v>
      </c>
      <c r="C6" s="9"/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60">
        <v>0.76</v>
      </c>
      <c r="K6" s="60">
        <v>0.67</v>
      </c>
      <c r="L6" s="30">
        <v>1</v>
      </c>
      <c r="M6" s="30">
        <v>1</v>
      </c>
      <c r="N6" s="63">
        <v>1</v>
      </c>
      <c r="O6" s="31">
        <f t="shared" si="0"/>
        <v>89</v>
      </c>
      <c r="P6" s="29">
        <f t="shared" si="1"/>
        <v>89</v>
      </c>
      <c r="Q6" s="30">
        <v>1</v>
      </c>
      <c r="R6" s="30">
        <v>0</v>
      </c>
      <c r="S6" s="30">
        <v>1</v>
      </c>
      <c r="T6" s="30">
        <v>0</v>
      </c>
      <c r="U6" s="30">
        <v>1</v>
      </c>
      <c r="V6" s="30">
        <v>0</v>
      </c>
      <c r="W6" s="60">
        <v>0.73</v>
      </c>
      <c r="X6" s="30">
        <v>1</v>
      </c>
      <c r="Y6" s="30">
        <v>0</v>
      </c>
      <c r="Z6" s="30">
        <v>1</v>
      </c>
      <c r="AA6" s="30">
        <v>0</v>
      </c>
      <c r="AB6" s="60">
        <v>0.6</v>
      </c>
      <c r="AC6" s="30">
        <v>1</v>
      </c>
      <c r="AD6" s="30">
        <v>1</v>
      </c>
      <c r="AE6" s="60">
        <v>0.61</v>
      </c>
      <c r="AF6" s="63">
        <v>0.9</v>
      </c>
      <c r="AG6" s="50">
        <f t="shared" si="2"/>
        <v>63.4</v>
      </c>
      <c r="AH6" s="29">
        <v>63</v>
      </c>
      <c r="AI6" s="41">
        <v>1</v>
      </c>
      <c r="AJ6" s="41">
        <v>0.9</v>
      </c>
      <c r="AK6" s="41">
        <v>1</v>
      </c>
      <c r="AL6" s="41">
        <v>0.7</v>
      </c>
      <c r="AM6" s="41">
        <v>0</v>
      </c>
      <c r="AN6" s="41">
        <v>0</v>
      </c>
      <c r="AO6" s="60">
        <v>0.46</v>
      </c>
      <c r="AP6" s="30">
        <v>1</v>
      </c>
      <c r="AQ6" s="30">
        <v>0.3</v>
      </c>
      <c r="AR6" s="30">
        <v>0</v>
      </c>
      <c r="AS6" s="30">
        <v>0</v>
      </c>
      <c r="AT6" s="60">
        <v>0.65</v>
      </c>
      <c r="AU6" s="80">
        <v>0.66</v>
      </c>
      <c r="AV6" s="31">
        <f t="shared" si="4"/>
        <v>55.5</v>
      </c>
      <c r="AW6" s="29">
        <f t="shared" si="5"/>
        <v>56</v>
      </c>
    </row>
    <row r="7" spans="1:49" hidden="1" x14ac:dyDescent="0.25">
      <c r="A7" s="53">
        <v>3</v>
      </c>
      <c r="B7" s="45" t="s">
        <v>107</v>
      </c>
      <c r="C7" s="9"/>
      <c r="D7" s="64" t="s">
        <v>50</v>
      </c>
      <c r="E7" s="64" t="s">
        <v>50</v>
      </c>
      <c r="F7" s="64" t="s">
        <v>50</v>
      </c>
      <c r="G7" s="64" t="s">
        <v>50</v>
      </c>
      <c r="H7" s="64" t="s">
        <v>50</v>
      </c>
      <c r="I7" s="64" t="s">
        <v>50</v>
      </c>
      <c r="J7" s="60">
        <v>0</v>
      </c>
      <c r="K7" s="60">
        <v>0</v>
      </c>
      <c r="L7" s="64" t="s">
        <v>50</v>
      </c>
      <c r="M7" s="64" t="s">
        <v>50</v>
      </c>
      <c r="N7" s="63">
        <v>0</v>
      </c>
      <c r="O7" s="31">
        <f t="shared" si="0"/>
        <v>0</v>
      </c>
      <c r="P7" s="29">
        <f t="shared" si="1"/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60">
        <v>0</v>
      </c>
      <c r="X7" s="30">
        <v>0</v>
      </c>
      <c r="Y7" s="30">
        <v>0</v>
      </c>
      <c r="Z7" s="30">
        <v>0</v>
      </c>
      <c r="AA7" s="30">
        <v>0</v>
      </c>
      <c r="AB7" s="60">
        <v>0</v>
      </c>
      <c r="AC7" s="30">
        <v>0</v>
      </c>
      <c r="AD7" s="30">
        <v>0</v>
      </c>
      <c r="AE7" s="60">
        <v>0</v>
      </c>
      <c r="AF7" s="63"/>
      <c r="AG7" s="50">
        <f t="shared" si="2"/>
        <v>0</v>
      </c>
      <c r="AH7" s="29">
        <f t="shared" si="3"/>
        <v>0</v>
      </c>
      <c r="AI7" s="41"/>
      <c r="AJ7" s="41"/>
      <c r="AK7" s="41"/>
      <c r="AL7" s="41"/>
      <c r="AM7" s="41"/>
      <c r="AN7" s="41"/>
      <c r="AO7" s="60"/>
      <c r="AP7" s="30">
        <v>0</v>
      </c>
      <c r="AQ7" s="30">
        <v>0</v>
      </c>
      <c r="AR7" s="30"/>
      <c r="AS7" s="30"/>
      <c r="AT7" s="60"/>
      <c r="AU7" s="80"/>
      <c r="AV7" s="31">
        <f t="shared" si="4"/>
        <v>0</v>
      </c>
      <c r="AW7" s="29">
        <f t="shared" si="5"/>
        <v>0</v>
      </c>
    </row>
    <row r="8" spans="1:49" hidden="1" x14ac:dyDescent="0.25">
      <c r="A8" s="53">
        <v>4</v>
      </c>
      <c r="B8" s="45" t="s">
        <v>108</v>
      </c>
      <c r="C8" s="9"/>
      <c r="D8" s="30">
        <v>1</v>
      </c>
      <c r="E8" s="30">
        <v>0</v>
      </c>
      <c r="F8" s="30">
        <v>1</v>
      </c>
      <c r="G8" s="32">
        <v>0</v>
      </c>
      <c r="H8" s="30">
        <v>1</v>
      </c>
      <c r="I8" s="32">
        <v>1</v>
      </c>
      <c r="J8" s="60">
        <v>0.8</v>
      </c>
      <c r="K8" s="60">
        <v>0.53</v>
      </c>
      <c r="L8" s="30">
        <v>1</v>
      </c>
      <c r="M8" s="30">
        <v>1</v>
      </c>
      <c r="N8" s="63">
        <v>0.6</v>
      </c>
      <c r="O8" s="31">
        <f t="shared" si="0"/>
        <v>71.900000000000006</v>
      </c>
      <c r="P8" s="29">
        <f t="shared" si="1"/>
        <v>72</v>
      </c>
      <c r="Q8" s="30">
        <v>1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60">
        <v>0</v>
      </c>
      <c r="X8" s="30">
        <v>0</v>
      </c>
      <c r="Y8" s="30">
        <v>0</v>
      </c>
      <c r="Z8" s="30">
        <v>1</v>
      </c>
      <c r="AA8" s="30">
        <v>0</v>
      </c>
      <c r="AB8" s="60">
        <v>0</v>
      </c>
      <c r="AC8" s="30">
        <v>0</v>
      </c>
      <c r="AD8" s="30">
        <v>0</v>
      </c>
      <c r="AE8" s="60">
        <v>0</v>
      </c>
      <c r="AF8" s="63"/>
      <c r="AG8" s="50">
        <f t="shared" si="2"/>
        <v>6.8</v>
      </c>
      <c r="AH8" s="29">
        <f t="shared" si="3"/>
        <v>7</v>
      </c>
      <c r="AI8" s="41"/>
      <c r="AJ8" s="41"/>
      <c r="AK8" s="41"/>
      <c r="AL8" s="41"/>
      <c r="AM8" s="41"/>
      <c r="AN8" s="41"/>
      <c r="AO8" s="60"/>
      <c r="AP8" s="30">
        <v>0</v>
      </c>
      <c r="AQ8" s="30">
        <v>0</v>
      </c>
      <c r="AR8" s="30"/>
      <c r="AS8" s="30"/>
      <c r="AT8" s="60"/>
      <c r="AU8" s="80"/>
      <c r="AV8" s="31">
        <f t="shared" si="4"/>
        <v>0</v>
      </c>
      <c r="AW8" s="29">
        <f t="shared" si="5"/>
        <v>0</v>
      </c>
    </row>
    <row r="9" spans="1:49" x14ac:dyDescent="0.25">
      <c r="A9" s="53">
        <v>5</v>
      </c>
      <c r="B9" s="45" t="s">
        <v>109</v>
      </c>
      <c r="C9" s="9"/>
      <c r="D9" s="30">
        <v>1</v>
      </c>
      <c r="E9" s="30">
        <v>1</v>
      </c>
      <c r="F9" s="30">
        <v>1</v>
      </c>
      <c r="G9" s="32">
        <v>1</v>
      </c>
      <c r="H9" s="30">
        <v>1</v>
      </c>
      <c r="I9" s="32">
        <v>1</v>
      </c>
      <c r="J9" s="60">
        <v>0.74</v>
      </c>
      <c r="K9" s="60">
        <v>0.8</v>
      </c>
      <c r="L9" s="30">
        <v>1</v>
      </c>
      <c r="M9" s="30">
        <v>1</v>
      </c>
      <c r="N9" s="63">
        <v>1</v>
      </c>
      <c r="O9" s="31">
        <f t="shared" si="0"/>
        <v>90.5</v>
      </c>
      <c r="P9" s="29">
        <f t="shared" si="1"/>
        <v>91</v>
      </c>
      <c r="Q9" s="30">
        <v>1</v>
      </c>
      <c r="R9" s="30">
        <v>1</v>
      </c>
      <c r="S9" s="30">
        <v>0</v>
      </c>
      <c r="T9" s="30">
        <v>0</v>
      </c>
      <c r="U9" s="30">
        <v>1</v>
      </c>
      <c r="V9" s="30">
        <v>0.7</v>
      </c>
      <c r="W9" s="60">
        <v>0.8</v>
      </c>
      <c r="X9" s="30">
        <v>1</v>
      </c>
      <c r="Y9" s="30">
        <v>0.8</v>
      </c>
      <c r="Z9" s="30">
        <v>0</v>
      </c>
      <c r="AA9" s="30">
        <v>0</v>
      </c>
      <c r="AB9" s="60">
        <v>0.45</v>
      </c>
      <c r="AC9" s="30">
        <v>0</v>
      </c>
      <c r="AD9" s="30">
        <v>0</v>
      </c>
      <c r="AE9" s="60">
        <v>0.62</v>
      </c>
      <c r="AF9" s="63">
        <v>0.9</v>
      </c>
      <c r="AG9" s="50">
        <f t="shared" si="2"/>
        <v>57.3</v>
      </c>
      <c r="AH9" s="29">
        <v>57</v>
      </c>
      <c r="AI9" s="41">
        <v>1</v>
      </c>
      <c r="AJ9" s="41">
        <v>1</v>
      </c>
      <c r="AK9" s="41">
        <v>1</v>
      </c>
      <c r="AL9" s="41">
        <v>0.9</v>
      </c>
      <c r="AM9" s="41">
        <v>1</v>
      </c>
      <c r="AN9" s="41">
        <v>1</v>
      </c>
      <c r="AO9" s="60">
        <v>0.55000000000000004</v>
      </c>
      <c r="AP9" s="30">
        <v>1</v>
      </c>
      <c r="AQ9" s="30">
        <v>0.9</v>
      </c>
      <c r="AR9" s="30">
        <v>0</v>
      </c>
      <c r="AS9" s="30">
        <v>0</v>
      </c>
      <c r="AT9" s="60">
        <v>0.5</v>
      </c>
      <c r="AU9" s="80">
        <v>0.54</v>
      </c>
      <c r="AV9" s="31">
        <f t="shared" si="4"/>
        <v>61.7</v>
      </c>
      <c r="AW9" s="29">
        <f t="shared" si="5"/>
        <v>62</v>
      </c>
    </row>
    <row r="10" spans="1:49" x14ac:dyDescent="0.25">
      <c r="A10" s="53">
        <v>6</v>
      </c>
      <c r="B10" s="45" t="s">
        <v>110</v>
      </c>
      <c r="C10" s="9"/>
      <c r="D10" s="30">
        <v>1</v>
      </c>
      <c r="E10" s="30">
        <v>1</v>
      </c>
      <c r="F10" s="30">
        <v>1</v>
      </c>
      <c r="G10" s="32">
        <v>1</v>
      </c>
      <c r="H10" s="30">
        <v>1</v>
      </c>
      <c r="I10" s="32">
        <v>1</v>
      </c>
      <c r="J10" s="60">
        <v>0.82</v>
      </c>
      <c r="K10" s="60">
        <v>0.8</v>
      </c>
      <c r="L10" s="30">
        <v>1</v>
      </c>
      <c r="M10" s="30">
        <v>1</v>
      </c>
      <c r="N10" s="63">
        <v>1</v>
      </c>
      <c r="O10" s="31">
        <f t="shared" si="0"/>
        <v>92.5</v>
      </c>
      <c r="P10" s="29">
        <f t="shared" si="1"/>
        <v>93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60">
        <v>0.73</v>
      </c>
      <c r="X10" s="30">
        <v>1</v>
      </c>
      <c r="Y10" s="30">
        <v>1</v>
      </c>
      <c r="Z10" s="30">
        <v>1</v>
      </c>
      <c r="AA10" s="30">
        <v>1</v>
      </c>
      <c r="AB10" s="60">
        <v>0.8</v>
      </c>
      <c r="AC10" s="30">
        <v>1</v>
      </c>
      <c r="AD10" s="30">
        <v>1</v>
      </c>
      <c r="AE10" s="60">
        <v>0.92</v>
      </c>
      <c r="AF10" s="63">
        <v>1</v>
      </c>
      <c r="AG10" s="50">
        <f t="shared" si="2"/>
        <v>91.5</v>
      </c>
      <c r="AH10" s="29">
        <f t="shared" si="3"/>
        <v>92</v>
      </c>
      <c r="AI10" s="41">
        <v>1</v>
      </c>
      <c r="AJ10" s="41">
        <v>1</v>
      </c>
      <c r="AK10" s="41">
        <v>1</v>
      </c>
      <c r="AL10" s="41">
        <v>1</v>
      </c>
      <c r="AM10" s="41">
        <v>1</v>
      </c>
      <c r="AN10" s="41">
        <v>1</v>
      </c>
      <c r="AO10" s="60">
        <v>0.85</v>
      </c>
      <c r="AP10" s="30">
        <v>1</v>
      </c>
      <c r="AQ10" s="30">
        <v>1</v>
      </c>
      <c r="AR10" s="30">
        <v>1</v>
      </c>
      <c r="AS10" s="30">
        <v>1</v>
      </c>
      <c r="AT10" s="60">
        <v>0.65</v>
      </c>
      <c r="AU10" s="80">
        <v>0.74</v>
      </c>
      <c r="AV10" s="31">
        <f t="shared" si="4"/>
        <v>84</v>
      </c>
      <c r="AW10" s="29">
        <f t="shared" si="5"/>
        <v>84</v>
      </c>
    </row>
    <row r="11" spans="1:49" x14ac:dyDescent="0.25">
      <c r="A11" s="53">
        <v>7</v>
      </c>
      <c r="B11" s="45" t="s">
        <v>111</v>
      </c>
      <c r="C11" s="9"/>
      <c r="D11" s="30">
        <v>1</v>
      </c>
      <c r="E11" s="30">
        <v>1</v>
      </c>
      <c r="F11" s="30">
        <v>1</v>
      </c>
      <c r="G11" s="32">
        <v>1</v>
      </c>
      <c r="H11" s="30">
        <v>1</v>
      </c>
      <c r="I11" s="32">
        <v>1</v>
      </c>
      <c r="J11" s="60">
        <v>0.3</v>
      </c>
      <c r="K11" s="60">
        <v>0.6</v>
      </c>
      <c r="L11" s="30">
        <v>1</v>
      </c>
      <c r="M11" s="30">
        <v>1</v>
      </c>
      <c r="N11" s="63">
        <v>1</v>
      </c>
      <c r="O11" s="31">
        <f t="shared" si="0"/>
        <v>76.5</v>
      </c>
      <c r="P11" s="29">
        <f t="shared" si="1"/>
        <v>77</v>
      </c>
      <c r="Q11" s="30">
        <v>1</v>
      </c>
      <c r="R11" s="30">
        <v>0</v>
      </c>
      <c r="S11" s="30">
        <v>1</v>
      </c>
      <c r="T11" s="30">
        <v>0</v>
      </c>
      <c r="U11" s="30">
        <v>1</v>
      </c>
      <c r="V11" s="30">
        <v>0</v>
      </c>
      <c r="W11" s="60">
        <v>0.27</v>
      </c>
      <c r="X11" s="30">
        <v>1</v>
      </c>
      <c r="Y11" s="30">
        <v>0</v>
      </c>
      <c r="Z11" s="30">
        <v>1</v>
      </c>
      <c r="AA11" s="30">
        <v>0</v>
      </c>
      <c r="AB11" s="60">
        <v>0.5</v>
      </c>
      <c r="AC11" s="30">
        <v>0</v>
      </c>
      <c r="AD11" s="30">
        <v>0</v>
      </c>
      <c r="AE11" s="60">
        <v>0.24</v>
      </c>
      <c r="AF11" s="63">
        <v>0.9</v>
      </c>
      <c r="AG11" s="50">
        <f t="shared" si="2"/>
        <v>39.799999999999997</v>
      </c>
      <c r="AH11" s="29">
        <f t="shared" si="3"/>
        <v>40</v>
      </c>
      <c r="AI11" s="41">
        <v>1</v>
      </c>
      <c r="AJ11" s="41">
        <v>0.8</v>
      </c>
      <c r="AK11" s="41">
        <v>1</v>
      </c>
      <c r="AL11" s="41">
        <v>0.8</v>
      </c>
      <c r="AM11" s="41">
        <v>1</v>
      </c>
      <c r="AN11" s="41">
        <v>0.8</v>
      </c>
      <c r="AO11" s="60">
        <v>0.05</v>
      </c>
      <c r="AP11" s="30">
        <v>1</v>
      </c>
      <c r="AQ11" s="30">
        <v>0.9</v>
      </c>
      <c r="AR11" s="79" t="s">
        <v>50</v>
      </c>
      <c r="AS11" s="79" t="s">
        <v>50</v>
      </c>
      <c r="AT11" s="60">
        <v>0</v>
      </c>
      <c r="AU11" s="80">
        <v>0.31</v>
      </c>
      <c r="AV11" s="31">
        <f t="shared" si="4"/>
        <v>34.799999999999997</v>
      </c>
      <c r="AW11" s="29">
        <f t="shared" si="5"/>
        <v>35</v>
      </c>
    </row>
    <row r="12" spans="1:49" x14ac:dyDescent="0.25">
      <c r="A12" s="53">
        <v>8</v>
      </c>
      <c r="B12" s="45" t="s">
        <v>112</v>
      </c>
      <c r="C12" s="9"/>
      <c r="D12" s="30">
        <v>1</v>
      </c>
      <c r="E12" s="30">
        <v>1</v>
      </c>
      <c r="F12" s="65">
        <v>1</v>
      </c>
      <c r="G12" s="65">
        <v>0</v>
      </c>
      <c r="H12" s="65">
        <v>1</v>
      </c>
      <c r="I12" s="65">
        <v>0</v>
      </c>
      <c r="J12" s="60">
        <v>0.7</v>
      </c>
      <c r="K12" s="60">
        <v>0.6</v>
      </c>
      <c r="L12" s="30">
        <v>1</v>
      </c>
      <c r="M12" s="30">
        <v>1</v>
      </c>
      <c r="N12" s="63">
        <v>0.7</v>
      </c>
      <c r="O12" s="31">
        <f t="shared" si="0"/>
        <v>72</v>
      </c>
      <c r="P12" s="29">
        <f t="shared" si="1"/>
        <v>72</v>
      </c>
      <c r="Q12" s="30">
        <v>1</v>
      </c>
      <c r="R12" s="30">
        <v>0</v>
      </c>
      <c r="S12" s="30">
        <v>1</v>
      </c>
      <c r="T12" s="30">
        <v>0</v>
      </c>
      <c r="U12" s="30">
        <v>1</v>
      </c>
      <c r="V12" s="30">
        <v>0</v>
      </c>
      <c r="W12" s="60">
        <v>0.67</v>
      </c>
      <c r="X12" s="30">
        <v>1</v>
      </c>
      <c r="Y12" s="30">
        <v>0</v>
      </c>
      <c r="Z12" s="30">
        <v>1</v>
      </c>
      <c r="AA12" s="30">
        <v>0</v>
      </c>
      <c r="AB12" s="60">
        <v>0.65</v>
      </c>
      <c r="AC12" s="30">
        <v>1</v>
      </c>
      <c r="AD12" s="30">
        <v>1</v>
      </c>
      <c r="AE12" s="60">
        <v>0.64</v>
      </c>
      <c r="AF12" s="63">
        <v>0.9</v>
      </c>
      <c r="AG12" s="50">
        <f t="shared" si="2"/>
        <v>64</v>
      </c>
      <c r="AH12" s="29">
        <f t="shared" si="3"/>
        <v>64</v>
      </c>
      <c r="AI12" s="41">
        <v>1</v>
      </c>
      <c r="AJ12" s="41">
        <v>0.8</v>
      </c>
      <c r="AK12" s="41">
        <v>0</v>
      </c>
      <c r="AL12" s="41">
        <v>0</v>
      </c>
      <c r="AM12" s="41">
        <v>1</v>
      </c>
      <c r="AN12" s="41">
        <v>0.8</v>
      </c>
      <c r="AO12" s="60">
        <v>0.54</v>
      </c>
      <c r="AP12" s="30">
        <v>1</v>
      </c>
      <c r="AQ12" s="30">
        <v>0.9</v>
      </c>
      <c r="AR12" s="30">
        <v>0</v>
      </c>
      <c r="AS12" s="30">
        <v>0</v>
      </c>
      <c r="AT12" s="60">
        <v>0.6</v>
      </c>
      <c r="AU12" s="80">
        <v>0.56999999999999995</v>
      </c>
      <c r="AV12" s="31">
        <f t="shared" si="4"/>
        <v>56</v>
      </c>
      <c r="AW12" s="29">
        <f t="shared" si="5"/>
        <v>56</v>
      </c>
    </row>
    <row r="13" spans="1:49" x14ac:dyDescent="0.25">
      <c r="A13" s="53">
        <v>9</v>
      </c>
      <c r="B13" s="45" t="s">
        <v>113</v>
      </c>
      <c r="C13" s="9"/>
      <c r="D13" s="30">
        <v>1</v>
      </c>
      <c r="E13" s="30">
        <v>0</v>
      </c>
      <c r="F13" s="65">
        <v>1</v>
      </c>
      <c r="G13" s="66">
        <v>0</v>
      </c>
      <c r="H13" s="65">
        <v>1</v>
      </c>
      <c r="I13" s="66">
        <v>0</v>
      </c>
      <c r="J13" s="60">
        <v>0.4</v>
      </c>
      <c r="K13" s="60">
        <v>0.67</v>
      </c>
      <c r="L13" s="30">
        <v>1</v>
      </c>
      <c r="M13" s="64" t="s">
        <v>50</v>
      </c>
      <c r="N13" s="63">
        <v>0</v>
      </c>
      <c r="O13" s="31">
        <f t="shared" si="0"/>
        <v>40</v>
      </c>
      <c r="P13" s="29">
        <f t="shared" si="1"/>
        <v>40</v>
      </c>
      <c r="Q13" s="30">
        <v>1</v>
      </c>
      <c r="R13" s="30">
        <v>0.6</v>
      </c>
      <c r="S13" s="30">
        <v>0</v>
      </c>
      <c r="T13" s="30">
        <v>0</v>
      </c>
      <c r="U13" s="30">
        <v>1</v>
      </c>
      <c r="V13" s="30">
        <v>0</v>
      </c>
      <c r="W13" s="60">
        <v>0.6</v>
      </c>
      <c r="X13" s="30">
        <v>1</v>
      </c>
      <c r="Y13" s="30">
        <v>0</v>
      </c>
      <c r="Z13" s="30">
        <v>1</v>
      </c>
      <c r="AA13" s="30">
        <v>0</v>
      </c>
      <c r="AB13" s="60">
        <v>0.6</v>
      </c>
      <c r="AC13" s="30">
        <v>1</v>
      </c>
      <c r="AD13" s="30">
        <v>1</v>
      </c>
      <c r="AE13" s="60">
        <v>0</v>
      </c>
      <c r="AF13" s="63"/>
      <c r="AG13" s="50">
        <f t="shared" si="2"/>
        <v>39.299999999999997</v>
      </c>
      <c r="AH13" s="29">
        <v>39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60">
        <v>0</v>
      </c>
      <c r="AP13" s="79" t="s">
        <v>50</v>
      </c>
      <c r="AQ13" s="79" t="s">
        <v>50</v>
      </c>
      <c r="AR13" s="79" t="s">
        <v>50</v>
      </c>
      <c r="AS13" s="79" t="s">
        <v>50</v>
      </c>
      <c r="AT13" s="60">
        <v>0</v>
      </c>
      <c r="AU13" s="80">
        <v>0.54</v>
      </c>
      <c r="AV13" s="31">
        <f t="shared" si="4"/>
        <v>16.2</v>
      </c>
      <c r="AW13" s="29">
        <v>16</v>
      </c>
    </row>
    <row r="14" spans="1:49" ht="15" hidden="1" customHeight="1" x14ac:dyDescent="0.25">
      <c r="A14" s="4">
        <v>10</v>
      </c>
      <c r="B14" s="6" t="s">
        <v>68</v>
      </c>
      <c r="C14" s="9"/>
      <c r="D14" s="30">
        <v>1</v>
      </c>
      <c r="E14" s="30">
        <v>1</v>
      </c>
      <c r="F14" s="30">
        <v>1</v>
      </c>
      <c r="G14" s="32">
        <v>1</v>
      </c>
      <c r="H14" s="30">
        <v>1</v>
      </c>
      <c r="I14" s="32">
        <v>1</v>
      </c>
      <c r="J14" s="60"/>
      <c r="K14" s="60"/>
      <c r="L14" s="30"/>
      <c r="M14" s="30"/>
      <c r="N14" s="63"/>
      <c r="O14" s="19" t="e">
        <f>ROUNDDOWN(SUMPRODUCT(#REF!,#REF!)/SUM(#REF!)*100,1)</f>
        <v>#REF!</v>
      </c>
      <c r="P14" s="20"/>
      <c r="Q14" s="30">
        <v>1</v>
      </c>
      <c r="R14" s="30">
        <v>0</v>
      </c>
      <c r="S14" s="30">
        <v>0</v>
      </c>
      <c r="T14" s="30">
        <v>0</v>
      </c>
      <c r="U14" s="30">
        <v>1</v>
      </c>
      <c r="V14" s="30">
        <v>0</v>
      </c>
      <c r="W14" s="60">
        <v>0.27</v>
      </c>
      <c r="X14" s="30">
        <v>0</v>
      </c>
      <c r="Y14" s="30"/>
      <c r="Z14" s="30"/>
      <c r="AA14" s="30"/>
      <c r="AB14" s="60"/>
      <c r="AC14" s="30"/>
      <c r="AD14" s="30"/>
      <c r="AE14" s="60"/>
      <c r="AF14" s="63"/>
      <c r="AG14" s="31">
        <f t="shared" ref="AG14:AG17" si="6">ROUNDDOWN(SUMPRODUCT(Q14:AF14,$Q$18:$AF$18)/SUM($Q$18:$AF$18)*100,1)</f>
        <v>11.2</v>
      </c>
      <c r="AH14" s="29">
        <f t="shared" si="3"/>
        <v>12</v>
      </c>
      <c r="AP14" s="30">
        <v>0</v>
      </c>
      <c r="AQ14" s="30">
        <v>0</v>
      </c>
    </row>
    <row r="15" spans="1:49" hidden="1" x14ac:dyDescent="0.25">
      <c r="A15" s="4">
        <v>11</v>
      </c>
      <c r="B15" s="6" t="s">
        <v>48</v>
      </c>
      <c r="C15" s="9"/>
      <c r="D15" s="30">
        <v>1</v>
      </c>
      <c r="E15" s="30">
        <v>1</v>
      </c>
      <c r="F15" s="30">
        <v>1</v>
      </c>
      <c r="G15" s="32">
        <v>1</v>
      </c>
      <c r="H15" s="30">
        <v>1</v>
      </c>
      <c r="I15" s="32">
        <v>1</v>
      </c>
      <c r="J15" s="60"/>
      <c r="K15" s="60"/>
      <c r="L15" s="30"/>
      <c r="M15" s="30"/>
      <c r="N15" s="63"/>
      <c r="O15" s="19" t="e">
        <f>ROUNDDOWN(SUMPRODUCT(#REF!,#REF!)/SUM(#REF!)*100,1)</f>
        <v>#REF!</v>
      </c>
      <c r="P15" s="20"/>
      <c r="Q15" s="30">
        <v>1</v>
      </c>
      <c r="R15" s="30">
        <v>0</v>
      </c>
      <c r="S15" s="30">
        <v>1</v>
      </c>
      <c r="T15" s="30">
        <v>0</v>
      </c>
      <c r="U15" s="30">
        <v>0</v>
      </c>
      <c r="V15" s="30">
        <v>0</v>
      </c>
      <c r="W15" s="60">
        <v>0</v>
      </c>
      <c r="X15" s="30">
        <v>1</v>
      </c>
      <c r="Y15" s="30"/>
      <c r="Z15" s="30"/>
      <c r="AA15" s="30"/>
      <c r="AB15" s="60"/>
      <c r="AC15" s="30"/>
      <c r="AD15" s="30"/>
      <c r="AE15" s="60"/>
      <c r="AF15" s="63"/>
      <c r="AG15" s="31">
        <f t="shared" si="6"/>
        <v>12</v>
      </c>
      <c r="AH15" s="29">
        <f t="shared" si="3"/>
        <v>12</v>
      </c>
      <c r="AP15" s="30">
        <v>0</v>
      </c>
      <c r="AQ15" s="30">
        <v>0</v>
      </c>
    </row>
    <row r="16" spans="1:49" hidden="1" x14ac:dyDescent="0.25">
      <c r="A16" s="4">
        <v>12</v>
      </c>
      <c r="B16" s="6" t="s">
        <v>44</v>
      </c>
      <c r="C16" s="9"/>
      <c r="D16" s="30">
        <v>1</v>
      </c>
      <c r="E16" s="30">
        <v>1</v>
      </c>
      <c r="F16" s="30">
        <v>1</v>
      </c>
      <c r="G16" s="32">
        <v>1</v>
      </c>
      <c r="H16" s="30">
        <v>1</v>
      </c>
      <c r="I16" s="32">
        <v>1</v>
      </c>
      <c r="J16" s="60"/>
      <c r="K16" s="60"/>
      <c r="L16" s="30"/>
      <c r="M16" s="30"/>
      <c r="N16" s="63"/>
      <c r="O16" s="19" t="e">
        <f>ROUNDDOWN(SUMPRODUCT(#REF!,#REF!)/SUM(#REF!)*100,1)</f>
        <v>#REF!</v>
      </c>
      <c r="P16" s="20"/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60">
        <v>0.6</v>
      </c>
      <c r="X16" s="30">
        <v>1</v>
      </c>
      <c r="Y16" s="30"/>
      <c r="Z16" s="30"/>
      <c r="AA16" s="30"/>
      <c r="AB16" s="60"/>
      <c r="AC16" s="30"/>
      <c r="AD16" s="30"/>
      <c r="AE16" s="60"/>
      <c r="AF16" s="63"/>
      <c r="AG16" s="31">
        <f t="shared" si="6"/>
        <v>35.200000000000003</v>
      </c>
      <c r="AH16" s="29">
        <f t="shared" si="3"/>
        <v>36</v>
      </c>
      <c r="AP16" s="30">
        <v>0</v>
      </c>
      <c r="AQ16" s="30">
        <v>0</v>
      </c>
    </row>
    <row r="17" spans="1:49" hidden="1" x14ac:dyDescent="0.25">
      <c r="A17" s="4">
        <v>13</v>
      </c>
      <c r="B17" s="6" t="s">
        <v>46</v>
      </c>
      <c r="C17" s="9"/>
      <c r="D17" s="30">
        <v>1</v>
      </c>
      <c r="E17" s="30">
        <v>1</v>
      </c>
      <c r="F17" s="30">
        <v>1</v>
      </c>
      <c r="G17" s="32">
        <v>1</v>
      </c>
      <c r="H17" s="30">
        <v>1</v>
      </c>
      <c r="I17" s="32">
        <v>1</v>
      </c>
      <c r="J17" s="60"/>
      <c r="K17" s="60"/>
      <c r="L17" s="30"/>
      <c r="M17" s="30"/>
      <c r="N17" s="63"/>
      <c r="O17" s="19" t="e">
        <f>ROUNDDOWN(SUMPRODUCT(#REF!,#REF!)/SUM(#REF!)*100,1)</f>
        <v>#REF!</v>
      </c>
      <c r="P17" s="20"/>
      <c r="Q17" s="30">
        <v>1</v>
      </c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60">
        <v>0.6</v>
      </c>
      <c r="X17" s="73">
        <v>1</v>
      </c>
      <c r="Y17" s="74"/>
      <c r="Z17" s="73"/>
      <c r="AA17" s="74"/>
      <c r="AB17" s="60"/>
      <c r="AC17" s="44"/>
      <c r="AD17" s="44"/>
      <c r="AE17" s="60"/>
      <c r="AF17" s="63"/>
      <c r="AG17" s="31">
        <f t="shared" si="6"/>
        <v>35.200000000000003</v>
      </c>
      <c r="AH17" s="29">
        <f t="shared" si="3"/>
        <v>36</v>
      </c>
      <c r="AP17" s="30">
        <v>0</v>
      </c>
      <c r="AQ17" s="30">
        <v>0</v>
      </c>
    </row>
    <row r="18" spans="1:49" hidden="1" x14ac:dyDescent="0.25">
      <c r="A18" s="4">
        <v>14</v>
      </c>
      <c r="B18" s="6" t="s">
        <v>45</v>
      </c>
      <c r="C18" s="9"/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5</v>
      </c>
      <c r="K18" s="51">
        <v>5</v>
      </c>
      <c r="L18" s="51">
        <v>2</v>
      </c>
      <c r="M18" s="51">
        <v>2</v>
      </c>
      <c r="N18" s="51">
        <v>4</v>
      </c>
      <c r="O18" s="19" t="e">
        <f>ROUNDDOWN(SUMPRODUCT(#REF!,#REF!)/SUM(#REF!)*100,1)</f>
        <v>#REF!</v>
      </c>
      <c r="P18" s="20"/>
      <c r="Q18" s="51">
        <v>1</v>
      </c>
      <c r="R18" s="51">
        <v>1</v>
      </c>
      <c r="S18" s="51">
        <v>1</v>
      </c>
      <c r="T18" s="51">
        <v>1</v>
      </c>
      <c r="U18" s="51">
        <v>1</v>
      </c>
      <c r="V18" s="51">
        <v>1</v>
      </c>
      <c r="W18" s="51">
        <v>3</v>
      </c>
      <c r="X18" s="51">
        <v>1</v>
      </c>
      <c r="Y18" s="51">
        <v>1</v>
      </c>
      <c r="Z18" s="51">
        <v>1</v>
      </c>
      <c r="AA18" s="51">
        <v>1</v>
      </c>
      <c r="AB18" s="51">
        <v>3</v>
      </c>
      <c r="AC18" s="51">
        <v>1</v>
      </c>
      <c r="AD18" s="51">
        <v>1</v>
      </c>
      <c r="AE18" s="51">
        <v>5</v>
      </c>
      <c r="AF18" s="51">
        <v>2</v>
      </c>
      <c r="AH18" s="29">
        <f t="shared" si="3"/>
        <v>0</v>
      </c>
      <c r="AP18" s="30">
        <v>0</v>
      </c>
      <c r="AQ18" s="30">
        <v>0</v>
      </c>
    </row>
    <row r="19" spans="1:49" hidden="1" x14ac:dyDescent="0.25">
      <c r="A19" s="4">
        <v>15</v>
      </c>
      <c r="B19" s="6" t="s">
        <v>43</v>
      </c>
      <c r="C19" s="9"/>
      <c r="O19" s="19" t="e">
        <f>ROUNDDOWN(SUMPRODUCT(#REF!,#REF!)/SUM(#REF!)*100,1)</f>
        <v>#REF!</v>
      </c>
      <c r="P19" s="20"/>
      <c r="AH19" s="29">
        <f t="shared" si="3"/>
        <v>0</v>
      </c>
      <c r="AP19" s="30">
        <v>0</v>
      </c>
      <c r="AQ19" s="30">
        <v>0</v>
      </c>
    </row>
    <row r="20" spans="1:49" hidden="1" x14ac:dyDescent="0.25">
      <c r="A20" s="4">
        <v>22</v>
      </c>
      <c r="B20" s="6" t="s">
        <v>47</v>
      </c>
      <c r="C20" s="9"/>
      <c r="O20" s="19" t="e">
        <f>ROUNDDOWN(SUMPRODUCT(#REF!,#REF!)/SUM(#REF!)*100,1)</f>
        <v>#REF!</v>
      </c>
      <c r="AH20" s="29">
        <f t="shared" si="3"/>
        <v>0</v>
      </c>
      <c r="AP20" s="30">
        <v>0</v>
      </c>
      <c r="AQ20" s="30">
        <v>0</v>
      </c>
    </row>
    <row r="21" spans="1:49" hidden="1" x14ac:dyDescent="0.25">
      <c r="A21" s="4">
        <v>25</v>
      </c>
      <c r="B21" s="6"/>
      <c r="C21" s="9"/>
      <c r="O21" s="19" t="e">
        <f>ROUNDDOWN(SUMPRODUCT(#REF!,#REF!)/SUM(#REF!)*100,1)</f>
        <v>#REF!</v>
      </c>
      <c r="AH21" s="29">
        <f t="shared" si="3"/>
        <v>0</v>
      </c>
      <c r="AP21" s="30">
        <v>0</v>
      </c>
      <c r="AQ21" s="30">
        <v>0</v>
      </c>
    </row>
    <row r="22" spans="1:49" hidden="1" x14ac:dyDescent="0.25">
      <c r="A22" s="4">
        <v>26</v>
      </c>
      <c r="B22" s="4"/>
      <c r="C22" s="8"/>
      <c r="O22" s="19" t="e">
        <f>ROUNDDOWN(SUMPRODUCT(#REF!,#REF!)/SUM(#REF!)*100,1)</f>
        <v>#REF!</v>
      </c>
      <c r="AH22" s="29">
        <f t="shared" si="3"/>
        <v>0</v>
      </c>
      <c r="AP22" s="30">
        <v>0</v>
      </c>
      <c r="AQ22" s="30">
        <v>0</v>
      </c>
    </row>
    <row r="23" spans="1:49" hidden="1" x14ac:dyDescent="0.25">
      <c r="A23" s="4">
        <v>27</v>
      </c>
      <c r="B23" s="4"/>
      <c r="C23" s="8"/>
      <c r="O23" s="19" t="e">
        <f>ROUNDDOWN(SUMPRODUCT(#REF!,#REF!)/SUM(#REF!)*100,1)</f>
        <v>#REF!</v>
      </c>
      <c r="AH23" s="29">
        <f t="shared" si="3"/>
        <v>0</v>
      </c>
      <c r="AP23" s="30">
        <v>0</v>
      </c>
      <c r="AQ23" s="30">
        <v>0</v>
      </c>
    </row>
    <row r="24" spans="1:49" hidden="1" x14ac:dyDescent="0.25">
      <c r="A24" s="4">
        <v>28</v>
      </c>
      <c r="B24" s="4"/>
      <c r="C24" s="8"/>
      <c r="O24" s="19" t="e">
        <f>ROUNDDOWN(SUMPRODUCT(#REF!,#REF!)/SUM(#REF!)*100,1)</f>
        <v>#REF!</v>
      </c>
      <c r="AH24" s="29">
        <f t="shared" si="3"/>
        <v>0</v>
      </c>
      <c r="AP24" s="30">
        <v>0</v>
      </c>
      <c r="AQ24" s="30">
        <v>0</v>
      </c>
    </row>
    <row r="25" spans="1:49" hidden="1" x14ac:dyDescent="0.25">
      <c r="A25" s="4">
        <v>29</v>
      </c>
      <c r="B25" s="4"/>
      <c r="C25" s="8"/>
      <c r="O25" s="19" t="e">
        <f>ROUNDDOWN(SUMPRODUCT(#REF!,#REF!)/SUM(#REF!)*100,1)</f>
        <v>#REF!</v>
      </c>
      <c r="AH25" s="29">
        <f t="shared" si="3"/>
        <v>0</v>
      </c>
      <c r="AP25" s="30">
        <v>0</v>
      </c>
      <c r="AQ25" s="30">
        <v>0</v>
      </c>
    </row>
    <row r="26" spans="1:49" hidden="1" x14ac:dyDescent="0.25">
      <c r="A26" s="40">
        <v>30</v>
      </c>
      <c r="B26" s="4"/>
      <c r="C26" s="8"/>
      <c r="O26" s="19" t="e">
        <f>ROUNDDOWN(SUMPRODUCT(#REF!,#REF!)/SUM(#REF!)*100,1)</f>
        <v>#REF!</v>
      </c>
      <c r="AH26" s="29">
        <f t="shared" si="3"/>
        <v>0</v>
      </c>
      <c r="AP26" s="30">
        <v>0</v>
      </c>
      <c r="AQ26" s="30">
        <v>0</v>
      </c>
    </row>
    <row r="27" spans="1:49" x14ac:dyDescent="0.25">
      <c r="A27" s="34"/>
      <c r="B27" s="33" t="s">
        <v>29</v>
      </c>
      <c r="C27" s="10"/>
      <c r="D27" s="51">
        <v>1</v>
      </c>
      <c r="E27" s="51">
        <v>1</v>
      </c>
      <c r="F27" s="51">
        <v>1</v>
      </c>
      <c r="G27" s="51">
        <v>1</v>
      </c>
      <c r="H27" s="51">
        <v>1</v>
      </c>
      <c r="I27" s="51">
        <v>1</v>
      </c>
      <c r="J27" s="51">
        <v>5</v>
      </c>
      <c r="K27" s="51">
        <v>3</v>
      </c>
      <c r="L27" s="51">
        <v>1</v>
      </c>
      <c r="M27" s="51">
        <v>2</v>
      </c>
      <c r="N27" s="51">
        <v>3</v>
      </c>
      <c r="O27" s="27"/>
      <c r="P27" s="27"/>
      <c r="Q27" s="51">
        <v>1</v>
      </c>
      <c r="R27" s="51">
        <v>1</v>
      </c>
      <c r="S27" s="51">
        <v>1</v>
      </c>
      <c r="T27" s="51">
        <v>1</v>
      </c>
      <c r="U27" s="51">
        <v>1</v>
      </c>
      <c r="V27" s="51">
        <v>1</v>
      </c>
      <c r="W27" s="51">
        <v>4</v>
      </c>
      <c r="X27" s="51">
        <v>1</v>
      </c>
      <c r="Y27" s="51">
        <v>1</v>
      </c>
      <c r="Z27" s="51">
        <v>1</v>
      </c>
      <c r="AA27" s="51">
        <v>1</v>
      </c>
      <c r="AB27" s="51">
        <v>4</v>
      </c>
      <c r="AC27" s="51">
        <v>1</v>
      </c>
      <c r="AD27" s="51">
        <v>1</v>
      </c>
      <c r="AE27" s="51">
        <v>7</v>
      </c>
      <c r="AF27" s="51">
        <v>2</v>
      </c>
      <c r="AI27" s="51">
        <v>1</v>
      </c>
      <c r="AJ27" s="51">
        <v>1</v>
      </c>
      <c r="AK27" s="51">
        <v>1</v>
      </c>
      <c r="AL27" s="51">
        <v>1</v>
      </c>
      <c r="AM27" s="51">
        <v>1</v>
      </c>
      <c r="AN27" s="51">
        <v>1</v>
      </c>
      <c r="AO27" s="51">
        <v>7</v>
      </c>
      <c r="AP27" s="51">
        <v>1</v>
      </c>
      <c r="AQ27" s="51">
        <v>1</v>
      </c>
      <c r="AR27" s="51">
        <v>1</v>
      </c>
      <c r="AS27" s="51">
        <v>1</v>
      </c>
      <c r="AT27" s="51">
        <v>4</v>
      </c>
      <c r="AU27" s="51">
        <v>9</v>
      </c>
    </row>
    <row r="28" spans="1:49" x14ac:dyDescent="0.25">
      <c r="P28" s="49">
        <f>AVERAGE(P4:P13)</f>
        <v>64.099999999999994</v>
      </c>
      <c r="AH28" s="49">
        <f>AVERAGE(AH4:AH13)</f>
        <v>44.8</v>
      </c>
      <c r="AK28" s="34"/>
      <c r="AL28" s="34"/>
      <c r="AW28" s="49">
        <f>AVERAGE(AW13:AW25)</f>
        <v>16</v>
      </c>
    </row>
    <row r="29" spans="1:49" x14ac:dyDescent="0.25">
      <c r="B29" s="7"/>
      <c r="C29" s="3"/>
    </row>
    <row r="30" spans="1:49" x14ac:dyDescent="0.25">
      <c r="B30" s="7"/>
      <c r="C30" s="3"/>
      <c r="AA30" s="3" t="s">
        <v>125</v>
      </c>
    </row>
    <row r="31" spans="1:49" x14ac:dyDescent="0.25">
      <c r="B31" s="7"/>
      <c r="C31" s="3"/>
    </row>
    <row r="32" spans="1:49" x14ac:dyDescent="0.25">
      <c r="B32" s="7"/>
      <c r="C32" s="3"/>
    </row>
    <row r="33" spans="2:3" x14ac:dyDescent="0.25">
      <c r="B33" s="7"/>
      <c r="C33" s="3"/>
    </row>
    <row r="34" spans="2:3" x14ac:dyDescent="0.25">
      <c r="B34" s="7"/>
      <c r="C34" s="3"/>
    </row>
    <row r="35" spans="2:3" x14ac:dyDescent="0.25">
      <c r="B35" s="7"/>
      <c r="C35" s="3"/>
    </row>
    <row r="36" spans="2:3" x14ac:dyDescent="0.25">
      <c r="B36" s="7"/>
      <c r="C36" s="3"/>
    </row>
    <row r="37" spans="2:3" x14ac:dyDescent="0.25">
      <c r="B37" s="7"/>
      <c r="C37" s="3"/>
    </row>
    <row r="38" spans="2:3" x14ac:dyDescent="0.25">
      <c r="B38" s="7"/>
      <c r="C38" s="3"/>
    </row>
    <row r="39" spans="2:3" x14ac:dyDescent="0.25">
      <c r="B39" s="7"/>
      <c r="C39" s="3"/>
    </row>
  </sheetData>
  <mergeCells count="49">
    <mergeCell ref="AV1:AW1"/>
    <mergeCell ref="AI2:AJ2"/>
    <mergeCell ref="AK2:AL2"/>
    <mergeCell ref="AM2:AN2"/>
    <mergeCell ref="AO2:AO3"/>
    <mergeCell ref="AP2:AQ2"/>
    <mergeCell ref="AR2:AS2"/>
    <mergeCell ref="AT2:AT3"/>
    <mergeCell ref="AU2:AU3"/>
    <mergeCell ref="AV2:AV3"/>
    <mergeCell ref="AW2:AW3"/>
    <mergeCell ref="AI1:AJ1"/>
    <mergeCell ref="AK1:AL1"/>
    <mergeCell ref="AM1:AN1"/>
    <mergeCell ref="AP1:AQ1"/>
    <mergeCell ref="AR1:AT1"/>
    <mergeCell ref="A1:B1"/>
    <mergeCell ref="O1:P1"/>
    <mergeCell ref="O2:O3"/>
    <mergeCell ref="P2:P3"/>
    <mergeCell ref="N2:N3"/>
    <mergeCell ref="D1:E1"/>
    <mergeCell ref="F1:G1"/>
    <mergeCell ref="H1:I1"/>
    <mergeCell ref="K1:L1"/>
    <mergeCell ref="D2:E2"/>
    <mergeCell ref="F2:G2"/>
    <mergeCell ref="H2:I2"/>
    <mergeCell ref="U1:V1"/>
    <mergeCell ref="X1:Y1"/>
    <mergeCell ref="Z1:AA1"/>
    <mergeCell ref="J2:J3"/>
    <mergeCell ref="K2:K3"/>
    <mergeCell ref="AC1:AD1"/>
    <mergeCell ref="AG1:AH1"/>
    <mergeCell ref="Q2:R2"/>
    <mergeCell ref="S2:T2"/>
    <mergeCell ref="U2:V2"/>
    <mergeCell ref="W2:W3"/>
    <mergeCell ref="X2:Y2"/>
    <mergeCell ref="Z2:AA2"/>
    <mergeCell ref="AB2:AB3"/>
    <mergeCell ref="AC2:AD2"/>
    <mergeCell ref="AE2:AE3"/>
    <mergeCell ref="AF2:AF3"/>
    <mergeCell ref="AG2:AG3"/>
    <mergeCell ref="AH2:AH3"/>
    <mergeCell ref="Q1:R1"/>
    <mergeCell ref="S1:T1"/>
  </mergeCells>
  <phoneticPr fontId="10" type="noConversion"/>
  <conditionalFormatting sqref="P4:P13">
    <cfRule type="cellIs" dxfId="92" priority="59" operator="equal">
      <formula>60</formula>
    </cfRule>
    <cfRule type="cellIs" dxfId="91" priority="60" operator="lessThan">
      <formula>60</formula>
    </cfRule>
    <cfRule type="cellIs" dxfId="90" priority="61" operator="greaterThan">
      <formula>60</formula>
    </cfRule>
    <cfRule type="cellIs" dxfId="89" priority="62" operator="equal">
      <formula>60</formula>
    </cfRule>
    <cfRule type="cellIs" dxfId="88" priority="63" operator="lessThan">
      <formula>60</formula>
    </cfRule>
    <cfRule type="cellIs" dxfId="87" priority="64" operator="greaterThan">
      <formula>60</formula>
    </cfRule>
    <cfRule type="cellIs" dxfId="86" priority="65" operator="lessThan">
      <formula>60</formula>
    </cfRule>
  </conditionalFormatting>
  <conditionalFormatting sqref="P4:P13">
    <cfRule type="cellIs" dxfId="85" priority="56" operator="equal">
      <formula>60</formula>
    </cfRule>
    <cfRule type="cellIs" dxfId="84" priority="57" operator="lessThan">
      <formula>60</formula>
    </cfRule>
    <cfRule type="cellIs" dxfId="83" priority="58" operator="greaterThan">
      <formula>60</formula>
    </cfRule>
  </conditionalFormatting>
  <conditionalFormatting sqref="O4:O13">
    <cfRule type="cellIs" dxfId="82" priority="55" operator="lessThan">
      <formula>60</formula>
    </cfRule>
  </conditionalFormatting>
  <conditionalFormatting sqref="O4:O13">
    <cfRule type="cellIs" dxfId="81" priority="52" operator="equal">
      <formula>60</formula>
    </cfRule>
    <cfRule type="cellIs" dxfId="80" priority="53" operator="lessThan">
      <formula>60</formula>
    </cfRule>
    <cfRule type="cellIs" dxfId="79" priority="54" operator="greaterThan">
      <formula>60</formula>
    </cfRule>
  </conditionalFormatting>
  <conditionalFormatting sqref="O4:P13">
    <cfRule type="cellIs" dxfId="78" priority="49" operator="equal">
      <formula>60</formula>
    </cfRule>
    <cfRule type="cellIs" dxfId="77" priority="50" operator="lessThan">
      <formula>60</formula>
    </cfRule>
    <cfRule type="cellIs" dxfId="76" priority="51" operator="greaterThan">
      <formula>60</formula>
    </cfRule>
  </conditionalFormatting>
  <conditionalFormatting sqref="AB5">
    <cfRule type="cellIs" dxfId="75" priority="48" operator="lessThan">
      <formula>0.6</formula>
    </cfRule>
  </conditionalFormatting>
  <conditionalFormatting sqref="AG4:AG17">
    <cfRule type="cellIs" dxfId="74" priority="47" operator="lessThan">
      <formula>60</formula>
    </cfRule>
  </conditionalFormatting>
  <conditionalFormatting sqref="AG14:AG17">
    <cfRule type="cellIs" dxfId="73" priority="44" operator="equal">
      <formula>60</formula>
    </cfRule>
    <cfRule type="cellIs" dxfId="72" priority="45" operator="lessThan">
      <formula>60</formula>
    </cfRule>
    <cfRule type="cellIs" dxfId="71" priority="46" operator="greaterThan">
      <formula>60</formula>
    </cfRule>
  </conditionalFormatting>
  <conditionalFormatting sqref="AG14:AG17">
    <cfRule type="cellIs" dxfId="70" priority="41" operator="equal">
      <formula>60</formula>
    </cfRule>
    <cfRule type="cellIs" dxfId="69" priority="42" operator="lessThan">
      <formula>60</formula>
    </cfRule>
    <cfRule type="cellIs" dxfId="68" priority="43" operator="greaterThan">
      <formula>60</formula>
    </cfRule>
  </conditionalFormatting>
  <conditionalFormatting sqref="AH4:AH26">
    <cfRule type="cellIs" dxfId="67" priority="27" operator="equal">
      <formula>60</formula>
    </cfRule>
    <cfRule type="cellIs" dxfId="66" priority="28" operator="lessThan">
      <formula>60</formula>
    </cfRule>
    <cfRule type="cellIs" dxfId="65" priority="29" operator="greaterThan">
      <formula>60</formula>
    </cfRule>
    <cfRule type="cellIs" dxfId="64" priority="30" operator="equal">
      <formula>60</formula>
    </cfRule>
    <cfRule type="cellIs" dxfId="63" priority="31" operator="lessThan">
      <formula>60</formula>
    </cfRule>
    <cfRule type="cellIs" dxfId="62" priority="32" operator="greaterThan">
      <formula>60</formula>
    </cfRule>
    <cfRule type="cellIs" dxfId="61" priority="33" operator="lessThan">
      <formula>60</formula>
    </cfRule>
  </conditionalFormatting>
  <conditionalFormatting sqref="AG4:AH13">
    <cfRule type="cellIs" dxfId="60" priority="24" operator="equal">
      <formula>60</formula>
    </cfRule>
    <cfRule type="cellIs" dxfId="59" priority="25" operator="lessThan">
      <formula>60</formula>
    </cfRule>
    <cfRule type="cellIs" dxfId="58" priority="26" operator="greaterThan">
      <formula>60</formula>
    </cfRule>
  </conditionalFormatting>
  <conditionalFormatting sqref="AV4:AV13">
    <cfRule type="cellIs" dxfId="57" priority="23" operator="lessThan">
      <formula>60</formula>
    </cfRule>
  </conditionalFormatting>
  <conditionalFormatting sqref="AV4:AV13">
    <cfRule type="cellIs" dxfId="56" priority="20" operator="equal">
      <formula>60</formula>
    </cfRule>
    <cfRule type="cellIs" dxfId="55" priority="21" operator="lessThan">
      <formula>60</formula>
    </cfRule>
    <cfRule type="cellIs" dxfId="54" priority="22" operator="greaterThan">
      <formula>60</formula>
    </cfRule>
  </conditionalFormatting>
  <conditionalFormatting sqref="AV4:AV13">
    <cfRule type="cellIs" dxfId="53" priority="17" operator="equal">
      <formula>60</formula>
    </cfRule>
    <cfRule type="cellIs" dxfId="52" priority="18" operator="lessThan">
      <formula>60</formula>
    </cfRule>
    <cfRule type="cellIs" dxfId="51" priority="19" operator="greaterThan">
      <formula>60</formula>
    </cfRule>
  </conditionalFormatting>
  <conditionalFormatting sqref="AV4:AV13">
    <cfRule type="cellIs" dxfId="50" priority="14" operator="equal">
      <formula>60</formula>
    </cfRule>
    <cfRule type="cellIs" dxfId="49" priority="15" operator="lessThan">
      <formula>60</formula>
    </cfRule>
    <cfRule type="cellIs" dxfId="48" priority="16" operator="greaterThan">
      <formula>60</formula>
    </cfRule>
  </conditionalFormatting>
  <conditionalFormatting sqref="AW4:AW13">
    <cfRule type="cellIs" dxfId="47" priority="7" operator="equal">
      <formula>60</formula>
    </cfRule>
    <cfRule type="cellIs" dxfId="46" priority="8" operator="lessThan">
      <formula>60</formula>
    </cfRule>
    <cfRule type="cellIs" dxfId="45" priority="9" operator="greaterThan">
      <formula>60</formula>
    </cfRule>
    <cfRule type="cellIs" dxfId="44" priority="10" operator="equal">
      <formula>60</formula>
    </cfRule>
    <cfRule type="cellIs" dxfId="43" priority="11" operator="lessThan">
      <formula>60</formula>
    </cfRule>
    <cfRule type="cellIs" dxfId="42" priority="12" operator="greaterThan">
      <formula>60</formula>
    </cfRule>
    <cfRule type="cellIs" dxfId="41" priority="13" operator="lessThan">
      <formula>60</formula>
    </cfRule>
  </conditionalFormatting>
  <conditionalFormatting sqref="AW4:AW13">
    <cfRule type="cellIs" dxfId="40" priority="4" operator="equal">
      <formula>60</formula>
    </cfRule>
    <cfRule type="cellIs" dxfId="39" priority="5" operator="lessThan">
      <formula>60</formula>
    </cfRule>
    <cfRule type="cellIs" dxfId="38" priority="6" operator="greaterThan">
      <formula>60</formula>
    </cfRule>
  </conditionalFormatting>
  <conditionalFormatting sqref="AV4:AW13">
    <cfRule type="cellIs" dxfId="37" priority="3" operator="greaterThan">
      <formula>60</formula>
    </cfRule>
    <cfRule type="cellIs" dxfId="36" priority="2" operator="lessThan">
      <formula>60</formula>
    </cfRule>
    <cfRule type="cellIs" dxfId="35" priority="1" operator="equal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AT32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I41" sqref="AI41"/>
    </sheetView>
  </sheetViews>
  <sheetFormatPr defaultRowHeight="15" outlineLevelCol="1" x14ac:dyDescent="0.25"/>
  <cols>
    <col min="1" max="1" width="5" style="3" customWidth="1"/>
    <col min="2" max="2" width="33.85546875" style="3" bestFit="1" customWidth="1"/>
    <col min="3" max="3" width="3.7109375" style="7" bestFit="1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9.140625" style="3" hidden="1" customWidth="1" outlineLevel="1"/>
    <col min="11" max="11" width="11.140625" style="3" hidden="1" customWidth="1" outlineLevel="1"/>
    <col min="12" max="12" width="10.28515625" style="3" hidden="1" customWidth="1" outlineLevel="1"/>
    <col min="13" max="13" width="9.85546875" style="3" hidden="1" customWidth="1" outlineLevel="1"/>
    <col min="14" max="14" width="9.140625" style="3" collapsed="1"/>
    <col min="15" max="15" width="10.85546875" style="3" customWidth="1"/>
    <col min="16" max="16" width="8" style="3" hidden="1" customWidth="1" outlineLevel="1"/>
    <col min="17" max="17" width="7.42578125" style="3" hidden="1" customWidth="1" outlineLevel="1"/>
    <col min="18" max="18" width="6.85546875" style="3" hidden="1" customWidth="1" outlineLevel="1"/>
    <col min="19" max="19" width="8" style="3" hidden="1" customWidth="1" outlineLevel="1"/>
    <col min="20" max="20" width="7.42578125" style="3" hidden="1" customWidth="1" outlineLevel="1"/>
    <col min="21" max="22" width="9.140625" style="3" hidden="1" customWidth="1" outlineLevel="1"/>
    <col min="23" max="23" width="8" style="3" hidden="1" customWidth="1" outlineLevel="1"/>
    <col min="24" max="24" width="7.42578125" style="3" hidden="1" customWidth="1" outlineLevel="1"/>
    <col min="25" max="25" width="8" style="3" hidden="1" customWidth="1" outlineLevel="1"/>
    <col min="26" max="26" width="7.42578125" style="3" hidden="1" customWidth="1" outlineLevel="1"/>
    <col min="27" max="27" width="10.7109375" style="3" hidden="1" customWidth="1" outlineLevel="1"/>
    <col min="28" max="28" width="8" style="3" hidden="1" customWidth="1" outlineLevel="1"/>
    <col min="29" max="30" width="9.140625" style="3" hidden="1" customWidth="1" outlineLevel="1"/>
    <col min="31" max="31" width="8" style="3" customWidth="1" outlineLevel="1"/>
    <col min="32" max="32" width="7.42578125" style="3" customWidth="1" outlineLevel="1"/>
    <col min="33" max="33" width="8.5703125" style="3" customWidth="1" outlineLevel="1"/>
    <col min="34" max="34" width="7.5703125" style="3" customWidth="1" outlineLevel="1"/>
    <col min="35" max="35" width="8.7109375" style="3" customWidth="1" outlineLevel="1"/>
    <col min="36" max="36" width="7.5703125" style="3" customWidth="1" outlineLevel="1"/>
    <col min="37" max="37" width="12.42578125" style="3" customWidth="1" outlineLevel="1"/>
    <col min="38" max="38" width="8.85546875" style="3" customWidth="1" outlineLevel="1"/>
    <col min="39" max="39" width="8.7109375" style="3" customWidth="1" outlineLevel="1"/>
    <col min="40" max="40" width="9.140625" style="3" customWidth="1" outlineLevel="1"/>
    <col min="41" max="41" width="9" style="3" customWidth="1" outlineLevel="1"/>
    <col min="42" max="43" width="9.140625" style="3" customWidth="1" outlineLevel="1"/>
    <col min="44" max="44" width="8.28515625" style="3" customWidth="1" outlineLevel="1"/>
    <col min="45" max="45" width="9.140625" style="3"/>
    <col min="46" max="46" width="11.42578125" style="3" bestFit="1" customWidth="1"/>
    <col min="47" max="16384" width="9.140625" style="3"/>
  </cols>
  <sheetData>
    <row r="1" spans="1:46" x14ac:dyDescent="0.25">
      <c r="A1" s="110" t="s">
        <v>78</v>
      </c>
      <c r="B1" s="110"/>
      <c r="D1" s="90"/>
      <c r="E1" s="91"/>
      <c r="F1" s="90"/>
      <c r="G1" s="91"/>
      <c r="H1" s="90"/>
      <c r="I1" s="91"/>
      <c r="J1" s="89"/>
      <c r="K1" s="89"/>
      <c r="L1" s="70"/>
      <c r="M1" s="70"/>
      <c r="N1" s="100" t="s">
        <v>57</v>
      </c>
      <c r="O1" s="100"/>
      <c r="P1" s="111"/>
      <c r="Q1" s="113"/>
      <c r="R1" s="112"/>
      <c r="S1" s="111"/>
      <c r="T1" s="112"/>
      <c r="U1" s="111"/>
      <c r="V1" s="112"/>
      <c r="W1" s="111"/>
      <c r="X1" s="112"/>
      <c r="Y1" s="111"/>
      <c r="Z1" s="112"/>
      <c r="AA1" s="70"/>
      <c r="AB1" s="111"/>
      <c r="AC1" s="112"/>
      <c r="AD1" s="69"/>
      <c r="AE1" s="90"/>
      <c r="AF1" s="91"/>
      <c r="AG1" s="90"/>
      <c r="AH1" s="91"/>
      <c r="AI1" s="90"/>
      <c r="AJ1" s="91"/>
      <c r="AK1" s="78"/>
      <c r="AL1" s="90"/>
      <c r="AM1" s="91"/>
      <c r="AN1" s="90"/>
      <c r="AO1" s="91"/>
      <c r="AP1" s="90"/>
      <c r="AQ1" s="91"/>
      <c r="AR1" s="48"/>
      <c r="AS1" s="100" t="s">
        <v>67</v>
      </c>
      <c r="AT1" s="100"/>
    </row>
    <row r="2" spans="1:46" ht="15" customHeight="1" x14ac:dyDescent="0.25">
      <c r="D2" s="86" t="s">
        <v>27</v>
      </c>
      <c r="E2" s="87"/>
      <c r="F2" s="84" t="s">
        <v>51</v>
      </c>
      <c r="G2" s="85"/>
      <c r="H2" s="84" t="s">
        <v>54</v>
      </c>
      <c r="I2" s="85"/>
      <c r="J2" s="94" t="s">
        <v>114</v>
      </c>
      <c r="K2" s="67" t="s">
        <v>56</v>
      </c>
      <c r="L2" s="67" t="s">
        <v>116</v>
      </c>
      <c r="M2" s="98" t="s">
        <v>115</v>
      </c>
      <c r="N2" s="103" t="s">
        <v>74</v>
      </c>
      <c r="O2" s="100" t="s">
        <v>75</v>
      </c>
      <c r="P2" s="114" t="s">
        <v>58</v>
      </c>
      <c r="Q2" s="116"/>
      <c r="R2" s="117" t="s">
        <v>59</v>
      </c>
      <c r="S2" s="114" t="s">
        <v>60</v>
      </c>
      <c r="T2" s="116"/>
      <c r="U2" s="114" t="s">
        <v>61</v>
      </c>
      <c r="V2" s="116"/>
      <c r="W2" s="114" t="s">
        <v>62</v>
      </c>
      <c r="X2" s="116"/>
      <c r="Y2" s="114" t="s">
        <v>63</v>
      </c>
      <c r="Z2" s="116"/>
      <c r="AA2" s="68" t="s">
        <v>64</v>
      </c>
      <c r="AB2" s="114" t="s">
        <v>66</v>
      </c>
      <c r="AC2" s="115"/>
      <c r="AD2" s="43" t="s">
        <v>69</v>
      </c>
      <c r="AE2" s="86" t="s">
        <v>58</v>
      </c>
      <c r="AF2" s="87"/>
      <c r="AG2" s="86" t="s">
        <v>60</v>
      </c>
      <c r="AH2" s="87"/>
      <c r="AI2" s="84" t="s">
        <v>120</v>
      </c>
      <c r="AJ2" s="85"/>
      <c r="AK2" s="94" t="s">
        <v>122</v>
      </c>
      <c r="AL2" s="86" t="s">
        <v>62</v>
      </c>
      <c r="AM2" s="87"/>
      <c r="AN2" s="86" t="s">
        <v>63</v>
      </c>
      <c r="AO2" s="87"/>
      <c r="AP2" s="84" t="s">
        <v>121</v>
      </c>
      <c r="AQ2" s="86"/>
      <c r="AR2" s="98" t="s">
        <v>115</v>
      </c>
      <c r="AS2" s="103" t="s">
        <v>74</v>
      </c>
      <c r="AT2" s="96" t="s">
        <v>75</v>
      </c>
    </row>
    <row r="3" spans="1:46" x14ac:dyDescent="0.25">
      <c r="A3" s="55" t="s">
        <v>1</v>
      </c>
      <c r="B3" s="54" t="s">
        <v>0</v>
      </c>
      <c r="C3" s="11" t="s">
        <v>49</v>
      </c>
      <c r="D3" s="5" t="s">
        <v>28</v>
      </c>
      <c r="E3" s="17" t="s">
        <v>52</v>
      </c>
      <c r="F3" s="16" t="s">
        <v>53</v>
      </c>
      <c r="G3" s="17" t="s">
        <v>52</v>
      </c>
      <c r="H3" s="16" t="s">
        <v>53</v>
      </c>
      <c r="I3" s="17" t="s">
        <v>52</v>
      </c>
      <c r="J3" s="95"/>
      <c r="K3" s="16" t="s">
        <v>53</v>
      </c>
      <c r="L3" s="16" t="s">
        <v>53</v>
      </c>
      <c r="M3" s="99"/>
      <c r="N3" s="82"/>
      <c r="O3" s="96"/>
      <c r="P3" s="23" t="s">
        <v>53</v>
      </c>
      <c r="Q3" s="23" t="s">
        <v>52</v>
      </c>
      <c r="R3" s="118"/>
      <c r="S3" s="23" t="s">
        <v>53</v>
      </c>
      <c r="T3" s="23" t="s">
        <v>52</v>
      </c>
      <c r="U3" s="23" t="s">
        <v>53</v>
      </c>
      <c r="V3" s="23" t="s">
        <v>52</v>
      </c>
      <c r="W3" s="23" t="s">
        <v>53</v>
      </c>
      <c r="X3" s="23" t="s">
        <v>52</v>
      </c>
      <c r="Y3" s="23" t="s">
        <v>53</v>
      </c>
      <c r="Z3" s="23" t="s">
        <v>52</v>
      </c>
      <c r="AA3" s="26" t="s">
        <v>65</v>
      </c>
      <c r="AB3" s="23" t="s">
        <v>53</v>
      </c>
      <c r="AC3" s="36" t="s">
        <v>52</v>
      </c>
      <c r="AD3" s="16"/>
      <c r="AE3" s="16" t="s">
        <v>53</v>
      </c>
      <c r="AF3" s="16" t="s">
        <v>52</v>
      </c>
      <c r="AG3" s="23" t="s">
        <v>53</v>
      </c>
      <c r="AH3" s="23" t="s">
        <v>52</v>
      </c>
      <c r="AI3" s="23" t="s">
        <v>53</v>
      </c>
      <c r="AJ3" s="23" t="s">
        <v>52</v>
      </c>
      <c r="AK3" s="95"/>
      <c r="AL3" s="23" t="s">
        <v>53</v>
      </c>
      <c r="AM3" s="23" t="s">
        <v>52</v>
      </c>
      <c r="AN3" s="23" t="s">
        <v>53</v>
      </c>
      <c r="AO3" s="23" t="s">
        <v>52</v>
      </c>
      <c r="AP3" s="23" t="s">
        <v>53</v>
      </c>
      <c r="AQ3" s="36" t="s">
        <v>52</v>
      </c>
      <c r="AR3" s="99"/>
      <c r="AS3" s="82"/>
      <c r="AT3" s="97"/>
    </row>
    <row r="4" spans="1:46" x14ac:dyDescent="0.25">
      <c r="A4" s="53">
        <v>1</v>
      </c>
      <c r="B4" s="45" t="s">
        <v>118</v>
      </c>
      <c r="C4" s="9"/>
      <c r="D4" s="30">
        <v>1</v>
      </c>
      <c r="E4" s="30">
        <v>1</v>
      </c>
      <c r="F4" s="30">
        <v>1</v>
      </c>
      <c r="G4" s="32">
        <v>1</v>
      </c>
      <c r="H4" s="30">
        <v>1</v>
      </c>
      <c r="I4" s="32">
        <v>1</v>
      </c>
      <c r="J4" s="60">
        <v>0.65</v>
      </c>
      <c r="K4" s="30">
        <v>0</v>
      </c>
      <c r="L4" s="30">
        <v>0</v>
      </c>
      <c r="M4" s="63">
        <v>1</v>
      </c>
      <c r="N4" s="31">
        <f>ROUNDDOWN(SUMPRODUCT(D4:M4,$D$20:$M$20)/SUM($D$20:$M$20)*100,1)</f>
        <v>72</v>
      </c>
      <c r="O4" s="29">
        <f>ROUNDUP(N4,0)</f>
        <v>72</v>
      </c>
      <c r="P4" s="35"/>
      <c r="Q4" s="35"/>
      <c r="R4" s="28"/>
      <c r="S4" s="35"/>
      <c r="T4" s="35"/>
      <c r="U4" s="35"/>
      <c r="V4" s="28"/>
      <c r="W4" s="35"/>
      <c r="X4" s="28"/>
      <c r="Y4" s="35"/>
      <c r="Z4" s="28"/>
      <c r="AA4" s="28"/>
      <c r="AB4" s="35"/>
      <c r="AC4" s="28"/>
      <c r="AD4" s="30"/>
      <c r="AE4" s="30">
        <v>1</v>
      </c>
      <c r="AF4" s="30">
        <v>1</v>
      </c>
      <c r="AG4" s="30">
        <v>1</v>
      </c>
      <c r="AH4" s="30">
        <v>0.6</v>
      </c>
      <c r="AI4" s="30">
        <v>1</v>
      </c>
      <c r="AJ4" s="30">
        <v>0.7</v>
      </c>
      <c r="AK4" s="60">
        <v>0.84</v>
      </c>
      <c r="AL4" s="30">
        <v>1</v>
      </c>
      <c r="AM4" s="30">
        <v>1</v>
      </c>
      <c r="AN4" s="30">
        <v>1</v>
      </c>
      <c r="AO4" s="30">
        <v>1</v>
      </c>
      <c r="AP4" s="30">
        <v>0</v>
      </c>
      <c r="AQ4" s="30">
        <v>0</v>
      </c>
      <c r="AR4" s="63">
        <v>1</v>
      </c>
      <c r="AS4" s="50">
        <f>ROUNDDOWN(SUMPRODUCT(AE4:AR4,$AE$20:$AR$20)/SUM($AE$20:$AR$20)*100,1)</f>
        <v>81.8</v>
      </c>
      <c r="AT4" s="29">
        <v>82</v>
      </c>
    </row>
    <row r="5" spans="1:46" ht="15" hidden="1" customHeight="1" x14ac:dyDescent="0.25">
      <c r="A5" s="53">
        <v>2</v>
      </c>
      <c r="B5" s="45" t="s">
        <v>106</v>
      </c>
      <c r="C5" s="9"/>
      <c r="D5" s="30">
        <v>1</v>
      </c>
      <c r="E5" s="30">
        <v>1</v>
      </c>
      <c r="F5" s="64" t="s">
        <v>50</v>
      </c>
      <c r="G5" s="64" t="s">
        <v>50</v>
      </c>
      <c r="H5" s="64" t="s">
        <v>50</v>
      </c>
      <c r="I5" s="64" t="s">
        <v>50</v>
      </c>
      <c r="J5" s="60"/>
      <c r="K5" s="30"/>
      <c r="L5" s="30"/>
      <c r="M5" s="63"/>
      <c r="N5" s="31">
        <f>ROUNDDOWN(SUMPRODUCT(D5:M5,$D$20:$M$20)/SUM($D$20:$M$20)*100,1)</f>
        <v>11.7</v>
      </c>
      <c r="O5" s="29">
        <f t="shared" ref="O5" si="0">ROUNDUP(N5,0)</f>
        <v>12</v>
      </c>
      <c r="P5" s="35"/>
      <c r="Q5" s="35"/>
      <c r="R5" s="28"/>
      <c r="S5" s="35"/>
      <c r="T5" s="28"/>
      <c r="U5" s="35"/>
      <c r="V5" s="28"/>
      <c r="W5" s="35"/>
      <c r="X5" s="28"/>
      <c r="Y5" s="35"/>
      <c r="Z5" s="28"/>
      <c r="AA5" s="28"/>
      <c r="AB5" s="35"/>
      <c r="AC5" s="28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50">
        <f>ROUNDDOWN(SUMPRODUCT(AE5:AR5,$AE$20:$AR$20)/SUM($AE$20:$AR$20)*100,1)</f>
        <v>0</v>
      </c>
      <c r="AT5" s="29">
        <f t="shared" ref="AT5:AT19" si="1">ROUNDUP(AS5,0)</f>
        <v>0</v>
      </c>
    </row>
    <row r="6" spans="1:46" ht="15" customHeight="1" x14ac:dyDescent="0.25">
      <c r="A6" s="53">
        <v>2</v>
      </c>
      <c r="B6" s="45" t="s">
        <v>119</v>
      </c>
      <c r="C6" s="9"/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60">
        <v>0.73</v>
      </c>
      <c r="K6" s="30">
        <v>0</v>
      </c>
      <c r="L6" s="30">
        <v>0</v>
      </c>
      <c r="M6" s="63">
        <v>1</v>
      </c>
      <c r="N6" s="31">
        <f>ROUNDDOWN(SUMPRODUCT(D6:M6,$D$20:$M$20)/SUM($D$20:$M$20)*100,1)</f>
        <v>74.400000000000006</v>
      </c>
      <c r="O6" s="29">
        <v>74</v>
      </c>
      <c r="P6" s="35"/>
      <c r="Q6" s="35"/>
      <c r="R6" s="28"/>
      <c r="S6" s="35"/>
      <c r="T6" s="28"/>
      <c r="U6" s="35"/>
      <c r="V6" s="28"/>
      <c r="W6" s="35"/>
      <c r="X6" s="28"/>
      <c r="Y6" s="35"/>
      <c r="Z6" s="28"/>
      <c r="AA6" s="28"/>
      <c r="AB6" s="28"/>
      <c r="AC6" s="28"/>
      <c r="AD6" s="30"/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60">
        <v>0.5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63">
        <v>0</v>
      </c>
      <c r="AS6" s="50">
        <f>ROUNDDOWN(SUMPRODUCT(AE6:AR6,$AE$20:$AR$20)/SUM($AE$20:$AR$20)*100,1)</f>
        <v>16.600000000000001</v>
      </c>
      <c r="AT6" s="29">
        <v>17</v>
      </c>
    </row>
    <row r="7" spans="1:46" ht="15" hidden="1" customHeight="1" x14ac:dyDescent="0.25">
      <c r="A7" s="4">
        <v>10</v>
      </c>
      <c r="B7" s="6" t="s">
        <v>68</v>
      </c>
      <c r="C7" s="9"/>
      <c r="D7" s="30">
        <v>1</v>
      </c>
      <c r="E7" s="30">
        <v>1</v>
      </c>
      <c r="F7" s="30">
        <v>1</v>
      </c>
      <c r="G7" s="32">
        <v>1</v>
      </c>
      <c r="H7" s="30">
        <v>1</v>
      </c>
      <c r="I7" s="32">
        <v>1</v>
      </c>
      <c r="J7" s="60"/>
      <c r="K7" s="30"/>
      <c r="L7" s="30"/>
      <c r="M7" s="63"/>
      <c r="N7" s="19" t="e">
        <f>ROUNDDOWN(SUMPRODUCT(#REF!,#REF!)/SUM(#REF!)*100,1)</f>
        <v>#REF!</v>
      </c>
      <c r="O7" s="20"/>
      <c r="P7" s="22"/>
      <c r="Q7" s="22"/>
      <c r="R7" s="24"/>
      <c r="S7" s="22"/>
      <c r="T7" s="24"/>
      <c r="U7" s="22"/>
      <c r="V7" s="24"/>
      <c r="W7" s="22"/>
      <c r="X7" s="25"/>
      <c r="Y7" s="22"/>
      <c r="Z7" s="24"/>
      <c r="AA7" s="25"/>
      <c r="AB7" s="21"/>
      <c r="AC7" s="21"/>
      <c r="AD7" s="34"/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6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63"/>
      <c r="AS7" s="50" t="e">
        <f t="shared" ref="AS7:AS13" si="2">ROUNDDOWN(SUMPRODUCT(AE7:AR7,$Q$27:$AF$27)/SUM($Q$27:$AF$27)*100,1)</f>
        <v>#VALUE!</v>
      </c>
      <c r="AT7" s="29" t="e">
        <f t="shared" si="1"/>
        <v>#VALUE!</v>
      </c>
    </row>
    <row r="8" spans="1:46" hidden="1" x14ac:dyDescent="0.25">
      <c r="A8" s="4">
        <v>11</v>
      </c>
      <c r="B8" s="6" t="s">
        <v>48</v>
      </c>
      <c r="C8" s="9"/>
      <c r="D8" s="30">
        <v>1</v>
      </c>
      <c r="E8" s="30">
        <v>1</v>
      </c>
      <c r="F8" s="30">
        <v>1</v>
      </c>
      <c r="G8" s="32">
        <v>1</v>
      </c>
      <c r="H8" s="30">
        <v>1</v>
      </c>
      <c r="I8" s="32">
        <v>1</v>
      </c>
      <c r="J8" s="60"/>
      <c r="K8" s="30"/>
      <c r="L8" s="30"/>
      <c r="M8" s="63"/>
      <c r="N8" s="19" t="e">
        <f>ROUNDDOWN(SUMPRODUCT(#REF!,#REF!)/SUM(#REF!)*100,1)</f>
        <v>#REF!</v>
      </c>
      <c r="O8" s="20"/>
      <c r="P8" s="22"/>
      <c r="Q8" s="22"/>
      <c r="R8" s="24"/>
      <c r="S8" s="22"/>
      <c r="T8" s="24"/>
      <c r="U8" s="22"/>
      <c r="V8" s="24"/>
      <c r="W8" s="22"/>
      <c r="X8" s="25"/>
      <c r="Y8" s="22"/>
      <c r="Z8" s="24"/>
      <c r="AA8" s="25"/>
      <c r="AB8" s="21"/>
      <c r="AC8" s="21"/>
      <c r="AD8" s="34"/>
      <c r="AE8" s="30">
        <v>1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60">
        <v>0</v>
      </c>
      <c r="AL8" s="30">
        <v>0</v>
      </c>
      <c r="AM8" s="30">
        <v>0</v>
      </c>
      <c r="AN8" s="30">
        <v>1</v>
      </c>
      <c r="AO8" s="30">
        <v>0</v>
      </c>
      <c r="AP8" s="30">
        <v>0</v>
      </c>
      <c r="AQ8" s="30">
        <v>0</v>
      </c>
      <c r="AR8" s="63"/>
      <c r="AS8" s="50" t="e">
        <f t="shared" si="2"/>
        <v>#VALUE!</v>
      </c>
      <c r="AT8" s="29" t="e">
        <f t="shared" si="1"/>
        <v>#VALUE!</v>
      </c>
    </row>
    <row r="9" spans="1:46" hidden="1" x14ac:dyDescent="0.25">
      <c r="A9" s="4">
        <v>12</v>
      </c>
      <c r="B9" s="6" t="s">
        <v>44</v>
      </c>
      <c r="C9" s="9"/>
      <c r="D9" s="30">
        <v>1</v>
      </c>
      <c r="E9" s="30">
        <v>1</v>
      </c>
      <c r="F9" s="30">
        <v>1</v>
      </c>
      <c r="G9" s="32">
        <v>1</v>
      </c>
      <c r="H9" s="30">
        <v>1</v>
      </c>
      <c r="I9" s="32">
        <v>1</v>
      </c>
      <c r="J9" s="60"/>
      <c r="K9" s="30"/>
      <c r="L9" s="30"/>
      <c r="M9" s="63"/>
      <c r="N9" s="19" t="e">
        <f>ROUNDDOWN(SUMPRODUCT(#REF!,#REF!)/SUM(#REF!)*100,1)</f>
        <v>#REF!</v>
      </c>
      <c r="O9" s="20"/>
      <c r="P9" s="22"/>
      <c r="Q9" s="22"/>
      <c r="R9" s="24"/>
      <c r="S9" s="22"/>
      <c r="T9" s="24"/>
      <c r="U9" s="22"/>
      <c r="V9" s="24"/>
      <c r="W9" s="22"/>
      <c r="X9" s="25"/>
      <c r="Y9" s="22"/>
      <c r="Z9" s="24"/>
      <c r="AA9" s="25"/>
      <c r="AB9" s="21"/>
      <c r="AC9" s="21"/>
      <c r="AD9" s="34"/>
      <c r="AE9" s="30">
        <v>1</v>
      </c>
      <c r="AF9" s="30">
        <v>1</v>
      </c>
      <c r="AG9" s="30">
        <v>0</v>
      </c>
      <c r="AH9" s="30">
        <v>0</v>
      </c>
      <c r="AI9" s="30">
        <v>1</v>
      </c>
      <c r="AJ9" s="30">
        <v>0.7</v>
      </c>
      <c r="AK9" s="60">
        <v>0.8</v>
      </c>
      <c r="AL9" s="30">
        <v>1</v>
      </c>
      <c r="AM9" s="30">
        <v>0.8</v>
      </c>
      <c r="AN9" s="30">
        <v>0</v>
      </c>
      <c r="AO9" s="30">
        <v>0</v>
      </c>
      <c r="AP9" s="30">
        <v>0</v>
      </c>
      <c r="AQ9" s="30">
        <v>0</v>
      </c>
      <c r="AR9" s="63">
        <v>0.9</v>
      </c>
      <c r="AS9" s="50" t="e">
        <f t="shared" si="2"/>
        <v>#VALUE!</v>
      </c>
      <c r="AT9" s="29">
        <v>57</v>
      </c>
    </row>
    <row r="10" spans="1:46" hidden="1" x14ac:dyDescent="0.25">
      <c r="A10" s="4">
        <v>13</v>
      </c>
      <c r="B10" s="6" t="s">
        <v>46</v>
      </c>
      <c r="C10" s="9"/>
      <c r="D10" s="30">
        <v>1</v>
      </c>
      <c r="E10" s="30">
        <v>1</v>
      </c>
      <c r="F10" s="30">
        <v>1</v>
      </c>
      <c r="G10" s="32">
        <v>1</v>
      </c>
      <c r="H10" s="30">
        <v>1</v>
      </c>
      <c r="I10" s="32">
        <v>1</v>
      </c>
      <c r="J10" s="60"/>
      <c r="K10" s="30"/>
      <c r="L10" s="30"/>
      <c r="M10" s="63"/>
      <c r="N10" s="19" t="e">
        <f>ROUNDDOWN(SUMPRODUCT(#REF!,#REF!)/SUM(#REF!)*100,1)</f>
        <v>#REF!</v>
      </c>
      <c r="O10" s="20"/>
      <c r="P10" s="22"/>
      <c r="Q10" s="22"/>
      <c r="R10" s="24"/>
      <c r="S10" s="22"/>
      <c r="T10" s="24"/>
      <c r="U10" s="22"/>
      <c r="V10" s="24"/>
      <c r="W10" s="22"/>
      <c r="X10" s="25"/>
      <c r="Y10" s="22"/>
      <c r="Z10" s="24"/>
      <c r="AA10" s="25"/>
      <c r="AB10" s="21"/>
      <c r="AC10" s="21"/>
      <c r="AD10" s="34"/>
      <c r="AE10" s="30">
        <v>1</v>
      </c>
      <c r="AF10" s="30">
        <v>1</v>
      </c>
      <c r="AG10" s="30">
        <v>1</v>
      </c>
      <c r="AH10" s="30">
        <v>1</v>
      </c>
      <c r="AI10" s="30">
        <v>1</v>
      </c>
      <c r="AJ10" s="30">
        <v>1</v>
      </c>
      <c r="AK10" s="60">
        <v>0.73</v>
      </c>
      <c r="AL10" s="30">
        <v>1</v>
      </c>
      <c r="AM10" s="30">
        <v>1</v>
      </c>
      <c r="AN10" s="30">
        <v>1</v>
      </c>
      <c r="AO10" s="30">
        <v>1</v>
      </c>
      <c r="AP10" s="30">
        <v>1</v>
      </c>
      <c r="AQ10" s="30">
        <v>1</v>
      </c>
      <c r="AR10" s="63">
        <v>1</v>
      </c>
      <c r="AS10" s="50" t="e">
        <f t="shared" si="2"/>
        <v>#VALUE!</v>
      </c>
      <c r="AT10" s="29" t="e">
        <f t="shared" si="1"/>
        <v>#VALUE!</v>
      </c>
    </row>
    <row r="11" spans="1:46" hidden="1" x14ac:dyDescent="0.25">
      <c r="A11" s="4">
        <v>14</v>
      </c>
      <c r="B11" s="6" t="s">
        <v>45</v>
      </c>
      <c r="C11" s="9"/>
      <c r="D11" s="51">
        <v>1</v>
      </c>
      <c r="E11" s="51">
        <v>1</v>
      </c>
      <c r="F11" s="51">
        <v>1</v>
      </c>
      <c r="G11" s="51">
        <v>1</v>
      </c>
      <c r="H11" s="51">
        <v>1</v>
      </c>
      <c r="I11" s="51">
        <v>1</v>
      </c>
      <c r="J11" s="51">
        <v>5</v>
      </c>
      <c r="K11" s="51">
        <v>2</v>
      </c>
      <c r="L11" s="51">
        <v>2</v>
      </c>
      <c r="M11" s="51">
        <v>4</v>
      </c>
      <c r="N11" s="19" t="e">
        <f>ROUNDDOWN(SUMPRODUCT(#REF!,#REF!)/SUM(#REF!)*100,1)</f>
        <v>#REF!</v>
      </c>
      <c r="O11" s="20"/>
      <c r="P11" s="22"/>
      <c r="Q11" s="22"/>
      <c r="R11" s="24"/>
      <c r="S11" s="22"/>
      <c r="T11" s="24"/>
      <c r="U11" s="22"/>
      <c r="V11" s="24"/>
      <c r="W11" s="22"/>
      <c r="X11" s="25"/>
      <c r="Y11" s="22"/>
      <c r="Z11" s="24"/>
      <c r="AA11" s="25"/>
      <c r="AB11" s="21"/>
      <c r="AC11" s="21"/>
      <c r="AD11" s="34"/>
      <c r="AE11" s="30">
        <v>1</v>
      </c>
      <c r="AF11" s="30">
        <v>0</v>
      </c>
      <c r="AG11" s="30">
        <v>1</v>
      </c>
      <c r="AH11" s="30">
        <v>0</v>
      </c>
      <c r="AI11" s="30">
        <v>1</v>
      </c>
      <c r="AJ11" s="30">
        <v>0</v>
      </c>
      <c r="AK11" s="60">
        <v>0.27</v>
      </c>
      <c r="AL11" s="30">
        <v>1</v>
      </c>
      <c r="AM11" s="30">
        <v>0</v>
      </c>
      <c r="AN11" s="30">
        <v>1</v>
      </c>
      <c r="AO11" s="30">
        <v>0</v>
      </c>
      <c r="AP11" s="30">
        <v>0</v>
      </c>
      <c r="AQ11" s="30">
        <v>0</v>
      </c>
      <c r="AR11" s="63">
        <v>0.9</v>
      </c>
      <c r="AS11" s="50" t="e">
        <f t="shared" si="2"/>
        <v>#VALUE!</v>
      </c>
      <c r="AT11" s="29" t="e">
        <f t="shared" si="1"/>
        <v>#VALUE!</v>
      </c>
    </row>
    <row r="12" spans="1:46" hidden="1" x14ac:dyDescent="0.25">
      <c r="A12" s="4">
        <v>15</v>
      </c>
      <c r="B12" s="6" t="s">
        <v>43</v>
      </c>
      <c r="C12" s="9"/>
      <c r="N12" s="19" t="e">
        <f>ROUNDDOWN(SUMPRODUCT(#REF!,#REF!)/SUM(#REF!)*100,1)</f>
        <v>#REF!</v>
      </c>
      <c r="O12" s="20"/>
      <c r="P12" s="22"/>
      <c r="Q12" s="22"/>
      <c r="R12" s="24"/>
      <c r="S12" s="22"/>
      <c r="T12" s="24"/>
      <c r="U12" s="22"/>
      <c r="V12" s="24"/>
      <c r="W12" s="22"/>
      <c r="X12" s="25"/>
      <c r="Y12" s="22"/>
      <c r="Z12" s="24"/>
      <c r="AA12" s="25"/>
      <c r="AB12" s="21"/>
      <c r="AC12" s="21"/>
      <c r="AD12" s="34"/>
      <c r="AE12" s="30">
        <v>1</v>
      </c>
      <c r="AF12" s="30">
        <v>0</v>
      </c>
      <c r="AG12" s="30">
        <v>1</v>
      </c>
      <c r="AH12" s="30">
        <v>0</v>
      </c>
      <c r="AI12" s="30">
        <v>1</v>
      </c>
      <c r="AJ12" s="30">
        <v>0</v>
      </c>
      <c r="AK12" s="60">
        <v>0.67</v>
      </c>
      <c r="AL12" s="30">
        <v>1</v>
      </c>
      <c r="AM12" s="30">
        <v>0</v>
      </c>
      <c r="AN12" s="30">
        <v>1</v>
      </c>
      <c r="AO12" s="30">
        <v>0</v>
      </c>
      <c r="AP12" s="30">
        <v>1</v>
      </c>
      <c r="AQ12" s="30">
        <v>1</v>
      </c>
      <c r="AR12" s="63">
        <v>0.9</v>
      </c>
      <c r="AS12" s="50" t="e">
        <f t="shared" si="2"/>
        <v>#VALUE!</v>
      </c>
      <c r="AT12" s="29" t="e">
        <f t="shared" si="1"/>
        <v>#VALUE!</v>
      </c>
    </row>
    <row r="13" spans="1:46" hidden="1" x14ac:dyDescent="0.25">
      <c r="A13" s="4">
        <v>22</v>
      </c>
      <c r="B13" s="6" t="s">
        <v>47</v>
      </c>
      <c r="C13" s="9"/>
      <c r="N13" s="19" t="e">
        <f>ROUNDDOWN(SUMPRODUCT(#REF!,#REF!)/SUM(#REF!)*100,1)</f>
        <v>#REF!</v>
      </c>
      <c r="AE13" s="30">
        <v>1</v>
      </c>
      <c r="AF13" s="30">
        <v>0.6</v>
      </c>
      <c r="AG13" s="30">
        <v>0</v>
      </c>
      <c r="AH13" s="30">
        <v>0</v>
      </c>
      <c r="AI13" s="30">
        <v>1</v>
      </c>
      <c r="AJ13" s="30">
        <v>0</v>
      </c>
      <c r="AK13" s="60">
        <v>0.6</v>
      </c>
      <c r="AL13" s="30">
        <v>1</v>
      </c>
      <c r="AM13" s="30">
        <v>0</v>
      </c>
      <c r="AN13" s="30">
        <v>1</v>
      </c>
      <c r="AO13" s="30">
        <v>0</v>
      </c>
      <c r="AP13" s="30">
        <v>1</v>
      </c>
      <c r="AQ13" s="30">
        <v>1</v>
      </c>
      <c r="AR13" s="63"/>
      <c r="AS13" s="50" t="e">
        <f t="shared" si="2"/>
        <v>#VALUE!</v>
      </c>
      <c r="AT13" s="29">
        <v>39</v>
      </c>
    </row>
    <row r="14" spans="1:46" hidden="1" x14ac:dyDescent="0.25">
      <c r="A14" s="4">
        <v>25</v>
      </c>
      <c r="B14" s="6"/>
      <c r="C14" s="9"/>
      <c r="N14" s="19" t="e">
        <f>ROUNDDOWN(SUMPRODUCT(#REF!,#REF!)/SUM(#REF!)*100,1)</f>
        <v>#REF!</v>
      </c>
      <c r="AE14" s="30">
        <v>1</v>
      </c>
      <c r="AF14" s="30">
        <v>0</v>
      </c>
      <c r="AG14" s="30">
        <v>0</v>
      </c>
      <c r="AH14" s="30">
        <v>0</v>
      </c>
      <c r="AI14" s="30">
        <v>1</v>
      </c>
      <c r="AJ14" s="30">
        <v>0</v>
      </c>
      <c r="AK14" s="60">
        <v>0.27</v>
      </c>
      <c r="AL14" s="30">
        <v>0</v>
      </c>
      <c r="AM14" s="30"/>
      <c r="AN14" s="30"/>
      <c r="AO14" s="30"/>
      <c r="AP14" s="30"/>
      <c r="AQ14" s="30"/>
      <c r="AR14" s="63"/>
      <c r="AS14" s="31" t="e">
        <f>ROUNDDOWN(SUMPRODUCT(AE14:AR14,$Q$18:$AF$18)/SUM($Q$18:$AF$18)*100,1)</f>
        <v>#VALUE!</v>
      </c>
      <c r="AT14" s="29" t="e">
        <f t="shared" si="1"/>
        <v>#VALUE!</v>
      </c>
    </row>
    <row r="15" spans="1:46" hidden="1" x14ac:dyDescent="0.25">
      <c r="A15" s="4">
        <v>26</v>
      </c>
      <c r="B15" s="4"/>
      <c r="C15" s="8"/>
      <c r="N15" s="19" t="e">
        <f>ROUNDDOWN(SUMPRODUCT(#REF!,#REF!)/SUM(#REF!)*100,1)</f>
        <v>#REF!</v>
      </c>
      <c r="AE15" s="30">
        <v>1</v>
      </c>
      <c r="AF15" s="30">
        <v>0</v>
      </c>
      <c r="AG15" s="30">
        <v>1</v>
      </c>
      <c r="AH15" s="30">
        <v>0</v>
      </c>
      <c r="AI15" s="30">
        <v>0</v>
      </c>
      <c r="AJ15" s="30">
        <v>0</v>
      </c>
      <c r="AK15" s="60">
        <v>0</v>
      </c>
      <c r="AL15" s="30">
        <v>1</v>
      </c>
      <c r="AM15" s="30"/>
      <c r="AN15" s="30"/>
      <c r="AO15" s="30"/>
      <c r="AP15" s="30"/>
      <c r="AQ15" s="30"/>
      <c r="AR15" s="63"/>
      <c r="AS15" s="31" t="e">
        <f>ROUNDDOWN(SUMPRODUCT(AE15:AR15,$Q$18:$AF$18)/SUM($Q$18:$AF$18)*100,1)</f>
        <v>#VALUE!</v>
      </c>
      <c r="AT15" s="29" t="e">
        <f t="shared" si="1"/>
        <v>#VALUE!</v>
      </c>
    </row>
    <row r="16" spans="1:46" hidden="1" x14ac:dyDescent="0.25">
      <c r="A16" s="4">
        <v>27</v>
      </c>
      <c r="B16" s="4"/>
      <c r="C16" s="8"/>
      <c r="N16" s="19" t="e">
        <f>ROUNDDOWN(SUMPRODUCT(#REF!,#REF!)/SUM(#REF!)*100,1)</f>
        <v>#REF!</v>
      </c>
      <c r="AE16" s="30">
        <v>1</v>
      </c>
      <c r="AF16" s="30">
        <v>1</v>
      </c>
      <c r="AG16" s="30">
        <v>1</v>
      </c>
      <c r="AH16" s="30">
        <v>1</v>
      </c>
      <c r="AI16" s="30">
        <v>1</v>
      </c>
      <c r="AJ16" s="30">
        <v>1</v>
      </c>
      <c r="AK16" s="60">
        <v>0.6</v>
      </c>
      <c r="AL16" s="30">
        <v>1</v>
      </c>
      <c r="AM16" s="30"/>
      <c r="AN16" s="30"/>
      <c r="AO16" s="30"/>
      <c r="AP16" s="30"/>
      <c r="AQ16" s="30"/>
      <c r="AR16" s="63"/>
      <c r="AS16" s="31" t="e">
        <f>ROUNDDOWN(SUMPRODUCT(AE16:AR16,$Q$18:$AF$18)/SUM($Q$18:$AF$18)*100,1)</f>
        <v>#VALUE!</v>
      </c>
      <c r="AT16" s="29" t="e">
        <f t="shared" si="1"/>
        <v>#VALUE!</v>
      </c>
    </row>
    <row r="17" spans="1:46" hidden="1" x14ac:dyDescent="0.25">
      <c r="A17" s="4">
        <v>28</v>
      </c>
      <c r="B17" s="4"/>
      <c r="C17" s="8"/>
      <c r="N17" s="19" t="e">
        <f>ROUNDDOWN(SUMPRODUCT(#REF!,#REF!)/SUM(#REF!)*100,1)</f>
        <v>#REF!</v>
      </c>
      <c r="AE17" s="30">
        <v>1</v>
      </c>
      <c r="AF17" s="30">
        <v>1</v>
      </c>
      <c r="AG17" s="30">
        <v>1</v>
      </c>
      <c r="AH17" s="30">
        <v>1</v>
      </c>
      <c r="AI17" s="30">
        <v>1</v>
      </c>
      <c r="AJ17" s="30">
        <v>1</v>
      </c>
      <c r="AK17" s="60">
        <v>0.6</v>
      </c>
      <c r="AL17" s="73">
        <v>1</v>
      </c>
      <c r="AM17" s="74"/>
      <c r="AN17" s="73"/>
      <c r="AO17" s="74"/>
      <c r="AP17" s="44"/>
      <c r="AQ17" s="44"/>
      <c r="AR17" s="63"/>
      <c r="AS17" s="31" t="e">
        <f>ROUNDDOWN(SUMPRODUCT(AE17:AR17,$Q$18:$AF$18)/SUM($Q$18:$AF$18)*100,1)</f>
        <v>#VALUE!</v>
      </c>
      <c r="AT17" s="29" t="e">
        <f t="shared" si="1"/>
        <v>#VALUE!</v>
      </c>
    </row>
    <row r="18" spans="1:46" hidden="1" x14ac:dyDescent="0.25">
      <c r="A18" s="4">
        <v>29</v>
      </c>
      <c r="B18" s="4"/>
      <c r="C18" s="8"/>
      <c r="N18" s="19" t="e">
        <f>ROUNDDOWN(SUMPRODUCT(#REF!,#REF!)/SUM(#REF!)*100,1)</f>
        <v>#REF!</v>
      </c>
      <c r="AE18" s="51">
        <v>1</v>
      </c>
      <c r="AF18" s="51">
        <v>1</v>
      </c>
      <c r="AG18" s="51">
        <v>1</v>
      </c>
      <c r="AH18" s="51">
        <v>1</v>
      </c>
      <c r="AI18" s="51">
        <v>1</v>
      </c>
      <c r="AJ18" s="51">
        <v>1</v>
      </c>
      <c r="AK18" s="51">
        <v>3</v>
      </c>
      <c r="AL18" s="51">
        <v>1</v>
      </c>
      <c r="AM18" s="51">
        <v>1</v>
      </c>
      <c r="AN18" s="51">
        <v>1</v>
      </c>
      <c r="AO18" s="51">
        <v>1</v>
      </c>
      <c r="AP18" s="51">
        <v>1</v>
      </c>
      <c r="AQ18" s="51">
        <v>1</v>
      </c>
      <c r="AR18" s="51">
        <v>2</v>
      </c>
      <c r="AT18" s="29">
        <f t="shared" si="1"/>
        <v>0</v>
      </c>
    </row>
    <row r="19" spans="1:46" hidden="1" x14ac:dyDescent="0.25">
      <c r="A19" s="40">
        <v>30</v>
      </c>
      <c r="B19" s="4"/>
      <c r="C19" s="8"/>
      <c r="N19" s="19" t="e">
        <f>ROUNDDOWN(SUMPRODUCT(#REF!,#REF!)/SUM(#REF!)*100,1)</f>
        <v>#REF!</v>
      </c>
      <c r="AT19" s="29">
        <f t="shared" si="1"/>
        <v>0</v>
      </c>
    </row>
    <row r="20" spans="1:46" x14ac:dyDescent="0.25">
      <c r="A20" s="34"/>
      <c r="B20" s="33" t="s">
        <v>29</v>
      </c>
      <c r="C20" s="10"/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5</v>
      </c>
      <c r="K20" s="51">
        <v>1</v>
      </c>
      <c r="L20" s="51">
        <v>2</v>
      </c>
      <c r="M20" s="51">
        <v>3</v>
      </c>
      <c r="N20" s="27"/>
      <c r="O20" s="27"/>
      <c r="P20" s="51">
        <v>1</v>
      </c>
      <c r="Q20" s="51">
        <v>1</v>
      </c>
      <c r="R20" s="51">
        <v>3</v>
      </c>
      <c r="S20" s="51">
        <v>1</v>
      </c>
      <c r="T20" s="51">
        <v>1</v>
      </c>
      <c r="U20" s="51">
        <v>1</v>
      </c>
      <c r="V20" s="51">
        <v>1</v>
      </c>
      <c r="W20" s="51">
        <v>1</v>
      </c>
      <c r="X20" s="51">
        <v>1</v>
      </c>
      <c r="Y20" s="51">
        <v>1</v>
      </c>
      <c r="Z20" s="51">
        <v>1</v>
      </c>
      <c r="AA20" s="51">
        <v>3</v>
      </c>
      <c r="AB20" s="51">
        <v>1</v>
      </c>
      <c r="AC20" s="51">
        <v>1</v>
      </c>
      <c r="AD20" s="51">
        <v>3</v>
      </c>
      <c r="AE20" s="51">
        <v>1</v>
      </c>
      <c r="AF20" s="51">
        <v>1</v>
      </c>
      <c r="AG20" s="51">
        <v>1</v>
      </c>
      <c r="AH20" s="51">
        <v>1</v>
      </c>
      <c r="AI20" s="51">
        <v>1</v>
      </c>
      <c r="AJ20" s="51">
        <v>1</v>
      </c>
      <c r="AK20" s="51">
        <v>7</v>
      </c>
      <c r="AL20" s="51">
        <v>1</v>
      </c>
      <c r="AM20" s="51">
        <v>1</v>
      </c>
      <c r="AN20" s="51">
        <v>1</v>
      </c>
      <c r="AO20" s="51">
        <v>1</v>
      </c>
      <c r="AP20" s="51">
        <v>1</v>
      </c>
      <c r="AQ20" s="51">
        <v>1</v>
      </c>
      <c r="AR20" s="51">
        <v>2</v>
      </c>
    </row>
    <row r="21" spans="1:46" x14ac:dyDescent="0.25">
      <c r="O21" s="49">
        <f>AVERAGE(O4:O6)</f>
        <v>52.666666666666664</v>
      </c>
    </row>
    <row r="22" spans="1:46" x14ac:dyDescent="0.25">
      <c r="B22" s="7"/>
      <c r="C22" s="3"/>
    </row>
    <row r="23" spans="1:46" x14ac:dyDescent="0.25">
      <c r="B23" s="7"/>
      <c r="C23" s="3"/>
    </row>
    <row r="24" spans="1:46" x14ac:dyDescent="0.25">
      <c r="B24" s="7"/>
      <c r="C24" s="3"/>
    </row>
    <row r="25" spans="1:46" x14ac:dyDescent="0.25">
      <c r="B25" s="7"/>
      <c r="C25" s="3"/>
    </row>
    <row r="26" spans="1:46" x14ac:dyDescent="0.25">
      <c r="B26" s="7"/>
      <c r="C26" s="3"/>
    </row>
    <row r="27" spans="1:46" x14ac:dyDescent="0.25">
      <c r="B27" s="7"/>
      <c r="C27" s="3"/>
    </row>
    <row r="28" spans="1:46" x14ac:dyDescent="0.25">
      <c r="B28" s="7"/>
      <c r="C28" s="3"/>
    </row>
    <row r="29" spans="1:46" x14ac:dyDescent="0.25">
      <c r="B29" s="7"/>
      <c r="C29" s="3"/>
    </row>
    <row r="30" spans="1:46" x14ac:dyDescent="0.25">
      <c r="B30" s="7"/>
      <c r="C30" s="3"/>
      <c r="AO30" s="3" t="s">
        <v>125</v>
      </c>
    </row>
    <row r="31" spans="1:46" x14ac:dyDescent="0.25">
      <c r="B31" s="7"/>
      <c r="C31" s="3"/>
    </row>
    <row r="32" spans="1:46" x14ac:dyDescent="0.25">
      <c r="B32" s="7"/>
      <c r="C32" s="3"/>
    </row>
  </sheetData>
  <mergeCells count="43">
    <mergeCell ref="AN2:AO2"/>
    <mergeCell ref="AB2:AC2"/>
    <mergeCell ref="D2:E2"/>
    <mergeCell ref="F2:G2"/>
    <mergeCell ref="H2:I2"/>
    <mergeCell ref="J2:J3"/>
    <mergeCell ref="M2:M3"/>
    <mergeCell ref="N2:N3"/>
    <mergeCell ref="O2:O3"/>
    <mergeCell ref="P2:Q2"/>
    <mergeCell ref="R2:R3"/>
    <mergeCell ref="S2:T2"/>
    <mergeCell ref="U2:V2"/>
    <mergeCell ref="W2:X2"/>
    <mergeCell ref="Y2:Z2"/>
    <mergeCell ref="AB1:AC1"/>
    <mergeCell ref="A1:B1"/>
    <mergeCell ref="D1:E1"/>
    <mergeCell ref="F1:G1"/>
    <mergeCell ref="H1:I1"/>
    <mergeCell ref="J1:K1"/>
    <mergeCell ref="N1:O1"/>
    <mergeCell ref="P1:R1"/>
    <mergeCell ref="S1:T1"/>
    <mergeCell ref="U1:V1"/>
    <mergeCell ref="W1:X1"/>
    <mergeCell ref="Y1:Z1"/>
    <mergeCell ref="AP1:AQ1"/>
    <mergeCell ref="AS1:AT1"/>
    <mergeCell ref="AE2:AF2"/>
    <mergeCell ref="AK2:AK3"/>
    <mergeCell ref="AP2:AQ2"/>
    <mergeCell ref="AR2:AR3"/>
    <mergeCell ref="AE1:AF1"/>
    <mergeCell ref="AG1:AH1"/>
    <mergeCell ref="AI1:AJ1"/>
    <mergeCell ref="AL1:AM1"/>
    <mergeCell ref="AN1:AO1"/>
    <mergeCell ref="AS2:AS3"/>
    <mergeCell ref="AT2:AT3"/>
    <mergeCell ref="AG2:AH2"/>
    <mergeCell ref="AI2:AJ2"/>
    <mergeCell ref="AL2:AM2"/>
  </mergeCells>
  <conditionalFormatting sqref="AA4:AA6">
    <cfRule type="cellIs" dxfId="34" priority="38" operator="lessThan">
      <formula>0.6</formula>
    </cfRule>
  </conditionalFormatting>
  <conditionalFormatting sqref="O4:O6">
    <cfRule type="cellIs" dxfId="33" priority="29" operator="equal">
      <formula>60</formula>
    </cfRule>
    <cfRule type="cellIs" dxfId="32" priority="30" operator="lessThan">
      <formula>60</formula>
    </cfRule>
    <cfRule type="cellIs" dxfId="31" priority="31" operator="greaterThan">
      <formula>60</formula>
    </cfRule>
    <cfRule type="cellIs" dxfId="30" priority="32" operator="equal">
      <formula>60</formula>
    </cfRule>
    <cfRule type="cellIs" dxfId="29" priority="33" operator="lessThan">
      <formula>60</formula>
    </cfRule>
    <cfRule type="cellIs" dxfId="28" priority="34" operator="greaterThan">
      <formula>60</formula>
    </cfRule>
    <cfRule type="cellIs" dxfId="27" priority="35" operator="lessThan">
      <formula>60</formula>
    </cfRule>
  </conditionalFormatting>
  <conditionalFormatting sqref="O4:O6">
    <cfRule type="cellIs" dxfId="26" priority="26" operator="equal">
      <formula>60</formula>
    </cfRule>
    <cfRule type="cellIs" dxfId="25" priority="27" operator="lessThan">
      <formula>60</formula>
    </cfRule>
    <cfRule type="cellIs" dxfId="24" priority="28" operator="greaterThan">
      <formula>60</formula>
    </cfRule>
  </conditionalFormatting>
  <conditionalFormatting sqref="N4:N6">
    <cfRule type="cellIs" dxfId="23" priority="25" operator="lessThan">
      <formula>60</formula>
    </cfRule>
  </conditionalFormatting>
  <conditionalFormatting sqref="N4:N6">
    <cfRule type="cellIs" dxfId="22" priority="22" operator="equal">
      <formula>60</formula>
    </cfRule>
    <cfRule type="cellIs" dxfId="21" priority="23" operator="lessThan">
      <formula>60</formula>
    </cfRule>
    <cfRule type="cellIs" dxfId="20" priority="24" operator="greaterThan">
      <formula>60</formula>
    </cfRule>
  </conditionalFormatting>
  <conditionalFormatting sqref="N4:O6">
    <cfRule type="cellIs" dxfId="19" priority="19" operator="equal">
      <formula>60</formula>
    </cfRule>
    <cfRule type="cellIs" dxfId="18" priority="20" operator="lessThan">
      <formula>60</formula>
    </cfRule>
    <cfRule type="cellIs" dxfId="17" priority="21" operator="greaterThan">
      <formula>60</formula>
    </cfRule>
  </conditionalFormatting>
  <conditionalFormatting sqref="AS4:AS17">
    <cfRule type="cellIs" dxfId="16" priority="17" operator="lessThan">
      <formula>60</formula>
    </cfRule>
  </conditionalFormatting>
  <conditionalFormatting sqref="AS14:AS17">
    <cfRule type="cellIs" dxfId="15" priority="14" operator="equal">
      <formula>60</formula>
    </cfRule>
    <cfRule type="cellIs" dxfId="14" priority="15" operator="lessThan">
      <formula>60</formula>
    </cfRule>
    <cfRule type="cellIs" dxfId="13" priority="16" operator="greaterThan">
      <formula>60</formula>
    </cfRule>
  </conditionalFormatting>
  <conditionalFormatting sqref="AS14:AS17">
    <cfRule type="cellIs" dxfId="12" priority="11" operator="equal">
      <formula>60</formula>
    </cfRule>
    <cfRule type="cellIs" dxfId="11" priority="12" operator="lessThan">
      <formula>60</formula>
    </cfRule>
    <cfRule type="cellIs" dxfId="10" priority="13" operator="greaterThan">
      <formula>60</formula>
    </cfRule>
  </conditionalFormatting>
  <conditionalFormatting sqref="AT4:AT19">
    <cfRule type="cellIs" dxfId="9" priority="4" operator="equal">
      <formula>60</formula>
    </cfRule>
    <cfRule type="cellIs" dxfId="8" priority="5" operator="lessThan">
      <formula>60</formula>
    </cfRule>
    <cfRule type="cellIs" dxfId="7" priority="6" operator="greaterThan">
      <formula>60</formula>
    </cfRule>
    <cfRule type="cellIs" dxfId="6" priority="7" operator="equal">
      <formula>60</formula>
    </cfRule>
    <cfRule type="cellIs" dxfId="5" priority="8" operator="lessThan">
      <formula>60</formula>
    </cfRule>
    <cfRule type="cellIs" dxfId="4" priority="9" operator="greaterThan">
      <formula>60</formula>
    </cfRule>
    <cfRule type="cellIs" dxfId="3" priority="10" operator="lessThan">
      <formula>60</formula>
    </cfRule>
  </conditionalFormatting>
  <conditionalFormatting sqref="AS4:AT13">
    <cfRule type="cellIs" dxfId="2" priority="1" operator="equal">
      <formula>60</formula>
    </cfRule>
    <cfRule type="cellIs" dxfId="1" priority="2" operator="lessThan">
      <formula>60</formula>
    </cfRule>
    <cfRule type="cellIs" dxfId="0" priority="3" operator="greaterThan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27"/>
  <sheetViews>
    <sheetView workbookViewId="0">
      <selection activeCell="A2" sqref="A2"/>
    </sheetView>
  </sheetViews>
  <sheetFormatPr defaultRowHeight="15" x14ac:dyDescent="0.25"/>
  <cols>
    <col min="1" max="1" width="4" customWidth="1"/>
    <col min="2" max="2" width="34.28515625" bestFit="1" customWidth="1"/>
  </cols>
  <sheetData>
    <row r="1" spans="1:2" x14ac:dyDescent="0.25">
      <c r="A1" s="2" t="s">
        <v>26</v>
      </c>
    </row>
    <row r="3" spans="1:2" x14ac:dyDescent="0.25">
      <c r="A3" s="1" t="s">
        <v>1</v>
      </c>
      <c r="B3" s="1" t="s">
        <v>0</v>
      </c>
    </row>
    <row r="4" spans="1:2" x14ac:dyDescent="0.25">
      <c r="A4" s="1">
        <v>1</v>
      </c>
      <c r="B4" s="1" t="s">
        <v>2</v>
      </c>
    </row>
    <row r="5" spans="1:2" x14ac:dyDescent="0.25">
      <c r="A5" s="1">
        <v>2</v>
      </c>
      <c r="B5" s="1" t="s">
        <v>3</v>
      </c>
    </row>
    <row r="6" spans="1:2" x14ac:dyDescent="0.25">
      <c r="A6" s="1">
        <v>3</v>
      </c>
      <c r="B6" s="1" t="s">
        <v>4</v>
      </c>
    </row>
    <row r="7" spans="1:2" x14ac:dyDescent="0.25">
      <c r="A7" s="1">
        <v>4</v>
      </c>
      <c r="B7" s="1" t="s">
        <v>5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6</v>
      </c>
      <c r="B9" s="1" t="s">
        <v>7</v>
      </c>
    </row>
    <row r="10" spans="1:2" x14ac:dyDescent="0.25">
      <c r="A10" s="1">
        <v>7</v>
      </c>
      <c r="B10" s="1" t="s">
        <v>8</v>
      </c>
    </row>
    <row r="11" spans="1:2" x14ac:dyDescent="0.25">
      <c r="A11" s="1">
        <v>8</v>
      </c>
      <c r="B11" s="1" t="s">
        <v>9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  <row r="14" spans="1:2" x14ac:dyDescent="0.25">
      <c r="A14" s="1">
        <v>11</v>
      </c>
      <c r="B14" s="1" t="s">
        <v>12</v>
      </c>
    </row>
    <row r="15" spans="1:2" x14ac:dyDescent="0.25">
      <c r="A15" s="1">
        <v>12</v>
      </c>
      <c r="B15" s="1" t="s">
        <v>13</v>
      </c>
    </row>
    <row r="16" spans="1:2" x14ac:dyDescent="0.25">
      <c r="A16" s="1">
        <v>13</v>
      </c>
      <c r="B16" s="1" t="s">
        <v>14</v>
      </c>
    </row>
    <row r="17" spans="1:2" x14ac:dyDescent="0.25">
      <c r="A17" s="1">
        <v>14</v>
      </c>
      <c r="B17" s="1" t="s">
        <v>15</v>
      </c>
    </row>
    <row r="18" spans="1:2" x14ac:dyDescent="0.25">
      <c r="A18" s="1">
        <v>15</v>
      </c>
      <c r="B18" s="1" t="s">
        <v>16</v>
      </c>
    </row>
    <row r="19" spans="1:2" x14ac:dyDescent="0.25">
      <c r="A19" s="1">
        <v>16</v>
      </c>
      <c r="B19" s="1" t="s">
        <v>17</v>
      </c>
    </row>
    <row r="20" spans="1:2" x14ac:dyDescent="0.25">
      <c r="A20" s="1">
        <v>17</v>
      </c>
      <c r="B20" s="1" t="s">
        <v>18</v>
      </c>
    </row>
    <row r="21" spans="1:2" x14ac:dyDescent="0.25">
      <c r="A21" s="1">
        <v>18</v>
      </c>
      <c r="B21" s="1" t="s">
        <v>19</v>
      </c>
    </row>
    <row r="22" spans="1:2" x14ac:dyDescent="0.25">
      <c r="A22" s="1">
        <v>19</v>
      </c>
      <c r="B22" s="1" t="s">
        <v>20</v>
      </c>
    </row>
    <row r="23" spans="1:2" x14ac:dyDescent="0.25">
      <c r="A23" s="1">
        <v>20</v>
      </c>
      <c r="B23" s="1" t="s">
        <v>21</v>
      </c>
    </row>
    <row r="24" spans="1:2" x14ac:dyDescent="0.25">
      <c r="A24" s="1">
        <v>21</v>
      </c>
      <c r="B24" s="1" t="s">
        <v>22</v>
      </c>
    </row>
    <row r="25" spans="1:2" x14ac:dyDescent="0.25">
      <c r="A25" s="1">
        <v>22</v>
      </c>
      <c r="B25" s="1" t="s">
        <v>23</v>
      </c>
    </row>
    <row r="26" spans="1:2" x14ac:dyDescent="0.25">
      <c r="A26" s="1">
        <v>23</v>
      </c>
      <c r="B26" s="1" t="s">
        <v>24</v>
      </c>
    </row>
    <row r="27" spans="1:2" x14ac:dyDescent="0.25">
      <c r="A27" s="1">
        <v>24</v>
      </c>
      <c r="B27" s="1" t="s">
        <v>25</v>
      </c>
    </row>
  </sheetData>
  <phoneticPr fontId="10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 а</vt:lpstr>
      <vt:lpstr>20 б</vt:lpstr>
      <vt:lpstr>20 в</vt:lpstr>
      <vt:lpstr>20 г</vt:lpstr>
      <vt:lpstr>27е(лекц)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2021-06-04T09:27:31Z</dcterms:modified>
</cp:coreProperties>
</file>