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" sheetId="1" r:id="rId4"/>
    <sheet state="visible" name="F_registro" sheetId="2" r:id="rId5"/>
    <sheet state="visible" name="Gráfico" sheetId="3" r:id="rId6"/>
    <sheet state="visible" name="Calculo" sheetId="4" r:id="rId7"/>
    <sheet state="visible" name="Base" sheetId="5" r:id="rId8"/>
  </sheets>
  <definedNames>
    <definedName hidden="1" localSheetId="4" name="_xlnm._FilterDatabase">Base!$B$8:$F$29</definedName>
  </definedNames>
  <calcPr/>
  <extLst>
    <ext uri="GoogleSheetsCustomDataVersion1">
      <go:sheetsCustomData xmlns:go="http://customooxmlschemas.google.com/" r:id="rId9" roundtripDataSignature="AMtx7mjpjC2SO/YQNjoZfsa+cP2ZMTs5Ww=="/>
    </ext>
  </extLst>
</workbook>
</file>

<file path=xl/sharedStrings.xml><?xml version="1.0" encoding="utf-8"?>
<sst xmlns="http://schemas.openxmlformats.org/spreadsheetml/2006/main" count="144" uniqueCount="89">
  <si>
    <t>Fecha de elaboración:</t>
  </si>
  <si>
    <t xml:space="preserve"> 15/06/2021</t>
  </si>
  <si>
    <t>Fecha de actualización:                                        </t>
  </si>
  <si>
    <t xml:space="preserve">Código: </t>
  </si>
  <si>
    <t>E1R4.I.4.1</t>
  </si>
  <si>
    <t>Eje temático</t>
  </si>
  <si>
    <t>Persecución del delito </t>
  </si>
  <si>
    <t>Resultado</t>
  </si>
  <si>
    <t>Reducida la criminalidad y la impunidad en el acceso a la justicia de delitos de mayor gravedad e impacto social.</t>
  </si>
  <si>
    <t>Alcance</t>
  </si>
  <si>
    <t>Largo Plazo</t>
  </si>
  <si>
    <t>Indicador</t>
  </si>
  <si>
    <t>Porcentaje de casos en delitos priorizados archivados en sede fiscal </t>
  </si>
  <si>
    <t>Fuente de verificación</t>
  </si>
  <si>
    <t>Respecto al total de casos ingresados para los años 2018, 2019 y 2020, el indicador busca registrar el número de casos en delitos priorizados que son archivados (incluidos en sede fiscal) de forma provisional o definitiva.</t>
  </si>
  <si>
    <t>Nivel de </t>
  </si>
  <si>
    <t>Total</t>
  </si>
  <si>
    <t>desagregación</t>
  </si>
  <si>
    <t>Por delito priorizado</t>
  </si>
  <si>
    <t>Variables</t>
  </si>
  <si>
    <t>CI= Casos ingresados</t>
  </si>
  <si>
    <t>Fórmula</t>
  </si>
  <si>
    <t>(CA/CI) *100</t>
  </si>
  <si>
    <t>CA= Casos archivados de forma provisional o definitiva</t>
  </si>
  <si>
    <t>Unidad de medida </t>
  </si>
  <si>
    <t>Porcentaje</t>
  </si>
  <si>
    <t>Fuente de información</t>
  </si>
  <si>
    <t>Solicitud de Acceso a la Información Pública(FGR-UAIP-281-2021)</t>
  </si>
  <si>
    <t>Responsables de recolección (Instituciones)</t>
  </si>
  <si>
    <t>FGR</t>
  </si>
  <si>
    <t>Periodicidad de </t>
  </si>
  <si>
    <t>Anual</t>
  </si>
  <si>
    <t>medición</t>
  </si>
  <si>
    <t>Notas técnicas</t>
  </si>
  <si>
    <t>Delitos priorizados:</t>
  </si>
  <si>
    <t>1.     Extorsión (Art 2 Ley especial contra el delito de extorsión) y extorsión agravada</t>
  </si>
  <si>
    <t>2.     Desaparición de personas (148-CP), </t>
  </si>
  <si>
    <t>3.     Robo (Art. 212 CP) y robo agravado (Art. 213 CP), </t>
  </si>
  <si>
    <t>4.     Violación (158 CP)</t>
  </si>
  <si>
    <t>5.     Otros delitos contra la libertad sexual:</t>
  </si>
  <si>
    <t>1)    Violación en Menor o Incapaz (159 CP)</t>
  </si>
  <si>
    <t>2)    Otras Agresiones Sexuales (160 CP)</t>
  </si>
  <si>
    <t>3)    Agresión Sexual en Menor e Incapaz (161 CP)</t>
  </si>
  <si>
    <t>4)    Violación y Agresión Sexual Agravada (162 CP)</t>
  </si>
  <si>
    <t>5)    Estupro (163 CP)</t>
  </si>
  <si>
    <t>6)    Estupro por Prevalimiento (164 CP)</t>
  </si>
  <si>
    <t>7)    Acoso Sexual (165 CP)</t>
  </si>
  <si>
    <t>6.     Homicidio simple (Art. 128 CP) y agravado (Art. 129 CP)</t>
  </si>
  <si>
    <t>7.     Feminicidio simple y agravado (45 LEIV y 46 LEIV),</t>
  </si>
  <si>
    <t>8.     Agrupaciones ilícitas (345 CP)</t>
  </si>
  <si>
    <t>9.     Organizaciones terroristas (15 LECAT),</t>
  </si>
  <si>
    <t>10.  Limitación ilegal a la libertad de circulación (LILIC, Art. 152-A)</t>
  </si>
  <si>
    <t>En 2018, los casos en archivo provisional y definitivo correspondieron al 73.48% del total de casos iniciados; en 2019, el 65.85%; en 2020, el 48.15%. Por lo tanto, la relación ha ido en disminución.</t>
  </si>
  <si>
    <t>Año</t>
  </si>
  <si>
    <t xml:space="preserve">Porcentaje  de casos en delitos archivados en sede fiscal </t>
  </si>
  <si>
    <t>Cantidad de casos en arhivo provisional y definitivo</t>
  </si>
  <si>
    <t>Cantidad de casos iniciados</t>
  </si>
  <si>
    <t>Fiscalía General de la República</t>
  </si>
  <si>
    <t>Dirección de Análisis, Técnicas de Investigación e Información</t>
  </si>
  <si>
    <t>Departamento de Estadística</t>
  </si>
  <si>
    <r>
      <rPr>
        <rFont val="calibri light"/>
        <b/>
        <color theme="1"/>
        <sz val="14.0"/>
      </rPr>
      <t>CANTIDAD DE CASOS E</t>
    </r>
    <r>
      <rPr>
        <rFont val="Calibri Light"/>
        <b/>
        <color rgb="FFFF0000"/>
        <sz val="14.0"/>
      </rPr>
      <t>N ARCHIVO PROVISIONA</t>
    </r>
    <r>
      <rPr>
        <rFont val="Calibri Light"/>
        <b/>
        <color theme="1"/>
        <sz val="14.0"/>
      </rPr>
      <t>L POR LOS DELITOS SELECCIONADOS; A NIVEL NACIONAL, DURANTE EL PERIODO DE ENERO 2018 HASTA DICIEMBRE 2020; DESAGREGADO POR DELITO Y AÑO DE INICIO DEL CASO.</t>
    </r>
  </si>
  <si>
    <r>
      <rPr>
        <rFont val="calibri light"/>
        <b/>
        <color theme="1"/>
        <sz val="14.0"/>
      </rPr>
      <t>C</t>
    </r>
    <r>
      <rPr>
        <rFont val="Calibri Light"/>
        <b/>
        <color rgb="FFFF0000"/>
        <sz val="14.0"/>
      </rPr>
      <t>ANTIDAD DE CASOS INICIADOS POR DELITO</t>
    </r>
    <r>
      <rPr>
        <rFont val="Calibri Light"/>
        <b/>
        <color theme="1"/>
        <sz val="14.0"/>
      </rPr>
      <t>S; A NIVEL NACIONAL, DURANTE EL PERIODO DE ENERO 2018 HASTA DICIEMBRE 2020; DESAGREGADO POR DELITO Y AÑO DE INICIO DEL CASO.</t>
    </r>
  </si>
  <si>
    <t>Delitos</t>
  </si>
  <si>
    <t>Año de Inicio de Caso</t>
  </si>
  <si>
    <t>Delito</t>
  </si>
  <si>
    <t>Año 2018</t>
  </si>
  <si>
    <t>Año 2019</t>
  </si>
  <si>
    <t>Año 2020</t>
  </si>
  <si>
    <t>Homicidio Simple (Art. 128 CP)</t>
  </si>
  <si>
    <t>Homicidio Agravado (Art. 129 CP)</t>
  </si>
  <si>
    <t>Privación de Libertad (Art. 148 CP)</t>
  </si>
  <si>
    <t>Violación (Art. 158 CP)</t>
  </si>
  <si>
    <t>Violación en Menor o Incapaz (Art. 159 CP)</t>
  </si>
  <si>
    <t>Estupro (163 CP)</t>
  </si>
  <si>
    <t>Estupro por Prevalimiento (164 CP)</t>
  </si>
  <si>
    <t>Acoso Sexual (Art. 165 CP)</t>
  </si>
  <si>
    <t>Robo (Art. 212 CP)</t>
  </si>
  <si>
    <t>Robo Agravado (Art. 213 CP)</t>
  </si>
  <si>
    <t>Agrupaciones Ilícitas (Art. 345 CP)</t>
  </si>
  <si>
    <t>Extorsión (Art. 214 CP)</t>
  </si>
  <si>
    <t>Desaparición Forzada de Personas (Art. 364 CP)</t>
  </si>
  <si>
    <t>Organizaciones Terroristas (Art. 13 LECAT)</t>
  </si>
  <si>
    <t>Feminicidio (Art. 45 LEIV)</t>
  </si>
  <si>
    <t>Feminicidio Agravado (Art. 46 LEIV)</t>
  </si>
  <si>
    <t>Extorsión (Art. 2 LEDE)</t>
  </si>
  <si>
    <t>Extorsión Agravada (Art. 3 LEDE)</t>
  </si>
  <si>
    <t>Limitación ilegal a La Libertad De Circulación (Art. 152-A CP)</t>
  </si>
  <si>
    <t>Fuente: Departamento de Estadística, según Base de Datos SIGAP FGR al 14062021</t>
  </si>
  <si>
    <r>
      <rPr>
        <rFont val="calibri light"/>
        <b/>
        <color theme="1"/>
        <sz val="14.0"/>
      </rPr>
      <t xml:space="preserve">CANTIDAD DE CASOS EN </t>
    </r>
    <r>
      <rPr>
        <rFont val="Calibri Light"/>
        <b/>
        <color rgb="FFFF0000"/>
        <sz val="14.0"/>
      </rPr>
      <t>ARCHIVO DEFINITIVO</t>
    </r>
    <r>
      <rPr>
        <rFont val="Calibri Light"/>
        <b/>
        <color theme="1"/>
        <sz val="14.0"/>
      </rPr>
      <t xml:space="preserve"> POR LOS DELITOS SELECCIONADOS; A NIVEL NACIONAL, DURANTE EL PERIODO DE ENERO 2018 HASTA DICIEMBRE 2020; DESAGREGADO POR DELITO Y AÑO DE INICIO DEL CASO.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</si>
</sst>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1.0"/>
      <color theme="1"/>
      <name val="Arial"/>
    </font>
    <font>
      <b/>
      <sz val="12.0"/>
      <color rgb="FF000000"/>
      <name val="Arial Narrow"/>
    </font>
    <font>
      <sz val="11.0"/>
      <color theme="1"/>
      <name val="Aria narrow"/>
    </font>
    <font>
      <sz val="11.0"/>
      <color theme="1"/>
      <name val="Calibri"/>
    </font>
    <font>
      <sz val="12.0"/>
      <color rgb="FF000000"/>
      <name val="Arial Narrow"/>
    </font>
    <font/>
    <font>
      <sz val="12.0"/>
      <color rgb="FF000000"/>
      <name val="Arial"/>
    </font>
    <font>
      <sz val="12.0"/>
      <color theme="1"/>
      <name val="Arial Narrow"/>
    </font>
    <font>
      <b/>
      <color theme="1"/>
      <name val="Arial"/>
    </font>
    <font>
      <b/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b/>
      <sz val="12.0"/>
      <color theme="0"/>
      <name val="Calibri"/>
    </font>
    <font>
      <sz val="12.0"/>
      <color rgb="FF000000"/>
      <name val="Calibri"/>
    </font>
    <font>
      <b/>
      <i/>
      <sz val="12.0"/>
      <color rgb="FF000000"/>
      <name val="Calibri"/>
    </font>
    <font>
      <b/>
      <sz val="12.0"/>
      <color rgb="FF000000"/>
      <name val="Calibri"/>
    </font>
    <font>
      <i/>
      <sz val="9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0" fillId="0" fontId="0" numFmtId="164" xfId="0" applyFont="1" applyNumberFormat="1"/>
    <xf borderId="0" fillId="0" fontId="1" numFmtId="0" xfId="0" applyAlignment="1" applyFont="1">
      <alignment horizontal="right" vertical="center"/>
    </xf>
    <xf borderId="0" fillId="0" fontId="0" numFmtId="0" xfId="0" applyAlignment="1" applyFont="1">
      <alignment readingOrder="0"/>
    </xf>
    <xf borderId="0" fillId="0" fontId="3" numFmtId="0" xfId="0" applyAlignment="1" applyFont="1">
      <alignment horizontal="left" vertical="center"/>
    </xf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2" fontId="4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1" numFmtId="0" xfId="0" applyAlignment="1" applyBorder="1" applyFont="1">
      <alignment shrinkToFit="0" vertical="center" wrapText="1"/>
    </xf>
    <xf borderId="10" fillId="2" fontId="4" numFmtId="0" xfId="0" applyAlignment="1" applyBorder="1" applyFont="1">
      <alignment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2" fontId="4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shrinkToFit="0" vertical="center" wrapText="1"/>
    </xf>
    <xf borderId="15" fillId="0" fontId="5" numFmtId="0" xfId="0" applyBorder="1" applyFont="1"/>
    <xf borderId="16" fillId="0" fontId="5" numFmtId="0" xfId="0" applyBorder="1" applyFont="1"/>
    <xf borderId="5" fillId="2" fontId="4" numFmtId="0" xfId="0" applyAlignment="1" applyBorder="1" applyFont="1">
      <alignment shrinkToFit="0" vertical="center" wrapText="1"/>
    </xf>
    <xf borderId="9" fillId="0" fontId="5" numFmtId="0" xfId="0" applyBorder="1" applyFont="1"/>
    <xf borderId="17" fillId="2" fontId="4" numFmtId="0" xfId="0" applyAlignment="1" applyBorder="1" applyFont="1">
      <alignment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1" fillId="2" fontId="6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14" fillId="2" fontId="4" numFmtId="0" xfId="0" applyAlignment="1" applyBorder="1" applyFont="1">
      <alignment shrinkToFit="0" vertical="center" wrapText="1"/>
    </xf>
    <xf borderId="21" fillId="0" fontId="5" numFmtId="0" xfId="0" applyBorder="1" applyFont="1"/>
    <xf borderId="22" fillId="2" fontId="4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" fillId="2" fontId="7" numFmtId="0" xfId="0" applyAlignment="1" applyBorder="1" applyFont="1">
      <alignment shrinkToFit="0" vertical="center" wrapText="1"/>
    </xf>
    <xf borderId="1" fillId="0" fontId="8" numFmtId="0" xfId="0" applyBorder="1" applyFont="1"/>
    <xf borderId="1" fillId="5" fontId="9" numFmtId="0" xfId="0" applyAlignment="1" applyBorder="1" applyFill="1" applyFont="1">
      <alignment horizontal="left" shrinkToFit="0" wrapText="1"/>
    </xf>
    <xf borderId="0" fillId="5" fontId="9" numFmtId="0" xfId="0" applyAlignment="1" applyFont="1">
      <alignment horizontal="center"/>
    </xf>
    <xf borderId="1" fillId="0" fontId="3" numFmtId="0" xfId="0" applyBorder="1" applyFont="1"/>
    <xf borderId="1" fillId="0" fontId="10" numFmtId="10" xfId="0" applyBorder="1" applyFont="1" applyNumberFormat="1"/>
    <xf borderId="2" fillId="6" fontId="11" numFmtId="0" xfId="0" applyAlignment="1" applyBorder="1" applyFill="1" applyFont="1">
      <alignment horizontal="center"/>
    </xf>
    <xf borderId="1" fillId="0" fontId="11" numFmtId="0" xfId="0" applyBorder="1" applyFont="1"/>
    <xf borderId="1" fillId="0" fontId="3" numFmtId="10" xfId="0" applyBorder="1" applyFont="1" applyNumberFormat="1"/>
    <xf borderId="0" fillId="0" fontId="10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2" numFmtId="0" xfId="0" applyAlignment="1" applyFont="1">
      <alignment horizontal="center" vertical="center"/>
    </xf>
    <xf borderId="25" fillId="0" fontId="14" numFmtId="0" xfId="0" applyAlignment="1" applyBorder="1" applyFont="1">
      <alignment horizontal="left" shrinkToFit="0" wrapText="1"/>
    </xf>
    <xf borderId="25" fillId="0" fontId="5" numFmtId="0" xfId="0" applyBorder="1" applyFont="1"/>
    <xf borderId="26" fillId="7" fontId="15" numFmtId="0" xfId="0" applyAlignment="1" applyBorder="1" applyFill="1" applyFont="1">
      <alignment horizontal="center" shrinkToFit="0" vertical="center" wrapText="1"/>
    </xf>
    <xf borderId="27" fillId="7" fontId="15" numFmtId="3" xfId="0" applyAlignment="1" applyBorder="1" applyFont="1" applyNumberFormat="1">
      <alignment horizontal="center" shrinkToFit="0" vertical="center" wrapText="1"/>
    </xf>
    <xf borderId="28" fillId="0" fontId="5" numFmtId="0" xfId="0" applyBorder="1" applyFont="1"/>
    <xf borderId="29" fillId="0" fontId="5" numFmtId="0" xfId="0" applyBorder="1" applyFont="1"/>
    <xf borderId="30" fillId="7" fontId="15" numFmtId="0" xfId="0" applyAlignment="1" applyBorder="1" applyFont="1">
      <alignment horizontal="center" shrinkToFit="0" wrapText="1"/>
    </xf>
    <xf borderId="31" fillId="7" fontId="15" numFmtId="0" xfId="0" applyAlignment="1" applyBorder="1" applyFont="1">
      <alignment horizontal="center" shrinkToFit="0" wrapText="1"/>
    </xf>
    <xf borderId="32" fillId="7" fontId="15" numFmtId="0" xfId="0" applyAlignment="1" applyBorder="1" applyFont="1">
      <alignment horizontal="center" shrinkToFit="0" wrapText="1"/>
    </xf>
    <xf borderId="33" fillId="0" fontId="5" numFmtId="0" xfId="0" applyBorder="1" applyFont="1"/>
    <xf borderId="34" fillId="7" fontId="15" numFmtId="0" xfId="0" applyAlignment="1" applyBorder="1" applyFont="1">
      <alignment horizontal="center" shrinkToFit="0" vertical="center" wrapText="1"/>
    </xf>
    <xf borderId="35" fillId="0" fontId="16" numFmtId="0" xfId="0" applyAlignment="1" applyBorder="1" applyFont="1">
      <alignment horizontal="left" shrinkToFit="0" vertical="top" wrapText="1"/>
    </xf>
    <xf borderId="1" fillId="0" fontId="16" numFmtId="3" xfId="0" applyAlignment="1" applyBorder="1" applyFont="1" applyNumberFormat="1">
      <alignment horizontal="center" vertical="center"/>
    </xf>
    <xf borderId="36" fillId="0" fontId="17" numFmtId="3" xfId="0" applyAlignment="1" applyBorder="1" applyFont="1" applyNumberFormat="1">
      <alignment horizontal="center" vertical="center"/>
    </xf>
    <xf borderId="37" fillId="0" fontId="16" numFmtId="0" xfId="0" applyAlignment="1" applyBorder="1" applyFont="1">
      <alignment horizontal="left" shrinkToFit="0" vertical="center" wrapText="1"/>
    </xf>
    <xf borderId="9" fillId="0" fontId="16" numFmtId="3" xfId="0" applyAlignment="1" applyBorder="1" applyFont="1" applyNumberFormat="1">
      <alignment horizontal="center" vertical="center"/>
    </xf>
    <xf borderId="38" fillId="0" fontId="18" numFmtId="3" xfId="0" applyAlignment="1" applyBorder="1" applyFont="1" applyNumberFormat="1">
      <alignment horizontal="center" vertical="center"/>
    </xf>
    <xf borderId="39" fillId="0" fontId="16" numFmtId="0" xfId="0" applyAlignment="1" applyBorder="1" applyFont="1">
      <alignment horizontal="left" shrinkToFit="0" vertical="center" wrapText="1"/>
    </xf>
    <xf borderId="40" fillId="0" fontId="18" numFmtId="3" xfId="0" applyAlignment="1" applyBorder="1" applyFont="1" applyNumberFormat="1">
      <alignment horizontal="center" vertical="center"/>
    </xf>
    <xf borderId="41" fillId="0" fontId="18" numFmtId="0" xfId="0" applyAlignment="1" applyBorder="1" applyFont="1">
      <alignment horizontal="center" shrinkToFit="0" vertical="center" wrapText="1"/>
    </xf>
    <xf borderId="42" fillId="0" fontId="18" numFmtId="3" xfId="0" applyAlignment="1" applyBorder="1" applyFont="1" applyNumberFormat="1">
      <alignment horizontal="center" vertical="center"/>
    </xf>
    <xf borderId="43" fillId="0" fontId="18" numFmtId="3" xfId="0" applyAlignment="1" applyBorder="1" applyFont="1" applyNumberFormat="1">
      <alignment horizontal="center" vertical="center"/>
    </xf>
    <xf borderId="0" fillId="0" fontId="12" numFmtId="3" xfId="0" applyFont="1" applyNumberFormat="1"/>
    <xf borderId="44" fillId="0" fontId="17" numFmtId="0" xfId="0" applyAlignment="1" applyBorder="1" applyFont="1">
      <alignment horizontal="left" shrinkToFit="0" vertical="top" wrapText="1"/>
    </xf>
    <xf borderId="45" fillId="0" fontId="17" numFmtId="3" xfId="0" applyAlignment="1" applyBorder="1" applyFont="1" applyNumberFormat="1">
      <alignment horizontal="center" vertical="center"/>
    </xf>
    <xf borderId="46" fillId="0" fontId="17" numFmtId="3" xfId="0" applyAlignment="1" applyBorder="1" applyFont="1" applyNumberFormat="1">
      <alignment horizontal="center" vertical="center"/>
    </xf>
    <xf borderId="0" fillId="0" fontId="19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72150" cy="28956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133350</xdr:rowOff>
    </xdr:from>
    <xdr:ext cx="590550" cy="438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2.0"/>
    <col customWidth="1" min="2" max="2" width="24.13"/>
    <col customWidth="1" min="3" max="4" width="9.38"/>
    <col customWidth="1" min="5" max="5" width="18.5"/>
    <col customWidth="1" min="6" max="26" width="9.38"/>
  </cols>
  <sheetData>
    <row r="1" ht="14.25" customHeight="1">
      <c r="E1" s="1" t="s">
        <v>0</v>
      </c>
      <c r="F1" s="2" t="s">
        <v>1</v>
      </c>
    </row>
    <row r="2" ht="14.25" customHeight="1">
      <c r="E2" s="1" t="s">
        <v>2</v>
      </c>
      <c r="F2" s="3">
        <v>44456.0</v>
      </c>
    </row>
    <row r="3" ht="14.25" customHeight="1">
      <c r="E3" s="4" t="s">
        <v>3</v>
      </c>
      <c r="F3" s="5" t="s">
        <v>4</v>
      </c>
    </row>
    <row r="4" ht="14.25" customHeight="1">
      <c r="A4" s="6"/>
    </row>
    <row r="5" ht="15.0" customHeight="1">
      <c r="A5" s="7" t="s">
        <v>5</v>
      </c>
      <c r="B5" s="8" t="s">
        <v>6</v>
      </c>
      <c r="C5" s="9"/>
      <c r="D5" s="9"/>
      <c r="E5" s="9"/>
      <c r="F5" s="10"/>
    </row>
    <row r="6" ht="14.25" customHeight="1">
      <c r="A6" s="7" t="s">
        <v>7</v>
      </c>
      <c r="B6" s="11" t="s">
        <v>8</v>
      </c>
      <c r="C6" s="7" t="s">
        <v>9</v>
      </c>
      <c r="D6" s="8" t="s">
        <v>10</v>
      </c>
      <c r="E6" s="9"/>
      <c r="F6" s="10"/>
    </row>
    <row r="7" ht="30.75" customHeight="1">
      <c r="A7" s="12" t="s">
        <v>11</v>
      </c>
      <c r="B7" s="13" t="s">
        <v>12</v>
      </c>
      <c r="C7" s="9"/>
      <c r="D7" s="9"/>
      <c r="E7" s="9"/>
      <c r="F7" s="10"/>
    </row>
    <row r="8" ht="62.25" customHeight="1">
      <c r="A8" s="12" t="s">
        <v>13</v>
      </c>
      <c r="B8" s="8" t="s">
        <v>14</v>
      </c>
      <c r="C8" s="9"/>
      <c r="D8" s="9"/>
      <c r="E8" s="9"/>
      <c r="F8" s="10"/>
    </row>
    <row r="9" ht="15.0" customHeight="1">
      <c r="A9" s="14" t="s">
        <v>15</v>
      </c>
      <c r="B9" s="15" t="s">
        <v>16</v>
      </c>
      <c r="C9" s="16"/>
      <c r="D9" s="16"/>
      <c r="E9" s="16"/>
      <c r="F9" s="17"/>
    </row>
    <row r="10" ht="14.25" customHeight="1">
      <c r="A10" s="18" t="s">
        <v>17</v>
      </c>
      <c r="B10" s="19" t="s">
        <v>18</v>
      </c>
      <c r="C10" s="20"/>
      <c r="D10" s="20"/>
      <c r="E10" s="20"/>
      <c r="F10" s="21"/>
    </row>
    <row r="11" ht="14.25" customHeight="1">
      <c r="A11" s="14" t="s">
        <v>19</v>
      </c>
      <c r="B11" s="22" t="s">
        <v>20</v>
      </c>
      <c r="C11" s="23" t="s">
        <v>21</v>
      </c>
      <c r="D11" s="24"/>
      <c r="E11" s="25"/>
      <c r="F11" s="26" t="s">
        <v>22</v>
      </c>
    </row>
    <row r="12" ht="14.25" customHeight="1">
      <c r="A12" s="27"/>
      <c r="B12" s="28" t="s">
        <v>23</v>
      </c>
      <c r="C12" s="29"/>
      <c r="D12" s="30"/>
      <c r="E12" s="31"/>
      <c r="F12" s="27"/>
    </row>
    <row r="13" ht="14.25" customHeight="1">
      <c r="A13" s="7" t="s">
        <v>24</v>
      </c>
      <c r="B13" s="8" t="s">
        <v>25</v>
      </c>
      <c r="C13" s="9"/>
      <c r="D13" s="9"/>
      <c r="E13" s="9"/>
      <c r="F13" s="10"/>
    </row>
    <row r="14" ht="14.25" customHeight="1">
      <c r="A14" s="7" t="s">
        <v>26</v>
      </c>
      <c r="B14" s="32" t="s">
        <v>27</v>
      </c>
      <c r="C14" s="33" t="s">
        <v>28</v>
      </c>
      <c r="D14" s="10"/>
      <c r="E14" s="8" t="s">
        <v>29</v>
      </c>
      <c r="F14" s="10"/>
    </row>
    <row r="15" ht="14.25" customHeight="1">
      <c r="A15" s="14" t="s">
        <v>30</v>
      </c>
      <c r="B15" s="34" t="s">
        <v>31</v>
      </c>
      <c r="C15" s="24"/>
      <c r="D15" s="24"/>
      <c r="E15" s="24"/>
      <c r="F15" s="25"/>
    </row>
    <row r="16" ht="14.25" customHeight="1">
      <c r="A16" s="18" t="s">
        <v>32</v>
      </c>
      <c r="B16" s="29"/>
      <c r="C16" s="30"/>
      <c r="D16" s="30"/>
      <c r="E16" s="30"/>
      <c r="F16" s="31"/>
    </row>
    <row r="17" ht="15.0" customHeight="1">
      <c r="A17" s="14" t="s">
        <v>33</v>
      </c>
      <c r="B17" s="15" t="s">
        <v>34</v>
      </c>
      <c r="C17" s="16"/>
      <c r="D17" s="16"/>
      <c r="E17" s="16"/>
      <c r="F17" s="17"/>
    </row>
    <row r="18" ht="14.25" customHeight="1">
      <c r="A18" s="35"/>
      <c r="B18" s="36" t="s">
        <v>35</v>
      </c>
      <c r="C18" s="37"/>
      <c r="D18" s="37"/>
      <c r="E18" s="37"/>
      <c r="F18" s="38"/>
    </row>
    <row r="19" ht="14.25" customHeight="1">
      <c r="A19" s="35"/>
      <c r="B19" s="36" t="s">
        <v>36</v>
      </c>
      <c r="C19" s="37"/>
      <c r="D19" s="37"/>
      <c r="E19" s="37"/>
      <c r="F19" s="38"/>
    </row>
    <row r="20" ht="14.25" customHeight="1">
      <c r="A20" s="35"/>
      <c r="B20" s="36" t="s">
        <v>37</v>
      </c>
      <c r="C20" s="37"/>
      <c r="D20" s="37"/>
      <c r="E20" s="37"/>
      <c r="F20" s="38"/>
    </row>
    <row r="21" ht="14.25" customHeight="1">
      <c r="A21" s="35"/>
      <c r="B21" s="36" t="s">
        <v>38</v>
      </c>
      <c r="C21" s="37"/>
      <c r="D21" s="37"/>
      <c r="E21" s="37"/>
      <c r="F21" s="38"/>
    </row>
    <row r="22" ht="14.25" customHeight="1">
      <c r="A22" s="35"/>
      <c r="B22" s="36" t="s">
        <v>39</v>
      </c>
      <c r="C22" s="37"/>
      <c r="D22" s="37"/>
      <c r="E22" s="37"/>
      <c r="F22" s="38"/>
    </row>
    <row r="23" ht="14.25" customHeight="1">
      <c r="A23" s="35"/>
      <c r="B23" s="36" t="s">
        <v>40</v>
      </c>
      <c r="C23" s="37"/>
      <c r="D23" s="37"/>
      <c r="E23" s="37"/>
      <c r="F23" s="38"/>
    </row>
    <row r="24" ht="14.25" customHeight="1">
      <c r="A24" s="35"/>
      <c r="B24" s="36" t="s">
        <v>41</v>
      </c>
      <c r="C24" s="37"/>
      <c r="D24" s="37"/>
      <c r="E24" s="37"/>
      <c r="F24" s="38"/>
    </row>
    <row r="25" ht="14.25" customHeight="1">
      <c r="A25" s="35"/>
      <c r="B25" s="36" t="s">
        <v>42</v>
      </c>
      <c r="C25" s="37"/>
      <c r="D25" s="37"/>
      <c r="E25" s="37"/>
      <c r="F25" s="38"/>
    </row>
    <row r="26" ht="14.25" customHeight="1">
      <c r="A26" s="35"/>
      <c r="B26" s="36" t="s">
        <v>43</v>
      </c>
      <c r="C26" s="37"/>
      <c r="D26" s="37"/>
      <c r="E26" s="37"/>
      <c r="F26" s="38"/>
    </row>
    <row r="27" ht="14.25" customHeight="1">
      <c r="A27" s="35"/>
      <c r="B27" s="36" t="s">
        <v>44</v>
      </c>
      <c r="C27" s="37"/>
      <c r="D27" s="37"/>
      <c r="E27" s="37"/>
      <c r="F27" s="38"/>
    </row>
    <row r="28" ht="14.25" customHeight="1">
      <c r="A28" s="35"/>
      <c r="B28" s="36" t="s">
        <v>45</v>
      </c>
      <c r="C28" s="37"/>
      <c r="D28" s="37"/>
      <c r="E28" s="37"/>
      <c r="F28" s="38"/>
    </row>
    <row r="29" ht="14.25" customHeight="1">
      <c r="A29" s="35"/>
      <c r="B29" s="36" t="s">
        <v>46</v>
      </c>
      <c r="C29" s="37"/>
      <c r="D29" s="37"/>
      <c r="E29" s="37"/>
      <c r="F29" s="38"/>
    </row>
    <row r="30" ht="14.25" customHeight="1">
      <c r="A30" s="35"/>
      <c r="B30" s="36" t="s">
        <v>47</v>
      </c>
      <c r="C30" s="37"/>
      <c r="D30" s="37"/>
      <c r="E30" s="37"/>
      <c r="F30" s="38"/>
    </row>
    <row r="31" ht="14.25" customHeight="1">
      <c r="A31" s="35"/>
      <c r="B31" s="36" t="s">
        <v>48</v>
      </c>
      <c r="C31" s="37"/>
      <c r="D31" s="37"/>
      <c r="E31" s="37"/>
      <c r="F31" s="38"/>
    </row>
    <row r="32" ht="14.25" customHeight="1">
      <c r="A32" s="35"/>
      <c r="B32" s="36" t="s">
        <v>49</v>
      </c>
      <c r="C32" s="37"/>
      <c r="D32" s="37"/>
      <c r="E32" s="37"/>
      <c r="F32" s="38"/>
    </row>
    <row r="33" ht="14.25" customHeight="1">
      <c r="A33" s="35"/>
      <c r="B33" s="36" t="s">
        <v>50</v>
      </c>
      <c r="C33" s="37"/>
      <c r="D33" s="37"/>
      <c r="E33" s="37"/>
      <c r="F33" s="38"/>
    </row>
    <row r="34" ht="14.25" customHeight="1">
      <c r="A34" s="35"/>
      <c r="B34" s="36" t="s">
        <v>51</v>
      </c>
      <c r="C34" s="37"/>
      <c r="D34" s="37"/>
      <c r="E34" s="37"/>
      <c r="F34" s="38"/>
    </row>
    <row r="35" ht="57.0" customHeight="1">
      <c r="A35" s="33" t="s">
        <v>7</v>
      </c>
      <c r="B35" s="39" t="s">
        <v>52</v>
      </c>
      <c r="C35" s="9"/>
      <c r="D35" s="9"/>
      <c r="E35" s="9"/>
      <c r="F35" s="10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3">
    <mergeCell ref="B29:F29"/>
    <mergeCell ref="B30:F30"/>
    <mergeCell ref="B31:F31"/>
    <mergeCell ref="B32:F32"/>
    <mergeCell ref="B33:F33"/>
    <mergeCell ref="B34:F34"/>
    <mergeCell ref="B35:F35"/>
    <mergeCell ref="B13:F13"/>
    <mergeCell ref="C14:D14"/>
    <mergeCell ref="E14:F14"/>
    <mergeCell ref="B15:F16"/>
    <mergeCell ref="A17:A34"/>
    <mergeCell ref="B17:F17"/>
    <mergeCell ref="B18:F18"/>
    <mergeCell ref="C11:E12"/>
    <mergeCell ref="F11:F12"/>
    <mergeCell ref="B5:F5"/>
    <mergeCell ref="D6:F6"/>
    <mergeCell ref="B7:F7"/>
    <mergeCell ref="B8:F8"/>
    <mergeCell ref="B9:F9"/>
    <mergeCell ref="B10:F10"/>
    <mergeCell ref="A11:A12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7.0"/>
  </cols>
  <sheetData>
    <row r="1">
      <c r="A1" s="40" t="s">
        <v>53</v>
      </c>
      <c r="B1" s="41" t="s">
        <v>54</v>
      </c>
      <c r="C1" s="42"/>
      <c r="D1" s="42"/>
      <c r="E1" s="42"/>
    </row>
    <row r="2">
      <c r="A2" s="43">
        <v>2018.0</v>
      </c>
      <c r="B2" s="44">
        <v>0.734838169058343</v>
      </c>
    </row>
    <row r="3">
      <c r="A3" s="43">
        <v>2019.0</v>
      </c>
      <c r="B3" s="44">
        <v>0.6584948688711516</v>
      </c>
    </row>
    <row r="4">
      <c r="A4" s="43">
        <v>2020.0</v>
      </c>
      <c r="B4" s="44">
        <v>0.4814544865565274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3.25"/>
    <col customWidth="1" min="2" max="4" width="6.13"/>
    <col customWidth="1" min="5" max="6" width="19.63"/>
    <col customWidth="1" min="7" max="26" width="9.38"/>
  </cols>
  <sheetData>
    <row r="1" ht="14.25" customHeight="1">
      <c r="A1" s="45" t="s">
        <v>54</v>
      </c>
      <c r="B1" s="9"/>
      <c r="C1" s="9"/>
      <c r="D1" s="10"/>
    </row>
    <row r="2" ht="14.25" customHeight="1">
      <c r="A2" s="46" t="s">
        <v>53</v>
      </c>
      <c r="B2" s="46">
        <v>2018.0</v>
      </c>
      <c r="C2" s="46">
        <v>2019.0</v>
      </c>
      <c r="D2" s="46">
        <v>2020.0</v>
      </c>
    </row>
    <row r="3" ht="14.25" customHeight="1">
      <c r="A3" s="43" t="s">
        <v>55</v>
      </c>
      <c r="B3" s="43">
        <f>10949+3082</f>
        <v>14031</v>
      </c>
      <c r="C3" s="43">
        <f>9528+3177</f>
        <v>12705</v>
      </c>
      <c r="D3" s="43">
        <f>4407+1538</f>
        <v>5945</v>
      </c>
    </row>
    <row r="4" ht="14.25" customHeight="1">
      <c r="A4" s="43" t="s">
        <v>56</v>
      </c>
      <c r="B4" s="43">
        <v>19094.0</v>
      </c>
      <c r="C4" s="43">
        <v>19294.0</v>
      </c>
      <c r="D4" s="43">
        <v>12348.0</v>
      </c>
    </row>
    <row r="5" ht="14.25" customHeight="1">
      <c r="A5" s="43" t="s">
        <v>25</v>
      </c>
      <c r="B5" s="47">
        <f t="shared" ref="B5:D5" si="1">B3/B4</f>
        <v>0.7348381691</v>
      </c>
      <c r="C5" s="47">
        <f t="shared" si="1"/>
        <v>0.6584948689</v>
      </c>
      <c r="D5" s="47">
        <f t="shared" si="1"/>
        <v>0.4814544866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F25" s="48">
        <f>SUM(C25:E25)</f>
        <v>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13"/>
    <col customWidth="1" min="2" max="2" width="38.88"/>
    <col customWidth="1" min="3" max="9" width="9.25"/>
    <col customWidth="1" min="10" max="10" width="20.88"/>
    <col customWidth="1" min="11" max="13" width="9.25"/>
    <col customWidth="1" min="14" max="14" width="11.0"/>
    <col customWidth="1" min="15" max="26" width="9.25"/>
  </cols>
  <sheetData>
    <row r="1">
      <c r="A1" s="49"/>
      <c r="B1" s="50" t="s">
        <v>57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49"/>
      <c r="B2" s="51" t="s">
        <v>58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49"/>
      <c r="B3" s="51" t="s">
        <v>59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2"/>
      <c r="C5" s="52"/>
      <c r="D5" s="52"/>
      <c r="E5" s="52"/>
      <c r="F5" s="52"/>
      <c r="G5" s="52"/>
      <c r="H5" s="52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20.75" customHeight="1">
      <c r="A6" s="49"/>
      <c r="B6" s="49"/>
      <c r="C6" s="49"/>
      <c r="D6" s="49"/>
      <c r="E6" s="49"/>
      <c r="F6" s="49"/>
      <c r="G6" s="49"/>
      <c r="H6" s="49"/>
      <c r="I6" s="49"/>
      <c r="J6" s="53" t="s">
        <v>60</v>
      </c>
      <c r="K6" s="54"/>
      <c r="L6" s="54"/>
      <c r="M6" s="54"/>
      <c r="N6" s="54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62.25" customHeight="1">
      <c r="A7" s="49"/>
      <c r="B7" s="53" t="s">
        <v>61</v>
      </c>
      <c r="C7" s="54"/>
      <c r="D7" s="54"/>
      <c r="E7" s="54"/>
      <c r="F7" s="54"/>
      <c r="G7" s="49"/>
      <c r="H7" s="49"/>
      <c r="I7" s="49"/>
      <c r="J7" s="55" t="s">
        <v>62</v>
      </c>
      <c r="K7" s="56" t="s">
        <v>63</v>
      </c>
      <c r="L7" s="57"/>
      <c r="M7" s="57"/>
      <c r="N7" s="5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49"/>
      <c r="B8" s="59" t="s">
        <v>64</v>
      </c>
      <c r="C8" s="60" t="s">
        <v>65</v>
      </c>
      <c r="D8" s="60" t="s">
        <v>66</v>
      </c>
      <c r="E8" s="60" t="s">
        <v>67</v>
      </c>
      <c r="F8" s="61" t="s">
        <v>16</v>
      </c>
      <c r="G8" s="49"/>
      <c r="H8" s="49"/>
      <c r="I8" s="49"/>
      <c r="J8" s="62"/>
      <c r="K8" s="63" t="s">
        <v>65</v>
      </c>
      <c r="L8" s="63" t="s">
        <v>66</v>
      </c>
      <c r="M8" s="63" t="s">
        <v>67</v>
      </c>
      <c r="N8" s="63" t="s">
        <v>16</v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9"/>
      <c r="B9" s="64" t="s">
        <v>68</v>
      </c>
      <c r="C9" s="65">
        <v>1168.0</v>
      </c>
      <c r="D9" s="65">
        <v>878.0</v>
      </c>
      <c r="E9" s="65">
        <v>543.0</v>
      </c>
      <c r="F9" s="66">
        <v>2589.0</v>
      </c>
      <c r="G9" s="49"/>
      <c r="H9" s="49"/>
      <c r="I9" s="49"/>
      <c r="J9" s="67" t="s">
        <v>68</v>
      </c>
      <c r="K9" s="68">
        <v>761.0</v>
      </c>
      <c r="L9" s="68">
        <v>412.0</v>
      </c>
      <c r="M9" s="68">
        <v>145.0</v>
      </c>
      <c r="N9" s="69">
        <v>1318.0</v>
      </c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9"/>
      <c r="B10" s="64" t="s">
        <v>69</v>
      </c>
      <c r="C10" s="65">
        <v>1815.0</v>
      </c>
      <c r="D10" s="65">
        <v>1313.0</v>
      </c>
      <c r="E10" s="65">
        <v>720.0</v>
      </c>
      <c r="F10" s="66">
        <v>3848.0</v>
      </c>
      <c r="G10" s="49"/>
      <c r="H10" s="49"/>
      <c r="I10" s="49"/>
      <c r="J10" s="70" t="s">
        <v>69</v>
      </c>
      <c r="K10" s="65">
        <v>1019.0</v>
      </c>
      <c r="L10" s="65">
        <v>531.0</v>
      </c>
      <c r="M10" s="65">
        <v>115.0</v>
      </c>
      <c r="N10" s="71">
        <v>1665.0</v>
      </c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9"/>
      <c r="B11" s="64" t="s">
        <v>70</v>
      </c>
      <c r="C11" s="65">
        <v>2819.0</v>
      </c>
      <c r="D11" s="65">
        <v>2605.0</v>
      </c>
      <c r="E11" s="65">
        <v>1348.0</v>
      </c>
      <c r="F11" s="66">
        <v>6772.0</v>
      </c>
      <c r="G11" s="49"/>
      <c r="H11" s="49"/>
      <c r="I11" s="49"/>
      <c r="J11" s="70" t="s">
        <v>70</v>
      </c>
      <c r="K11" s="65">
        <v>1529.0</v>
      </c>
      <c r="L11" s="65">
        <v>790.0</v>
      </c>
      <c r="M11" s="65">
        <v>265.0</v>
      </c>
      <c r="N11" s="71">
        <v>2584.0</v>
      </c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/>
      <c r="B12" s="64" t="s">
        <v>71</v>
      </c>
      <c r="C12" s="65">
        <v>562.0</v>
      </c>
      <c r="D12" s="65">
        <v>682.0</v>
      </c>
      <c r="E12" s="65">
        <v>476.0</v>
      </c>
      <c r="F12" s="66">
        <v>1720.0</v>
      </c>
      <c r="G12" s="49"/>
      <c r="H12" s="49"/>
      <c r="I12" s="49"/>
      <c r="J12" s="70" t="s">
        <v>71</v>
      </c>
      <c r="K12" s="65">
        <v>284.0</v>
      </c>
      <c r="L12" s="65">
        <v>286.0</v>
      </c>
      <c r="M12" s="65">
        <v>119.0</v>
      </c>
      <c r="N12" s="71">
        <v>689.0</v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64" t="s">
        <v>72</v>
      </c>
      <c r="C13" s="65">
        <v>1125.0</v>
      </c>
      <c r="D13" s="65">
        <v>1015.0</v>
      </c>
      <c r="E13" s="65">
        <v>813.0</v>
      </c>
      <c r="F13" s="66">
        <v>2953.0</v>
      </c>
      <c r="G13" s="49"/>
      <c r="H13" s="49"/>
      <c r="I13" s="49"/>
      <c r="J13" s="70" t="s">
        <v>72</v>
      </c>
      <c r="K13" s="65">
        <v>522.0</v>
      </c>
      <c r="L13" s="65">
        <v>425.0</v>
      </c>
      <c r="M13" s="65">
        <v>204.0</v>
      </c>
      <c r="N13" s="71">
        <v>1151.0</v>
      </c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64" t="s">
        <v>73</v>
      </c>
      <c r="C14" s="65">
        <v>1317.0</v>
      </c>
      <c r="D14" s="65">
        <v>1348.0</v>
      </c>
      <c r="E14" s="65">
        <v>909.0</v>
      </c>
      <c r="F14" s="66">
        <v>3574.0</v>
      </c>
      <c r="G14" s="49"/>
      <c r="H14" s="49"/>
      <c r="I14" s="49"/>
      <c r="J14" s="70" t="s">
        <v>73</v>
      </c>
      <c r="K14" s="65">
        <v>825.0</v>
      </c>
      <c r="L14" s="65">
        <v>848.0</v>
      </c>
      <c r="M14" s="65">
        <v>465.0</v>
      </c>
      <c r="N14" s="71">
        <v>2138.0</v>
      </c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64" t="s">
        <v>74</v>
      </c>
      <c r="C15" s="65">
        <v>40.0</v>
      </c>
      <c r="D15" s="65">
        <v>33.0</v>
      </c>
      <c r="E15" s="65">
        <v>27.0</v>
      </c>
      <c r="F15" s="66">
        <v>100.0</v>
      </c>
      <c r="G15" s="49"/>
      <c r="H15" s="49"/>
      <c r="I15" s="49"/>
      <c r="J15" s="70" t="s">
        <v>74</v>
      </c>
      <c r="K15" s="65">
        <v>7.0</v>
      </c>
      <c r="L15" s="65">
        <v>12.0</v>
      </c>
      <c r="M15" s="65">
        <v>3.0</v>
      </c>
      <c r="N15" s="71">
        <v>22.0</v>
      </c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64" t="s">
        <v>75</v>
      </c>
      <c r="C16" s="65">
        <v>880.0</v>
      </c>
      <c r="D16" s="65">
        <v>1049.0</v>
      </c>
      <c r="E16" s="65">
        <v>767.0</v>
      </c>
      <c r="F16" s="66">
        <v>2696.0</v>
      </c>
      <c r="G16" s="49"/>
      <c r="H16" s="49"/>
      <c r="I16" s="49"/>
      <c r="J16" s="70" t="s">
        <v>75</v>
      </c>
      <c r="K16" s="65">
        <v>336.0</v>
      </c>
      <c r="L16" s="65">
        <v>337.0</v>
      </c>
      <c r="M16" s="65">
        <v>148.0</v>
      </c>
      <c r="N16" s="71">
        <v>821.0</v>
      </c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64" t="s">
        <v>76</v>
      </c>
      <c r="C17" s="65">
        <v>1537.0</v>
      </c>
      <c r="D17" s="65">
        <v>1502.0</v>
      </c>
      <c r="E17" s="65">
        <v>1117.0</v>
      </c>
      <c r="F17" s="66">
        <v>4156.0</v>
      </c>
      <c r="G17" s="49"/>
      <c r="H17" s="49"/>
      <c r="I17" s="49"/>
      <c r="J17" s="70" t="s">
        <v>76</v>
      </c>
      <c r="K17" s="65">
        <v>1089.0</v>
      </c>
      <c r="L17" s="65">
        <v>1008.0</v>
      </c>
      <c r="M17" s="65">
        <v>638.0</v>
      </c>
      <c r="N17" s="71">
        <v>2735.0</v>
      </c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64" t="s">
        <v>77</v>
      </c>
      <c r="C18" s="65">
        <v>2548.0</v>
      </c>
      <c r="D18" s="65">
        <v>2476.0</v>
      </c>
      <c r="E18" s="65">
        <v>1875.0</v>
      </c>
      <c r="F18" s="66">
        <v>6899.0</v>
      </c>
      <c r="G18" s="49"/>
      <c r="H18" s="49"/>
      <c r="I18" s="49"/>
      <c r="J18" s="70" t="s">
        <v>77</v>
      </c>
      <c r="K18" s="65">
        <v>1907.0</v>
      </c>
      <c r="L18" s="65">
        <v>1745.0</v>
      </c>
      <c r="M18" s="65">
        <v>1119.0</v>
      </c>
      <c r="N18" s="71">
        <v>4771.0</v>
      </c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64" t="s">
        <v>78</v>
      </c>
      <c r="C19" s="65">
        <v>1362.0</v>
      </c>
      <c r="D19" s="65">
        <v>1777.0</v>
      </c>
      <c r="E19" s="65">
        <v>1175.0</v>
      </c>
      <c r="F19" s="66">
        <v>4314.0</v>
      </c>
      <c r="G19" s="49"/>
      <c r="H19" s="49"/>
      <c r="I19" s="49"/>
      <c r="J19" s="70" t="s">
        <v>79</v>
      </c>
      <c r="K19" s="65">
        <v>2.0</v>
      </c>
      <c r="L19" s="65">
        <v>1.0</v>
      </c>
      <c r="M19" s="65">
        <v>0.0</v>
      </c>
      <c r="N19" s="71">
        <v>3.0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64" t="s">
        <v>80</v>
      </c>
      <c r="C20" s="65">
        <v>0.0</v>
      </c>
      <c r="D20" s="65">
        <v>1.0</v>
      </c>
      <c r="E20" s="65">
        <v>1.0</v>
      </c>
      <c r="F20" s="66">
        <v>2.0</v>
      </c>
      <c r="G20" s="49"/>
      <c r="H20" s="49"/>
      <c r="I20" s="49"/>
      <c r="J20" s="70" t="s">
        <v>78</v>
      </c>
      <c r="K20" s="65">
        <v>526.0</v>
      </c>
      <c r="L20" s="65">
        <v>461.0</v>
      </c>
      <c r="M20" s="65">
        <v>295.0</v>
      </c>
      <c r="N20" s="71">
        <v>1282.0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64" t="s">
        <v>81</v>
      </c>
      <c r="C21" s="65">
        <v>400.0</v>
      </c>
      <c r="D21" s="65">
        <v>218.0</v>
      </c>
      <c r="E21" s="65">
        <v>118.0</v>
      </c>
      <c r="F21" s="66">
        <v>736.0</v>
      </c>
      <c r="G21" s="49"/>
      <c r="H21" s="49"/>
      <c r="I21" s="49"/>
      <c r="J21" s="70" t="s">
        <v>81</v>
      </c>
      <c r="K21" s="65">
        <v>145.0</v>
      </c>
      <c r="L21" s="65">
        <v>54.0</v>
      </c>
      <c r="M21" s="65">
        <v>16.0</v>
      </c>
      <c r="N21" s="71">
        <v>215.0</v>
      </c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64" t="s">
        <v>82</v>
      </c>
      <c r="C22" s="65">
        <v>103.0</v>
      </c>
      <c r="D22" s="65">
        <v>59.0</v>
      </c>
      <c r="E22" s="65">
        <v>36.0</v>
      </c>
      <c r="F22" s="66">
        <v>198.0</v>
      </c>
      <c r="G22" s="49"/>
      <c r="H22" s="49"/>
      <c r="I22" s="49"/>
      <c r="J22" s="70" t="s">
        <v>82</v>
      </c>
      <c r="K22" s="65">
        <v>60.0</v>
      </c>
      <c r="L22" s="65">
        <v>25.0</v>
      </c>
      <c r="M22" s="65">
        <v>6.0</v>
      </c>
      <c r="N22" s="71">
        <v>91.0</v>
      </c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64" t="s">
        <v>83</v>
      </c>
      <c r="C23" s="65">
        <v>82.0</v>
      </c>
      <c r="D23" s="65">
        <v>53.0</v>
      </c>
      <c r="E23" s="65">
        <v>35.0</v>
      </c>
      <c r="F23" s="66">
        <v>170.0</v>
      </c>
      <c r="G23" s="49"/>
      <c r="H23" s="49"/>
      <c r="I23" s="49"/>
      <c r="J23" s="70" t="s">
        <v>83</v>
      </c>
      <c r="K23" s="65">
        <v>22.0</v>
      </c>
      <c r="L23" s="65">
        <v>12.0</v>
      </c>
      <c r="M23" s="65">
        <v>1.0</v>
      </c>
      <c r="N23" s="71">
        <v>35.0</v>
      </c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64" t="s">
        <v>79</v>
      </c>
      <c r="C24" s="65">
        <v>6.0</v>
      </c>
      <c r="D24" s="65">
        <v>1.0</v>
      </c>
      <c r="E24" s="65">
        <v>1.0</v>
      </c>
      <c r="F24" s="66">
        <v>8.0</v>
      </c>
      <c r="G24" s="49"/>
      <c r="H24" s="49"/>
      <c r="I24" s="49"/>
      <c r="J24" s="70" t="s">
        <v>84</v>
      </c>
      <c r="K24" s="65">
        <v>687.0</v>
      </c>
      <c r="L24" s="65">
        <v>851.0</v>
      </c>
      <c r="M24" s="65">
        <v>322.0</v>
      </c>
      <c r="N24" s="71">
        <v>1860.0</v>
      </c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64" t="s">
        <v>84</v>
      </c>
      <c r="C25" s="65">
        <v>1120.0</v>
      </c>
      <c r="D25" s="65">
        <v>1214.0</v>
      </c>
      <c r="E25" s="65">
        <v>678.0</v>
      </c>
      <c r="F25" s="66">
        <v>3012.0</v>
      </c>
      <c r="G25" s="49"/>
      <c r="H25" s="49"/>
      <c r="I25" s="49"/>
      <c r="J25" s="70" t="s">
        <v>85</v>
      </c>
      <c r="K25" s="65">
        <v>487.0</v>
      </c>
      <c r="L25" s="65">
        <v>571.0</v>
      </c>
      <c r="M25" s="65">
        <v>247.0</v>
      </c>
      <c r="N25" s="71">
        <v>1305.0</v>
      </c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64" t="s">
        <v>85</v>
      </c>
      <c r="C26" s="65">
        <v>1080.0</v>
      </c>
      <c r="D26" s="65">
        <v>1353.0</v>
      </c>
      <c r="E26" s="65">
        <v>854.0</v>
      </c>
      <c r="F26" s="66">
        <v>3287.0</v>
      </c>
      <c r="G26" s="49"/>
      <c r="H26" s="49"/>
      <c r="I26" s="49"/>
      <c r="J26" s="70" t="s">
        <v>86</v>
      </c>
      <c r="K26" s="65">
        <v>741.0</v>
      </c>
      <c r="L26" s="65">
        <v>1159.0</v>
      </c>
      <c r="M26" s="65">
        <v>299.0</v>
      </c>
      <c r="N26" s="71">
        <v>2199.0</v>
      </c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64" t="s">
        <v>86</v>
      </c>
      <c r="C27" s="65">
        <v>1130.0</v>
      </c>
      <c r="D27" s="65">
        <v>1717.0</v>
      </c>
      <c r="E27" s="65">
        <v>855.0</v>
      </c>
      <c r="F27" s="66">
        <v>3702.0</v>
      </c>
      <c r="G27" s="49"/>
      <c r="H27" s="49"/>
      <c r="I27" s="49"/>
      <c r="J27" s="72" t="s">
        <v>16</v>
      </c>
      <c r="K27" s="73">
        <v>10949.0</v>
      </c>
      <c r="L27" s="73">
        <v>9528.0</v>
      </c>
      <c r="M27" s="73">
        <v>4407.0</v>
      </c>
      <c r="N27" s="74">
        <v>24884.0</v>
      </c>
      <c r="O27" s="75">
        <f>N27+N53</f>
        <v>32681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76" t="s">
        <v>16</v>
      </c>
      <c r="C28" s="77">
        <v>19094.0</v>
      </c>
      <c r="D28" s="77">
        <v>19294.0</v>
      </c>
      <c r="E28" s="77">
        <v>12348.0</v>
      </c>
      <c r="F28" s="78">
        <v>50736.0</v>
      </c>
      <c r="G28" s="49"/>
      <c r="H28" s="49"/>
      <c r="I28" s="49"/>
      <c r="J28" s="79" t="s">
        <v>87</v>
      </c>
      <c r="K28" s="52"/>
      <c r="L28" s="52"/>
      <c r="M28" s="52"/>
      <c r="N28" s="52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79" t="s">
        <v>87</v>
      </c>
      <c r="C29" s="49"/>
      <c r="D29" s="49"/>
      <c r="E29" s="49"/>
      <c r="F29" s="49"/>
      <c r="G29" s="49"/>
      <c r="H29" s="49"/>
      <c r="I29" s="49"/>
      <c r="J29" s="52"/>
      <c r="K29" s="52"/>
      <c r="L29" s="52"/>
      <c r="M29" s="52"/>
      <c r="N29" s="52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52"/>
      <c r="K30" s="52"/>
      <c r="L30" s="52"/>
      <c r="M30" s="52"/>
      <c r="N30" s="52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52"/>
      <c r="K31" s="52"/>
      <c r="L31" s="52"/>
      <c r="M31" s="52"/>
      <c r="N31" s="52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84.75" customHeight="1">
      <c r="A32" s="49"/>
      <c r="B32" s="49"/>
      <c r="C32" s="49"/>
      <c r="D32" s="49"/>
      <c r="E32" s="49"/>
      <c r="F32" s="49"/>
      <c r="G32" s="49"/>
      <c r="H32" s="49"/>
      <c r="I32" s="49"/>
      <c r="J32" s="53" t="s">
        <v>88</v>
      </c>
      <c r="K32" s="54"/>
      <c r="L32" s="54"/>
      <c r="M32" s="54"/>
      <c r="N32" s="54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55"/>
      <c r="K33" s="56" t="s">
        <v>63</v>
      </c>
      <c r="L33" s="57"/>
      <c r="M33" s="57"/>
      <c r="N33" s="58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62"/>
      <c r="K34" s="63" t="s">
        <v>65</v>
      </c>
      <c r="L34" s="63" t="s">
        <v>66</v>
      </c>
      <c r="M34" s="63" t="s">
        <v>67</v>
      </c>
      <c r="N34" s="63" t="s">
        <v>16</v>
      </c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67" t="s">
        <v>68</v>
      </c>
      <c r="K35" s="68">
        <v>52.0</v>
      </c>
      <c r="L35" s="68">
        <v>21.0</v>
      </c>
      <c r="M35" s="68">
        <v>8.0</v>
      </c>
      <c r="N35" s="69">
        <v>81.0</v>
      </c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70" t="s">
        <v>69</v>
      </c>
      <c r="K36" s="65">
        <v>52.0</v>
      </c>
      <c r="L36" s="65">
        <v>26.0</v>
      </c>
      <c r="M36" s="65">
        <v>11.0</v>
      </c>
      <c r="N36" s="71">
        <v>89.0</v>
      </c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70" t="s">
        <v>70</v>
      </c>
      <c r="K37" s="65">
        <v>801.0</v>
      </c>
      <c r="L37" s="65">
        <v>1071.0</v>
      </c>
      <c r="M37" s="65">
        <v>536.0</v>
      </c>
      <c r="N37" s="71">
        <v>2408.0</v>
      </c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70" t="s">
        <v>71</v>
      </c>
      <c r="K38" s="65">
        <v>78.0</v>
      </c>
      <c r="L38" s="65">
        <v>75.0</v>
      </c>
      <c r="M38" s="65">
        <v>39.0</v>
      </c>
      <c r="N38" s="71">
        <v>192.0</v>
      </c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70" t="s">
        <v>72</v>
      </c>
      <c r="K39" s="65">
        <v>292.0</v>
      </c>
      <c r="L39" s="65">
        <v>149.0</v>
      </c>
      <c r="M39" s="65">
        <v>77.0</v>
      </c>
      <c r="N39" s="71">
        <v>518.0</v>
      </c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70" t="s">
        <v>73</v>
      </c>
      <c r="K40" s="65">
        <v>391.0</v>
      </c>
      <c r="L40" s="65">
        <v>288.0</v>
      </c>
      <c r="M40" s="65">
        <v>143.0</v>
      </c>
      <c r="N40" s="71">
        <v>822.0</v>
      </c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70" t="s">
        <v>74</v>
      </c>
      <c r="K41" s="65">
        <v>12.0</v>
      </c>
      <c r="L41" s="65">
        <v>1.0</v>
      </c>
      <c r="M41" s="65">
        <v>1.0</v>
      </c>
      <c r="N41" s="71">
        <v>14.0</v>
      </c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70" t="s">
        <v>75</v>
      </c>
      <c r="K42" s="65">
        <v>112.0</v>
      </c>
      <c r="L42" s="65">
        <v>90.0</v>
      </c>
      <c r="M42" s="65">
        <v>36.0</v>
      </c>
      <c r="N42" s="71">
        <v>238.0</v>
      </c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70" t="s">
        <v>76</v>
      </c>
      <c r="K43" s="65">
        <v>224.0</v>
      </c>
      <c r="L43" s="65">
        <v>158.0</v>
      </c>
      <c r="M43" s="65">
        <v>72.0</v>
      </c>
      <c r="N43" s="71">
        <v>454.0</v>
      </c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70" t="s">
        <v>77</v>
      </c>
      <c r="K44" s="65">
        <v>166.0</v>
      </c>
      <c r="L44" s="65">
        <v>177.0</v>
      </c>
      <c r="M44" s="65">
        <v>61.0</v>
      </c>
      <c r="N44" s="71">
        <v>404.0</v>
      </c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70" t="s">
        <v>79</v>
      </c>
      <c r="K45" s="65">
        <v>1.0</v>
      </c>
      <c r="L45" s="65">
        <v>0.0</v>
      </c>
      <c r="M45" s="65">
        <v>0.0</v>
      </c>
      <c r="N45" s="71">
        <v>1.0</v>
      </c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70" t="s">
        <v>78</v>
      </c>
      <c r="K46" s="65">
        <v>359.0</v>
      </c>
      <c r="L46" s="65">
        <v>651.0</v>
      </c>
      <c r="M46" s="65">
        <v>346.0</v>
      </c>
      <c r="N46" s="71">
        <v>1356.0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70" t="s">
        <v>81</v>
      </c>
      <c r="K47" s="65">
        <v>52.0</v>
      </c>
      <c r="L47" s="65">
        <v>18.0</v>
      </c>
      <c r="M47" s="65">
        <v>6.0</v>
      </c>
      <c r="N47" s="71">
        <v>76.0</v>
      </c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70" t="s">
        <v>82</v>
      </c>
      <c r="K48" s="65">
        <v>11.0</v>
      </c>
      <c r="L48" s="65">
        <v>2.0</v>
      </c>
      <c r="M48" s="65">
        <v>1.0</v>
      </c>
      <c r="N48" s="71">
        <v>14.0</v>
      </c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70" t="s">
        <v>83</v>
      </c>
      <c r="K49" s="65">
        <v>1.0</v>
      </c>
      <c r="L49" s="65">
        <v>0.0</v>
      </c>
      <c r="M49" s="65">
        <v>0.0</v>
      </c>
      <c r="N49" s="71">
        <v>1.0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70" t="s">
        <v>84</v>
      </c>
      <c r="K50" s="65">
        <v>255.0</v>
      </c>
      <c r="L50" s="65">
        <v>139.0</v>
      </c>
      <c r="M50" s="65">
        <v>27.0</v>
      </c>
      <c r="N50" s="71">
        <v>421.0</v>
      </c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70" t="s">
        <v>85</v>
      </c>
      <c r="K51" s="65">
        <v>32.0</v>
      </c>
      <c r="L51" s="65">
        <v>58.0</v>
      </c>
      <c r="M51" s="65">
        <v>4.0</v>
      </c>
      <c r="N51" s="71">
        <v>94.0</v>
      </c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70" t="s">
        <v>86</v>
      </c>
      <c r="K52" s="65">
        <v>191.0</v>
      </c>
      <c r="L52" s="65">
        <v>253.0</v>
      </c>
      <c r="M52" s="65">
        <v>170.0</v>
      </c>
      <c r="N52" s="71">
        <v>614.0</v>
      </c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72" t="s">
        <v>16</v>
      </c>
      <c r="K53" s="73">
        <v>3082.0</v>
      </c>
      <c r="L53" s="73">
        <v>3177.0</v>
      </c>
      <c r="M53" s="73">
        <v>1538.0</v>
      </c>
      <c r="N53" s="74">
        <v>7797.0</v>
      </c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79" t="s">
        <v>87</v>
      </c>
      <c r="K54" s="52"/>
      <c r="L54" s="52"/>
      <c r="M54" s="52"/>
      <c r="N54" s="52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autoFilter ref="$B$8:$F$29"/>
  <mergeCells count="7">
    <mergeCell ref="J6:N6"/>
    <mergeCell ref="B7:F7"/>
    <mergeCell ref="J7:J8"/>
    <mergeCell ref="K7:N7"/>
    <mergeCell ref="J32:N32"/>
    <mergeCell ref="J33:J34"/>
    <mergeCell ref="K33:N3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SSPAS- PDH</dc:creator>
</cp:coreProperties>
</file>