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6" windowHeight="3948"/>
  </bookViews>
  <sheets>
    <sheet name="LineaY8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7" l="1"/>
  <c r="B50" i="7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48" i="7"/>
  <c r="B47" i="7"/>
  <c r="R42" i="7"/>
  <c r="C79" i="7" s="1"/>
  <c r="N42" i="7"/>
  <c r="C78" i="7" s="1"/>
  <c r="J42" i="7"/>
  <c r="C77" i="7" s="1"/>
  <c r="F42" i="7"/>
  <c r="C76" i="7" s="1"/>
  <c r="V37" i="7"/>
  <c r="C75" i="7" s="1"/>
  <c r="R37" i="7"/>
  <c r="C74" i="7" s="1"/>
  <c r="N37" i="7"/>
  <c r="C73" i="7" s="1"/>
  <c r="J37" i="7"/>
  <c r="C72" i="7" s="1"/>
  <c r="F37" i="7"/>
  <c r="C71" i="7" s="1"/>
  <c r="V32" i="7"/>
  <c r="C70" i="7" s="1"/>
  <c r="R32" i="7"/>
  <c r="C69" i="7" s="1"/>
  <c r="N32" i="7"/>
  <c r="C68" i="7" s="1"/>
  <c r="J32" i="7"/>
  <c r="C67" i="7" s="1"/>
  <c r="F32" i="7"/>
  <c r="C66" i="7" s="1"/>
  <c r="V27" i="7"/>
  <c r="C65" i="7" s="1"/>
  <c r="R27" i="7"/>
  <c r="C64" i="7" s="1"/>
  <c r="N27" i="7"/>
  <c r="C63" i="7" s="1"/>
  <c r="J27" i="7"/>
  <c r="C62" i="7" s="1"/>
  <c r="F27" i="7"/>
  <c r="C61" i="7" s="1"/>
  <c r="V22" i="7"/>
  <c r="C60" i="7" s="1"/>
  <c r="R22" i="7"/>
  <c r="C59" i="7" s="1"/>
  <c r="N22" i="7"/>
  <c r="C58" i="7" s="1"/>
  <c r="J22" i="7"/>
  <c r="C57" i="7" s="1"/>
  <c r="F22" i="7"/>
  <c r="C56" i="7" s="1"/>
  <c r="V17" i="7"/>
  <c r="C55" i="7" s="1"/>
  <c r="R17" i="7"/>
  <c r="C54" i="7" s="1"/>
  <c r="N17" i="7"/>
  <c r="C53" i="7" s="1"/>
  <c r="J17" i="7"/>
  <c r="C52" i="7" s="1"/>
  <c r="F17" i="7"/>
  <c r="C51" i="7" s="1"/>
  <c r="V12" i="7"/>
  <c r="C50" i="7" s="1"/>
  <c r="R12" i="7"/>
  <c r="C49" i="7" s="1"/>
  <c r="N12" i="7"/>
  <c r="C48" i="7" s="1"/>
  <c r="J12" i="7"/>
  <c r="C47" i="7" s="1"/>
  <c r="F12" i="7"/>
  <c r="C46" i="7" s="1"/>
  <c r="J5" i="7"/>
  <c r="E65" i="7" s="1"/>
  <c r="F5" i="7"/>
  <c r="D60" i="7" s="1"/>
  <c r="E69" i="7" l="1"/>
  <c r="E73" i="7"/>
  <c r="E78" i="7"/>
  <c r="E68" i="7"/>
  <c r="E72" i="7"/>
  <c r="E70" i="7"/>
  <c r="E77" i="7"/>
  <c r="E76" i="7"/>
  <c r="E75" i="7"/>
  <c r="E67" i="7"/>
  <c r="E74" i="7"/>
  <c r="E66" i="7"/>
  <c r="E79" i="7"/>
  <c r="E71" i="7"/>
  <c r="D77" i="7"/>
  <c r="D69" i="7"/>
  <c r="D72" i="7"/>
  <c r="D79" i="7"/>
  <c r="D75" i="7"/>
  <c r="D67" i="7"/>
  <c r="D73" i="7"/>
  <c r="D76" i="7"/>
  <c r="D68" i="7"/>
  <c r="D71" i="7"/>
  <c r="D78" i="7"/>
  <c r="D74" i="7"/>
  <c r="D70" i="7"/>
  <c r="D66" i="7"/>
  <c r="E60" i="7"/>
  <c r="E47" i="7"/>
  <c r="E53" i="7"/>
  <c r="D53" i="7"/>
  <c r="D50" i="7"/>
  <c r="E55" i="7"/>
  <c r="D61" i="7"/>
  <c r="D48" i="7"/>
  <c r="E50" i="7"/>
  <c r="D56" i="7"/>
  <c r="E61" i="7"/>
  <c r="D63" i="7"/>
  <c r="E52" i="7"/>
  <c r="D58" i="7"/>
  <c r="E63" i="7"/>
  <c r="D55" i="7"/>
  <c r="D47" i="7"/>
  <c r="E58" i="7"/>
  <c r="D64" i="7"/>
  <c r="E48" i="7"/>
  <c r="D51" i="7"/>
  <c r="E56" i="7"/>
  <c r="D59" i="7"/>
  <c r="E64" i="7"/>
  <c r="D46" i="7"/>
  <c r="E51" i="7"/>
  <c r="D54" i="7"/>
  <c r="E59" i="7"/>
  <c r="D62" i="7"/>
  <c r="E46" i="7"/>
  <c r="D49" i="7"/>
  <c r="E54" i="7"/>
  <c r="D57" i="7"/>
  <c r="E62" i="7"/>
  <c r="D65" i="7"/>
  <c r="E49" i="7"/>
  <c r="D52" i="7"/>
  <c r="E57" i="7"/>
</calcChain>
</file>

<file path=xl/sharedStrings.xml><?xml version="1.0" encoding="utf-8"?>
<sst xmlns="http://schemas.openxmlformats.org/spreadsheetml/2006/main" count="170" uniqueCount="58">
  <si>
    <t>FSDelay</t>
  </si>
  <si>
    <t>short</t>
  </si>
  <si>
    <t>fs2fsvcRateH</t>
  </si>
  <si>
    <t>double</t>
  </si>
  <si>
    <t>fs2psRateH</t>
  </si>
  <si>
    <t>fsvc2fsRateH</t>
  </si>
  <si>
    <t>numOfTrains</t>
  </si>
  <si>
    <t>repairRateH</t>
  </si>
  <si>
    <t>trainLength</t>
  </si>
  <si>
    <t>tempo</t>
  </si>
  <si>
    <t>treni</t>
  </si>
  <si>
    <t>capacità [treni/h]</t>
  </si>
  <si>
    <t>confidence level</t>
  </si>
  <si>
    <t>fsvc2fsRate [h^-1]</t>
  </si>
  <si>
    <t>line capacity [train/hour]</t>
  </si>
  <si>
    <t>8 secondi travel time (200 metri)</t>
  </si>
  <si>
    <t>NOMINALE FSVC</t>
  </si>
  <si>
    <t>NOMINALE FS</t>
  </si>
  <si>
    <t>0.005</t>
  </si>
  <si>
    <t>confidence interval (rel)</t>
  </si>
  <si>
    <t>1E-02 : 3E-02 : 1.0</t>
  </si>
  <si>
    <t>fsvc2fsRateH 0,01</t>
  </si>
  <si>
    <t>fsvc2fsRateH 0,04</t>
  </si>
  <si>
    <t>fsvc2fsRateH 0,07</t>
  </si>
  <si>
    <t>fsvc2fsRateH 0,10</t>
  </si>
  <si>
    <t>fsvc2fsRateH 0,13</t>
  </si>
  <si>
    <t>fsvc2fsRateH 0,16</t>
  </si>
  <si>
    <t>fsvc2fsRateH 0,19</t>
  </si>
  <si>
    <t>fsvc2fsRateH 0,22</t>
  </si>
  <si>
    <t>fsvc2fsRateH 0,25</t>
  </si>
  <si>
    <t>fsvc2fsRateH 0,28</t>
  </si>
  <si>
    <t>fsvc2fsRateH 0,31</t>
  </si>
  <si>
    <t>fsvc2fsRateH 0,34</t>
  </si>
  <si>
    <t>fsvc2fsRateH 0,37</t>
  </si>
  <si>
    <t>fsvc2fsRateH 0,40</t>
  </si>
  <si>
    <t>fsvc2fsRateH 0,43</t>
  </si>
  <si>
    <t>fsvc2fsRateH 0,46</t>
  </si>
  <si>
    <t>fsvc2fsRateH 0,49</t>
  </si>
  <si>
    <t>fsvc2fsRateH 0,52</t>
  </si>
  <si>
    <t>fsvc2fsRateH 0,55</t>
  </si>
  <si>
    <t>fsvc2fsRateH 0,58</t>
  </si>
  <si>
    <t>fsvc2fsRateH 0,61</t>
  </si>
  <si>
    <t>fsvc2fsRateH 0,64</t>
  </si>
  <si>
    <t>fsvc2fsRateH 0,67</t>
  </si>
  <si>
    <t>fsvc2fsRateH 0,70</t>
  </si>
  <si>
    <t>fsvc2fsRateH 0,73</t>
  </si>
  <si>
    <t>fsvc2fsRateH 0,76</t>
  </si>
  <si>
    <t>fsvc2fsRateH 0,79</t>
  </si>
  <si>
    <t>fsvc2fsRateH 0,82</t>
  </si>
  <si>
    <t>fsvc2fsRateH 0,85</t>
  </si>
  <si>
    <t>fsvc2fsRateH 0,88</t>
  </si>
  <si>
    <t>fsvc2fsRateH 0,91</t>
  </si>
  <si>
    <t>fsvc2fsRateH 0,94</t>
  </si>
  <si>
    <t>fsvc2fsRateH 0,97</t>
  </si>
  <si>
    <t>fsvc2fsRateH 1,00</t>
  </si>
  <si>
    <t>FSVC &amp; FS &amp; PS</t>
  </si>
  <si>
    <t>only FSVC</t>
  </si>
  <si>
    <t>only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</si>
</sst>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2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/>
    <xf numFmtId="164" fontId="0" fillId="0" borderId="0" xfId="0" applyNumberFormat="1" applyBorder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11" fontId="0" fillId="3" borderId="0" xfId="0" applyNumberFormat="1" applyFill="1" applyAlignment="1">
      <alignment vertical="center" wrapText="1"/>
    </xf>
    <xf numFmtId="11" fontId="0" fillId="0" borderId="0" xfId="0" applyNumberFormat="1"/>
    <xf numFmtId="0" fontId="0" fillId="3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</a:t>
            </a:r>
            <a:r>
              <a:rPr lang="it-IT" baseline="0"/>
              <a:t> capacity vs fsvc2fsRate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38237914324637"/>
          <c:y val="0.18097222222222226"/>
          <c:w val="0.71826616540739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LineaY8!$C$45</c:f>
              <c:strCache>
                <c:ptCount val="1"/>
                <c:pt idx="0">
                  <c:v>FSVC &amp; FS &amp; 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LineaY8!$B$46:$B$79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LineaY8!$C$46:$C$79</c:f>
              <c:numCache>
                <c:formatCode>0.000</c:formatCode>
                <c:ptCount val="34"/>
                <c:pt idx="0">
                  <c:v>159.86500000000001</c:v>
                </c:pt>
                <c:pt idx="1">
                  <c:v>157.76899999999998</c:v>
                </c:pt>
                <c:pt idx="2">
                  <c:v>156.43099999999998</c:v>
                </c:pt>
                <c:pt idx="3">
                  <c:v>155.04999999999998</c:v>
                </c:pt>
                <c:pt idx="4">
                  <c:v>153.08299999999997</c:v>
                </c:pt>
                <c:pt idx="5">
                  <c:v>151.87700000000004</c:v>
                </c:pt>
                <c:pt idx="6">
                  <c:v>150.04949999999999</c:v>
                </c:pt>
                <c:pt idx="7">
                  <c:v>149.82950000000002</c:v>
                </c:pt>
                <c:pt idx="8">
                  <c:v>148.17049999999998</c:v>
                </c:pt>
                <c:pt idx="9">
                  <c:v>146.50050000000002</c:v>
                </c:pt>
                <c:pt idx="10">
                  <c:v>145.79400000000001</c:v>
                </c:pt>
                <c:pt idx="11">
                  <c:v>144.79199999999997</c:v>
                </c:pt>
                <c:pt idx="12">
                  <c:v>142.929</c:v>
                </c:pt>
                <c:pt idx="13">
                  <c:v>142.6825</c:v>
                </c:pt>
                <c:pt idx="14">
                  <c:v>141.62649999999999</c:v>
                </c:pt>
                <c:pt idx="15">
                  <c:v>141.0265</c:v>
                </c:pt>
                <c:pt idx="16">
                  <c:v>139.34650000000002</c:v>
                </c:pt>
                <c:pt idx="17">
                  <c:v>139.07100000000003</c:v>
                </c:pt>
                <c:pt idx="18">
                  <c:v>137.9255</c:v>
                </c:pt>
                <c:pt idx="19">
                  <c:v>136.62099999999998</c:v>
                </c:pt>
                <c:pt idx="20">
                  <c:v>136.59950000000003</c:v>
                </c:pt>
                <c:pt idx="21">
                  <c:v>135.92850000000001</c:v>
                </c:pt>
                <c:pt idx="22">
                  <c:v>134.89749999999998</c:v>
                </c:pt>
                <c:pt idx="23">
                  <c:v>135.02000000000001</c:v>
                </c:pt>
                <c:pt idx="24">
                  <c:v>134.60100000000003</c:v>
                </c:pt>
                <c:pt idx="25">
                  <c:v>133.678</c:v>
                </c:pt>
                <c:pt idx="26">
                  <c:v>132.52249999999998</c:v>
                </c:pt>
                <c:pt idx="27">
                  <c:v>132.14999999999998</c:v>
                </c:pt>
                <c:pt idx="28">
                  <c:v>132.52049999999997</c:v>
                </c:pt>
                <c:pt idx="29">
                  <c:v>131.09800000000001</c:v>
                </c:pt>
                <c:pt idx="30">
                  <c:v>130.70249999999999</c:v>
                </c:pt>
                <c:pt idx="31">
                  <c:v>130.23099999999997</c:v>
                </c:pt>
                <c:pt idx="32">
                  <c:v>129.70900000000003</c:v>
                </c:pt>
                <c:pt idx="33">
                  <c:v>129.67150000000001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81-9944-8C438EA07910}"/>
            </c:ext>
          </c:extLst>
        </c:ser>
        <c:ser>
          <c:idx val="1"/>
          <c:order val="1"/>
          <c:tx>
            <c:strRef>
              <c:f>LineaY8!$D$45</c:f>
              <c:strCache>
                <c:ptCount val="1"/>
                <c:pt idx="0">
                  <c:v>only FSVC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LineaY8!$B$46:$B$79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LineaY8!$D$46:$D$79</c:f>
              <c:numCache>
                <c:formatCode>0.0</c:formatCode>
                <c:ptCount val="34"/>
                <c:pt idx="0">
                  <c:v>161.18299999999999</c:v>
                </c:pt>
                <c:pt idx="1">
                  <c:v>161.18299999999999</c:v>
                </c:pt>
                <c:pt idx="2">
                  <c:v>161.18299999999999</c:v>
                </c:pt>
                <c:pt idx="3">
                  <c:v>161.18299999999999</c:v>
                </c:pt>
                <c:pt idx="4">
                  <c:v>161.18299999999999</c:v>
                </c:pt>
                <c:pt idx="5">
                  <c:v>161.18299999999999</c:v>
                </c:pt>
                <c:pt idx="6">
                  <c:v>161.18299999999999</c:v>
                </c:pt>
                <c:pt idx="7">
                  <c:v>161.18299999999999</c:v>
                </c:pt>
                <c:pt idx="8">
                  <c:v>161.18299999999999</c:v>
                </c:pt>
                <c:pt idx="9">
                  <c:v>161.18299999999999</c:v>
                </c:pt>
                <c:pt idx="10">
                  <c:v>161.18299999999999</c:v>
                </c:pt>
                <c:pt idx="11">
                  <c:v>161.18299999999999</c:v>
                </c:pt>
                <c:pt idx="12">
                  <c:v>161.18299999999999</c:v>
                </c:pt>
                <c:pt idx="13">
                  <c:v>161.18299999999999</c:v>
                </c:pt>
                <c:pt idx="14">
                  <c:v>161.18299999999999</c:v>
                </c:pt>
                <c:pt idx="15">
                  <c:v>161.18299999999999</c:v>
                </c:pt>
                <c:pt idx="16">
                  <c:v>161.18299999999999</c:v>
                </c:pt>
                <c:pt idx="17">
                  <c:v>161.18299999999999</c:v>
                </c:pt>
                <c:pt idx="18">
                  <c:v>161.18299999999999</c:v>
                </c:pt>
                <c:pt idx="19">
                  <c:v>161.18299999999999</c:v>
                </c:pt>
                <c:pt idx="20">
                  <c:v>161.18299999999999</c:v>
                </c:pt>
                <c:pt idx="21">
                  <c:v>161.18299999999999</c:v>
                </c:pt>
                <c:pt idx="22">
                  <c:v>161.18299999999999</c:v>
                </c:pt>
                <c:pt idx="23">
                  <c:v>161.18299999999999</c:v>
                </c:pt>
                <c:pt idx="24">
                  <c:v>161.18299999999999</c:v>
                </c:pt>
                <c:pt idx="25">
                  <c:v>161.18299999999999</c:v>
                </c:pt>
                <c:pt idx="26">
                  <c:v>161.18299999999999</c:v>
                </c:pt>
                <c:pt idx="27">
                  <c:v>161.18299999999999</c:v>
                </c:pt>
                <c:pt idx="28">
                  <c:v>161.18299999999999</c:v>
                </c:pt>
                <c:pt idx="29">
                  <c:v>161.18299999999999</c:v>
                </c:pt>
                <c:pt idx="30">
                  <c:v>161.18299999999999</c:v>
                </c:pt>
                <c:pt idx="31">
                  <c:v>161.18299999999999</c:v>
                </c:pt>
                <c:pt idx="32">
                  <c:v>161.18299999999999</c:v>
                </c:pt>
                <c:pt idx="33">
                  <c:v>161.18299999999999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181-9944-8C438EA07910}"/>
            </c:ext>
          </c:extLst>
        </c:ser>
        <c:ser>
          <c:idx val="2"/>
          <c:order val="2"/>
          <c:tx>
            <c:strRef>
              <c:f>LineaY8!$E$45</c:f>
              <c:strCache>
                <c:ptCount val="1"/>
                <c:pt idx="0">
                  <c:v>only PS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LineaY8!$B$46:$B$79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LineaY8!$E$46:$E$79</c:f>
              <c:numCache>
                <c:formatCode>0.0</c:formatCode>
                <c:ptCount val="34"/>
                <c:pt idx="0">
                  <c:v>118.75800000000001</c:v>
                </c:pt>
                <c:pt idx="1">
                  <c:v>118.75800000000001</c:v>
                </c:pt>
                <c:pt idx="2">
                  <c:v>118.75800000000001</c:v>
                </c:pt>
                <c:pt idx="3">
                  <c:v>118.75800000000001</c:v>
                </c:pt>
                <c:pt idx="4">
                  <c:v>118.75800000000001</c:v>
                </c:pt>
                <c:pt idx="5">
                  <c:v>118.75800000000001</c:v>
                </c:pt>
                <c:pt idx="6">
                  <c:v>118.75800000000001</c:v>
                </c:pt>
                <c:pt idx="7">
                  <c:v>118.75800000000001</c:v>
                </c:pt>
                <c:pt idx="8">
                  <c:v>118.75800000000001</c:v>
                </c:pt>
                <c:pt idx="9">
                  <c:v>118.75800000000001</c:v>
                </c:pt>
                <c:pt idx="10">
                  <c:v>118.75800000000001</c:v>
                </c:pt>
                <c:pt idx="11">
                  <c:v>118.75800000000001</c:v>
                </c:pt>
                <c:pt idx="12">
                  <c:v>118.75800000000001</c:v>
                </c:pt>
                <c:pt idx="13">
                  <c:v>118.75800000000001</c:v>
                </c:pt>
                <c:pt idx="14">
                  <c:v>118.75800000000001</c:v>
                </c:pt>
                <c:pt idx="15">
                  <c:v>118.75800000000001</c:v>
                </c:pt>
                <c:pt idx="16">
                  <c:v>118.75800000000001</c:v>
                </c:pt>
                <c:pt idx="17">
                  <c:v>118.75800000000001</c:v>
                </c:pt>
                <c:pt idx="18">
                  <c:v>118.75800000000001</c:v>
                </c:pt>
                <c:pt idx="19">
                  <c:v>118.75800000000001</c:v>
                </c:pt>
                <c:pt idx="20">
                  <c:v>118.75800000000001</c:v>
                </c:pt>
                <c:pt idx="21">
                  <c:v>118.75800000000001</c:v>
                </c:pt>
                <c:pt idx="22">
                  <c:v>118.75800000000001</c:v>
                </c:pt>
                <c:pt idx="23">
                  <c:v>118.75800000000001</c:v>
                </c:pt>
                <c:pt idx="24">
                  <c:v>118.75800000000001</c:v>
                </c:pt>
                <c:pt idx="25">
                  <c:v>118.75800000000001</c:v>
                </c:pt>
                <c:pt idx="26">
                  <c:v>118.75800000000001</c:v>
                </c:pt>
                <c:pt idx="27">
                  <c:v>118.75800000000001</c:v>
                </c:pt>
                <c:pt idx="28">
                  <c:v>118.75800000000001</c:v>
                </c:pt>
                <c:pt idx="29">
                  <c:v>118.75800000000001</c:v>
                </c:pt>
                <c:pt idx="30">
                  <c:v>118.75800000000001</c:v>
                </c:pt>
                <c:pt idx="31">
                  <c:v>118.75800000000001</c:v>
                </c:pt>
                <c:pt idx="32">
                  <c:v>118.75800000000001</c:v>
                </c:pt>
                <c:pt idx="33">
                  <c:v>118.75800000000001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0-4181-9944-8C438EA0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80175"/>
        <c:axId val="1124076431"/>
      </c:scatterChart>
      <c:valAx>
        <c:axId val="1124080175"/>
        <c:scaling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76431"/>
        <c:crosses val="autoZero"/>
        <c:crossBetween val="midCat"/>
        <c:majorUnit val="9.0000000000000024E-2"/>
      </c:valAx>
      <c:valAx>
        <c:axId val="1124076431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80175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8019382192626"/>
          <c:y val="0.19783464566929135"/>
          <c:w val="0.17231980617807391"/>
          <c:h val="0.1880612821672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45</xdr:row>
      <xdr:rowOff>11429</xdr:rowOff>
    </xdr:from>
    <xdr:to>
      <xdr:col>17</xdr:col>
      <xdr:colOff>800100</xdr:colOff>
      <xdr:row>61</xdr:row>
      <xdr:rowOff>130627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25" zoomScale="70" zoomScaleNormal="70" workbookViewId="0">
      <selection activeCell="W47" sqref="W47"/>
    </sheetView>
  </sheetViews>
  <sheetFormatPr defaultColWidth="18" defaultRowHeight="14.4" x14ac:dyDescent="0.3"/>
  <cols>
    <col min="1" max="1" width="13.109375" customWidth="1"/>
    <col min="2" max="2" width="10.77734375" customWidth="1"/>
    <col min="3" max="3" width="21.5546875" bestFit="1" customWidth="1"/>
    <col min="4" max="4" width="9.44140625" bestFit="1" customWidth="1"/>
    <col min="5" max="5" width="8.44140625" customWidth="1"/>
    <col min="6" max="6" width="15.5546875" customWidth="1"/>
    <col min="7" max="7" width="1.77734375" customWidth="1"/>
    <col min="8" max="8" width="8.33203125" customWidth="1"/>
    <col min="9" max="9" width="8.44140625" customWidth="1"/>
    <col min="10" max="10" width="15.5546875" customWidth="1"/>
    <col min="11" max="11" width="1.77734375" customWidth="1"/>
    <col min="12" max="12" width="8.33203125" customWidth="1"/>
    <col min="13" max="13" width="8.44140625" customWidth="1"/>
    <col min="14" max="14" width="15.5546875" customWidth="1"/>
    <col min="15" max="15" width="1.77734375" customWidth="1"/>
    <col min="16" max="16" width="8.33203125" customWidth="1"/>
    <col min="17" max="17" width="8.44140625" customWidth="1"/>
    <col min="18" max="18" width="15.5546875" customWidth="1"/>
    <col min="19" max="19" width="1.77734375" customWidth="1"/>
    <col min="20" max="20" width="8.33203125" customWidth="1"/>
    <col min="21" max="21" width="8.44140625" customWidth="1"/>
    <col min="22" max="22" width="15.5546875" customWidth="1"/>
  </cols>
  <sheetData>
    <row r="1" spans="1:22" x14ac:dyDescent="0.3">
      <c r="A1" s="25" t="s">
        <v>15</v>
      </c>
      <c r="B1" s="25"/>
      <c r="C1" s="26"/>
      <c r="D1" s="18"/>
      <c r="E1" s="18"/>
      <c r="F1" s="1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27" t="s">
        <v>12</v>
      </c>
      <c r="B2" s="27"/>
      <c r="C2">
        <v>0.95</v>
      </c>
      <c r="D2" s="24" t="s">
        <v>16</v>
      </c>
      <c r="E2" s="24"/>
      <c r="F2" s="24"/>
      <c r="G2" s="10"/>
      <c r="H2" s="24" t="s">
        <v>17</v>
      </c>
      <c r="I2" s="24"/>
      <c r="J2" s="24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3">
      <c r="A3" s="27" t="s">
        <v>19</v>
      </c>
      <c r="B3" s="27"/>
      <c r="C3" t="s">
        <v>18</v>
      </c>
      <c r="D3" s="9" t="s">
        <v>9</v>
      </c>
      <c r="E3" s="1" t="s">
        <v>10</v>
      </c>
      <c r="F3" s="1" t="s">
        <v>11</v>
      </c>
      <c r="G3" s="10"/>
      <c r="H3" s="9" t="s">
        <v>9</v>
      </c>
      <c r="I3" s="1" t="s">
        <v>10</v>
      </c>
      <c r="J3" s="1" t="s">
        <v>11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A4" s="5"/>
      <c r="B4" s="5"/>
      <c r="C4" s="6"/>
      <c r="D4" s="2">
        <v>3600</v>
      </c>
      <c r="E4" s="7">
        <v>157.75</v>
      </c>
      <c r="F4" s="2"/>
      <c r="G4" s="12"/>
      <c r="H4" s="2">
        <v>3600</v>
      </c>
      <c r="I4" s="7">
        <v>114.72199999999999</v>
      </c>
      <c r="J4" s="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3">
      <c r="A5" s="3" t="s">
        <v>8</v>
      </c>
      <c r="B5" s="3" t="s">
        <v>1</v>
      </c>
      <c r="C5" s="3">
        <v>2</v>
      </c>
      <c r="D5" s="2">
        <v>7200</v>
      </c>
      <c r="E5" s="7">
        <v>318.93299999999999</v>
      </c>
      <c r="F5" s="11">
        <f>(E5-E4)/(D5-D4)*3600</f>
        <v>161.18299999999999</v>
      </c>
      <c r="G5" s="12"/>
      <c r="H5" s="2">
        <v>7200</v>
      </c>
      <c r="I5" s="7">
        <v>233.48</v>
      </c>
      <c r="J5" s="11">
        <f>(I5-I4)/(H5-H4)*3600</f>
        <v>118.75800000000001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5"/>
      <c r="B6" s="5"/>
      <c r="C6" s="5"/>
      <c r="D6" s="20"/>
      <c r="E6" s="20"/>
      <c r="F6" s="20"/>
      <c r="G6" s="12"/>
      <c r="H6" s="20"/>
      <c r="I6" s="2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3">
      <c r="A7" s="5"/>
      <c r="B7" s="5"/>
      <c r="C7" s="5"/>
      <c r="D7" s="16"/>
      <c r="E7" s="16"/>
      <c r="F7" s="1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3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3">
      <c r="A9" s="3" t="s">
        <v>0</v>
      </c>
      <c r="B9" s="3" t="s">
        <v>1</v>
      </c>
      <c r="C9" s="3">
        <v>8</v>
      </c>
      <c r="D9" s="24" t="s">
        <v>21</v>
      </c>
      <c r="E9" s="24"/>
      <c r="F9" s="24"/>
      <c r="G9" s="10"/>
      <c r="H9" s="24" t="s">
        <v>22</v>
      </c>
      <c r="I9" s="24"/>
      <c r="J9" s="24"/>
      <c r="K9" s="10"/>
      <c r="L9" s="24" t="s">
        <v>23</v>
      </c>
      <c r="M9" s="24"/>
      <c r="N9" s="24"/>
      <c r="O9" s="10"/>
      <c r="P9" s="24" t="s">
        <v>24</v>
      </c>
      <c r="Q9" s="24"/>
      <c r="R9" s="24"/>
      <c r="S9" s="10"/>
      <c r="T9" s="24" t="s">
        <v>25</v>
      </c>
      <c r="U9" s="24"/>
      <c r="V9" s="24"/>
    </row>
    <row r="10" spans="1:22" x14ac:dyDescent="0.3">
      <c r="A10" s="3" t="s">
        <v>2</v>
      </c>
      <c r="B10" s="3" t="s">
        <v>3</v>
      </c>
      <c r="C10" s="21">
        <v>0.05</v>
      </c>
      <c r="D10" s="9" t="s">
        <v>9</v>
      </c>
      <c r="E10" s="1" t="s">
        <v>10</v>
      </c>
      <c r="F10" s="1" t="s">
        <v>11</v>
      </c>
      <c r="G10" s="10"/>
      <c r="H10" s="9" t="s">
        <v>9</v>
      </c>
      <c r="I10" s="1" t="s">
        <v>10</v>
      </c>
      <c r="J10" s="1" t="s">
        <v>11</v>
      </c>
      <c r="K10" s="10"/>
      <c r="L10" s="9" t="s">
        <v>9</v>
      </c>
      <c r="M10" s="1" t="s">
        <v>10</v>
      </c>
      <c r="N10" s="1" t="s">
        <v>11</v>
      </c>
      <c r="O10" s="10"/>
      <c r="P10" s="9" t="s">
        <v>9</v>
      </c>
      <c r="Q10" s="1" t="s">
        <v>10</v>
      </c>
      <c r="R10" s="1" t="s">
        <v>11</v>
      </c>
      <c r="S10" s="10"/>
      <c r="T10" s="9" t="s">
        <v>9</v>
      </c>
      <c r="U10" s="1" t="s">
        <v>10</v>
      </c>
      <c r="V10" s="1" t="s">
        <v>11</v>
      </c>
    </row>
    <row r="11" spans="1:22" x14ac:dyDescent="0.3">
      <c r="A11" s="3" t="s">
        <v>4</v>
      </c>
      <c r="B11" s="3" t="s">
        <v>3</v>
      </c>
      <c r="C11" s="21">
        <v>0.01</v>
      </c>
      <c r="D11" s="2">
        <v>3600</v>
      </c>
      <c r="E11" s="7">
        <v>157.084</v>
      </c>
      <c r="F11" s="2"/>
      <c r="G11" s="10"/>
      <c r="H11" s="2">
        <v>3600</v>
      </c>
      <c r="I11" s="7">
        <v>156.208</v>
      </c>
      <c r="J11" s="2"/>
      <c r="K11" s="10"/>
      <c r="L11" s="2">
        <v>3600</v>
      </c>
      <c r="M11" s="7">
        <v>155.78399999999999</v>
      </c>
      <c r="N11" s="2"/>
      <c r="O11" s="10"/>
      <c r="P11" s="2">
        <v>3600</v>
      </c>
      <c r="Q11" s="7">
        <v>155.44300000000001</v>
      </c>
      <c r="R11" s="2"/>
      <c r="S11" s="10"/>
      <c r="T11" s="2">
        <v>3600</v>
      </c>
      <c r="U11" s="7">
        <v>154.55500000000001</v>
      </c>
      <c r="V11" s="2"/>
    </row>
    <row r="12" spans="1:22" x14ac:dyDescent="0.3">
      <c r="A12" s="3" t="s">
        <v>5</v>
      </c>
      <c r="B12" s="3" t="s">
        <v>3</v>
      </c>
      <c r="C12" s="4" t="s">
        <v>20</v>
      </c>
      <c r="D12" s="2">
        <v>7200</v>
      </c>
      <c r="E12" s="7">
        <v>316.94900000000001</v>
      </c>
      <c r="F12" s="11">
        <f>(E12-E11)/(D12-D11)*3600</f>
        <v>159.86500000000001</v>
      </c>
      <c r="G12" s="10"/>
      <c r="H12" s="2">
        <v>7200</v>
      </c>
      <c r="I12" s="7">
        <v>313.97699999999998</v>
      </c>
      <c r="J12" s="8">
        <f>(I12-I11)/(H12-H11)*3600</f>
        <v>157.76899999999998</v>
      </c>
      <c r="K12" s="10"/>
      <c r="L12" s="2">
        <v>7200</v>
      </c>
      <c r="M12" s="7">
        <v>312.21499999999997</v>
      </c>
      <c r="N12" s="8">
        <f>(M12-M11)/(L12-L11)*3600</f>
        <v>156.43099999999998</v>
      </c>
      <c r="O12" s="10"/>
      <c r="P12" s="2">
        <v>7200</v>
      </c>
      <c r="Q12" s="7">
        <v>310.49299999999999</v>
      </c>
      <c r="R12" s="8">
        <f>(Q12-Q11)/(P12-P11)*3600</f>
        <v>155.04999999999998</v>
      </c>
      <c r="S12" s="10"/>
      <c r="T12" s="2">
        <v>7200</v>
      </c>
      <c r="U12" s="7">
        <v>307.63799999999998</v>
      </c>
      <c r="V12" s="8">
        <f>(U12-U11)/(T12-T11)*3600</f>
        <v>153.08299999999997</v>
      </c>
    </row>
    <row r="13" spans="1:22" x14ac:dyDescent="0.3">
      <c r="A13" s="3" t="s">
        <v>6</v>
      </c>
      <c r="B13" s="3" t="s">
        <v>1</v>
      </c>
      <c r="C13" s="3">
        <v>20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3">
      <c r="A14" s="3" t="s">
        <v>7</v>
      </c>
      <c r="B14" s="3" t="s">
        <v>3</v>
      </c>
      <c r="C14" s="21">
        <v>0.2</v>
      </c>
      <c r="D14" s="24" t="s">
        <v>26</v>
      </c>
      <c r="E14" s="24"/>
      <c r="F14" s="24"/>
      <c r="G14" s="10"/>
      <c r="H14" s="24" t="s">
        <v>27</v>
      </c>
      <c r="I14" s="24"/>
      <c r="J14" s="24"/>
      <c r="K14" s="10"/>
      <c r="L14" s="24" t="s">
        <v>28</v>
      </c>
      <c r="M14" s="24"/>
      <c r="N14" s="24"/>
      <c r="O14" s="10"/>
      <c r="P14" s="24" t="s">
        <v>29</v>
      </c>
      <c r="Q14" s="24"/>
      <c r="R14" s="24"/>
      <c r="S14" s="10"/>
      <c r="T14" s="24" t="s">
        <v>30</v>
      </c>
      <c r="U14" s="24"/>
      <c r="V14" s="24"/>
    </row>
    <row r="15" spans="1:22" x14ac:dyDescent="0.3">
      <c r="A15" s="3" t="s">
        <v>8</v>
      </c>
      <c r="B15" s="3" t="s">
        <v>1</v>
      </c>
      <c r="C15" s="23">
        <v>2</v>
      </c>
      <c r="D15" s="9" t="s">
        <v>9</v>
      </c>
      <c r="E15" s="1" t="s">
        <v>10</v>
      </c>
      <c r="F15" s="1" t="s">
        <v>11</v>
      </c>
      <c r="G15" s="10"/>
      <c r="H15" s="9" t="s">
        <v>9</v>
      </c>
      <c r="I15" s="1" t="s">
        <v>10</v>
      </c>
      <c r="J15" s="1" t="s">
        <v>11</v>
      </c>
      <c r="K15" s="10"/>
      <c r="L15" s="9" t="s">
        <v>9</v>
      </c>
      <c r="M15" s="1" t="s">
        <v>10</v>
      </c>
      <c r="N15" s="1" t="s">
        <v>11</v>
      </c>
      <c r="O15" s="10"/>
      <c r="P15" s="9" t="s">
        <v>9</v>
      </c>
      <c r="Q15" s="1" t="s">
        <v>10</v>
      </c>
      <c r="R15" s="1" t="s">
        <v>11</v>
      </c>
      <c r="S15" s="10"/>
      <c r="T15" s="9" t="s">
        <v>9</v>
      </c>
      <c r="U15" s="1" t="s">
        <v>10</v>
      </c>
      <c r="V15" s="1" t="s">
        <v>11</v>
      </c>
    </row>
    <row r="16" spans="1:22" x14ac:dyDescent="0.3">
      <c r="A16" s="3"/>
      <c r="B16" s="3"/>
      <c r="C16" s="3"/>
      <c r="D16" s="2">
        <v>3600</v>
      </c>
      <c r="E16" s="7">
        <v>154.24199999999999</v>
      </c>
      <c r="F16" s="2"/>
      <c r="G16" s="10"/>
      <c r="H16" s="2">
        <v>3600</v>
      </c>
      <c r="I16" s="7">
        <v>153.434</v>
      </c>
      <c r="J16" s="2"/>
      <c r="K16" s="10"/>
      <c r="L16" s="2">
        <v>3600</v>
      </c>
      <c r="M16" s="7">
        <v>153.25149999999999</v>
      </c>
      <c r="N16" s="2"/>
      <c r="O16" s="10"/>
      <c r="P16" s="2">
        <v>3600</v>
      </c>
      <c r="Q16" s="7">
        <v>152.547</v>
      </c>
      <c r="R16" s="2"/>
      <c r="S16" s="10"/>
      <c r="T16" s="2">
        <v>3600</v>
      </c>
      <c r="U16" s="7">
        <v>151.59950000000001</v>
      </c>
      <c r="V16" s="2"/>
    </row>
    <row r="17" spans="3:22" x14ac:dyDescent="0.3">
      <c r="C17" s="21"/>
      <c r="D17" s="2">
        <v>7200</v>
      </c>
      <c r="E17" s="7">
        <v>306.11900000000003</v>
      </c>
      <c r="F17" s="8">
        <f>(E17-E16)/(D17-D16)*3600</f>
        <v>151.87700000000004</v>
      </c>
      <c r="G17" s="10"/>
      <c r="H17" s="2">
        <v>7200</v>
      </c>
      <c r="I17" s="7">
        <v>303.48349999999999</v>
      </c>
      <c r="J17" s="8">
        <f>(I17-I16)/(H17-H16)*3600</f>
        <v>150.04949999999999</v>
      </c>
      <c r="K17" s="10"/>
      <c r="L17" s="2">
        <v>7200</v>
      </c>
      <c r="M17" s="7">
        <v>303.08100000000002</v>
      </c>
      <c r="N17" s="8">
        <f>(M17-M16)/(L17-L16)*3600</f>
        <v>149.82950000000002</v>
      </c>
      <c r="O17" s="10"/>
      <c r="P17" s="2">
        <v>7200</v>
      </c>
      <c r="Q17" s="7">
        <v>300.71749999999997</v>
      </c>
      <c r="R17" s="8">
        <f>(Q17-Q16)/(P17-P16)*3600</f>
        <v>148.17049999999998</v>
      </c>
      <c r="S17" s="10"/>
      <c r="T17" s="2">
        <v>7200</v>
      </c>
      <c r="U17" s="7">
        <v>298.10000000000002</v>
      </c>
      <c r="V17" s="8">
        <f>(U17-U16)/(T17-T16)*3600</f>
        <v>146.50050000000002</v>
      </c>
    </row>
    <row r="18" spans="3:22" x14ac:dyDescent="0.3">
      <c r="C18" s="21"/>
    </row>
    <row r="19" spans="3:22" x14ac:dyDescent="0.3">
      <c r="C19" s="21"/>
      <c r="D19" s="24" t="s">
        <v>31</v>
      </c>
      <c r="E19" s="24"/>
      <c r="F19" s="24"/>
      <c r="G19" s="10"/>
      <c r="H19" s="24" t="s">
        <v>32</v>
      </c>
      <c r="I19" s="24"/>
      <c r="J19" s="24"/>
      <c r="K19" s="10"/>
      <c r="L19" s="24" t="s">
        <v>33</v>
      </c>
      <c r="M19" s="24"/>
      <c r="N19" s="24"/>
      <c r="O19" s="10"/>
      <c r="P19" s="24" t="s">
        <v>34</v>
      </c>
      <c r="Q19" s="24"/>
      <c r="R19" s="24"/>
      <c r="S19" s="10"/>
      <c r="T19" s="24" t="s">
        <v>35</v>
      </c>
      <c r="U19" s="24"/>
      <c r="V19" s="24"/>
    </row>
    <row r="20" spans="3:22" x14ac:dyDescent="0.3">
      <c r="D20" s="9" t="s">
        <v>9</v>
      </c>
      <c r="E20" s="1" t="s">
        <v>10</v>
      </c>
      <c r="F20" s="1" t="s">
        <v>11</v>
      </c>
      <c r="G20" s="10"/>
      <c r="H20" s="9" t="s">
        <v>9</v>
      </c>
      <c r="I20" s="1" t="s">
        <v>10</v>
      </c>
      <c r="J20" s="1" t="s">
        <v>11</v>
      </c>
      <c r="K20" s="10"/>
      <c r="L20" s="9" t="s">
        <v>9</v>
      </c>
      <c r="M20" s="1" t="s">
        <v>10</v>
      </c>
      <c r="N20" s="1" t="s">
        <v>11</v>
      </c>
      <c r="O20" s="10"/>
      <c r="P20" s="9" t="s">
        <v>9</v>
      </c>
      <c r="Q20" s="1" t="s">
        <v>10</v>
      </c>
      <c r="R20" s="1" t="s">
        <v>11</v>
      </c>
      <c r="S20" s="10"/>
      <c r="T20" s="9" t="s">
        <v>9</v>
      </c>
      <c r="U20" s="1" t="s">
        <v>10</v>
      </c>
      <c r="V20" s="1" t="s">
        <v>11</v>
      </c>
    </row>
    <row r="21" spans="3:22" x14ac:dyDescent="0.3">
      <c r="D21" s="2">
        <v>3600</v>
      </c>
      <c r="E21" s="7">
        <v>151.35499999999999</v>
      </c>
      <c r="F21" s="2"/>
      <c r="G21" s="10"/>
      <c r="H21" s="2">
        <v>3600</v>
      </c>
      <c r="I21" s="7">
        <v>151.04050000000001</v>
      </c>
      <c r="J21" s="2"/>
      <c r="K21" s="10"/>
      <c r="L21" s="2">
        <v>3600</v>
      </c>
      <c r="M21" s="7">
        <v>149.66900000000001</v>
      </c>
      <c r="N21" s="2"/>
      <c r="O21" s="10"/>
      <c r="P21" s="2">
        <v>3600</v>
      </c>
      <c r="Q21" s="7">
        <v>150.16399999999999</v>
      </c>
      <c r="R21" s="2"/>
      <c r="S21" s="10"/>
      <c r="T21" s="2">
        <v>3600</v>
      </c>
      <c r="U21" s="7">
        <v>149.44800000000001</v>
      </c>
      <c r="V21" s="2"/>
    </row>
    <row r="22" spans="3:22" x14ac:dyDescent="0.3">
      <c r="D22" s="2">
        <v>7200</v>
      </c>
      <c r="E22" s="7">
        <v>297.149</v>
      </c>
      <c r="F22" s="8">
        <f>(E22-E21)/(D22-D21)*3600</f>
        <v>145.79400000000001</v>
      </c>
      <c r="G22" s="10"/>
      <c r="H22" s="2">
        <v>7200</v>
      </c>
      <c r="I22" s="7">
        <v>295.83249999999998</v>
      </c>
      <c r="J22" s="8">
        <f>(I22-I21)/(H22-H21)*3600</f>
        <v>144.79199999999997</v>
      </c>
      <c r="K22" s="10"/>
      <c r="L22" s="2">
        <v>7200</v>
      </c>
      <c r="M22" s="7">
        <v>292.59800000000001</v>
      </c>
      <c r="N22" s="8">
        <f>(M22-M21)/(L22-L21)*3600</f>
        <v>142.929</v>
      </c>
      <c r="O22" s="10"/>
      <c r="P22" s="2">
        <v>7200</v>
      </c>
      <c r="Q22" s="7">
        <v>292.84649999999999</v>
      </c>
      <c r="R22" s="8">
        <f>(Q22-Q21)/(P22-P21)*3600</f>
        <v>142.6825</v>
      </c>
      <c r="S22" s="10"/>
      <c r="T22" s="2">
        <v>7200</v>
      </c>
      <c r="U22" s="7">
        <v>291.0745</v>
      </c>
      <c r="V22" s="8">
        <f>(U22-U21)/(T22-T21)*3600</f>
        <v>141.62649999999999</v>
      </c>
    </row>
    <row r="23" spans="3:22" x14ac:dyDescent="0.3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3:22" x14ac:dyDescent="0.3">
      <c r="D24" s="24" t="s">
        <v>36</v>
      </c>
      <c r="E24" s="24"/>
      <c r="F24" s="24"/>
      <c r="G24" s="10"/>
      <c r="H24" s="24" t="s">
        <v>37</v>
      </c>
      <c r="I24" s="24"/>
      <c r="J24" s="24"/>
      <c r="K24" s="10"/>
      <c r="L24" s="24" t="s">
        <v>38</v>
      </c>
      <c r="M24" s="24"/>
      <c r="N24" s="24"/>
      <c r="O24" s="10"/>
      <c r="P24" s="24" t="s">
        <v>39</v>
      </c>
      <c r="Q24" s="24"/>
      <c r="R24" s="24"/>
      <c r="S24" s="10"/>
      <c r="T24" s="24" t="s">
        <v>40</v>
      </c>
      <c r="U24" s="24"/>
      <c r="V24" s="24"/>
    </row>
    <row r="25" spans="3:22" x14ac:dyDescent="0.3">
      <c r="D25" s="9" t="s">
        <v>9</v>
      </c>
      <c r="E25" s="1" t="s">
        <v>10</v>
      </c>
      <c r="F25" s="1" t="s">
        <v>11</v>
      </c>
      <c r="G25" s="10"/>
      <c r="H25" s="9" t="s">
        <v>9</v>
      </c>
      <c r="I25" s="1" t="s">
        <v>10</v>
      </c>
      <c r="J25" s="1" t="s">
        <v>11</v>
      </c>
      <c r="K25" s="10"/>
      <c r="L25" s="9" t="s">
        <v>9</v>
      </c>
      <c r="M25" s="1" t="s">
        <v>10</v>
      </c>
      <c r="N25" s="1" t="s">
        <v>11</v>
      </c>
      <c r="O25" s="10"/>
      <c r="P25" s="9" t="s">
        <v>9</v>
      </c>
      <c r="Q25" s="1" t="s">
        <v>10</v>
      </c>
      <c r="R25" s="1" t="s">
        <v>11</v>
      </c>
      <c r="S25" s="10"/>
      <c r="T25" s="9" t="s">
        <v>9</v>
      </c>
      <c r="U25" s="1" t="s">
        <v>10</v>
      </c>
      <c r="V25" s="1" t="s">
        <v>11</v>
      </c>
    </row>
    <row r="26" spans="3:22" x14ac:dyDescent="0.3">
      <c r="D26" s="2">
        <v>3600</v>
      </c>
      <c r="E26" s="7">
        <v>149.44749999999999</v>
      </c>
      <c r="F26" s="2"/>
      <c r="G26" s="10"/>
      <c r="H26" s="2">
        <v>3600</v>
      </c>
      <c r="I26" s="7">
        <v>147.6525</v>
      </c>
      <c r="J26" s="2"/>
      <c r="K26" s="10"/>
      <c r="L26" s="2">
        <v>3600</v>
      </c>
      <c r="M26" s="7">
        <v>147.60149999999999</v>
      </c>
      <c r="N26" s="2"/>
      <c r="O26" s="10"/>
      <c r="P26" s="2">
        <v>3600</v>
      </c>
      <c r="Q26" s="7">
        <v>147.596</v>
      </c>
      <c r="R26" s="2"/>
      <c r="S26" s="10"/>
      <c r="T26" s="2">
        <v>3600</v>
      </c>
      <c r="U26" s="7">
        <v>146.49299999999999</v>
      </c>
      <c r="V26" s="2"/>
    </row>
    <row r="27" spans="3:22" x14ac:dyDescent="0.3">
      <c r="D27" s="2">
        <v>7200</v>
      </c>
      <c r="E27" s="7">
        <v>290.47399999999999</v>
      </c>
      <c r="F27" s="8">
        <f>(E27-E26)/(D27-D26)*3600</f>
        <v>141.0265</v>
      </c>
      <c r="G27" s="10"/>
      <c r="H27" s="2">
        <v>7200</v>
      </c>
      <c r="I27" s="7">
        <v>286.99900000000002</v>
      </c>
      <c r="J27" s="8">
        <f>(I27-I26)/(H27-H26)*3600</f>
        <v>139.34650000000002</v>
      </c>
      <c r="K27" s="10"/>
      <c r="L27" s="2">
        <v>7200</v>
      </c>
      <c r="M27" s="7">
        <v>286.67250000000001</v>
      </c>
      <c r="N27" s="8">
        <f>(M27-M26)/(L27-L26)*3600</f>
        <v>139.07100000000003</v>
      </c>
      <c r="O27" s="10"/>
      <c r="P27" s="2">
        <v>7200</v>
      </c>
      <c r="Q27" s="7">
        <v>285.5215</v>
      </c>
      <c r="R27" s="8">
        <f>(Q27-Q26)/(P27-P26)*3600</f>
        <v>137.9255</v>
      </c>
      <c r="S27" s="10"/>
      <c r="T27" s="2">
        <v>7200</v>
      </c>
      <c r="U27" s="7">
        <v>283.11399999999998</v>
      </c>
      <c r="V27" s="8">
        <f>(U27-U26)/(T27-T26)*3600</f>
        <v>136.62099999999998</v>
      </c>
    </row>
    <row r="29" spans="3:22" x14ac:dyDescent="0.3">
      <c r="D29" s="24" t="s">
        <v>41</v>
      </c>
      <c r="E29" s="24"/>
      <c r="F29" s="24"/>
      <c r="G29" s="10"/>
      <c r="H29" s="24" t="s">
        <v>42</v>
      </c>
      <c r="I29" s="24"/>
      <c r="J29" s="24"/>
      <c r="K29" s="10"/>
      <c r="L29" s="24" t="s">
        <v>43</v>
      </c>
      <c r="M29" s="24"/>
      <c r="N29" s="24"/>
      <c r="O29" s="10"/>
      <c r="P29" s="24" t="s">
        <v>44</v>
      </c>
      <c r="Q29" s="24"/>
      <c r="R29" s="24"/>
      <c r="S29" s="10"/>
      <c r="T29" s="24" t="s">
        <v>45</v>
      </c>
      <c r="U29" s="24"/>
      <c r="V29" s="24"/>
    </row>
    <row r="30" spans="3:22" x14ac:dyDescent="0.3">
      <c r="D30" s="9" t="s">
        <v>9</v>
      </c>
      <c r="E30" s="1" t="s">
        <v>10</v>
      </c>
      <c r="F30" s="1" t="s">
        <v>11</v>
      </c>
      <c r="G30" s="10"/>
      <c r="H30" s="9" t="s">
        <v>9</v>
      </c>
      <c r="I30" s="1" t="s">
        <v>10</v>
      </c>
      <c r="J30" s="1" t="s">
        <v>11</v>
      </c>
      <c r="K30" s="10"/>
      <c r="L30" s="9" t="s">
        <v>9</v>
      </c>
      <c r="M30" s="1" t="s">
        <v>10</v>
      </c>
      <c r="N30" s="1" t="s">
        <v>11</v>
      </c>
      <c r="O30" s="10"/>
      <c r="P30" s="9" t="s">
        <v>9</v>
      </c>
      <c r="Q30" s="1" t="s">
        <v>10</v>
      </c>
      <c r="R30" s="1" t="s">
        <v>11</v>
      </c>
      <c r="S30" s="10"/>
      <c r="T30" s="9" t="s">
        <v>9</v>
      </c>
      <c r="U30" s="1" t="s">
        <v>10</v>
      </c>
      <c r="V30" s="1" t="s">
        <v>11</v>
      </c>
    </row>
    <row r="31" spans="3:22" x14ac:dyDescent="0.3">
      <c r="D31" s="2">
        <v>3600</v>
      </c>
      <c r="E31" s="7">
        <v>146.32499999999999</v>
      </c>
      <c r="F31" s="2"/>
      <c r="G31" s="10"/>
      <c r="H31" s="2">
        <v>3600</v>
      </c>
      <c r="I31" s="7">
        <v>146.02549999999999</v>
      </c>
      <c r="J31" s="2"/>
      <c r="K31" s="10"/>
      <c r="L31" s="2">
        <v>3600</v>
      </c>
      <c r="M31" s="7">
        <v>145.4545</v>
      </c>
      <c r="N31" s="2"/>
      <c r="O31" s="10"/>
      <c r="P31" s="2">
        <v>3600</v>
      </c>
      <c r="Q31" s="7">
        <v>145.61949999999999</v>
      </c>
      <c r="R31" s="2"/>
      <c r="S31" s="10"/>
      <c r="T31" s="2">
        <v>3600</v>
      </c>
      <c r="U31" s="7">
        <v>145.607</v>
      </c>
      <c r="V31" s="2"/>
    </row>
    <row r="32" spans="3:22" x14ac:dyDescent="0.3">
      <c r="D32" s="2">
        <v>7200</v>
      </c>
      <c r="E32" s="7">
        <v>282.92450000000002</v>
      </c>
      <c r="F32" s="8">
        <f>(E32-E31)/(D32-D31)*3600</f>
        <v>136.59950000000003</v>
      </c>
      <c r="G32" s="10"/>
      <c r="H32" s="2">
        <v>7200</v>
      </c>
      <c r="I32" s="7">
        <v>281.95400000000001</v>
      </c>
      <c r="J32" s="8">
        <f>(I32-I31)/(H32-H31)*3600</f>
        <v>135.92850000000001</v>
      </c>
      <c r="K32" s="10"/>
      <c r="L32" s="2">
        <v>7200</v>
      </c>
      <c r="M32" s="7">
        <v>280.35199999999998</v>
      </c>
      <c r="N32" s="8">
        <f>(M32-M31)/(L32-L31)*3600</f>
        <v>134.89749999999998</v>
      </c>
      <c r="O32" s="10"/>
      <c r="P32" s="2">
        <v>7200</v>
      </c>
      <c r="Q32" s="7">
        <v>280.6395</v>
      </c>
      <c r="R32" s="8">
        <f>(Q32-Q31)/(P32-P31)*3600</f>
        <v>135.02000000000001</v>
      </c>
      <c r="S32" s="10"/>
      <c r="T32" s="2">
        <v>7200</v>
      </c>
      <c r="U32" s="7">
        <v>280.20800000000003</v>
      </c>
      <c r="V32" s="8">
        <f>(U32-U31)/(T32-T31)*3600</f>
        <v>134.60100000000003</v>
      </c>
    </row>
    <row r="34" spans="1:22" x14ac:dyDescent="0.3">
      <c r="D34" s="24" t="s">
        <v>46</v>
      </c>
      <c r="E34" s="24"/>
      <c r="F34" s="24"/>
      <c r="G34" s="10"/>
      <c r="H34" s="24" t="s">
        <v>47</v>
      </c>
      <c r="I34" s="24"/>
      <c r="J34" s="24"/>
      <c r="K34" s="10"/>
      <c r="L34" s="24" t="s">
        <v>48</v>
      </c>
      <c r="M34" s="24"/>
      <c r="N34" s="24"/>
      <c r="O34" s="10"/>
      <c r="P34" s="24" t="s">
        <v>49</v>
      </c>
      <c r="Q34" s="24"/>
      <c r="R34" s="24"/>
      <c r="S34" s="10"/>
      <c r="T34" s="24" t="s">
        <v>50</v>
      </c>
      <c r="U34" s="24"/>
      <c r="V34" s="24"/>
    </row>
    <row r="35" spans="1:22" x14ac:dyDescent="0.3">
      <c r="D35" s="9" t="s">
        <v>9</v>
      </c>
      <c r="E35" s="1" t="s">
        <v>10</v>
      </c>
      <c r="F35" s="1" t="s">
        <v>11</v>
      </c>
      <c r="G35" s="10"/>
      <c r="H35" s="9" t="s">
        <v>9</v>
      </c>
      <c r="I35" s="1" t="s">
        <v>10</v>
      </c>
      <c r="J35" s="1" t="s">
        <v>11</v>
      </c>
      <c r="K35" s="10"/>
      <c r="L35" s="9" t="s">
        <v>9</v>
      </c>
      <c r="M35" s="1" t="s">
        <v>10</v>
      </c>
      <c r="N35" s="1" t="s">
        <v>11</v>
      </c>
      <c r="O35" s="10"/>
      <c r="P35" s="9" t="s">
        <v>9</v>
      </c>
      <c r="Q35" s="1" t="s">
        <v>10</v>
      </c>
      <c r="R35" s="1" t="s">
        <v>11</v>
      </c>
      <c r="S35" s="10"/>
      <c r="T35" s="9" t="s">
        <v>9</v>
      </c>
      <c r="U35" s="1" t="s">
        <v>10</v>
      </c>
      <c r="V35" s="1" t="s">
        <v>11</v>
      </c>
    </row>
    <row r="36" spans="1:22" x14ac:dyDescent="0.3">
      <c r="D36" s="2">
        <v>3600</v>
      </c>
      <c r="E36" s="7">
        <v>144.72300000000001</v>
      </c>
      <c r="F36" s="2"/>
      <c r="G36" s="10"/>
      <c r="H36" s="2">
        <v>3600</v>
      </c>
      <c r="I36" s="7">
        <v>143.78550000000001</v>
      </c>
      <c r="J36" s="2"/>
      <c r="K36" s="10"/>
      <c r="L36" s="2">
        <v>3600</v>
      </c>
      <c r="M36" s="7">
        <v>143.8775</v>
      </c>
      <c r="N36" s="2"/>
      <c r="O36" s="10"/>
      <c r="P36" s="2">
        <v>3600</v>
      </c>
      <c r="Q36" s="7">
        <v>143.92500000000001</v>
      </c>
      <c r="R36" s="2"/>
      <c r="S36" s="10"/>
      <c r="T36" s="2">
        <v>3600</v>
      </c>
      <c r="U36" s="7">
        <v>143.1345</v>
      </c>
      <c r="V36" s="2"/>
    </row>
    <row r="37" spans="1:22" x14ac:dyDescent="0.3">
      <c r="D37" s="2">
        <v>7200</v>
      </c>
      <c r="E37" s="7">
        <v>278.40100000000001</v>
      </c>
      <c r="F37" s="8">
        <f>(E37-E36)/(D37-D36)*3600</f>
        <v>133.678</v>
      </c>
      <c r="G37" s="10"/>
      <c r="H37" s="2">
        <v>7200</v>
      </c>
      <c r="I37" s="7">
        <v>276.30799999999999</v>
      </c>
      <c r="J37" s="8">
        <f>(I37-I36)/(H37-H36)*3600</f>
        <v>132.52249999999998</v>
      </c>
      <c r="K37" s="10"/>
      <c r="L37" s="2">
        <v>7200</v>
      </c>
      <c r="M37" s="7">
        <v>276.02749999999997</v>
      </c>
      <c r="N37" s="8">
        <f>(M37-M36)/(L37-L36)*3600</f>
        <v>132.14999999999998</v>
      </c>
      <c r="O37" s="10"/>
      <c r="P37" s="2">
        <v>7200</v>
      </c>
      <c r="Q37" s="7">
        <v>276.44549999999998</v>
      </c>
      <c r="R37" s="8">
        <f>(Q37-Q36)/(P37-P36)*3600</f>
        <v>132.52049999999997</v>
      </c>
      <c r="S37" s="10"/>
      <c r="T37" s="2">
        <v>7200</v>
      </c>
      <c r="U37" s="7">
        <v>274.23250000000002</v>
      </c>
      <c r="V37" s="8">
        <f>(U37-U36)/(T37-T36)*3600</f>
        <v>131.09800000000001</v>
      </c>
    </row>
    <row r="38" spans="1:22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3">
      <c r="D39" s="24" t="s">
        <v>51</v>
      </c>
      <c r="E39" s="24"/>
      <c r="F39" s="24"/>
      <c r="G39" s="10"/>
      <c r="H39" s="24" t="s">
        <v>52</v>
      </c>
      <c r="I39" s="24"/>
      <c r="J39" s="24"/>
      <c r="K39" s="10"/>
      <c r="L39" s="24" t="s">
        <v>53</v>
      </c>
      <c r="M39" s="24"/>
      <c r="N39" s="24"/>
      <c r="O39" s="10"/>
      <c r="P39" s="24" t="s">
        <v>54</v>
      </c>
      <c r="Q39" s="24"/>
      <c r="R39" s="24"/>
      <c r="S39" s="10"/>
      <c r="T39" s="24"/>
      <c r="U39" s="24"/>
      <c r="V39" s="24"/>
    </row>
    <row r="40" spans="1:22" x14ac:dyDescent="0.3">
      <c r="D40" s="9" t="s">
        <v>9</v>
      </c>
      <c r="E40" s="1" t="s">
        <v>10</v>
      </c>
      <c r="F40" s="1" t="s">
        <v>11</v>
      </c>
      <c r="G40" s="10"/>
      <c r="H40" s="9" t="s">
        <v>9</v>
      </c>
      <c r="I40" s="1" t="s">
        <v>10</v>
      </c>
      <c r="J40" s="1" t="s">
        <v>11</v>
      </c>
      <c r="K40" s="10"/>
      <c r="L40" s="9" t="s">
        <v>9</v>
      </c>
      <c r="M40" s="1" t="s">
        <v>10</v>
      </c>
      <c r="N40" s="1" t="s">
        <v>11</v>
      </c>
      <c r="O40" s="10"/>
      <c r="P40" s="9" t="s">
        <v>9</v>
      </c>
      <c r="Q40" s="1" t="s">
        <v>10</v>
      </c>
      <c r="R40" s="1" t="s">
        <v>11</v>
      </c>
      <c r="S40" s="10"/>
      <c r="T40" s="9"/>
      <c r="U40" s="1"/>
      <c r="V40" s="1"/>
    </row>
    <row r="41" spans="1:22" x14ac:dyDescent="0.3">
      <c r="D41" s="2">
        <v>3600</v>
      </c>
      <c r="E41" s="7">
        <v>142.55000000000001</v>
      </c>
      <c r="F41" s="2"/>
      <c r="G41" s="10"/>
      <c r="H41" s="2">
        <v>3600</v>
      </c>
      <c r="I41" s="7">
        <v>142.52950000000001</v>
      </c>
      <c r="J41" s="2"/>
      <c r="K41" s="10"/>
      <c r="L41" s="2">
        <v>3600</v>
      </c>
      <c r="M41" s="7">
        <v>142.13849999999999</v>
      </c>
      <c r="N41" s="2"/>
      <c r="O41" s="10"/>
      <c r="P41" s="2">
        <v>3600</v>
      </c>
      <c r="Q41" s="7">
        <v>141.8475</v>
      </c>
      <c r="R41" s="2"/>
      <c r="S41" s="10"/>
      <c r="T41" s="2"/>
      <c r="U41" s="7"/>
      <c r="V41" s="2"/>
    </row>
    <row r="42" spans="1:22" x14ac:dyDescent="0.3">
      <c r="D42" s="2">
        <v>7200</v>
      </c>
      <c r="E42" s="7">
        <v>273.2525</v>
      </c>
      <c r="F42" s="8">
        <f>(E42-E41)/(D42-D41)*3600</f>
        <v>130.70249999999999</v>
      </c>
      <c r="G42" s="10"/>
      <c r="H42" s="2">
        <v>7200</v>
      </c>
      <c r="I42" s="7">
        <v>272.76049999999998</v>
      </c>
      <c r="J42" s="8">
        <f>(I42-I41)/(H42-H41)*3600</f>
        <v>130.23099999999997</v>
      </c>
      <c r="K42" s="10"/>
      <c r="L42" s="2">
        <v>7200</v>
      </c>
      <c r="M42" s="7">
        <v>271.84750000000003</v>
      </c>
      <c r="N42" s="8">
        <f>(M42-M41)/(L42-L41)*3600</f>
        <v>129.70900000000003</v>
      </c>
      <c r="O42" s="10"/>
      <c r="P42" s="2">
        <v>7200</v>
      </c>
      <c r="Q42" s="7">
        <v>271.51900000000001</v>
      </c>
      <c r="R42" s="8">
        <f>(Q42-Q41)/(P42-P41)*3600</f>
        <v>129.67150000000001</v>
      </c>
      <c r="S42" s="10"/>
      <c r="T42" s="2"/>
      <c r="U42" s="7"/>
      <c r="V42" s="8"/>
    </row>
    <row r="44" spans="1:22" x14ac:dyDescent="0.3">
      <c r="A44" s="14"/>
      <c r="B44" s="15" t="s">
        <v>13</v>
      </c>
      <c r="C44" t="s">
        <v>14</v>
      </c>
    </row>
    <row r="45" spans="1:22" x14ac:dyDescent="0.3">
      <c r="A45" s="14"/>
      <c r="B45" s="15"/>
      <c r="C45" t="s">
        <v>55</v>
      </c>
      <c r="D45" t="s">
        <v>56</v>
      </c>
      <c r="E45" t="s">
        <v>57</v>
      </c>
    </row>
    <row r="46" spans="1:22" x14ac:dyDescent="0.3">
      <c r="B46" s="22">
        <v>0.01</v>
      </c>
      <c r="C46" s="13">
        <f>F12</f>
        <v>159.86500000000001</v>
      </c>
      <c r="D46" s="19">
        <f>$F$5</f>
        <v>161.18299999999999</v>
      </c>
      <c r="E46" s="19">
        <f>$J$5</f>
        <v>118.75800000000001</v>
      </c>
      <c r="R46" s="13"/>
    </row>
    <row r="47" spans="1:22" x14ac:dyDescent="0.3">
      <c r="B47" s="22">
        <f>B46+0.03</f>
        <v>0.04</v>
      </c>
      <c r="C47" s="13">
        <f>J12</f>
        <v>157.76899999999998</v>
      </c>
      <c r="D47" s="19">
        <f t="shared" ref="D47:D79" si="0">$F$5</f>
        <v>161.18299999999999</v>
      </c>
      <c r="E47" s="19">
        <f t="shared" ref="E47:E79" si="1">$J$5</f>
        <v>118.75800000000001</v>
      </c>
      <c r="R47" s="13"/>
    </row>
    <row r="48" spans="1:22" x14ac:dyDescent="0.3">
      <c r="B48" s="22">
        <f>B47+0.03</f>
        <v>7.0000000000000007E-2</v>
      </c>
      <c r="C48" s="13">
        <f>N12</f>
        <v>156.43099999999998</v>
      </c>
      <c r="D48" s="19">
        <f t="shared" si="0"/>
        <v>161.18299999999999</v>
      </c>
      <c r="E48" s="19">
        <f t="shared" si="1"/>
        <v>118.75800000000001</v>
      </c>
      <c r="R48" s="13"/>
    </row>
    <row r="49" spans="2:5" x14ac:dyDescent="0.3">
      <c r="B49" s="22">
        <f t="shared" ref="B49:B79" si="2">B48+0.03</f>
        <v>0.1</v>
      </c>
      <c r="C49" s="13">
        <f>R12</f>
        <v>155.04999999999998</v>
      </c>
      <c r="D49" s="19">
        <f t="shared" si="0"/>
        <v>161.18299999999999</v>
      </c>
      <c r="E49" s="19">
        <f t="shared" si="1"/>
        <v>118.75800000000001</v>
      </c>
    </row>
    <row r="50" spans="2:5" x14ac:dyDescent="0.3">
      <c r="B50" s="22">
        <f t="shared" si="2"/>
        <v>0.13</v>
      </c>
      <c r="C50" s="13">
        <f>V12</f>
        <v>153.08299999999997</v>
      </c>
      <c r="D50" s="19">
        <f t="shared" si="0"/>
        <v>161.18299999999999</v>
      </c>
      <c r="E50" s="19">
        <f t="shared" si="1"/>
        <v>118.75800000000001</v>
      </c>
    </row>
    <row r="51" spans="2:5" x14ac:dyDescent="0.3">
      <c r="B51" s="22">
        <f t="shared" si="2"/>
        <v>0.16</v>
      </c>
      <c r="C51" s="13">
        <f>F17</f>
        <v>151.87700000000004</v>
      </c>
      <c r="D51" s="19">
        <f t="shared" si="0"/>
        <v>161.18299999999999</v>
      </c>
      <c r="E51" s="19">
        <f t="shared" si="1"/>
        <v>118.75800000000001</v>
      </c>
    </row>
    <row r="52" spans="2:5" x14ac:dyDescent="0.3">
      <c r="B52" s="22">
        <f t="shared" si="2"/>
        <v>0.19</v>
      </c>
      <c r="C52" s="13">
        <f>J17</f>
        <v>150.04949999999999</v>
      </c>
      <c r="D52" s="19">
        <f t="shared" si="0"/>
        <v>161.18299999999999</v>
      </c>
      <c r="E52" s="19">
        <f t="shared" si="1"/>
        <v>118.75800000000001</v>
      </c>
    </row>
    <row r="53" spans="2:5" x14ac:dyDescent="0.3">
      <c r="B53" s="22">
        <f t="shared" si="2"/>
        <v>0.22</v>
      </c>
      <c r="C53" s="13">
        <f>N17</f>
        <v>149.82950000000002</v>
      </c>
      <c r="D53" s="19">
        <f t="shared" si="0"/>
        <v>161.18299999999999</v>
      </c>
      <c r="E53" s="19">
        <f t="shared" si="1"/>
        <v>118.75800000000001</v>
      </c>
    </row>
    <row r="54" spans="2:5" x14ac:dyDescent="0.3">
      <c r="B54" s="22">
        <f t="shared" si="2"/>
        <v>0.25</v>
      </c>
      <c r="C54" s="13">
        <f>R17</f>
        <v>148.17049999999998</v>
      </c>
      <c r="D54" s="19">
        <f t="shared" si="0"/>
        <v>161.18299999999999</v>
      </c>
      <c r="E54" s="19">
        <f t="shared" si="1"/>
        <v>118.75800000000001</v>
      </c>
    </row>
    <row r="55" spans="2:5" x14ac:dyDescent="0.3">
      <c r="B55" s="22">
        <f t="shared" si="2"/>
        <v>0.28000000000000003</v>
      </c>
      <c r="C55" s="13">
        <f>V17</f>
        <v>146.50050000000002</v>
      </c>
      <c r="D55" s="19">
        <f t="shared" si="0"/>
        <v>161.18299999999999</v>
      </c>
      <c r="E55" s="19">
        <f t="shared" si="1"/>
        <v>118.75800000000001</v>
      </c>
    </row>
    <row r="56" spans="2:5" x14ac:dyDescent="0.3">
      <c r="B56" s="22">
        <f t="shared" si="2"/>
        <v>0.31000000000000005</v>
      </c>
      <c r="C56" s="13">
        <f>F22</f>
        <v>145.79400000000001</v>
      </c>
      <c r="D56" s="19">
        <f t="shared" si="0"/>
        <v>161.18299999999999</v>
      </c>
      <c r="E56" s="19">
        <f t="shared" si="1"/>
        <v>118.75800000000001</v>
      </c>
    </row>
    <row r="57" spans="2:5" x14ac:dyDescent="0.3">
      <c r="B57" s="22">
        <f t="shared" si="2"/>
        <v>0.34000000000000008</v>
      </c>
      <c r="C57" s="13">
        <f>J22</f>
        <v>144.79199999999997</v>
      </c>
      <c r="D57" s="19">
        <f t="shared" si="0"/>
        <v>161.18299999999999</v>
      </c>
      <c r="E57" s="19">
        <f t="shared" si="1"/>
        <v>118.75800000000001</v>
      </c>
    </row>
    <row r="58" spans="2:5" x14ac:dyDescent="0.3">
      <c r="B58" s="22">
        <f t="shared" si="2"/>
        <v>0.37000000000000011</v>
      </c>
      <c r="C58" s="13">
        <f>N22</f>
        <v>142.929</v>
      </c>
      <c r="D58" s="19">
        <f t="shared" si="0"/>
        <v>161.18299999999999</v>
      </c>
      <c r="E58" s="19">
        <f t="shared" si="1"/>
        <v>118.75800000000001</v>
      </c>
    </row>
    <row r="59" spans="2:5" x14ac:dyDescent="0.3">
      <c r="B59" s="22">
        <f t="shared" si="2"/>
        <v>0.40000000000000013</v>
      </c>
      <c r="C59" s="13">
        <f>R22</f>
        <v>142.6825</v>
      </c>
      <c r="D59" s="19">
        <f t="shared" si="0"/>
        <v>161.18299999999999</v>
      </c>
      <c r="E59" s="19">
        <f t="shared" si="1"/>
        <v>118.75800000000001</v>
      </c>
    </row>
    <row r="60" spans="2:5" x14ac:dyDescent="0.3">
      <c r="B60" s="22">
        <f t="shared" si="2"/>
        <v>0.43000000000000016</v>
      </c>
      <c r="C60" s="13">
        <f>V22</f>
        <v>141.62649999999999</v>
      </c>
      <c r="D60" s="19">
        <f t="shared" si="0"/>
        <v>161.18299999999999</v>
      </c>
      <c r="E60" s="19">
        <f t="shared" si="1"/>
        <v>118.75800000000001</v>
      </c>
    </row>
    <row r="61" spans="2:5" x14ac:dyDescent="0.3">
      <c r="B61" s="22">
        <f t="shared" si="2"/>
        <v>0.46000000000000019</v>
      </c>
      <c r="C61" s="13">
        <f>F27</f>
        <v>141.0265</v>
      </c>
      <c r="D61" s="19">
        <f t="shared" si="0"/>
        <v>161.18299999999999</v>
      </c>
      <c r="E61" s="19">
        <f t="shared" si="1"/>
        <v>118.75800000000001</v>
      </c>
    </row>
    <row r="62" spans="2:5" x14ac:dyDescent="0.3">
      <c r="B62" s="22">
        <f t="shared" si="2"/>
        <v>0.49000000000000021</v>
      </c>
      <c r="C62" s="13">
        <f>J27</f>
        <v>139.34650000000002</v>
      </c>
      <c r="D62" s="19">
        <f t="shared" si="0"/>
        <v>161.18299999999999</v>
      </c>
      <c r="E62" s="19">
        <f t="shared" si="1"/>
        <v>118.75800000000001</v>
      </c>
    </row>
    <row r="63" spans="2:5" x14ac:dyDescent="0.3">
      <c r="B63" s="22">
        <f t="shared" si="2"/>
        <v>0.52000000000000024</v>
      </c>
      <c r="C63" s="13">
        <f>N27</f>
        <v>139.07100000000003</v>
      </c>
      <c r="D63" s="19">
        <f t="shared" si="0"/>
        <v>161.18299999999999</v>
      </c>
      <c r="E63" s="19">
        <f t="shared" si="1"/>
        <v>118.75800000000001</v>
      </c>
    </row>
    <row r="64" spans="2:5" x14ac:dyDescent="0.3">
      <c r="B64" s="22">
        <f t="shared" si="2"/>
        <v>0.55000000000000027</v>
      </c>
      <c r="C64" s="13">
        <f>R27</f>
        <v>137.9255</v>
      </c>
      <c r="D64" s="19">
        <f t="shared" si="0"/>
        <v>161.18299999999999</v>
      </c>
      <c r="E64" s="19">
        <f t="shared" si="1"/>
        <v>118.75800000000001</v>
      </c>
    </row>
    <row r="65" spans="2:5" x14ac:dyDescent="0.3">
      <c r="B65" s="22">
        <f t="shared" si="2"/>
        <v>0.58000000000000029</v>
      </c>
      <c r="C65" s="13">
        <f>V27</f>
        <v>136.62099999999998</v>
      </c>
      <c r="D65" s="19">
        <f t="shared" si="0"/>
        <v>161.18299999999999</v>
      </c>
      <c r="E65" s="19">
        <f t="shared" si="1"/>
        <v>118.75800000000001</v>
      </c>
    </row>
    <row r="66" spans="2:5" x14ac:dyDescent="0.3">
      <c r="B66" s="22">
        <f t="shared" si="2"/>
        <v>0.61000000000000032</v>
      </c>
      <c r="C66" s="13">
        <f>F32</f>
        <v>136.59950000000003</v>
      </c>
      <c r="D66" s="19">
        <f t="shared" si="0"/>
        <v>161.18299999999999</v>
      </c>
      <c r="E66" s="19">
        <f t="shared" si="1"/>
        <v>118.75800000000001</v>
      </c>
    </row>
    <row r="67" spans="2:5" x14ac:dyDescent="0.3">
      <c r="B67" s="22">
        <f t="shared" si="2"/>
        <v>0.64000000000000035</v>
      </c>
      <c r="C67" s="13">
        <f>J32</f>
        <v>135.92850000000001</v>
      </c>
      <c r="D67" s="19">
        <f t="shared" si="0"/>
        <v>161.18299999999999</v>
      </c>
      <c r="E67" s="19">
        <f t="shared" si="1"/>
        <v>118.75800000000001</v>
      </c>
    </row>
    <row r="68" spans="2:5" x14ac:dyDescent="0.3">
      <c r="B68" s="22">
        <f t="shared" si="2"/>
        <v>0.67000000000000037</v>
      </c>
      <c r="C68" s="13">
        <f>N32</f>
        <v>134.89749999999998</v>
      </c>
      <c r="D68" s="19">
        <f t="shared" si="0"/>
        <v>161.18299999999999</v>
      </c>
      <c r="E68" s="19">
        <f t="shared" si="1"/>
        <v>118.75800000000001</v>
      </c>
    </row>
    <row r="69" spans="2:5" x14ac:dyDescent="0.3">
      <c r="B69" s="22">
        <f t="shared" si="2"/>
        <v>0.7000000000000004</v>
      </c>
      <c r="C69" s="13">
        <f>R32</f>
        <v>135.02000000000001</v>
      </c>
      <c r="D69" s="19">
        <f t="shared" si="0"/>
        <v>161.18299999999999</v>
      </c>
      <c r="E69" s="19">
        <f t="shared" si="1"/>
        <v>118.75800000000001</v>
      </c>
    </row>
    <row r="70" spans="2:5" x14ac:dyDescent="0.3">
      <c r="B70" s="22">
        <f t="shared" si="2"/>
        <v>0.73000000000000043</v>
      </c>
      <c r="C70" s="13">
        <f>V32</f>
        <v>134.60100000000003</v>
      </c>
      <c r="D70" s="19">
        <f t="shared" si="0"/>
        <v>161.18299999999999</v>
      </c>
      <c r="E70" s="19">
        <f t="shared" si="1"/>
        <v>118.75800000000001</v>
      </c>
    </row>
    <row r="71" spans="2:5" x14ac:dyDescent="0.3">
      <c r="B71" s="22">
        <f t="shared" si="2"/>
        <v>0.76000000000000045</v>
      </c>
      <c r="C71" s="13">
        <f>F37</f>
        <v>133.678</v>
      </c>
      <c r="D71" s="19">
        <f t="shared" si="0"/>
        <v>161.18299999999999</v>
      </c>
      <c r="E71" s="19">
        <f t="shared" si="1"/>
        <v>118.75800000000001</v>
      </c>
    </row>
    <row r="72" spans="2:5" x14ac:dyDescent="0.3">
      <c r="B72" s="22">
        <f t="shared" si="2"/>
        <v>0.79000000000000048</v>
      </c>
      <c r="C72" s="13">
        <f>J37</f>
        <v>132.52249999999998</v>
      </c>
      <c r="D72" s="19">
        <f t="shared" si="0"/>
        <v>161.18299999999999</v>
      </c>
      <c r="E72" s="19">
        <f t="shared" si="1"/>
        <v>118.75800000000001</v>
      </c>
    </row>
    <row r="73" spans="2:5" x14ac:dyDescent="0.3">
      <c r="B73" s="22">
        <f t="shared" si="2"/>
        <v>0.82000000000000051</v>
      </c>
      <c r="C73" s="13">
        <f>N37</f>
        <v>132.14999999999998</v>
      </c>
      <c r="D73" s="19">
        <f t="shared" si="0"/>
        <v>161.18299999999999</v>
      </c>
      <c r="E73" s="19">
        <f t="shared" si="1"/>
        <v>118.75800000000001</v>
      </c>
    </row>
    <row r="74" spans="2:5" x14ac:dyDescent="0.3">
      <c r="B74" s="22">
        <f t="shared" si="2"/>
        <v>0.85000000000000053</v>
      </c>
      <c r="C74" s="13">
        <f>R37</f>
        <v>132.52049999999997</v>
      </c>
      <c r="D74" s="19">
        <f t="shared" si="0"/>
        <v>161.18299999999999</v>
      </c>
      <c r="E74" s="19">
        <f t="shared" si="1"/>
        <v>118.75800000000001</v>
      </c>
    </row>
    <row r="75" spans="2:5" x14ac:dyDescent="0.3">
      <c r="B75" s="22">
        <f t="shared" si="2"/>
        <v>0.88000000000000056</v>
      </c>
      <c r="C75" s="13">
        <f>V37</f>
        <v>131.09800000000001</v>
      </c>
      <c r="D75" s="19">
        <f t="shared" si="0"/>
        <v>161.18299999999999</v>
      </c>
      <c r="E75" s="19">
        <f t="shared" si="1"/>
        <v>118.75800000000001</v>
      </c>
    </row>
    <row r="76" spans="2:5" x14ac:dyDescent="0.3">
      <c r="B76" s="22">
        <f t="shared" si="2"/>
        <v>0.91000000000000059</v>
      </c>
      <c r="C76" s="13">
        <f>F42</f>
        <v>130.70249999999999</v>
      </c>
      <c r="D76" s="19">
        <f t="shared" si="0"/>
        <v>161.18299999999999</v>
      </c>
      <c r="E76" s="19">
        <f t="shared" si="1"/>
        <v>118.75800000000001</v>
      </c>
    </row>
    <row r="77" spans="2:5" x14ac:dyDescent="0.3">
      <c r="B77" s="22">
        <f t="shared" si="2"/>
        <v>0.94000000000000061</v>
      </c>
      <c r="C77" s="13">
        <f>J42</f>
        <v>130.23099999999997</v>
      </c>
      <c r="D77" s="19">
        <f t="shared" si="0"/>
        <v>161.18299999999999</v>
      </c>
      <c r="E77" s="19">
        <f t="shared" si="1"/>
        <v>118.75800000000001</v>
      </c>
    </row>
    <row r="78" spans="2:5" x14ac:dyDescent="0.3">
      <c r="B78" s="22">
        <f t="shared" si="2"/>
        <v>0.97000000000000064</v>
      </c>
      <c r="C78" s="13">
        <f>N42</f>
        <v>129.70900000000003</v>
      </c>
      <c r="D78" s="19">
        <f t="shared" si="0"/>
        <v>161.18299999999999</v>
      </c>
      <c r="E78" s="19">
        <f t="shared" si="1"/>
        <v>118.75800000000001</v>
      </c>
    </row>
    <row r="79" spans="2:5" x14ac:dyDescent="0.3">
      <c r="B79" s="22">
        <f t="shared" si="2"/>
        <v>1.0000000000000007</v>
      </c>
      <c r="C79" s="13">
        <f>R42</f>
        <v>129.67150000000001</v>
      </c>
      <c r="D79" s="19">
        <f t="shared" si="0"/>
        <v>161.18299999999999</v>
      </c>
      <c r="E79" s="19">
        <f t="shared" si="1"/>
        <v>118.75800000000001</v>
      </c>
    </row>
    <row r="80" spans="2:5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</sheetData>
  <mergeCells count="40">
    <mergeCell ref="A1:C1"/>
    <mergeCell ref="A2:B2"/>
    <mergeCell ref="D2:F2"/>
    <mergeCell ref="H2:J2"/>
    <mergeCell ref="A3:B3"/>
    <mergeCell ref="L9:N9"/>
    <mergeCell ref="P9:R9"/>
    <mergeCell ref="T9:V9"/>
    <mergeCell ref="D14:F14"/>
    <mergeCell ref="H14:J14"/>
    <mergeCell ref="L14:N14"/>
    <mergeCell ref="P14:R14"/>
    <mergeCell ref="T14:V14"/>
    <mergeCell ref="D9:F9"/>
    <mergeCell ref="H9:J9"/>
    <mergeCell ref="D24:F24"/>
    <mergeCell ref="H24:J24"/>
    <mergeCell ref="L24:N24"/>
    <mergeCell ref="P24:R24"/>
    <mergeCell ref="T24:V24"/>
    <mergeCell ref="D19:F19"/>
    <mergeCell ref="H19:J19"/>
    <mergeCell ref="L19:N19"/>
    <mergeCell ref="P19:R19"/>
    <mergeCell ref="T19:V19"/>
    <mergeCell ref="D34:F34"/>
    <mergeCell ref="H34:J34"/>
    <mergeCell ref="L34:N34"/>
    <mergeCell ref="P34:R34"/>
    <mergeCell ref="T34:V34"/>
    <mergeCell ref="D29:F29"/>
    <mergeCell ref="H29:J29"/>
    <mergeCell ref="L29:N29"/>
    <mergeCell ref="P29:R29"/>
    <mergeCell ref="T29:V29"/>
    <mergeCell ref="D39:F39"/>
    <mergeCell ref="H39:J39"/>
    <mergeCell ref="L39:N39"/>
    <mergeCell ref="P39:R39"/>
    <mergeCell ref="T39:V3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LineaY8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2021-02-18T20:59:08Z</dcterms:modified>
</cp:coreProperties>
</file>