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arteengenharia-my.sharepoint.com/personal/pedro_telles_marteengenharia_com_br/Documents/Área de Trabalho/XXXX/22-2/Faturamento/"/>
    </mc:Choice>
  </mc:AlternateContent>
  <xr:revisionPtr revIDLastSave="116" documentId="13_ncr:1_{FBCAC6D5-983F-4650-90B0-D9F1D8ED280F}" xr6:coauthVersionLast="47" xr6:coauthVersionMax="47" xr10:uidLastSave="{0ECB03E5-0131-4C7D-BDA1-4892221E7F99}"/>
  <bookViews>
    <workbookView xWindow="-120" yWindow="-120" windowWidth="29040" windowHeight="15840" xr2:uid="{00000000-000D-0000-FFFF-FFFF00000000}"/>
  </bookViews>
  <sheets>
    <sheet name="PRÉ-LEILÃ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B14" i="3"/>
  <c r="C14" i="3"/>
  <c r="J12" i="3"/>
  <c r="J13" i="3"/>
  <c r="J11" i="3"/>
  <c r="E13" i="3"/>
  <c r="K13" i="3" s="1"/>
  <c r="E12" i="3"/>
  <c r="K12" i="3" s="1"/>
  <c r="E11" i="3"/>
  <c r="K11" i="3" s="1"/>
  <c r="E14" i="3" l="1"/>
  <c r="B18" i="3" s="1"/>
  <c r="L13" i="3"/>
  <c r="L12" i="3" l="1"/>
  <c r="B20" i="3"/>
  <c r="L11" i="3" l="1"/>
  <c r="L14" i="3" s="1"/>
</calcChain>
</file>

<file path=xl/sharedStrings.xml><?xml version="1.0" encoding="utf-8"?>
<sst xmlns="http://schemas.openxmlformats.org/spreadsheetml/2006/main" count="26" uniqueCount="21">
  <si>
    <t>VALOR DO CONTRATO</t>
  </si>
  <si>
    <t>ATIVIDADE</t>
  </si>
  <si>
    <t>VALOR (R$)</t>
  </si>
  <si>
    <t>TOTAL FATURADO (R$)</t>
  </si>
  <si>
    <t>SALDO A FATURAR (R$)</t>
  </si>
  <si>
    <t>Total</t>
  </si>
  <si>
    <t>Controle de Boletins de Medição (BM's)</t>
  </si>
  <si>
    <t>Número do Boletim de Medição</t>
  </si>
  <si>
    <t>Valor do BM</t>
  </si>
  <si>
    <t>%</t>
  </si>
  <si>
    <t>Faturamento</t>
  </si>
  <si>
    <t>TOTAL</t>
  </si>
  <si>
    <t>Avanço (%)</t>
  </si>
  <si>
    <t>PESO (%)</t>
  </si>
  <si>
    <t>CONTROLE DE FATURAMENTO</t>
  </si>
  <si>
    <t>1- Subestações e ETs Equipamentos de Pátio</t>
  </si>
  <si>
    <t>TECNOPLANO - PRÉ-LEILÃO 02/22</t>
  </si>
  <si>
    <t>1.1 - Lote 1</t>
  </si>
  <si>
    <t>1.2 - Lote 2</t>
  </si>
  <si>
    <t>1.3 - Lote 3</t>
  </si>
  <si>
    <t>Boletim de Outubro de 2022 - 01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</si>
</sst>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theme="0"/>
      <name val="Calibri 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FFCC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9243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lightDown"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9" fontId="0" fillId="2" borderId="1" xfId="0" applyNumberFormat="1" applyFill="1" applyBorder="1" applyAlignment="1">
      <alignment horizontal="center" vertical="center"/>
    </xf>
    <xf numFmtId="4" fontId="4" fillId="2" borderId="7" xfId="4" applyNumberFormat="1" applyFont="1" applyFill="1" applyBorder="1" applyAlignment="1" applyProtection="1">
      <alignment horizontal="center" vertical="center"/>
      <protection locked="0"/>
    </xf>
    <xf numFmtId="4" fontId="4" fillId="2" borderId="8" xfId="4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9" fontId="0" fillId="5" borderId="1" xfId="2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" fontId="0" fillId="0" borderId="1" xfId="0" applyNumberFormat="1" applyBorder="1" applyAlignment="1">
      <alignment vertical="center" wrapText="1"/>
    </xf>
    <xf numFmtId="164" fontId="0" fillId="2" borderId="1" xfId="1" applyNumberFormat="1" applyFont="1" applyFill="1" applyBorder="1" applyAlignment="1">
      <alignment horizontal="right" vertical="center"/>
    </xf>
    <xf numFmtId="164" fontId="0" fillId="0" borderId="1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right" vertical="center"/>
    </xf>
    <xf numFmtId="4" fontId="4" fillId="2" borderId="7" xfId="4" applyNumberFormat="1" applyFont="1" applyFill="1" applyBorder="1" applyAlignment="1" applyProtection="1">
      <alignment horizontal="right" vertical="center"/>
      <protection locked="0"/>
    </xf>
    <xf numFmtId="164" fontId="0" fillId="5" borderId="1" xfId="0" applyNumberFormat="1" applyFill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/>
    </xf>
    <xf numFmtId="9" fontId="8" fillId="4" borderId="1" xfId="2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right" vertical="center" wrapText="1"/>
    </xf>
    <xf numFmtId="164" fontId="0" fillId="0" borderId="1" xfId="3" applyNumberFormat="1" applyFont="1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44" fontId="10" fillId="4" borderId="1" xfId="3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 wrapText="1"/>
    </xf>
    <xf numFmtId="0" fontId="7" fillId="3" borderId="2" xfId="4" applyFont="1" applyFill="1" applyBorder="1" applyAlignment="1" applyProtection="1">
      <alignment vertical="center"/>
      <protection locked="0"/>
    </xf>
    <xf numFmtId="0" fontId="7" fillId="3" borderId="6" xfId="4" applyFont="1" applyFill="1" applyBorder="1" applyAlignment="1" applyProtection="1">
      <alignment vertical="center"/>
      <protection locked="0"/>
    </xf>
    <xf numFmtId="0" fontId="7" fillId="3" borderId="3" xfId="4" applyFont="1" applyFill="1" applyBorder="1" applyAlignment="1" applyProtection="1">
      <alignment vertical="center"/>
      <protection locked="0"/>
    </xf>
    <xf numFmtId="0" fontId="0" fillId="6" borderId="6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/>
    </xf>
    <xf numFmtId="10" fontId="0" fillId="7" borderId="1" xfId="2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7" fontId="2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right" vertical="center"/>
    </xf>
    <xf numFmtId="164" fontId="5" fillId="7" borderId="3" xfId="0" applyNumberFormat="1" applyFont="1" applyFill="1" applyBorder="1" applyAlignment="1">
      <alignment horizontal="right" vertical="center"/>
    </xf>
    <xf numFmtId="17" fontId="10" fillId="3" borderId="2" xfId="0" applyNumberFormat="1" applyFont="1" applyFill="1" applyBorder="1" applyAlignment="1">
      <alignment horizontal="center" vertical="center" wrapText="1"/>
    </xf>
    <xf numFmtId="17" fontId="10" fillId="3" borderId="6" xfId="0" applyNumberFormat="1" applyFont="1" applyFill="1" applyBorder="1" applyAlignment="1">
      <alignment horizontal="center" vertical="center" wrapText="1"/>
    </xf>
    <xf numFmtId="17" fontId="10" fillId="3" borderId="3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" fontId="8" fillId="3" borderId="2" xfId="0" applyNumberFormat="1" applyFont="1" applyFill="1" applyBorder="1" applyAlignment="1">
      <alignment horizontal="center" vertical="center" wrapText="1"/>
    </xf>
    <xf numFmtId="17" fontId="8" fillId="3" borderId="3" xfId="0" applyNumberFormat="1" applyFont="1" applyFill="1" applyBorder="1" applyAlignment="1">
      <alignment horizontal="center" vertical="center" wrapText="1"/>
    </xf>
  </cellXfs>
  <cellStyles count="5">
    <cellStyle name="Moeda" xfId="1" builtinId="4"/>
    <cellStyle name="Moeda 2" xfId="3" xr:uid="{00000000-0005-0000-0000-000001000000}"/>
    <cellStyle name="Normal" xfId="0" builtinId="0"/>
    <cellStyle name="Normal 2" xfId="4" xr:uid="{00000000-0005-0000-0000-000003000000}"/>
    <cellStyle name="Porcentagem" xfId="2" builtinId="5"/>
  </cellStyles>
  <dxfs count="0"/>
  <tableStyles count="0" defaultTableStyle="TableStyleMedium2" defaultPivotStyle="PivotStyleLight16"/>
  <colors>
    <mruColors>
      <color rgb="FFFFFFCC"/>
      <color rgb="FFA92439"/>
      <color rgb="FFBFBFBF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showGridLines="0" tabSelected="1" zoomScale="80" zoomScaleNormal="80" workbookViewId="0">
      <selection activeCell="C22" sqref="C22"/>
    </sheetView>
  </sheetViews>
  <sheetFormatPr defaultRowHeight="15"/>
  <cols>
    <col min="1" max="1" width="62.7109375" style="4" bestFit="1" customWidth="1"/>
    <col min="2" max="2" width="15.5703125" style="4" bestFit="1" customWidth="1"/>
    <col min="3" max="3" width="15.7109375" style="4" customWidth="1"/>
    <col min="4" max="4" width="10.7109375" style="5" customWidth="1"/>
    <col min="5" max="5" width="15.7109375" style="4" customWidth="1"/>
    <col min="6" max="6" width="10.7109375" style="5" customWidth="1"/>
    <col min="7" max="7" width="15.7109375" style="4" customWidth="1"/>
    <col min="8" max="8" width="10.7109375" style="5" customWidth="1"/>
    <col min="9" max="9" width="15.7109375" style="4" customWidth="1"/>
    <col min="10" max="10" width="14.5703125" style="4" customWidth="1"/>
    <col min="11" max="12" width="15.7109375" style="4" customWidth="1"/>
    <col min="13" max="16384" width="9.140625" style="4"/>
  </cols>
  <sheetData>
    <row r="1" spans="1:12">
      <c r="A1" s="43" t="s">
        <v>14</v>
      </c>
      <c r="B1" s="43"/>
      <c r="C1" s="43"/>
      <c r="D1" s="4"/>
      <c r="F1" s="4"/>
      <c r="H1" s="4"/>
    </row>
    <row r="2" spans="1:12">
      <c r="A2" s="43"/>
      <c r="B2" s="43"/>
      <c r="C2" s="43"/>
      <c r="D2" s="4"/>
      <c r="F2" s="4"/>
      <c r="H2" s="4"/>
    </row>
    <row r="3" spans="1:12" ht="19.5" customHeight="1">
      <c r="A3" s="43"/>
      <c r="B3" s="43"/>
      <c r="C3" s="43"/>
      <c r="D3" s="4"/>
      <c r="F3" s="4"/>
      <c r="H3" s="4"/>
    </row>
    <row r="4" spans="1:12">
      <c r="A4" s="44"/>
      <c r="B4" s="44"/>
      <c r="C4" s="44"/>
    </row>
    <row r="5" spans="1:12" ht="24" customHeight="1">
      <c r="A5" s="34" t="s">
        <v>16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6"/>
    </row>
    <row r="6" spans="1:12" ht="19.5" customHeight="1">
      <c r="A6" s="6" t="s">
        <v>0</v>
      </c>
      <c r="B6" s="45">
        <v>44000</v>
      </c>
      <c r="C6" s="46"/>
      <c r="D6" s="37"/>
      <c r="E6" s="37"/>
      <c r="F6" s="37"/>
      <c r="G6" s="37"/>
      <c r="H6" s="37"/>
      <c r="I6" s="37"/>
      <c r="J6" s="37"/>
      <c r="K6" s="37"/>
      <c r="L6" s="38"/>
    </row>
    <row r="7" spans="1:12">
      <c r="A7" s="41"/>
    </row>
    <row r="8" spans="1:12">
      <c r="A8" s="50" t="s">
        <v>1</v>
      </c>
      <c r="B8" s="52" t="s">
        <v>13</v>
      </c>
      <c r="C8" s="50" t="s">
        <v>2</v>
      </c>
      <c r="D8" s="54">
        <v>44835</v>
      </c>
      <c r="E8" s="55"/>
      <c r="F8" s="54">
        <v>44866</v>
      </c>
      <c r="G8" s="55"/>
      <c r="H8" s="54">
        <v>44896</v>
      </c>
      <c r="I8" s="55"/>
      <c r="J8" s="47" t="s">
        <v>11</v>
      </c>
      <c r="K8" s="48"/>
      <c r="L8" s="49"/>
    </row>
    <row r="9" spans="1:12" ht="42.75" customHeight="1">
      <c r="A9" s="51"/>
      <c r="B9" s="53"/>
      <c r="C9" s="51"/>
      <c r="D9" s="21" t="s">
        <v>9</v>
      </c>
      <c r="E9" s="22" t="s">
        <v>10</v>
      </c>
      <c r="F9" s="21" t="s">
        <v>9</v>
      </c>
      <c r="G9" s="22" t="s">
        <v>10</v>
      </c>
      <c r="H9" s="21" t="s">
        <v>9</v>
      </c>
      <c r="I9" s="22" t="s">
        <v>10</v>
      </c>
      <c r="J9" s="26" t="s">
        <v>12</v>
      </c>
      <c r="K9" s="27" t="s">
        <v>3</v>
      </c>
      <c r="L9" s="26" t="s">
        <v>4</v>
      </c>
    </row>
    <row r="10" spans="1:12">
      <c r="A10" s="7" t="s">
        <v>15</v>
      </c>
      <c r="B10" s="1"/>
      <c r="C10" s="13"/>
      <c r="D10" s="3"/>
      <c r="E10" s="16"/>
      <c r="F10" s="2"/>
      <c r="G10" s="16"/>
      <c r="H10" s="2"/>
      <c r="I10" s="16"/>
      <c r="J10" s="2"/>
      <c r="K10" s="2"/>
      <c r="L10" s="2"/>
    </row>
    <row r="11" spans="1:12">
      <c r="A11" s="8" t="s">
        <v>17</v>
      </c>
      <c r="B11" s="30">
        <v>0.2</v>
      </c>
      <c r="C11" s="14">
        <v>12000</v>
      </c>
      <c r="D11" s="40">
        <v>0.5</v>
      </c>
      <c r="E11" s="23">
        <f t="shared" ref="E11:E13" si="0">C11*D11</f>
        <v>6000</v>
      </c>
      <c r="F11" s="40"/>
      <c r="G11" s="23"/>
      <c r="H11" s="40"/>
      <c r="I11" s="23"/>
      <c r="J11" s="31">
        <f>SUM(D11+F11+H11)</f>
        <v>0.5</v>
      </c>
      <c r="K11" s="24">
        <f>SUM(E11,G11,I11)</f>
        <v>6000</v>
      </c>
      <c r="L11" s="25">
        <f>$C11-K11</f>
        <v>6000</v>
      </c>
    </row>
    <row r="12" spans="1:12">
      <c r="A12" s="8" t="s">
        <v>18</v>
      </c>
      <c r="B12" s="30">
        <v>0.2</v>
      </c>
      <c r="C12" s="14">
        <v>12000</v>
      </c>
      <c r="D12" s="40">
        <v>0.5</v>
      </c>
      <c r="E12" s="23">
        <f t="shared" si="0"/>
        <v>6000</v>
      </c>
      <c r="F12" s="40"/>
      <c r="G12" s="23"/>
      <c r="H12" s="40"/>
      <c r="I12" s="23"/>
      <c r="J12" s="31">
        <f t="shared" ref="J12:J13" si="1">SUM(D12+F12+H12)</f>
        <v>0.5</v>
      </c>
      <c r="K12" s="24">
        <f t="shared" ref="K12:K13" si="2">SUM(E12,G12,I12)</f>
        <v>6000</v>
      </c>
      <c r="L12" s="25">
        <f t="shared" ref="L12" si="3">$C12-K12</f>
        <v>6000</v>
      </c>
    </row>
    <row r="13" spans="1:12">
      <c r="A13" s="8" t="s">
        <v>19</v>
      </c>
      <c r="B13" s="30">
        <v>0.3</v>
      </c>
      <c r="C13" s="14">
        <v>20000</v>
      </c>
      <c r="D13" s="40">
        <v>0.5</v>
      </c>
      <c r="E13" s="23">
        <f t="shared" si="0"/>
        <v>10000</v>
      </c>
      <c r="F13" s="40"/>
      <c r="G13" s="23"/>
      <c r="H13" s="40"/>
      <c r="I13" s="23"/>
      <c r="J13" s="31">
        <f t="shared" si="1"/>
        <v>0.5</v>
      </c>
      <c r="K13" s="24">
        <f t="shared" si="2"/>
        <v>10000</v>
      </c>
      <c r="L13" s="25">
        <f t="shared" ref="L13" si="4">$C13-K13</f>
        <v>10000</v>
      </c>
    </row>
    <row r="14" spans="1:12">
      <c r="A14" s="9" t="s">
        <v>5</v>
      </c>
      <c r="B14" s="32">
        <f>SUM(B11:B13)</f>
        <v>0.7</v>
      </c>
      <c r="C14" s="15">
        <f>SUM(C11:C13)</f>
        <v>44000</v>
      </c>
      <c r="D14" s="10"/>
      <c r="E14" s="17">
        <f>SUM(E11:E13)</f>
        <v>22000</v>
      </c>
      <c r="F14" s="10"/>
      <c r="G14" s="17"/>
      <c r="H14" s="10"/>
      <c r="I14" s="17"/>
      <c r="J14" s="33"/>
      <c r="K14" s="28">
        <f>SUM(K11:K13)</f>
        <v>22000</v>
      </c>
      <c r="L14" s="29">
        <f>SUM(L11:L13)</f>
        <v>22000</v>
      </c>
    </row>
    <row r="16" spans="1:12">
      <c r="A16" s="34" t="s">
        <v>6</v>
      </c>
      <c r="B16" s="35"/>
      <c r="C16"/>
      <c r="E16" s="5"/>
      <c r="H16" s="4"/>
    </row>
    <row r="17" spans="1:9">
      <c r="A17" s="11" t="s">
        <v>7</v>
      </c>
      <c r="B17" s="39" t="s">
        <v>8</v>
      </c>
      <c r="C17"/>
      <c r="D17" s="4"/>
      <c r="E17" s="5"/>
      <c r="F17" s="4"/>
      <c r="H17" s="4"/>
    </row>
    <row r="18" spans="1:9">
      <c r="A18" s="42" t="s">
        <v>20</v>
      </c>
      <c r="B18" s="20">
        <f>E14</f>
        <v>22000</v>
      </c>
      <c r="C18"/>
      <c r="D18" s="4"/>
      <c r="E18" s="5"/>
      <c r="F18" s="4"/>
      <c r="G18" s="5"/>
      <c r="H18" s="4"/>
      <c r="I18" s="5"/>
    </row>
    <row r="19" spans="1:9">
      <c r="A19" s="12"/>
      <c r="B19" s="18"/>
      <c r="C19"/>
      <c r="D19" s="4"/>
      <c r="E19" s="5"/>
      <c r="F19" s="4"/>
      <c r="G19" s="5"/>
      <c r="H19" s="4"/>
      <c r="I19" s="5"/>
    </row>
    <row r="20" spans="1:9">
      <c r="A20" s="19" t="s">
        <v>5</v>
      </c>
      <c r="B20" s="20">
        <f>SUM(B18:B18)</f>
        <v>22000</v>
      </c>
      <c r="C20"/>
      <c r="D20" s="4"/>
      <c r="E20" s="5"/>
      <c r="F20" s="4"/>
      <c r="G20" s="5"/>
      <c r="H20" s="4"/>
      <c r="I20" s="5"/>
    </row>
    <row r="21" spans="1:9">
      <c r="D21" s="4"/>
      <c r="E21" s="5"/>
      <c r="F21" s="4"/>
      <c r="G21" s="5"/>
      <c r="H21" s="4"/>
      <c r="I21" s="5"/>
    </row>
    <row r="22" spans="1:9">
      <c r="D22" s="4"/>
      <c r="E22" s="5"/>
      <c r="F22" s="4"/>
      <c r="G22" s="5"/>
      <c r="H22" s="4"/>
      <c r="I22" s="5"/>
    </row>
    <row r="23" spans="1:9">
      <c r="D23" s="4"/>
      <c r="E23" s="5"/>
      <c r="F23" s="4"/>
      <c r="G23" s="5"/>
      <c r="H23" s="4"/>
      <c r="I23" s="5"/>
    </row>
    <row r="24" spans="1:9">
      <c r="D24" s="4"/>
      <c r="E24" s="5"/>
      <c r="F24" s="4"/>
      <c r="G24" s="5"/>
      <c r="H24" s="4"/>
      <c r="I24" s="5"/>
    </row>
    <row r="25" spans="1:9">
      <c r="D25" s="4"/>
      <c r="E25" s="5"/>
      <c r="F25" s="4"/>
      <c r="G25" s="5"/>
      <c r="H25" s="4"/>
      <c r="I25" s="5"/>
    </row>
    <row r="26" spans="1:9">
      <c r="D26" s="4"/>
      <c r="E26" s="5"/>
      <c r="F26" s="4"/>
      <c r="G26" s="5"/>
      <c r="H26" s="4"/>
      <c r="I26" s="5"/>
    </row>
    <row r="27" spans="1:9">
      <c r="D27" s="4"/>
      <c r="E27" s="5"/>
      <c r="F27" s="4"/>
      <c r="G27" s="5"/>
      <c r="H27" s="4"/>
      <c r="I27" s="5"/>
    </row>
  </sheetData>
  <mergeCells count="9">
    <mergeCell ref="A1:C4"/>
    <mergeCell ref="B6:C6"/>
    <mergeCell ref="J8:L8"/>
    <mergeCell ref="A8:A9"/>
    <mergeCell ref="B8:B9"/>
    <mergeCell ref="C8:C9"/>
    <mergeCell ref="D8:E8"/>
    <mergeCell ref="H8:I8"/>
    <mergeCell ref="F8:G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PRÉ-LEILÃO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Martins Schuwenk de Aguiar</dc:creator>
  <cp:lastModifiedBy>Pedro Carlos da Silva Telles Neto</cp:lastModifiedBy>
  <cp:lastPrinted>2016-06-03T15:36:16Z</cp:lastPrinted>
  <dcterms:created xsi:type="dcterms:W3CDTF">2015-06-10T13:11:30Z</dcterms:created>
  <dcterms:modified xsi:type="dcterms:W3CDTF">2022-11-25T11:46:25Z</dcterms:modified>
</cp:coreProperties>
</file>