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autoCompressPictures="0"/>
  <bookViews>
    <workbookView xWindow="8700" yWindow="0" windowWidth="16900" windowHeight="15460" tabRatio="500" firstSheet="1" activeTab="2"/>
  </bookViews>
  <sheets>
    <sheet name="2017-08-14-Geoduck-samples.csv" sheetId="1" r:id="rId1"/>
    <sheet name="Summary Stats" sheetId="3" r:id="rId2"/>
    <sheet name="Sheet1" sheetId="4" r:id="rId3"/>
  </sheets>
  <definedNames>
    <definedName name="_xlnm._FilterDatabase" localSheetId="1" hidden="1">'Summary Stats'!$B$1:$D$54</definedName>
    <definedName name="_xlnm.Extract" localSheetId="1">'Summary Stats'!$I:$K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G2" i="4"/>
  <c r="F3" i="4"/>
  <c r="G3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" i="3"/>
  <c r="G2" i="3"/>
  <c r="F3" i="3"/>
  <c r="G3" i="3"/>
  <c r="L2" i="3"/>
  <c r="F52" i="3"/>
  <c r="F53" i="3"/>
  <c r="F54" i="3"/>
  <c r="M21" i="3"/>
  <c r="N21" i="3"/>
  <c r="F49" i="3"/>
  <c r="F50" i="3"/>
  <c r="F51" i="3"/>
  <c r="M20" i="3"/>
  <c r="N20" i="3"/>
  <c r="F46" i="3"/>
  <c r="F47" i="3"/>
  <c r="F48" i="3"/>
  <c r="M19" i="3"/>
  <c r="N19" i="3"/>
  <c r="F44" i="3"/>
  <c r="F45" i="3"/>
  <c r="M18" i="3"/>
  <c r="N18" i="3"/>
  <c r="F42" i="3"/>
  <c r="F43" i="3"/>
  <c r="M17" i="3"/>
  <c r="N17" i="3"/>
  <c r="F39" i="3"/>
  <c r="F40" i="3"/>
  <c r="F41" i="3"/>
  <c r="M16" i="3"/>
  <c r="N16" i="3"/>
  <c r="F37" i="3"/>
  <c r="F38" i="3"/>
  <c r="M15" i="3"/>
  <c r="N15" i="3"/>
  <c r="F35" i="3"/>
  <c r="F36" i="3"/>
  <c r="M14" i="3"/>
  <c r="N14" i="3"/>
  <c r="F32" i="3"/>
  <c r="F33" i="3"/>
  <c r="F34" i="3"/>
  <c r="M13" i="3"/>
  <c r="N13" i="3"/>
  <c r="F29" i="3"/>
  <c r="F30" i="3"/>
  <c r="F31" i="3"/>
  <c r="M12" i="3"/>
  <c r="N12" i="3"/>
  <c r="F26" i="3"/>
  <c r="F27" i="3"/>
  <c r="F28" i="3"/>
  <c r="M11" i="3"/>
  <c r="N11" i="3"/>
  <c r="F23" i="3"/>
  <c r="F24" i="3"/>
  <c r="F25" i="3"/>
  <c r="M10" i="3"/>
  <c r="N10" i="3"/>
  <c r="F20" i="3"/>
  <c r="F21" i="3"/>
  <c r="F22" i="3"/>
  <c r="M9" i="3"/>
  <c r="N9" i="3"/>
  <c r="F19" i="3"/>
  <c r="M8" i="3"/>
  <c r="N8" i="3"/>
  <c r="F16" i="3"/>
  <c r="F17" i="3"/>
  <c r="F18" i="3"/>
  <c r="M7" i="3"/>
  <c r="N7" i="3"/>
  <c r="F13" i="3"/>
  <c r="F14" i="3"/>
  <c r="F15" i="3"/>
  <c r="M6" i="3"/>
  <c r="N6" i="3"/>
  <c r="F10" i="3"/>
  <c r="F11" i="3"/>
  <c r="F12" i="3"/>
  <c r="M5" i="3"/>
  <c r="N5" i="3"/>
  <c r="F7" i="3"/>
  <c r="F8" i="3"/>
  <c r="F9" i="3"/>
  <c r="M4" i="3"/>
  <c r="N4" i="3"/>
  <c r="F4" i="3"/>
  <c r="F5" i="3"/>
  <c r="F6" i="3"/>
  <c r="M3" i="3"/>
  <c r="N3" i="3"/>
  <c r="M2" i="3"/>
  <c r="N2" i="3"/>
  <c r="G52" i="3"/>
  <c r="G53" i="3"/>
  <c r="G54" i="3"/>
  <c r="L21" i="3"/>
  <c r="G49" i="3"/>
  <c r="G50" i="3"/>
  <c r="G51" i="3"/>
  <c r="L20" i="3"/>
  <c r="G46" i="3"/>
  <c r="G47" i="3"/>
  <c r="G48" i="3"/>
  <c r="L19" i="3"/>
  <c r="G44" i="3"/>
  <c r="G45" i="3"/>
  <c r="L18" i="3"/>
  <c r="G42" i="3"/>
  <c r="G43" i="3"/>
  <c r="L17" i="3"/>
  <c r="G39" i="3"/>
  <c r="G40" i="3"/>
  <c r="G41" i="3"/>
  <c r="L16" i="3"/>
  <c r="G37" i="3"/>
  <c r="G38" i="3"/>
  <c r="L15" i="3"/>
  <c r="G35" i="3"/>
  <c r="G36" i="3"/>
  <c r="L14" i="3"/>
  <c r="G32" i="3"/>
  <c r="G33" i="3"/>
  <c r="G34" i="3"/>
  <c r="L13" i="3"/>
  <c r="G29" i="3"/>
  <c r="G30" i="3"/>
  <c r="G31" i="3"/>
  <c r="L12" i="3"/>
  <c r="G26" i="3"/>
  <c r="G27" i="3"/>
  <c r="G28" i="3"/>
  <c r="L11" i="3"/>
  <c r="G23" i="3"/>
  <c r="G24" i="3"/>
  <c r="G25" i="3"/>
  <c r="L10" i="3"/>
  <c r="G20" i="3"/>
  <c r="G21" i="3"/>
  <c r="G22" i="3"/>
  <c r="L9" i="3"/>
  <c r="G19" i="3"/>
  <c r="L8" i="3"/>
  <c r="G16" i="3"/>
  <c r="G17" i="3"/>
  <c r="G18" i="3"/>
  <c r="L7" i="3"/>
  <c r="G13" i="3"/>
  <c r="G14" i="3"/>
  <c r="G15" i="3"/>
  <c r="L6" i="3"/>
  <c r="G10" i="3"/>
  <c r="G11" i="3"/>
  <c r="G12" i="3"/>
  <c r="L5" i="3"/>
  <c r="G7" i="3"/>
  <c r="G8" i="3"/>
  <c r="G9" i="3"/>
  <c r="L4" i="3"/>
  <c r="G4" i="3"/>
  <c r="G5" i="3"/>
  <c r="G6" i="3"/>
  <c r="L3" i="3"/>
</calcChain>
</file>

<file path=xl/sharedStrings.xml><?xml version="1.0" encoding="utf-8"?>
<sst xmlns="http://schemas.openxmlformats.org/spreadsheetml/2006/main" count="1215" uniqueCount="256">
  <si>
    <t>Box #</t>
  </si>
  <si>
    <t>Round</t>
  </si>
  <si>
    <t>Site</t>
  </si>
  <si>
    <t>Spp</t>
  </si>
  <si>
    <t>Patch</t>
  </si>
  <si>
    <t>Exclosure</t>
  </si>
  <si>
    <t>Rep</t>
  </si>
  <si>
    <t>PRVial</t>
  </si>
  <si>
    <t>Sample Shorthand</t>
  </si>
  <si>
    <t>MS/MS Date</t>
  </si>
  <si>
    <t>File Name rep 1</t>
  </si>
  <si>
    <t>File Name rep 2</t>
  </si>
  <si>
    <t>Notes</t>
  </si>
  <si>
    <t>Includes</t>
  </si>
  <si>
    <t># Samples/Box</t>
  </si>
  <si>
    <t>CI</t>
  </si>
  <si>
    <t>Pg</t>
  </si>
  <si>
    <t>E</t>
  </si>
  <si>
    <t>G001</t>
  </si>
  <si>
    <t>CI-E</t>
  </si>
  <si>
    <t>Round 1 -&gt; Bare -&gt; Cl, FB, PG, SK, WB</t>
  </si>
  <si>
    <t>G002</t>
  </si>
  <si>
    <t>Round 1 -&gt; Eel -&gt; Cl, FB, PG, SK, WB</t>
  </si>
  <si>
    <t>G003</t>
  </si>
  <si>
    <t>Round 2 -&gt; Bare -&gt; Cl, FB, PG, SK, WB</t>
  </si>
  <si>
    <t>G004</t>
  </si>
  <si>
    <t>Round 2 -&gt; Eel -&gt; Cl, FB, PG, SK, WB</t>
  </si>
  <si>
    <t>G005</t>
  </si>
  <si>
    <t>G006</t>
  </si>
  <si>
    <t>G007</t>
  </si>
  <si>
    <t>G008</t>
  </si>
  <si>
    <t>Trial</t>
  </si>
  <si>
    <t># Bare</t>
  </si>
  <si>
    <t># Eelgrass</t>
  </si>
  <si>
    <t>G009</t>
  </si>
  <si>
    <t>G010</t>
  </si>
  <si>
    <t>geoduck3</t>
  </si>
  <si>
    <t>geoduck20</t>
  </si>
  <si>
    <t>FB</t>
  </si>
  <si>
    <t>B</t>
  </si>
  <si>
    <t>G011</t>
  </si>
  <si>
    <t>CI-B</t>
  </si>
  <si>
    <t>SK</t>
  </si>
  <si>
    <t>WB</t>
  </si>
  <si>
    <t>G012</t>
  </si>
  <si>
    <t>PG</t>
  </si>
  <si>
    <t>G013</t>
  </si>
  <si>
    <t>G014</t>
  </si>
  <si>
    <t>G015</t>
  </si>
  <si>
    <t>G016</t>
  </si>
  <si>
    <t>G017</t>
  </si>
  <si>
    <t>G018</t>
  </si>
  <si>
    <t>geoduck9</t>
  </si>
  <si>
    <t>geoduck15</t>
  </si>
  <si>
    <t>G019</t>
  </si>
  <si>
    <t>G020</t>
  </si>
  <si>
    <t>G021</t>
  </si>
  <si>
    <t>G022</t>
  </si>
  <si>
    <t>G023</t>
  </si>
  <si>
    <t>G024</t>
  </si>
  <si>
    <t>G025</t>
  </si>
  <si>
    <t>SK-B</t>
  </si>
  <si>
    <t>G026</t>
  </si>
  <si>
    <t>G027</t>
  </si>
  <si>
    <t>SK-E</t>
  </si>
  <si>
    <t>G028</t>
  </si>
  <si>
    <t>PG-E</t>
  </si>
  <si>
    <t>G029</t>
  </si>
  <si>
    <t>G030</t>
  </si>
  <si>
    <t>G031</t>
  </si>
  <si>
    <t>G032</t>
  </si>
  <si>
    <t>G033</t>
  </si>
  <si>
    <t>FB-E</t>
  </si>
  <si>
    <t>G034</t>
  </si>
  <si>
    <t>G035</t>
  </si>
  <si>
    <t>G036</t>
  </si>
  <si>
    <t>FB-B</t>
  </si>
  <si>
    <t>G037</t>
  </si>
  <si>
    <t>G100</t>
  </si>
  <si>
    <t>G101</t>
  </si>
  <si>
    <t>G102</t>
  </si>
  <si>
    <t>G103</t>
  </si>
  <si>
    <t>G104</t>
  </si>
  <si>
    <t>WB-B</t>
  </si>
  <si>
    <t>G105</t>
  </si>
  <si>
    <t>G106</t>
  </si>
  <si>
    <t>G107</t>
  </si>
  <si>
    <t>G108</t>
  </si>
  <si>
    <t>G109</t>
  </si>
  <si>
    <t>WB-E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</si>
  <si>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</si>
  <si>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</si>
  <si>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</si>
  <si>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</si>
  <si>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</si>
  <si>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</si>
  <si>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</si>
  <si>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</si>
  <si>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</si>
  <si>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</si>
  <si>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geoduck7</t>
  </si>
  <si>
    <t>geoduck11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</si>
  <si>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</si>
  <si>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</si>
  <si>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</si>
  <si>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</si>
  <si>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</si>
  <si>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</si>
  <si>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</si>
  <si>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</si>
  <si>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</si>
  <si>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</si>
  <si>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</si>
  <si>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</si>
  <si>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geoduck2</t>
  </si>
  <si>
    <t>n/a</t>
  </si>
  <si>
    <t>Tissue sample likely jumped out of tube; no protein in this sample to analyze, did not do 2nd rep on Lumos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</si>
  <si>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</si>
  <si>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</si>
  <si>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</si>
  <si>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</si>
  <si>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</si>
  <si>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</si>
  <si>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</si>
  <si>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</si>
  <si>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</si>
  <si>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</si>
  <si>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</si>
  <si>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</si>
  <si>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</si>
  <si>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</si>
  <si>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</si>
  <si>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</si>
  <si>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</si>
  <si>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</si>
  <si>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</si>
  <si>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</si>
  <si>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</si>
  <si>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G178</t>
  </si>
  <si>
    <t>G179</t>
  </si>
  <si>
    <t>G180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</si>
  <si>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</si>
  <si>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</si>
  <si>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</si>
  <si>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</si>
  <si>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</si>
  <si>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</si>
  <si>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</si>
  <si>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</si>
  <si>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</si>
  <si>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</si>
  <si>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</si>
  <si>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</si>
  <si>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</si>
  <si>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</si>
  <si>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PG-B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</si>
  <si>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</si>
  <si>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</si>
  <si>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</si>
  <si>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</si>
  <si>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</si>
  <si>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</si>
  <si>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</si>
  <si>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</si>
  <si>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</si>
  <si>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</si>
  <si>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</si>
  <si>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</si>
  <si>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</si>
  <si>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</si>
  <si>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</si>
  <si>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</si>
  <si>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</si>
  <si>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</si>
  <si>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</si>
  <si>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</si>
  <si>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geoduck1</t>
  </si>
  <si>
    <t>geoduck13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</si>
  <si>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</si>
  <si>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</si>
  <si>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</si>
  <si>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</si>
  <si>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</si>
  <si>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</si>
  <si>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</si>
  <si>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</si>
  <si>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</si>
  <si>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</si>
  <si>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geoduck6</t>
  </si>
  <si>
    <t>geoduck14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</si>
  <si>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</si>
  <si>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</si>
  <si>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</si>
  <si>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</si>
  <si>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</si>
  <si>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</si>
  <si>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</si>
  <si>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</si>
  <si>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</si>
  <si>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</si>
  <si>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geoduck4</t>
  </si>
  <si>
    <t>geoduck18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</si>
  <si>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</si>
  <si>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</si>
  <si>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</si>
  <si>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</si>
  <si>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</si>
  <si>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</si>
  <si>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</si>
  <si>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</si>
  <si>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</si>
  <si>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geoduck10</t>
  </si>
  <si>
    <t>geoduck12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</si>
  <si>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</si>
  <si>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</si>
  <si>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</si>
  <si>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</si>
  <si>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</si>
  <si>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</si>
  <si>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</si>
  <si>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</si>
  <si>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</si>
  <si>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</si>
  <si>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</si>
  <si>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</si>
  <si>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</si>
  <si>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</si>
  <si>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</si>
  <si>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geoduck8</t>
  </si>
  <si>
    <t>geoduck19</t>
  </si>
  <si>
    <t>G093</t>
  </si>
  <si>
    <t>G094</t>
  </si>
  <si>
    <t>G095</t>
  </si>
  <si>
    <t>G096</t>
  </si>
  <si>
    <t>G097</t>
  </si>
  <si>
    <t>geoduck5</t>
  </si>
  <si>
    <t>geoduck17</t>
  </si>
  <si>
    <t>G098</t>
  </si>
  <si>
    <t>G099</t>
  </si>
  <si>
    <t>BLANK</t>
  </si>
  <si>
    <t>-</t>
  </si>
  <si>
    <t>geoduck21</t>
  </si>
  <si>
    <t>% Survival</t>
  </si>
  <si>
    <t># Live</t>
  </si>
  <si>
    <t># Samples</t>
  </si>
  <si>
    <t>Mean % Survival by exclosure</t>
  </si>
  <si>
    <t>Overall % Survival</t>
  </si>
  <si>
    <t>WBB</t>
  </si>
  <si>
    <t>CIB</t>
  </si>
  <si>
    <t>CIE</t>
  </si>
  <si>
    <t>FBB</t>
  </si>
  <si>
    <t>FBE</t>
  </si>
  <si>
    <t>PGB</t>
  </si>
  <si>
    <t>PGE</t>
  </si>
  <si>
    <t>EELGRASS</t>
  </si>
  <si>
    <t>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</si>
</sst>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9" fontId="4" fillId="0" borderId="0" xfId="1" applyFont="1" applyAlignment="1">
      <alignment wrapText="1"/>
    </xf>
    <xf numFmtId="9" fontId="4" fillId="0" borderId="0" xfId="1" applyFont="1" applyAlignment="1">
      <alignment horizontal="left" wrapText="1"/>
    </xf>
    <xf numFmtId="0" fontId="0" fillId="2" borderId="0" xfId="0" applyFill="1" applyAlignment="1">
      <alignment horizontal="left"/>
    </xf>
    <xf numFmtId="9" fontId="0" fillId="2" borderId="0" xfId="1" applyFont="1" applyFill="1"/>
    <xf numFmtId="0" fontId="0" fillId="2" borderId="0" xfId="0" applyFill="1"/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topLeftCell="A80" workbookViewId="0">
      <selection activeCell="A12" sqref="A12:H21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3">
      <c r="A2">
        <v>2</v>
      </c>
      <c r="B2">
        <v>1</v>
      </c>
      <c r="C2" t="s">
        <v>15</v>
      </c>
      <c r="D2" t="s">
        <v>16</v>
      </c>
      <c r="E2" t="s">
        <v>17</v>
      </c>
      <c r="F2">
        <v>2</v>
      </c>
      <c r="G2">
        <v>1</v>
      </c>
      <c r="H2" t="s">
        <v>18</v>
      </c>
      <c r="I2" t="s">
        <v>19</v>
      </c>
      <c r="N2" t="s">
        <v>20</v>
      </c>
      <c r="O2">
        <v>52</v>
      </c>
    </row>
    <row r="3" spans="1:23">
      <c r="A3">
        <v>2</v>
      </c>
      <c r="B3">
        <v>1</v>
      </c>
      <c r="C3" t="s">
        <v>15</v>
      </c>
      <c r="D3" t="s">
        <v>16</v>
      </c>
      <c r="E3" t="s">
        <v>17</v>
      </c>
      <c r="F3">
        <v>2</v>
      </c>
      <c r="G3">
        <v>2</v>
      </c>
      <c r="H3" t="s">
        <v>21</v>
      </c>
      <c r="I3" t="s">
        <v>19</v>
      </c>
      <c r="N3" t="s">
        <v>22</v>
      </c>
      <c r="O3">
        <v>60</v>
      </c>
    </row>
    <row r="4" spans="1:23">
      <c r="A4">
        <v>2</v>
      </c>
      <c r="B4">
        <v>1</v>
      </c>
      <c r="C4" t="s">
        <v>15</v>
      </c>
      <c r="D4" t="s">
        <v>16</v>
      </c>
      <c r="E4" t="s">
        <v>17</v>
      </c>
      <c r="F4">
        <v>2</v>
      </c>
      <c r="G4">
        <v>3</v>
      </c>
      <c r="H4" t="s">
        <v>23</v>
      </c>
      <c r="I4" t="s">
        <v>19</v>
      </c>
      <c r="N4" t="s">
        <v>24</v>
      </c>
      <c r="O4">
        <v>35</v>
      </c>
    </row>
    <row r="5" spans="1:23">
      <c r="A5">
        <v>2</v>
      </c>
      <c r="B5">
        <v>1</v>
      </c>
      <c r="C5" t="s">
        <v>15</v>
      </c>
      <c r="D5" t="s">
        <v>16</v>
      </c>
      <c r="E5" t="s">
        <v>17</v>
      </c>
      <c r="F5">
        <v>2</v>
      </c>
      <c r="G5">
        <v>4</v>
      </c>
      <c r="H5" t="s">
        <v>25</v>
      </c>
      <c r="I5" t="s">
        <v>19</v>
      </c>
      <c r="N5" t="s">
        <v>26</v>
      </c>
      <c r="O5">
        <v>33</v>
      </c>
    </row>
    <row r="6" spans="1:23">
      <c r="A6">
        <v>2</v>
      </c>
      <c r="B6">
        <v>1</v>
      </c>
      <c r="C6" t="s">
        <v>15</v>
      </c>
      <c r="D6" t="s">
        <v>16</v>
      </c>
      <c r="E6" t="s">
        <v>17</v>
      </c>
      <c r="F6">
        <v>1</v>
      </c>
      <c r="G6">
        <v>1</v>
      </c>
      <c r="H6" t="s">
        <v>27</v>
      </c>
      <c r="I6" t="s">
        <v>19</v>
      </c>
    </row>
    <row r="7" spans="1:23">
      <c r="A7">
        <v>2</v>
      </c>
      <c r="B7">
        <v>1</v>
      </c>
      <c r="C7" t="s">
        <v>15</v>
      </c>
      <c r="D7" t="s">
        <v>16</v>
      </c>
      <c r="E7" t="s">
        <v>17</v>
      </c>
      <c r="F7">
        <v>3</v>
      </c>
      <c r="G7">
        <v>1</v>
      </c>
      <c r="H7" t="s">
        <v>28</v>
      </c>
      <c r="I7" t="s">
        <v>19</v>
      </c>
    </row>
    <row r="8" spans="1:23">
      <c r="A8">
        <v>2</v>
      </c>
      <c r="B8">
        <v>1</v>
      </c>
      <c r="C8" t="s">
        <v>15</v>
      </c>
      <c r="D8" t="s">
        <v>16</v>
      </c>
      <c r="E8" t="s">
        <v>17</v>
      </c>
      <c r="F8">
        <v>3</v>
      </c>
      <c r="G8">
        <v>2</v>
      </c>
      <c r="H8" t="s">
        <v>29</v>
      </c>
      <c r="I8" t="s">
        <v>19</v>
      </c>
    </row>
    <row r="9" spans="1:23">
      <c r="A9">
        <v>2</v>
      </c>
      <c r="B9">
        <v>1</v>
      </c>
      <c r="C9" t="s">
        <v>15</v>
      </c>
      <c r="D9" t="s">
        <v>16</v>
      </c>
      <c r="E9" t="s">
        <v>17</v>
      </c>
      <c r="F9">
        <v>3</v>
      </c>
      <c r="G9">
        <v>3</v>
      </c>
      <c r="H9" t="s">
        <v>30</v>
      </c>
      <c r="I9" t="s">
        <v>19</v>
      </c>
      <c r="O9" t="s">
        <v>31</v>
      </c>
      <c r="P9" t="s">
        <v>2</v>
      </c>
      <c r="Q9" t="s">
        <v>32</v>
      </c>
      <c r="R9" t="s">
        <v>33</v>
      </c>
      <c r="S9" t="s">
        <v>242</v>
      </c>
      <c r="T9" t="s">
        <v>31</v>
      </c>
      <c r="U9" t="s">
        <v>2</v>
      </c>
      <c r="V9" t="s">
        <v>32</v>
      </c>
      <c r="W9" t="s">
        <v>33</v>
      </c>
    </row>
    <row r="10" spans="1:23">
      <c r="A10">
        <v>2</v>
      </c>
      <c r="B10">
        <v>1</v>
      </c>
      <c r="C10" t="s">
        <v>15</v>
      </c>
      <c r="D10" t="s">
        <v>16</v>
      </c>
      <c r="E10" t="s">
        <v>17</v>
      </c>
      <c r="F10">
        <v>3</v>
      </c>
      <c r="G10">
        <v>4</v>
      </c>
      <c r="H10" t="s">
        <v>34</v>
      </c>
      <c r="I10" t="s">
        <v>19</v>
      </c>
      <c r="O10">
        <v>1</v>
      </c>
      <c r="P10" t="s">
        <v>15</v>
      </c>
      <c r="Q10">
        <v>9</v>
      </c>
      <c r="R10">
        <v>10</v>
      </c>
      <c r="T10">
        <v>1</v>
      </c>
      <c r="U10" t="s">
        <v>15</v>
      </c>
      <c r="V10">
        <v>9</v>
      </c>
      <c r="W10">
        <v>10</v>
      </c>
    </row>
    <row r="11" spans="1:23">
      <c r="A11">
        <v>2</v>
      </c>
      <c r="B11">
        <v>1</v>
      </c>
      <c r="C11" t="s">
        <v>15</v>
      </c>
      <c r="D11" t="s">
        <v>16</v>
      </c>
      <c r="E11" t="s">
        <v>17</v>
      </c>
      <c r="F11">
        <v>3</v>
      </c>
      <c r="G11">
        <v>5</v>
      </c>
      <c r="H11" t="s">
        <v>35</v>
      </c>
      <c r="I11" t="s">
        <v>19</v>
      </c>
      <c r="J11" s="1">
        <v>41296</v>
      </c>
      <c r="K11" t="s">
        <v>36</v>
      </c>
      <c r="L11" t="s">
        <v>37</v>
      </c>
      <c r="O11">
        <v>1</v>
      </c>
      <c r="P11" t="s">
        <v>38</v>
      </c>
      <c r="Q11">
        <v>12</v>
      </c>
      <c r="R11">
        <v>13</v>
      </c>
      <c r="T11">
        <v>1</v>
      </c>
      <c r="U11" t="s">
        <v>38</v>
      </c>
      <c r="V11">
        <v>12</v>
      </c>
      <c r="W11">
        <v>13</v>
      </c>
    </row>
    <row r="12" spans="1:23">
      <c r="A12">
        <v>1</v>
      </c>
      <c r="B12">
        <v>1</v>
      </c>
      <c r="C12" t="s">
        <v>15</v>
      </c>
      <c r="D12" t="s">
        <v>16</v>
      </c>
      <c r="E12" t="s">
        <v>39</v>
      </c>
      <c r="F12">
        <v>4</v>
      </c>
      <c r="G12">
        <v>1</v>
      </c>
      <c r="H12" t="s">
        <v>40</v>
      </c>
      <c r="I12" t="s">
        <v>41</v>
      </c>
      <c r="O12">
        <v>1</v>
      </c>
      <c r="P12" t="s">
        <v>42</v>
      </c>
      <c r="Q12">
        <v>2</v>
      </c>
      <c r="R12">
        <v>11</v>
      </c>
      <c r="T12">
        <v>1</v>
      </c>
      <c r="U12" t="s">
        <v>43</v>
      </c>
      <c r="V12">
        <v>15</v>
      </c>
      <c r="W12">
        <v>14</v>
      </c>
    </row>
    <row r="13" spans="1:23">
      <c r="A13">
        <v>1</v>
      </c>
      <c r="B13">
        <v>1</v>
      </c>
      <c r="C13" t="s">
        <v>15</v>
      </c>
      <c r="D13" t="s">
        <v>16</v>
      </c>
      <c r="E13" t="s">
        <v>39</v>
      </c>
      <c r="F13">
        <v>4</v>
      </c>
      <c r="G13">
        <v>2</v>
      </c>
      <c r="H13" t="s">
        <v>44</v>
      </c>
      <c r="I13" t="s">
        <v>41</v>
      </c>
      <c r="O13">
        <v>1</v>
      </c>
      <c r="P13" t="s">
        <v>43</v>
      </c>
      <c r="Q13">
        <v>15</v>
      </c>
      <c r="R13">
        <v>14</v>
      </c>
      <c r="T13">
        <v>1</v>
      </c>
      <c r="U13" t="s">
        <v>45</v>
      </c>
      <c r="V13">
        <v>14</v>
      </c>
      <c r="W13">
        <v>12</v>
      </c>
    </row>
    <row r="14" spans="1:23">
      <c r="A14">
        <v>1</v>
      </c>
      <c r="B14">
        <v>1</v>
      </c>
      <c r="C14" t="s">
        <v>15</v>
      </c>
      <c r="D14" t="s">
        <v>16</v>
      </c>
      <c r="E14" t="s">
        <v>39</v>
      </c>
      <c r="F14">
        <v>4</v>
      </c>
      <c r="G14">
        <v>3</v>
      </c>
      <c r="H14" t="s">
        <v>46</v>
      </c>
      <c r="I14" t="s">
        <v>41</v>
      </c>
      <c r="O14">
        <v>1</v>
      </c>
      <c r="P14" t="s">
        <v>45</v>
      </c>
      <c r="Q14">
        <v>14</v>
      </c>
      <c r="R14">
        <v>12</v>
      </c>
      <c r="T14">
        <v>2</v>
      </c>
      <c r="U14" t="s">
        <v>15</v>
      </c>
      <c r="V14">
        <v>6</v>
      </c>
      <c r="W14">
        <v>7</v>
      </c>
    </row>
    <row r="15" spans="1:23">
      <c r="A15">
        <v>1</v>
      </c>
      <c r="B15">
        <v>1</v>
      </c>
      <c r="C15" t="s">
        <v>15</v>
      </c>
      <c r="D15" t="s">
        <v>16</v>
      </c>
      <c r="E15" t="s">
        <v>39</v>
      </c>
      <c r="F15">
        <v>4</v>
      </c>
      <c r="G15">
        <v>4</v>
      </c>
      <c r="H15" t="s">
        <v>47</v>
      </c>
      <c r="I15" t="s">
        <v>41</v>
      </c>
      <c r="O15">
        <v>2</v>
      </c>
      <c r="P15" t="s">
        <v>15</v>
      </c>
      <c r="Q15">
        <v>6</v>
      </c>
      <c r="R15">
        <v>7</v>
      </c>
      <c r="T15">
        <v>2</v>
      </c>
      <c r="U15" t="s">
        <v>38</v>
      </c>
      <c r="V15">
        <v>9</v>
      </c>
      <c r="W15">
        <v>6</v>
      </c>
    </row>
    <row r="16" spans="1:23">
      <c r="A16">
        <v>1</v>
      </c>
      <c r="B16">
        <v>1</v>
      </c>
      <c r="C16" t="s">
        <v>15</v>
      </c>
      <c r="D16" t="s">
        <v>16</v>
      </c>
      <c r="E16" t="s">
        <v>39</v>
      </c>
      <c r="F16">
        <v>5</v>
      </c>
      <c r="G16">
        <v>1</v>
      </c>
      <c r="H16" t="s">
        <v>48</v>
      </c>
      <c r="I16" t="s">
        <v>41</v>
      </c>
      <c r="O16">
        <v>2</v>
      </c>
      <c r="P16" t="s">
        <v>38</v>
      </c>
      <c r="Q16">
        <v>9</v>
      </c>
      <c r="R16">
        <v>6</v>
      </c>
      <c r="T16">
        <v>2</v>
      </c>
      <c r="U16" t="s">
        <v>43</v>
      </c>
      <c r="V16">
        <v>10</v>
      </c>
      <c r="W16">
        <v>9</v>
      </c>
    </row>
    <row r="17" spans="1:23">
      <c r="A17">
        <v>1</v>
      </c>
      <c r="B17">
        <v>1</v>
      </c>
      <c r="C17" t="s">
        <v>15</v>
      </c>
      <c r="D17" t="s">
        <v>16</v>
      </c>
      <c r="E17" t="s">
        <v>39</v>
      </c>
      <c r="F17">
        <v>5</v>
      </c>
      <c r="G17">
        <v>2</v>
      </c>
      <c r="H17" t="s">
        <v>49</v>
      </c>
      <c r="I17" t="s">
        <v>41</v>
      </c>
      <c r="O17">
        <v>2</v>
      </c>
      <c r="P17" t="s">
        <v>42</v>
      </c>
      <c r="Q17">
        <v>2</v>
      </c>
      <c r="R17">
        <v>3</v>
      </c>
      <c r="T17">
        <v>2</v>
      </c>
      <c r="U17" t="s">
        <v>45</v>
      </c>
      <c r="V17">
        <v>10</v>
      </c>
      <c r="W17">
        <v>6</v>
      </c>
    </row>
    <row r="18" spans="1:23">
      <c r="A18">
        <v>1</v>
      </c>
      <c r="B18">
        <v>1</v>
      </c>
      <c r="C18" t="s">
        <v>15</v>
      </c>
      <c r="D18" t="s">
        <v>16</v>
      </c>
      <c r="E18" t="s">
        <v>39</v>
      </c>
      <c r="F18">
        <v>5</v>
      </c>
      <c r="G18">
        <v>3</v>
      </c>
      <c r="H18" t="s">
        <v>50</v>
      </c>
      <c r="I18" t="s">
        <v>41</v>
      </c>
      <c r="O18">
        <v>2</v>
      </c>
      <c r="P18" t="s">
        <v>43</v>
      </c>
      <c r="Q18">
        <v>10</v>
      </c>
      <c r="R18">
        <v>9</v>
      </c>
    </row>
    <row r="19" spans="1:23">
      <c r="A19">
        <v>1</v>
      </c>
      <c r="B19">
        <v>1</v>
      </c>
      <c r="C19" t="s">
        <v>15</v>
      </c>
      <c r="D19" t="s">
        <v>16</v>
      </c>
      <c r="E19" t="s">
        <v>39</v>
      </c>
      <c r="F19">
        <v>5</v>
      </c>
      <c r="G19">
        <v>4</v>
      </c>
      <c r="H19" t="s">
        <v>51</v>
      </c>
      <c r="I19" t="s">
        <v>41</v>
      </c>
      <c r="J19" s="1">
        <v>41296</v>
      </c>
      <c r="K19" t="s">
        <v>52</v>
      </c>
      <c r="L19" t="s">
        <v>53</v>
      </c>
      <c r="O19">
        <v>2</v>
      </c>
      <c r="P19" t="s">
        <v>45</v>
      </c>
      <c r="Q19">
        <v>10</v>
      </c>
      <c r="R19">
        <v>6</v>
      </c>
    </row>
    <row r="20" spans="1:23">
      <c r="A20">
        <v>1</v>
      </c>
      <c r="B20">
        <v>1</v>
      </c>
      <c r="C20" t="s">
        <v>15</v>
      </c>
      <c r="D20" t="s">
        <v>16</v>
      </c>
      <c r="E20" t="s">
        <v>39</v>
      </c>
      <c r="F20">
        <v>5</v>
      </c>
      <c r="G20">
        <v>5</v>
      </c>
      <c r="H20" t="s">
        <v>54</v>
      </c>
      <c r="I20" t="s">
        <v>41</v>
      </c>
    </row>
    <row r="21" spans="1:23">
      <c r="A21">
        <v>3</v>
      </c>
      <c r="B21">
        <v>2</v>
      </c>
      <c r="C21" t="s">
        <v>15</v>
      </c>
      <c r="D21" t="s">
        <v>16</v>
      </c>
      <c r="E21" t="s">
        <v>39</v>
      </c>
      <c r="F21">
        <v>4</v>
      </c>
      <c r="G21">
        <v>1</v>
      </c>
      <c r="H21" t="s">
        <v>55</v>
      </c>
      <c r="I21" t="s">
        <v>41</v>
      </c>
    </row>
    <row r="22" spans="1:23">
      <c r="A22">
        <v>4</v>
      </c>
      <c r="B22">
        <v>2</v>
      </c>
      <c r="C22" t="s">
        <v>15</v>
      </c>
      <c r="D22" t="s">
        <v>16</v>
      </c>
      <c r="E22" t="s">
        <v>17</v>
      </c>
      <c r="F22">
        <v>3</v>
      </c>
      <c r="G22">
        <v>1</v>
      </c>
      <c r="H22" t="s">
        <v>56</v>
      </c>
      <c r="I22" t="s">
        <v>19</v>
      </c>
    </row>
    <row r="23" spans="1:23">
      <c r="A23">
        <v>4</v>
      </c>
      <c r="B23">
        <v>2</v>
      </c>
      <c r="C23" t="s">
        <v>15</v>
      </c>
      <c r="D23" t="s">
        <v>16</v>
      </c>
      <c r="E23" t="s">
        <v>17</v>
      </c>
      <c r="F23">
        <v>1</v>
      </c>
      <c r="G23">
        <v>1</v>
      </c>
      <c r="H23" t="s">
        <v>57</v>
      </c>
      <c r="I23" t="s">
        <v>19</v>
      </c>
    </row>
    <row r="24" spans="1:23">
      <c r="A24">
        <v>4</v>
      </c>
      <c r="B24">
        <v>2</v>
      </c>
      <c r="C24" t="s">
        <v>15</v>
      </c>
      <c r="D24" t="s">
        <v>16</v>
      </c>
      <c r="E24" t="s">
        <v>17</v>
      </c>
      <c r="F24">
        <v>1</v>
      </c>
      <c r="G24">
        <v>2</v>
      </c>
      <c r="H24" t="s">
        <v>58</v>
      </c>
      <c r="I24" t="s">
        <v>19</v>
      </c>
    </row>
    <row r="25" spans="1:23">
      <c r="A25">
        <v>4</v>
      </c>
      <c r="B25">
        <v>2</v>
      </c>
      <c r="C25" t="s">
        <v>15</v>
      </c>
      <c r="D25" t="s">
        <v>16</v>
      </c>
      <c r="E25" t="s">
        <v>17</v>
      </c>
      <c r="F25">
        <v>1</v>
      </c>
      <c r="G25">
        <v>3</v>
      </c>
      <c r="H25" t="s">
        <v>59</v>
      </c>
      <c r="I25" t="s">
        <v>19</v>
      </c>
    </row>
    <row r="26" spans="1:23">
      <c r="A26">
        <v>4</v>
      </c>
      <c r="B26">
        <v>2</v>
      </c>
      <c r="C26" t="s">
        <v>42</v>
      </c>
      <c r="D26" t="s">
        <v>16</v>
      </c>
      <c r="E26" t="s">
        <v>39</v>
      </c>
      <c r="F26">
        <v>5</v>
      </c>
      <c r="G26">
        <v>1</v>
      </c>
      <c r="H26" t="s">
        <v>60</v>
      </c>
      <c r="I26" t="s">
        <v>61</v>
      </c>
    </row>
    <row r="27" spans="1:23">
      <c r="A27">
        <v>4</v>
      </c>
      <c r="B27">
        <v>2</v>
      </c>
      <c r="C27" t="s">
        <v>42</v>
      </c>
      <c r="D27" t="s">
        <v>16</v>
      </c>
      <c r="E27" t="s">
        <v>39</v>
      </c>
      <c r="F27">
        <v>6</v>
      </c>
      <c r="G27">
        <v>1</v>
      </c>
      <c r="H27" t="s">
        <v>62</v>
      </c>
      <c r="I27" t="s">
        <v>61</v>
      </c>
    </row>
    <row r="28" spans="1:23">
      <c r="A28">
        <v>4</v>
      </c>
      <c r="B28">
        <v>2</v>
      </c>
      <c r="C28" t="s">
        <v>42</v>
      </c>
      <c r="D28" t="s">
        <v>16</v>
      </c>
      <c r="E28" t="s">
        <v>17</v>
      </c>
      <c r="F28">
        <v>2</v>
      </c>
      <c r="G28">
        <v>1</v>
      </c>
      <c r="H28" t="s">
        <v>63</v>
      </c>
      <c r="I28" t="s">
        <v>64</v>
      </c>
    </row>
    <row r="29" spans="1:23">
      <c r="A29">
        <v>2</v>
      </c>
      <c r="B29">
        <v>1</v>
      </c>
      <c r="C29" t="s">
        <v>45</v>
      </c>
      <c r="D29" t="s">
        <v>16</v>
      </c>
      <c r="E29" t="s">
        <v>17</v>
      </c>
      <c r="F29">
        <v>3</v>
      </c>
      <c r="G29">
        <v>1</v>
      </c>
      <c r="H29" t="s">
        <v>65</v>
      </c>
      <c r="I29" t="s">
        <v>66</v>
      </c>
    </row>
    <row r="30" spans="1:23">
      <c r="A30">
        <v>2</v>
      </c>
      <c r="B30">
        <v>1</v>
      </c>
      <c r="C30" t="s">
        <v>45</v>
      </c>
      <c r="D30" t="s">
        <v>16</v>
      </c>
      <c r="E30" t="s">
        <v>17</v>
      </c>
      <c r="F30">
        <v>3</v>
      </c>
      <c r="G30">
        <v>2</v>
      </c>
      <c r="H30" t="s">
        <v>67</v>
      </c>
      <c r="I30" t="s">
        <v>66</v>
      </c>
    </row>
    <row r="31" spans="1:23">
      <c r="A31">
        <v>2</v>
      </c>
      <c r="B31">
        <v>1</v>
      </c>
      <c r="C31" t="s">
        <v>45</v>
      </c>
      <c r="D31" t="s">
        <v>16</v>
      </c>
      <c r="E31" t="s">
        <v>17</v>
      </c>
      <c r="F31">
        <v>3</v>
      </c>
      <c r="G31">
        <v>3</v>
      </c>
      <c r="H31" t="s">
        <v>68</v>
      </c>
      <c r="I31" t="s">
        <v>66</v>
      </c>
    </row>
    <row r="32" spans="1:23">
      <c r="A32">
        <v>2</v>
      </c>
      <c r="B32">
        <v>1</v>
      </c>
      <c r="C32" t="s">
        <v>45</v>
      </c>
      <c r="D32" t="s">
        <v>16</v>
      </c>
      <c r="E32" t="s">
        <v>17</v>
      </c>
      <c r="F32">
        <v>3</v>
      </c>
      <c r="G32">
        <v>4</v>
      </c>
      <c r="H32" t="s">
        <v>69</v>
      </c>
      <c r="I32" t="s">
        <v>66</v>
      </c>
    </row>
    <row r="33" spans="1:9">
      <c r="A33">
        <v>2</v>
      </c>
      <c r="B33">
        <v>1</v>
      </c>
      <c r="C33" t="s">
        <v>45</v>
      </c>
      <c r="D33" t="s">
        <v>16</v>
      </c>
      <c r="E33" t="s">
        <v>17</v>
      </c>
      <c r="F33">
        <v>3</v>
      </c>
      <c r="G33">
        <v>5</v>
      </c>
      <c r="H33" t="s">
        <v>70</v>
      </c>
      <c r="I33" t="s">
        <v>66</v>
      </c>
    </row>
    <row r="34" spans="1:9">
      <c r="A34">
        <v>4</v>
      </c>
      <c r="B34">
        <v>2</v>
      </c>
      <c r="C34" t="s">
        <v>38</v>
      </c>
      <c r="D34" t="s">
        <v>16</v>
      </c>
      <c r="E34" t="s">
        <v>17</v>
      </c>
      <c r="F34">
        <v>1</v>
      </c>
      <c r="G34">
        <v>1</v>
      </c>
      <c r="H34" t="s">
        <v>71</v>
      </c>
      <c r="I34" t="s">
        <v>72</v>
      </c>
    </row>
    <row r="35" spans="1:9">
      <c r="A35">
        <v>4</v>
      </c>
      <c r="B35">
        <v>2</v>
      </c>
      <c r="C35" t="s">
        <v>38</v>
      </c>
      <c r="D35" t="s">
        <v>16</v>
      </c>
      <c r="E35" t="s">
        <v>17</v>
      </c>
      <c r="F35">
        <v>1</v>
      </c>
      <c r="G35">
        <v>2</v>
      </c>
      <c r="H35" t="s">
        <v>73</v>
      </c>
      <c r="I35" t="s">
        <v>72</v>
      </c>
    </row>
    <row r="36" spans="1:9">
      <c r="A36">
        <v>4</v>
      </c>
      <c r="B36">
        <v>2</v>
      </c>
      <c r="C36" t="s">
        <v>38</v>
      </c>
      <c r="D36" t="s">
        <v>16</v>
      </c>
      <c r="E36" t="s">
        <v>17</v>
      </c>
      <c r="F36">
        <v>1</v>
      </c>
      <c r="G36">
        <v>3</v>
      </c>
      <c r="H36" t="s">
        <v>74</v>
      </c>
      <c r="I36" t="s">
        <v>72</v>
      </c>
    </row>
    <row r="37" spans="1:9">
      <c r="A37">
        <v>1</v>
      </c>
      <c r="B37">
        <v>1</v>
      </c>
      <c r="C37" t="s">
        <v>38</v>
      </c>
      <c r="D37" t="s">
        <v>16</v>
      </c>
      <c r="E37" t="s">
        <v>39</v>
      </c>
      <c r="F37">
        <v>6</v>
      </c>
      <c r="G37">
        <v>5</v>
      </c>
      <c r="H37" t="s">
        <v>75</v>
      </c>
      <c r="I37" t="s">
        <v>76</v>
      </c>
    </row>
    <row r="38" spans="1:9">
      <c r="A38">
        <v>1</v>
      </c>
      <c r="B38">
        <v>1</v>
      </c>
      <c r="C38" t="s">
        <v>38</v>
      </c>
      <c r="D38" t="s">
        <v>16</v>
      </c>
      <c r="E38" t="s">
        <v>39</v>
      </c>
      <c r="F38">
        <v>6</v>
      </c>
      <c r="G38">
        <v>4</v>
      </c>
      <c r="H38" t="s">
        <v>77</v>
      </c>
      <c r="I38" t="s">
        <v>76</v>
      </c>
    </row>
    <row r="39" spans="1:9">
      <c r="A39">
        <v>2</v>
      </c>
      <c r="B39">
        <v>1</v>
      </c>
      <c r="C39" t="s">
        <v>42</v>
      </c>
      <c r="D39" t="s">
        <v>16</v>
      </c>
      <c r="E39" t="s">
        <v>17</v>
      </c>
      <c r="F39">
        <v>2</v>
      </c>
      <c r="G39">
        <v>3</v>
      </c>
      <c r="H39" t="s">
        <v>78</v>
      </c>
      <c r="I39" t="s">
        <v>64</v>
      </c>
    </row>
    <row r="40" spans="1:9">
      <c r="A40">
        <v>2</v>
      </c>
      <c r="B40">
        <v>1</v>
      </c>
      <c r="C40" t="s">
        <v>42</v>
      </c>
      <c r="D40" t="s">
        <v>16</v>
      </c>
      <c r="E40" t="s">
        <v>17</v>
      </c>
      <c r="F40">
        <v>3</v>
      </c>
      <c r="G40">
        <v>1</v>
      </c>
      <c r="H40" t="s">
        <v>79</v>
      </c>
      <c r="I40" t="s">
        <v>64</v>
      </c>
    </row>
    <row r="41" spans="1:9">
      <c r="A41">
        <v>2</v>
      </c>
      <c r="B41">
        <v>1</v>
      </c>
      <c r="C41" t="s">
        <v>42</v>
      </c>
      <c r="D41" t="s">
        <v>16</v>
      </c>
      <c r="E41" t="s">
        <v>17</v>
      </c>
      <c r="F41">
        <v>3</v>
      </c>
      <c r="G41">
        <v>2</v>
      </c>
      <c r="H41" t="s">
        <v>80</v>
      </c>
      <c r="I41" t="s">
        <v>64</v>
      </c>
    </row>
    <row r="42" spans="1:9">
      <c r="A42">
        <v>2</v>
      </c>
      <c r="B42">
        <v>1</v>
      </c>
      <c r="C42" t="s">
        <v>42</v>
      </c>
      <c r="D42" t="s">
        <v>16</v>
      </c>
      <c r="E42" t="s">
        <v>17</v>
      </c>
      <c r="F42">
        <v>3</v>
      </c>
      <c r="G42">
        <v>3</v>
      </c>
      <c r="H42" t="s">
        <v>81</v>
      </c>
      <c r="I42" t="s">
        <v>64</v>
      </c>
    </row>
    <row r="43" spans="1:9">
      <c r="A43">
        <v>1</v>
      </c>
      <c r="B43">
        <v>1</v>
      </c>
      <c r="C43" t="s">
        <v>43</v>
      </c>
      <c r="D43" t="s">
        <v>16</v>
      </c>
      <c r="E43" t="s">
        <v>39</v>
      </c>
      <c r="F43">
        <v>4</v>
      </c>
      <c r="G43">
        <v>1</v>
      </c>
      <c r="H43" t="s">
        <v>82</v>
      </c>
      <c r="I43" t="s">
        <v>83</v>
      </c>
    </row>
    <row r="44" spans="1:9">
      <c r="A44">
        <v>1</v>
      </c>
      <c r="B44">
        <v>1</v>
      </c>
      <c r="C44" t="s">
        <v>43</v>
      </c>
      <c r="D44" t="s">
        <v>16</v>
      </c>
      <c r="E44" t="s">
        <v>39</v>
      </c>
      <c r="F44">
        <v>4</v>
      </c>
      <c r="G44">
        <v>2</v>
      </c>
      <c r="H44" t="s">
        <v>84</v>
      </c>
      <c r="I44" t="s">
        <v>83</v>
      </c>
    </row>
    <row r="45" spans="1:9">
      <c r="A45">
        <v>1</v>
      </c>
      <c r="B45">
        <v>1</v>
      </c>
      <c r="C45" t="s">
        <v>43</v>
      </c>
      <c r="D45" t="s">
        <v>16</v>
      </c>
      <c r="E45" t="s">
        <v>39</v>
      </c>
      <c r="F45">
        <v>4</v>
      </c>
      <c r="G45">
        <v>3</v>
      </c>
      <c r="H45" t="s">
        <v>85</v>
      </c>
      <c r="I45" t="s">
        <v>83</v>
      </c>
    </row>
    <row r="46" spans="1:9">
      <c r="A46">
        <v>1</v>
      </c>
      <c r="B46">
        <v>1</v>
      </c>
      <c r="C46" t="s">
        <v>43</v>
      </c>
      <c r="D46" t="s">
        <v>16</v>
      </c>
      <c r="E46" t="s">
        <v>39</v>
      </c>
      <c r="F46">
        <v>4</v>
      </c>
      <c r="G46">
        <v>4</v>
      </c>
      <c r="H46" t="s">
        <v>86</v>
      </c>
      <c r="I46" t="s">
        <v>83</v>
      </c>
    </row>
    <row r="47" spans="1:9">
      <c r="A47">
        <v>1</v>
      </c>
      <c r="B47">
        <v>1</v>
      </c>
      <c r="C47" t="s">
        <v>43</v>
      </c>
      <c r="D47" t="s">
        <v>16</v>
      </c>
      <c r="E47" t="s">
        <v>39</v>
      </c>
      <c r="F47">
        <v>4</v>
      </c>
      <c r="G47">
        <v>5</v>
      </c>
      <c r="H47" t="s">
        <v>87</v>
      </c>
      <c r="I47" t="s">
        <v>83</v>
      </c>
    </row>
    <row r="48" spans="1:9">
      <c r="A48">
        <v>2</v>
      </c>
      <c r="B48">
        <v>1</v>
      </c>
      <c r="C48" t="s">
        <v>43</v>
      </c>
      <c r="D48" t="s">
        <v>16</v>
      </c>
      <c r="E48" t="s">
        <v>17</v>
      </c>
      <c r="F48">
        <v>3</v>
      </c>
      <c r="G48">
        <v>1</v>
      </c>
      <c r="H48" t="s">
        <v>88</v>
      </c>
      <c r="I48" t="s">
        <v>89</v>
      </c>
    </row>
    <row r="49" spans="1:12">
      <c r="A49">
        <v>2</v>
      </c>
      <c r="B49">
        <v>1</v>
      </c>
      <c r="C49" t="s">
        <v>43</v>
      </c>
      <c r="D49" t="s">
        <v>16</v>
      </c>
      <c r="E49" t="s">
        <v>17</v>
      </c>
      <c r="F49">
        <v>3</v>
      </c>
      <c r="G49">
        <v>2</v>
      </c>
      <c r="H49" t="s">
        <v>90</v>
      </c>
      <c r="I49" t="s">
        <v>89</v>
      </c>
    </row>
    <row r="50" spans="1:12">
      <c r="A50">
        <v>2</v>
      </c>
      <c r="B50">
        <v>1</v>
      </c>
      <c r="C50" t="s">
        <v>43</v>
      </c>
      <c r="D50" t="s">
        <v>16</v>
      </c>
      <c r="E50" t="s">
        <v>17</v>
      </c>
      <c r="F50">
        <v>3</v>
      </c>
      <c r="G50">
        <v>3</v>
      </c>
      <c r="H50" t="s">
        <v>91</v>
      </c>
      <c r="I50" t="s">
        <v>89</v>
      </c>
    </row>
    <row r="51" spans="1:12">
      <c r="A51">
        <v>2</v>
      </c>
      <c r="B51">
        <v>1</v>
      </c>
      <c r="C51" t="s">
        <v>43</v>
      </c>
      <c r="D51" t="s">
        <v>16</v>
      </c>
      <c r="E51" t="s">
        <v>17</v>
      </c>
      <c r="F51">
        <v>3</v>
      </c>
      <c r="G51">
        <v>4</v>
      </c>
      <c r="H51" t="s">
        <v>92</v>
      </c>
      <c r="I51" t="s">
        <v>89</v>
      </c>
    </row>
    <row r="52" spans="1:12">
      <c r="A52">
        <v>2</v>
      </c>
      <c r="B52">
        <v>1</v>
      </c>
      <c r="C52" t="s">
        <v>43</v>
      </c>
      <c r="D52" t="s">
        <v>16</v>
      </c>
      <c r="E52" t="s">
        <v>17</v>
      </c>
      <c r="F52">
        <v>3</v>
      </c>
      <c r="G52">
        <v>5</v>
      </c>
      <c r="H52" t="s">
        <v>93</v>
      </c>
      <c r="I52" t="s">
        <v>89</v>
      </c>
    </row>
    <row r="53" spans="1:12">
      <c r="A53">
        <v>1</v>
      </c>
      <c r="B53">
        <v>1</v>
      </c>
      <c r="C53" t="s">
        <v>43</v>
      </c>
      <c r="D53" t="s">
        <v>16</v>
      </c>
      <c r="E53" t="s">
        <v>39</v>
      </c>
      <c r="F53">
        <v>6</v>
      </c>
      <c r="G53">
        <v>1</v>
      </c>
      <c r="H53" t="s">
        <v>94</v>
      </c>
      <c r="I53" t="s">
        <v>83</v>
      </c>
    </row>
    <row r="54" spans="1:12">
      <c r="A54">
        <v>1</v>
      </c>
      <c r="B54">
        <v>1</v>
      </c>
      <c r="C54" t="s">
        <v>43</v>
      </c>
      <c r="D54" t="s">
        <v>16</v>
      </c>
      <c r="E54" t="s">
        <v>39</v>
      </c>
      <c r="F54">
        <v>6</v>
      </c>
      <c r="G54">
        <v>2</v>
      </c>
      <c r="H54" t="s">
        <v>95</v>
      </c>
      <c r="I54" t="s">
        <v>83</v>
      </c>
    </row>
    <row r="55" spans="1:12">
      <c r="A55">
        <v>1</v>
      </c>
      <c r="B55">
        <v>1</v>
      </c>
      <c r="C55" t="s">
        <v>43</v>
      </c>
      <c r="D55" t="s">
        <v>16</v>
      </c>
      <c r="E55" t="s">
        <v>39</v>
      </c>
      <c r="F55">
        <v>6</v>
      </c>
      <c r="G55">
        <v>3</v>
      </c>
      <c r="H55" t="s">
        <v>96</v>
      </c>
      <c r="I55" t="s">
        <v>83</v>
      </c>
    </row>
    <row r="56" spans="1:12">
      <c r="A56">
        <v>1</v>
      </c>
      <c r="B56">
        <v>1</v>
      </c>
      <c r="C56" t="s">
        <v>43</v>
      </c>
      <c r="D56" t="s">
        <v>16</v>
      </c>
      <c r="E56" t="s">
        <v>39</v>
      </c>
      <c r="F56">
        <v>6</v>
      </c>
      <c r="G56">
        <v>4</v>
      </c>
      <c r="H56" t="s">
        <v>97</v>
      </c>
      <c r="I56" t="s">
        <v>83</v>
      </c>
    </row>
    <row r="57" spans="1:12">
      <c r="A57">
        <v>1</v>
      </c>
      <c r="B57">
        <v>1</v>
      </c>
      <c r="C57" t="s">
        <v>43</v>
      </c>
      <c r="D57" t="s">
        <v>16</v>
      </c>
      <c r="E57" t="s">
        <v>39</v>
      </c>
      <c r="F57">
        <v>6</v>
      </c>
      <c r="G57">
        <v>5</v>
      </c>
      <c r="H57" t="s">
        <v>98</v>
      </c>
      <c r="I57" t="s">
        <v>83</v>
      </c>
    </row>
    <row r="58" spans="1:12">
      <c r="A58">
        <v>1</v>
      </c>
      <c r="B58">
        <v>1</v>
      </c>
      <c r="C58" t="s">
        <v>43</v>
      </c>
      <c r="D58" t="s">
        <v>16</v>
      </c>
      <c r="E58" t="s">
        <v>39</v>
      </c>
      <c r="F58">
        <v>5</v>
      </c>
      <c r="G58">
        <v>1</v>
      </c>
      <c r="H58" t="s">
        <v>99</v>
      </c>
      <c r="I58" t="s">
        <v>83</v>
      </c>
      <c r="J58" s="1">
        <v>41296</v>
      </c>
      <c r="K58" t="s">
        <v>100</v>
      </c>
      <c r="L58" t="s">
        <v>101</v>
      </c>
    </row>
    <row r="59" spans="1:12">
      <c r="A59">
        <v>1</v>
      </c>
      <c r="B59">
        <v>1</v>
      </c>
      <c r="C59" t="s">
        <v>43</v>
      </c>
      <c r="D59" t="s">
        <v>16</v>
      </c>
      <c r="E59" t="s">
        <v>39</v>
      </c>
      <c r="F59">
        <v>5</v>
      </c>
      <c r="G59">
        <v>2</v>
      </c>
      <c r="H59" t="s">
        <v>102</v>
      </c>
      <c r="I59" t="s">
        <v>83</v>
      </c>
    </row>
    <row r="60" spans="1:12">
      <c r="A60">
        <v>1</v>
      </c>
      <c r="B60">
        <v>1</v>
      </c>
      <c r="C60" t="s">
        <v>43</v>
      </c>
      <c r="D60" t="s">
        <v>16</v>
      </c>
      <c r="E60" t="s">
        <v>39</v>
      </c>
      <c r="F60">
        <v>5</v>
      </c>
      <c r="G60">
        <v>3</v>
      </c>
      <c r="H60" t="s">
        <v>103</v>
      </c>
      <c r="I60" t="s">
        <v>83</v>
      </c>
    </row>
    <row r="61" spans="1:12">
      <c r="A61">
        <v>1</v>
      </c>
      <c r="B61">
        <v>1</v>
      </c>
      <c r="C61" t="s">
        <v>43</v>
      </c>
      <c r="D61" t="s">
        <v>16</v>
      </c>
      <c r="E61" t="s">
        <v>39</v>
      </c>
      <c r="F61">
        <v>5</v>
      </c>
      <c r="G61">
        <v>4</v>
      </c>
      <c r="H61" t="s">
        <v>104</v>
      </c>
      <c r="I61" t="s">
        <v>83</v>
      </c>
    </row>
    <row r="62" spans="1:12">
      <c r="A62">
        <v>1</v>
      </c>
      <c r="B62">
        <v>1</v>
      </c>
      <c r="C62" t="s">
        <v>43</v>
      </c>
      <c r="D62" t="s">
        <v>16</v>
      </c>
      <c r="E62" t="s">
        <v>39</v>
      </c>
      <c r="F62">
        <v>5</v>
      </c>
      <c r="G62">
        <v>5</v>
      </c>
      <c r="H62" t="s">
        <v>105</v>
      </c>
      <c r="I62" t="s">
        <v>83</v>
      </c>
    </row>
    <row r="63" spans="1:12">
      <c r="A63">
        <v>2</v>
      </c>
      <c r="B63">
        <v>1</v>
      </c>
      <c r="C63" t="s">
        <v>43</v>
      </c>
      <c r="D63" t="s">
        <v>16</v>
      </c>
      <c r="E63" t="s">
        <v>17</v>
      </c>
      <c r="F63">
        <v>2</v>
      </c>
      <c r="G63">
        <v>1</v>
      </c>
      <c r="H63" t="s">
        <v>106</v>
      </c>
      <c r="I63" t="s">
        <v>89</v>
      </c>
    </row>
    <row r="64" spans="1:12">
      <c r="A64">
        <v>2</v>
      </c>
      <c r="B64">
        <v>1</v>
      </c>
      <c r="C64" t="s">
        <v>43</v>
      </c>
      <c r="D64" t="s">
        <v>16</v>
      </c>
      <c r="E64" t="s">
        <v>17</v>
      </c>
      <c r="F64">
        <v>2</v>
      </c>
      <c r="G64">
        <v>2</v>
      </c>
      <c r="H64" t="s">
        <v>107</v>
      </c>
      <c r="I64" t="s">
        <v>89</v>
      </c>
    </row>
    <row r="65" spans="1:13">
      <c r="A65">
        <v>2</v>
      </c>
      <c r="B65">
        <v>1</v>
      </c>
      <c r="C65" t="s">
        <v>43</v>
      </c>
      <c r="D65" t="s">
        <v>16</v>
      </c>
      <c r="E65" t="s">
        <v>17</v>
      </c>
      <c r="F65">
        <v>2</v>
      </c>
      <c r="G65">
        <v>3</v>
      </c>
      <c r="H65" t="s">
        <v>108</v>
      </c>
      <c r="I65" t="s">
        <v>89</v>
      </c>
    </row>
    <row r="66" spans="1:13">
      <c r="A66">
        <v>4</v>
      </c>
      <c r="B66">
        <v>2</v>
      </c>
      <c r="C66" t="s">
        <v>43</v>
      </c>
      <c r="D66" t="s">
        <v>16</v>
      </c>
      <c r="E66" t="s">
        <v>17</v>
      </c>
      <c r="F66">
        <v>3</v>
      </c>
      <c r="G66">
        <v>1</v>
      </c>
      <c r="H66" t="s">
        <v>108</v>
      </c>
      <c r="I66" t="s">
        <v>89</v>
      </c>
    </row>
    <row r="67" spans="1:13">
      <c r="A67">
        <v>2</v>
      </c>
      <c r="B67">
        <v>1</v>
      </c>
      <c r="C67" t="s">
        <v>43</v>
      </c>
      <c r="D67" t="s">
        <v>16</v>
      </c>
      <c r="E67" t="s">
        <v>17</v>
      </c>
      <c r="F67">
        <v>2</v>
      </c>
      <c r="G67">
        <v>4</v>
      </c>
      <c r="H67" t="s">
        <v>109</v>
      </c>
      <c r="I67" t="s">
        <v>89</v>
      </c>
    </row>
    <row r="68" spans="1:13">
      <c r="A68">
        <v>2</v>
      </c>
      <c r="B68">
        <v>1</v>
      </c>
      <c r="C68" t="s">
        <v>43</v>
      </c>
      <c r="D68" t="s">
        <v>16</v>
      </c>
      <c r="E68" t="s">
        <v>17</v>
      </c>
      <c r="F68">
        <v>2</v>
      </c>
      <c r="G68">
        <v>5</v>
      </c>
      <c r="H68" t="s">
        <v>110</v>
      </c>
      <c r="I68" t="s">
        <v>89</v>
      </c>
    </row>
    <row r="69" spans="1:13">
      <c r="A69">
        <v>2</v>
      </c>
      <c r="B69">
        <v>1</v>
      </c>
      <c r="C69" t="s">
        <v>43</v>
      </c>
      <c r="D69" t="s">
        <v>16</v>
      </c>
      <c r="E69" t="s">
        <v>17</v>
      </c>
      <c r="F69">
        <v>1</v>
      </c>
      <c r="G69">
        <v>1</v>
      </c>
      <c r="H69" t="s">
        <v>111</v>
      </c>
      <c r="I69" t="s">
        <v>89</v>
      </c>
    </row>
    <row r="70" spans="1:13">
      <c r="A70">
        <v>2</v>
      </c>
      <c r="B70">
        <v>1</v>
      </c>
      <c r="C70" t="s">
        <v>43</v>
      </c>
      <c r="D70" t="s">
        <v>16</v>
      </c>
      <c r="E70" t="s">
        <v>17</v>
      </c>
      <c r="F70">
        <v>1</v>
      </c>
      <c r="G70">
        <v>2</v>
      </c>
      <c r="H70" t="s">
        <v>112</v>
      </c>
      <c r="I70" t="s">
        <v>89</v>
      </c>
    </row>
    <row r="71" spans="1:13">
      <c r="A71">
        <v>2</v>
      </c>
      <c r="B71">
        <v>1</v>
      </c>
      <c r="C71" t="s">
        <v>43</v>
      </c>
      <c r="D71" t="s">
        <v>16</v>
      </c>
      <c r="E71" t="s">
        <v>17</v>
      </c>
      <c r="F71">
        <v>1</v>
      </c>
      <c r="G71">
        <v>3</v>
      </c>
      <c r="H71" t="s">
        <v>113</v>
      </c>
      <c r="I71" t="s">
        <v>89</v>
      </c>
      <c r="J71" s="1">
        <v>41296</v>
      </c>
      <c r="K71" t="s">
        <v>114</v>
      </c>
      <c r="L71" t="s">
        <v>115</v>
      </c>
      <c r="M71" t="s">
        <v>116</v>
      </c>
    </row>
    <row r="72" spans="1:13">
      <c r="A72">
        <v>2</v>
      </c>
      <c r="B72">
        <v>1</v>
      </c>
      <c r="C72" t="s">
        <v>43</v>
      </c>
      <c r="D72" t="s">
        <v>16</v>
      </c>
      <c r="E72" t="s">
        <v>17</v>
      </c>
      <c r="F72">
        <v>1</v>
      </c>
      <c r="G72">
        <v>4</v>
      </c>
      <c r="H72" t="s">
        <v>117</v>
      </c>
      <c r="I72" t="s">
        <v>89</v>
      </c>
    </row>
    <row r="73" spans="1:13">
      <c r="A73">
        <v>4</v>
      </c>
      <c r="B73">
        <v>2</v>
      </c>
      <c r="C73" t="s">
        <v>43</v>
      </c>
      <c r="D73" t="s">
        <v>16</v>
      </c>
      <c r="E73" t="s">
        <v>17</v>
      </c>
      <c r="F73">
        <v>3</v>
      </c>
      <c r="G73">
        <v>2</v>
      </c>
      <c r="H73" t="s">
        <v>118</v>
      </c>
      <c r="I73" t="s">
        <v>89</v>
      </c>
    </row>
    <row r="74" spans="1:13">
      <c r="A74">
        <v>4</v>
      </c>
      <c r="B74">
        <v>2</v>
      </c>
      <c r="C74" t="s">
        <v>43</v>
      </c>
      <c r="D74" t="s">
        <v>16</v>
      </c>
      <c r="E74" t="s">
        <v>17</v>
      </c>
      <c r="F74">
        <v>3</v>
      </c>
      <c r="G74">
        <v>3</v>
      </c>
      <c r="H74" t="s">
        <v>119</v>
      </c>
      <c r="I74" t="s">
        <v>89</v>
      </c>
    </row>
    <row r="75" spans="1:13">
      <c r="A75">
        <v>4</v>
      </c>
      <c r="B75">
        <v>2</v>
      </c>
      <c r="C75" t="s">
        <v>43</v>
      </c>
      <c r="D75" t="s">
        <v>16</v>
      </c>
      <c r="E75" t="s">
        <v>17</v>
      </c>
      <c r="F75">
        <v>3</v>
      </c>
      <c r="G75">
        <v>4</v>
      </c>
      <c r="H75" t="s">
        <v>120</v>
      </c>
      <c r="I75" t="s">
        <v>89</v>
      </c>
    </row>
    <row r="76" spans="1:13">
      <c r="A76">
        <v>4</v>
      </c>
      <c r="B76">
        <v>2</v>
      </c>
      <c r="C76" t="s">
        <v>38</v>
      </c>
      <c r="D76" t="s">
        <v>16</v>
      </c>
      <c r="E76" t="s">
        <v>17</v>
      </c>
      <c r="F76">
        <v>2</v>
      </c>
      <c r="G76">
        <v>2</v>
      </c>
      <c r="H76" t="s">
        <v>121</v>
      </c>
      <c r="I76" t="s">
        <v>72</v>
      </c>
    </row>
    <row r="77" spans="1:13">
      <c r="A77">
        <v>4</v>
      </c>
      <c r="B77">
        <v>2</v>
      </c>
      <c r="C77" t="s">
        <v>43</v>
      </c>
      <c r="D77" t="s">
        <v>16</v>
      </c>
      <c r="E77" t="s">
        <v>17</v>
      </c>
      <c r="F77">
        <v>1</v>
      </c>
      <c r="G77">
        <v>1</v>
      </c>
      <c r="H77" t="s">
        <v>121</v>
      </c>
      <c r="I77" t="s">
        <v>89</v>
      </c>
    </row>
    <row r="78" spans="1:13">
      <c r="A78">
        <v>4</v>
      </c>
      <c r="B78">
        <v>2</v>
      </c>
      <c r="C78" t="s">
        <v>43</v>
      </c>
      <c r="D78" t="s">
        <v>16</v>
      </c>
      <c r="E78" t="s">
        <v>17</v>
      </c>
      <c r="F78">
        <v>1</v>
      </c>
      <c r="G78">
        <v>2</v>
      </c>
      <c r="H78" t="s">
        <v>122</v>
      </c>
      <c r="I78" t="s">
        <v>89</v>
      </c>
    </row>
    <row r="79" spans="1:13">
      <c r="A79">
        <v>4</v>
      </c>
      <c r="B79">
        <v>2</v>
      </c>
      <c r="C79" t="s">
        <v>43</v>
      </c>
      <c r="D79" t="s">
        <v>16</v>
      </c>
      <c r="E79" t="s">
        <v>17</v>
      </c>
      <c r="F79">
        <v>2</v>
      </c>
      <c r="G79">
        <v>1</v>
      </c>
      <c r="H79" t="s">
        <v>123</v>
      </c>
      <c r="I79" t="s">
        <v>89</v>
      </c>
    </row>
    <row r="80" spans="1:13">
      <c r="A80">
        <v>4</v>
      </c>
      <c r="B80">
        <v>2</v>
      </c>
      <c r="C80" t="s">
        <v>43</v>
      </c>
      <c r="D80" t="s">
        <v>16</v>
      </c>
      <c r="E80" t="s">
        <v>17</v>
      </c>
      <c r="F80">
        <v>2</v>
      </c>
      <c r="G80">
        <v>2</v>
      </c>
      <c r="H80" t="s">
        <v>124</v>
      </c>
      <c r="I80" t="s">
        <v>89</v>
      </c>
    </row>
    <row r="81" spans="1:9">
      <c r="A81">
        <v>4</v>
      </c>
      <c r="B81">
        <v>2</v>
      </c>
      <c r="C81" t="s">
        <v>43</v>
      </c>
      <c r="D81" t="s">
        <v>16</v>
      </c>
      <c r="E81" t="s">
        <v>17</v>
      </c>
      <c r="F81">
        <v>2</v>
      </c>
      <c r="G81">
        <v>3</v>
      </c>
      <c r="H81" t="s">
        <v>125</v>
      </c>
      <c r="I81" t="s">
        <v>89</v>
      </c>
    </row>
    <row r="82" spans="1:9">
      <c r="A82">
        <v>3</v>
      </c>
      <c r="B82">
        <v>2</v>
      </c>
      <c r="C82" t="s">
        <v>43</v>
      </c>
      <c r="D82" t="s">
        <v>16</v>
      </c>
      <c r="E82" t="s">
        <v>39</v>
      </c>
      <c r="F82">
        <v>5</v>
      </c>
      <c r="G82">
        <v>1</v>
      </c>
      <c r="H82" t="s">
        <v>126</v>
      </c>
      <c r="I82" t="s">
        <v>83</v>
      </c>
    </row>
    <row r="83" spans="1:9">
      <c r="A83">
        <v>3</v>
      </c>
      <c r="B83">
        <v>2</v>
      </c>
      <c r="C83" t="s">
        <v>43</v>
      </c>
      <c r="D83" t="s">
        <v>16</v>
      </c>
      <c r="E83" t="s">
        <v>39</v>
      </c>
      <c r="F83">
        <v>5</v>
      </c>
      <c r="G83">
        <v>2</v>
      </c>
      <c r="H83" t="s">
        <v>127</v>
      </c>
      <c r="I83" t="s">
        <v>83</v>
      </c>
    </row>
    <row r="84" spans="1:9">
      <c r="A84">
        <v>3</v>
      </c>
      <c r="B84">
        <v>2</v>
      </c>
      <c r="C84" t="s">
        <v>43</v>
      </c>
      <c r="D84" t="s">
        <v>16</v>
      </c>
      <c r="E84" t="s">
        <v>39</v>
      </c>
      <c r="F84">
        <v>5</v>
      </c>
      <c r="G84">
        <v>3</v>
      </c>
      <c r="H84" t="s">
        <v>128</v>
      </c>
      <c r="I84" t="s">
        <v>83</v>
      </c>
    </row>
    <row r="85" spans="1:9">
      <c r="A85">
        <v>3</v>
      </c>
      <c r="B85">
        <v>2</v>
      </c>
      <c r="C85" t="s">
        <v>43</v>
      </c>
      <c r="D85" t="s">
        <v>16</v>
      </c>
      <c r="E85" t="s">
        <v>39</v>
      </c>
      <c r="F85">
        <v>5</v>
      </c>
      <c r="G85">
        <v>4</v>
      </c>
      <c r="H85" t="s">
        <v>129</v>
      </c>
      <c r="I85" t="s">
        <v>83</v>
      </c>
    </row>
    <row r="86" spans="1:9">
      <c r="A86">
        <v>3</v>
      </c>
      <c r="B86">
        <v>2</v>
      </c>
      <c r="C86" t="s">
        <v>43</v>
      </c>
      <c r="D86" t="s">
        <v>16</v>
      </c>
      <c r="E86" t="s">
        <v>39</v>
      </c>
      <c r="F86">
        <v>4</v>
      </c>
      <c r="G86">
        <v>1</v>
      </c>
      <c r="H86" t="s">
        <v>130</v>
      </c>
      <c r="I86" t="s">
        <v>83</v>
      </c>
    </row>
    <row r="87" spans="1:9">
      <c r="A87">
        <v>3</v>
      </c>
      <c r="B87">
        <v>2</v>
      </c>
      <c r="C87" t="s">
        <v>43</v>
      </c>
      <c r="D87" t="s">
        <v>16</v>
      </c>
      <c r="E87" t="s">
        <v>39</v>
      </c>
      <c r="F87">
        <v>4</v>
      </c>
      <c r="G87">
        <v>2</v>
      </c>
      <c r="H87" t="s">
        <v>131</v>
      </c>
      <c r="I87" t="s">
        <v>83</v>
      </c>
    </row>
    <row r="88" spans="1:9">
      <c r="A88">
        <v>3</v>
      </c>
      <c r="B88">
        <v>2</v>
      </c>
      <c r="C88" t="s">
        <v>43</v>
      </c>
      <c r="D88" t="s">
        <v>16</v>
      </c>
      <c r="E88" t="s">
        <v>39</v>
      </c>
      <c r="F88">
        <v>4</v>
      </c>
      <c r="G88">
        <v>3</v>
      </c>
      <c r="H88" t="s">
        <v>132</v>
      </c>
      <c r="I88" t="s">
        <v>83</v>
      </c>
    </row>
    <row r="89" spans="1:9">
      <c r="A89">
        <v>3</v>
      </c>
      <c r="B89">
        <v>2</v>
      </c>
      <c r="C89" t="s">
        <v>43</v>
      </c>
      <c r="D89" t="s">
        <v>16</v>
      </c>
      <c r="E89" t="s">
        <v>39</v>
      </c>
      <c r="F89">
        <v>6</v>
      </c>
      <c r="G89">
        <v>1</v>
      </c>
      <c r="H89" t="s">
        <v>133</v>
      </c>
      <c r="I89" t="s">
        <v>83</v>
      </c>
    </row>
    <row r="90" spans="1:9">
      <c r="A90">
        <v>3</v>
      </c>
      <c r="B90">
        <v>2</v>
      </c>
      <c r="C90" t="s">
        <v>43</v>
      </c>
      <c r="D90" t="s">
        <v>16</v>
      </c>
      <c r="E90" t="s">
        <v>39</v>
      </c>
      <c r="F90">
        <v>6</v>
      </c>
      <c r="G90">
        <v>2</v>
      </c>
      <c r="H90" t="s">
        <v>134</v>
      </c>
      <c r="I90" t="s">
        <v>83</v>
      </c>
    </row>
    <row r="91" spans="1:9">
      <c r="A91">
        <v>3</v>
      </c>
      <c r="B91">
        <v>2</v>
      </c>
      <c r="C91" t="s">
        <v>43</v>
      </c>
      <c r="D91" t="s">
        <v>16</v>
      </c>
      <c r="E91" t="s">
        <v>39</v>
      </c>
      <c r="F91">
        <v>6</v>
      </c>
      <c r="G91">
        <v>3</v>
      </c>
      <c r="H91" t="s">
        <v>135</v>
      </c>
      <c r="I91" t="s">
        <v>83</v>
      </c>
    </row>
    <row r="92" spans="1:9">
      <c r="A92">
        <v>4</v>
      </c>
      <c r="B92">
        <v>2</v>
      </c>
      <c r="C92" t="s">
        <v>42</v>
      </c>
      <c r="D92" t="s">
        <v>16</v>
      </c>
      <c r="E92" t="s">
        <v>17</v>
      </c>
      <c r="F92">
        <v>3</v>
      </c>
      <c r="G92">
        <v>1</v>
      </c>
      <c r="H92" t="s">
        <v>136</v>
      </c>
      <c r="I92" t="s">
        <v>64</v>
      </c>
    </row>
    <row r="93" spans="1:9">
      <c r="A93">
        <v>4</v>
      </c>
      <c r="B93">
        <v>2</v>
      </c>
      <c r="C93" t="s">
        <v>42</v>
      </c>
      <c r="D93" t="s">
        <v>16</v>
      </c>
      <c r="E93" t="s">
        <v>17</v>
      </c>
      <c r="F93">
        <v>1</v>
      </c>
      <c r="G93">
        <v>1</v>
      </c>
      <c r="H93" t="s">
        <v>137</v>
      </c>
      <c r="I93" t="s">
        <v>64</v>
      </c>
    </row>
    <row r="94" spans="1:9">
      <c r="A94">
        <v>4</v>
      </c>
      <c r="B94">
        <v>2</v>
      </c>
      <c r="C94" t="s">
        <v>38</v>
      </c>
      <c r="D94" t="s">
        <v>16</v>
      </c>
      <c r="E94" t="s">
        <v>17</v>
      </c>
      <c r="F94">
        <v>2</v>
      </c>
      <c r="G94">
        <v>3</v>
      </c>
      <c r="H94" t="s">
        <v>138</v>
      </c>
      <c r="I94" t="s">
        <v>72</v>
      </c>
    </row>
    <row r="95" spans="1:9">
      <c r="A95">
        <v>3</v>
      </c>
      <c r="B95">
        <v>2</v>
      </c>
      <c r="C95" t="s">
        <v>38</v>
      </c>
      <c r="D95" t="s">
        <v>16</v>
      </c>
      <c r="E95" t="s">
        <v>39</v>
      </c>
      <c r="F95">
        <v>6</v>
      </c>
      <c r="G95">
        <v>1</v>
      </c>
      <c r="H95" t="s">
        <v>139</v>
      </c>
      <c r="I95" t="s">
        <v>76</v>
      </c>
    </row>
    <row r="96" spans="1:9">
      <c r="A96">
        <v>3</v>
      </c>
      <c r="B96">
        <v>2</v>
      </c>
      <c r="C96" t="s">
        <v>38</v>
      </c>
      <c r="D96" t="s">
        <v>16</v>
      </c>
      <c r="E96" t="s">
        <v>39</v>
      </c>
      <c r="F96">
        <v>6</v>
      </c>
      <c r="G96">
        <v>2</v>
      </c>
      <c r="H96" t="s">
        <v>140</v>
      </c>
      <c r="I96" t="s">
        <v>76</v>
      </c>
    </row>
    <row r="97" spans="1:9">
      <c r="A97">
        <v>3</v>
      </c>
      <c r="B97">
        <v>2</v>
      </c>
      <c r="C97" t="s">
        <v>38</v>
      </c>
      <c r="D97" t="s">
        <v>16</v>
      </c>
      <c r="E97" t="s">
        <v>39</v>
      </c>
      <c r="F97">
        <v>6</v>
      </c>
      <c r="G97">
        <v>3</v>
      </c>
      <c r="H97" t="s">
        <v>141</v>
      </c>
      <c r="I97" t="s">
        <v>76</v>
      </c>
    </row>
    <row r="98" spans="1:9">
      <c r="A98">
        <v>3</v>
      </c>
      <c r="B98">
        <v>2</v>
      </c>
      <c r="C98" t="s">
        <v>38</v>
      </c>
      <c r="D98" t="s">
        <v>16</v>
      </c>
      <c r="E98" t="s">
        <v>39</v>
      </c>
      <c r="F98">
        <v>6</v>
      </c>
      <c r="G98">
        <v>4</v>
      </c>
      <c r="H98" t="s">
        <v>142</v>
      </c>
      <c r="I98" t="s">
        <v>76</v>
      </c>
    </row>
    <row r="99" spans="1:9">
      <c r="A99">
        <v>3</v>
      </c>
      <c r="B99">
        <v>2</v>
      </c>
      <c r="C99" t="s">
        <v>38</v>
      </c>
      <c r="D99" t="s">
        <v>16</v>
      </c>
      <c r="E99" t="s">
        <v>39</v>
      </c>
      <c r="F99">
        <v>4</v>
      </c>
      <c r="G99">
        <v>1</v>
      </c>
      <c r="H99" t="s">
        <v>143</v>
      </c>
      <c r="I99" t="s">
        <v>76</v>
      </c>
    </row>
    <row r="100" spans="1:9">
      <c r="A100">
        <v>3</v>
      </c>
      <c r="B100">
        <v>2</v>
      </c>
      <c r="C100" t="s">
        <v>38</v>
      </c>
      <c r="D100" t="s">
        <v>16</v>
      </c>
      <c r="E100" t="s">
        <v>39</v>
      </c>
      <c r="F100">
        <v>4</v>
      </c>
      <c r="G100">
        <v>2</v>
      </c>
      <c r="H100" t="s">
        <v>144</v>
      </c>
      <c r="I100" t="s">
        <v>76</v>
      </c>
    </row>
    <row r="101" spans="1:9">
      <c r="A101">
        <v>3</v>
      </c>
      <c r="B101">
        <v>2</v>
      </c>
      <c r="C101" t="s">
        <v>38</v>
      </c>
      <c r="D101" t="s">
        <v>16</v>
      </c>
      <c r="E101" t="s">
        <v>39</v>
      </c>
      <c r="F101">
        <v>4</v>
      </c>
      <c r="G101">
        <v>3</v>
      </c>
      <c r="H101" t="s">
        <v>145</v>
      </c>
      <c r="I101" t="s">
        <v>76</v>
      </c>
    </row>
    <row r="102" spans="1:9">
      <c r="A102">
        <v>3</v>
      </c>
      <c r="B102">
        <v>2</v>
      </c>
      <c r="C102" t="s">
        <v>38</v>
      </c>
      <c r="D102" t="s">
        <v>16</v>
      </c>
      <c r="E102" t="s">
        <v>39</v>
      </c>
      <c r="F102">
        <v>4</v>
      </c>
      <c r="G102">
        <v>4</v>
      </c>
      <c r="H102" t="s">
        <v>146</v>
      </c>
      <c r="I102" t="s">
        <v>76</v>
      </c>
    </row>
    <row r="103" spans="1:9">
      <c r="A103">
        <v>3</v>
      </c>
      <c r="B103">
        <v>2</v>
      </c>
      <c r="C103" t="s">
        <v>38</v>
      </c>
      <c r="D103" t="s">
        <v>16</v>
      </c>
      <c r="E103" t="s">
        <v>39</v>
      </c>
      <c r="F103">
        <v>4</v>
      </c>
      <c r="G103">
        <v>5</v>
      </c>
      <c r="H103" t="s">
        <v>147</v>
      </c>
      <c r="I103" t="s">
        <v>76</v>
      </c>
    </row>
    <row r="104" spans="1:9">
      <c r="A104">
        <v>4</v>
      </c>
      <c r="B104">
        <v>2</v>
      </c>
      <c r="C104" t="s">
        <v>45</v>
      </c>
      <c r="D104" t="s">
        <v>16</v>
      </c>
      <c r="E104" t="s">
        <v>17</v>
      </c>
      <c r="F104">
        <v>3</v>
      </c>
      <c r="G104">
        <v>1</v>
      </c>
      <c r="H104" t="s">
        <v>148</v>
      </c>
      <c r="I104" t="s">
        <v>66</v>
      </c>
    </row>
    <row r="105" spans="1:9">
      <c r="A105">
        <v>4</v>
      </c>
      <c r="B105">
        <v>2</v>
      </c>
      <c r="C105" t="s">
        <v>45</v>
      </c>
      <c r="D105" t="s">
        <v>16</v>
      </c>
      <c r="E105" t="s">
        <v>17</v>
      </c>
      <c r="F105">
        <v>3</v>
      </c>
      <c r="G105">
        <v>2</v>
      </c>
      <c r="H105" t="s">
        <v>149</v>
      </c>
      <c r="I105" t="s">
        <v>66</v>
      </c>
    </row>
    <row r="106" spans="1:9">
      <c r="A106">
        <v>4</v>
      </c>
      <c r="B106">
        <v>2</v>
      </c>
      <c r="C106" t="s">
        <v>45</v>
      </c>
      <c r="D106" t="s">
        <v>16</v>
      </c>
      <c r="E106" t="s">
        <v>17</v>
      </c>
      <c r="F106">
        <v>3</v>
      </c>
      <c r="G106">
        <v>3</v>
      </c>
      <c r="H106" t="s">
        <v>150</v>
      </c>
      <c r="I106" t="s">
        <v>66</v>
      </c>
    </row>
    <row r="107" spans="1:9">
      <c r="A107">
        <v>4</v>
      </c>
      <c r="B107">
        <v>2</v>
      </c>
      <c r="C107" t="s">
        <v>45</v>
      </c>
      <c r="D107" t="s">
        <v>16</v>
      </c>
      <c r="E107" t="s">
        <v>17</v>
      </c>
      <c r="F107">
        <v>3</v>
      </c>
      <c r="G107">
        <v>4</v>
      </c>
      <c r="H107" t="s">
        <v>151</v>
      </c>
      <c r="I107" t="s">
        <v>66</v>
      </c>
    </row>
    <row r="108" spans="1:9">
      <c r="A108">
        <v>4</v>
      </c>
      <c r="B108">
        <v>2</v>
      </c>
      <c r="C108" t="s">
        <v>45</v>
      </c>
      <c r="D108" t="s">
        <v>16</v>
      </c>
      <c r="E108" t="s">
        <v>17</v>
      </c>
      <c r="F108">
        <v>2</v>
      </c>
      <c r="G108">
        <v>1</v>
      </c>
      <c r="H108" t="s">
        <v>152</v>
      </c>
      <c r="I108" t="s">
        <v>66</v>
      </c>
    </row>
    <row r="109" spans="1:9">
      <c r="A109">
        <v>4</v>
      </c>
      <c r="B109">
        <v>2</v>
      </c>
      <c r="C109" t="s">
        <v>45</v>
      </c>
      <c r="D109" t="s">
        <v>16</v>
      </c>
      <c r="E109" t="s">
        <v>17</v>
      </c>
      <c r="F109">
        <v>2</v>
      </c>
      <c r="G109">
        <v>2</v>
      </c>
      <c r="H109" t="s">
        <v>153</v>
      </c>
      <c r="I109" t="s">
        <v>66</v>
      </c>
    </row>
    <row r="110" spans="1:9">
      <c r="A110">
        <v>3</v>
      </c>
      <c r="B110">
        <v>2</v>
      </c>
      <c r="C110" t="s">
        <v>45</v>
      </c>
      <c r="D110" t="s">
        <v>16</v>
      </c>
      <c r="E110" t="s">
        <v>39</v>
      </c>
      <c r="F110">
        <v>6</v>
      </c>
      <c r="G110">
        <v>1</v>
      </c>
      <c r="H110" t="s">
        <v>154</v>
      </c>
      <c r="I110" t="s">
        <v>155</v>
      </c>
    </row>
    <row r="111" spans="1:9">
      <c r="A111">
        <v>3</v>
      </c>
      <c r="B111">
        <v>2</v>
      </c>
      <c r="C111" t="s">
        <v>45</v>
      </c>
      <c r="D111" t="s">
        <v>16</v>
      </c>
      <c r="E111" t="s">
        <v>39</v>
      </c>
      <c r="F111">
        <v>6</v>
      </c>
      <c r="G111">
        <v>2</v>
      </c>
      <c r="H111" t="s">
        <v>156</v>
      </c>
      <c r="I111" t="s">
        <v>155</v>
      </c>
    </row>
    <row r="112" spans="1:9">
      <c r="A112">
        <v>3</v>
      </c>
      <c r="B112">
        <v>2</v>
      </c>
      <c r="C112" t="s">
        <v>45</v>
      </c>
      <c r="D112" t="s">
        <v>16</v>
      </c>
      <c r="E112" t="s">
        <v>39</v>
      </c>
      <c r="F112">
        <v>6</v>
      </c>
      <c r="G112">
        <v>3</v>
      </c>
      <c r="H112" t="s">
        <v>157</v>
      </c>
      <c r="I112" t="s">
        <v>155</v>
      </c>
    </row>
    <row r="113" spans="1:9">
      <c r="A113">
        <v>3</v>
      </c>
      <c r="B113">
        <v>2</v>
      </c>
      <c r="C113" t="s">
        <v>45</v>
      </c>
      <c r="D113" t="s">
        <v>16</v>
      </c>
      <c r="E113" t="s">
        <v>39</v>
      </c>
      <c r="F113">
        <v>6</v>
      </c>
      <c r="G113">
        <v>4</v>
      </c>
      <c r="H113" t="s">
        <v>158</v>
      </c>
      <c r="I113" t="s">
        <v>155</v>
      </c>
    </row>
    <row r="114" spans="1:9">
      <c r="A114">
        <v>3</v>
      </c>
      <c r="B114">
        <v>2</v>
      </c>
      <c r="C114" t="s">
        <v>45</v>
      </c>
      <c r="D114" t="s">
        <v>16</v>
      </c>
      <c r="E114" t="s">
        <v>39</v>
      </c>
      <c r="F114">
        <v>5</v>
      </c>
      <c r="G114">
        <v>1</v>
      </c>
      <c r="H114" t="s">
        <v>159</v>
      </c>
      <c r="I114" t="s">
        <v>155</v>
      </c>
    </row>
    <row r="115" spans="1:9">
      <c r="A115">
        <v>3</v>
      </c>
      <c r="B115">
        <v>2</v>
      </c>
      <c r="C115" t="s">
        <v>45</v>
      </c>
      <c r="D115" t="s">
        <v>16</v>
      </c>
      <c r="E115" t="s">
        <v>39</v>
      </c>
      <c r="F115">
        <v>4</v>
      </c>
      <c r="G115">
        <v>1</v>
      </c>
      <c r="H115" t="s">
        <v>160</v>
      </c>
      <c r="I115" t="s">
        <v>155</v>
      </c>
    </row>
    <row r="116" spans="1:9">
      <c r="A116">
        <v>3</v>
      </c>
      <c r="B116">
        <v>2</v>
      </c>
      <c r="C116" t="s">
        <v>45</v>
      </c>
      <c r="D116" t="s">
        <v>16</v>
      </c>
      <c r="E116" t="s">
        <v>39</v>
      </c>
      <c r="F116">
        <v>4</v>
      </c>
      <c r="G116">
        <v>2</v>
      </c>
      <c r="H116" t="s">
        <v>161</v>
      </c>
      <c r="I116" t="s">
        <v>155</v>
      </c>
    </row>
    <row r="117" spans="1:9">
      <c r="A117">
        <v>3</v>
      </c>
      <c r="B117">
        <v>2</v>
      </c>
      <c r="C117" t="s">
        <v>45</v>
      </c>
      <c r="D117" t="s">
        <v>16</v>
      </c>
      <c r="E117" t="s">
        <v>39</v>
      </c>
      <c r="F117">
        <v>4</v>
      </c>
      <c r="G117">
        <v>3</v>
      </c>
      <c r="H117" t="s">
        <v>162</v>
      </c>
      <c r="I117" t="s">
        <v>155</v>
      </c>
    </row>
    <row r="118" spans="1:9">
      <c r="A118">
        <v>3</v>
      </c>
      <c r="B118">
        <v>2</v>
      </c>
      <c r="C118" t="s">
        <v>45</v>
      </c>
      <c r="D118" t="s">
        <v>16</v>
      </c>
      <c r="E118" t="s">
        <v>39</v>
      </c>
      <c r="F118">
        <v>4</v>
      </c>
      <c r="G118">
        <v>4</v>
      </c>
      <c r="H118" t="s">
        <v>163</v>
      </c>
      <c r="I118" t="s">
        <v>155</v>
      </c>
    </row>
    <row r="119" spans="1:9">
      <c r="A119">
        <v>3</v>
      </c>
      <c r="B119">
        <v>2</v>
      </c>
      <c r="C119" t="s">
        <v>45</v>
      </c>
      <c r="D119" t="s">
        <v>16</v>
      </c>
      <c r="E119" t="s">
        <v>39</v>
      </c>
      <c r="F119">
        <v>4</v>
      </c>
      <c r="G119">
        <v>5</v>
      </c>
      <c r="H119" t="s">
        <v>164</v>
      </c>
      <c r="I119" t="s">
        <v>155</v>
      </c>
    </row>
    <row r="120" spans="1:9">
      <c r="A120">
        <v>1</v>
      </c>
      <c r="B120">
        <v>1</v>
      </c>
      <c r="C120" t="s">
        <v>38</v>
      </c>
      <c r="D120" t="s">
        <v>16</v>
      </c>
      <c r="E120" t="s">
        <v>39</v>
      </c>
      <c r="F120">
        <v>6</v>
      </c>
      <c r="G120">
        <v>3</v>
      </c>
      <c r="H120" t="s">
        <v>165</v>
      </c>
      <c r="I120" t="s">
        <v>76</v>
      </c>
    </row>
    <row r="121" spans="1:9">
      <c r="A121">
        <v>1</v>
      </c>
      <c r="B121">
        <v>1</v>
      </c>
      <c r="C121" t="s">
        <v>38</v>
      </c>
      <c r="D121" t="s">
        <v>16</v>
      </c>
      <c r="E121" t="s">
        <v>39</v>
      </c>
      <c r="F121">
        <v>6</v>
      </c>
      <c r="G121">
        <v>2</v>
      </c>
      <c r="H121" t="s">
        <v>166</v>
      </c>
      <c r="I121" t="s">
        <v>76</v>
      </c>
    </row>
    <row r="122" spans="1:9">
      <c r="A122">
        <v>1</v>
      </c>
      <c r="B122">
        <v>1</v>
      </c>
      <c r="C122" t="s">
        <v>38</v>
      </c>
      <c r="D122" t="s">
        <v>16</v>
      </c>
      <c r="E122" t="s">
        <v>39</v>
      </c>
      <c r="F122">
        <v>6</v>
      </c>
      <c r="G122">
        <v>1</v>
      </c>
      <c r="H122" t="s">
        <v>167</v>
      </c>
      <c r="I122" t="s">
        <v>76</v>
      </c>
    </row>
    <row r="123" spans="1:9">
      <c r="A123">
        <v>1</v>
      </c>
      <c r="B123">
        <v>1</v>
      </c>
      <c r="C123" t="s">
        <v>38</v>
      </c>
      <c r="D123" t="s">
        <v>16</v>
      </c>
      <c r="E123" t="s">
        <v>39</v>
      </c>
      <c r="F123">
        <v>4</v>
      </c>
      <c r="G123">
        <v>3</v>
      </c>
      <c r="H123" t="s">
        <v>168</v>
      </c>
      <c r="I123" t="s">
        <v>76</v>
      </c>
    </row>
    <row r="124" spans="1:9">
      <c r="A124">
        <v>1</v>
      </c>
      <c r="B124">
        <v>1</v>
      </c>
      <c r="C124" t="s">
        <v>38</v>
      </c>
      <c r="D124" t="s">
        <v>16</v>
      </c>
      <c r="E124" t="s">
        <v>39</v>
      </c>
      <c r="F124">
        <v>4</v>
      </c>
      <c r="G124">
        <v>2</v>
      </c>
      <c r="H124" t="s">
        <v>169</v>
      </c>
      <c r="I124" t="s">
        <v>76</v>
      </c>
    </row>
    <row r="125" spans="1:9">
      <c r="A125">
        <v>1</v>
      </c>
      <c r="B125">
        <v>1</v>
      </c>
      <c r="C125" t="s">
        <v>38</v>
      </c>
      <c r="D125" t="s">
        <v>16</v>
      </c>
      <c r="E125" t="s">
        <v>39</v>
      </c>
      <c r="F125">
        <v>4</v>
      </c>
      <c r="G125">
        <v>1</v>
      </c>
      <c r="H125" t="s">
        <v>170</v>
      </c>
      <c r="I125" t="s">
        <v>76</v>
      </c>
    </row>
    <row r="126" spans="1:9">
      <c r="A126">
        <v>2</v>
      </c>
      <c r="B126">
        <v>1</v>
      </c>
      <c r="C126" t="s">
        <v>38</v>
      </c>
      <c r="D126" t="s">
        <v>16</v>
      </c>
      <c r="E126" t="s">
        <v>17</v>
      </c>
      <c r="F126">
        <v>1</v>
      </c>
      <c r="G126">
        <v>5</v>
      </c>
      <c r="H126" t="s">
        <v>171</v>
      </c>
      <c r="I126" t="s">
        <v>72</v>
      </c>
    </row>
    <row r="127" spans="1:9">
      <c r="A127">
        <v>2</v>
      </c>
      <c r="B127">
        <v>1</v>
      </c>
      <c r="C127" t="s">
        <v>38</v>
      </c>
      <c r="D127" t="s">
        <v>16</v>
      </c>
      <c r="E127" t="s">
        <v>17</v>
      </c>
      <c r="F127">
        <v>1</v>
      </c>
      <c r="G127">
        <v>4</v>
      </c>
      <c r="H127" t="s">
        <v>172</v>
      </c>
      <c r="I127" t="s">
        <v>72</v>
      </c>
    </row>
    <row r="128" spans="1:9">
      <c r="A128">
        <v>2</v>
      </c>
      <c r="B128">
        <v>1</v>
      </c>
      <c r="C128" t="s">
        <v>38</v>
      </c>
      <c r="D128" t="s">
        <v>16</v>
      </c>
      <c r="E128" t="s">
        <v>17</v>
      </c>
      <c r="F128">
        <v>3</v>
      </c>
      <c r="G128">
        <v>2</v>
      </c>
      <c r="H128" t="s">
        <v>173</v>
      </c>
      <c r="I128" t="s">
        <v>72</v>
      </c>
    </row>
    <row r="129" spans="1:12">
      <c r="A129">
        <v>2</v>
      </c>
      <c r="B129">
        <v>1</v>
      </c>
      <c r="C129" t="s">
        <v>38</v>
      </c>
      <c r="D129" t="s">
        <v>16</v>
      </c>
      <c r="E129" t="s">
        <v>17</v>
      </c>
      <c r="F129">
        <v>1</v>
      </c>
      <c r="G129">
        <v>3</v>
      </c>
      <c r="H129" t="s">
        <v>174</v>
      </c>
      <c r="I129" t="s">
        <v>72</v>
      </c>
    </row>
    <row r="130" spans="1:12">
      <c r="A130">
        <v>2</v>
      </c>
      <c r="B130">
        <v>1</v>
      </c>
      <c r="C130" t="s">
        <v>38</v>
      </c>
      <c r="D130" t="s">
        <v>16</v>
      </c>
      <c r="E130" t="s">
        <v>17</v>
      </c>
      <c r="F130">
        <v>1</v>
      </c>
      <c r="G130">
        <v>2</v>
      </c>
      <c r="H130" t="s">
        <v>175</v>
      </c>
      <c r="I130" t="s">
        <v>72</v>
      </c>
      <c r="J130" s="1">
        <v>41296</v>
      </c>
      <c r="K130" t="s">
        <v>176</v>
      </c>
      <c r="L130" t="s">
        <v>177</v>
      </c>
    </row>
    <row r="131" spans="1:12">
      <c r="A131">
        <v>2</v>
      </c>
      <c r="B131">
        <v>1</v>
      </c>
      <c r="C131" t="s">
        <v>38</v>
      </c>
      <c r="D131" t="s">
        <v>16</v>
      </c>
      <c r="E131" t="s">
        <v>17</v>
      </c>
      <c r="F131">
        <v>1</v>
      </c>
      <c r="G131">
        <v>1</v>
      </c>
      <c r="H131" t="s">
        <v>178</v>
      </c>
      <c r="I131" t="s">
        <v>72</v>
      </c>
    </row>
    <row r="132" spans="1:12">
      <c r="A132">
        <v>2</v>
      </c>
      <c r="B132">
        <v>1</v>
      </c>
      <c r="C132" t="s">
        <v>38</v>
      </c>
      <c r="D132" t="s">
        <v>16</v>
      </c>
      <c r="E132" t="s">
        <v>17</v>
      </c>
      <c r="F132">
        <v>2</v>
      </c>
      <c r="G132">
        <v>5</v>
      </c>
      <c r="H132" t="s">
        <v>179</v>
      </c>
      <c r="I132" t="s">
        <v>72</v>
      </c>
    </row>
    <row r="133" spans="1:12">
      <c r="A133">
        <v>2</v>
      </c>
      <c r="B133">
        <v>1</v>
      </c>
      <c r="C133" t="s">
        <v>38</v>
      </c>
      <c r="D133" t="s">
        <v>16</v>
      </c>
      <c r="E133" t="s">
        <v>17</v>
      </c>
      <c r="F133">
        <v>2</v>
      </c>
      <c r="G133">
        <v>4</v>
      </c>
      <c r="H133" t="s">
        <v>180</v>
      </c>
      <c r="I133" t="s">
        <v>72</v>
      </c>
    </row>
    <row r="134" spans="1:12">
      <c r="A134">
        <v>2</v>
      </c>
      <c r="B134">
        <v>1</v>
      </c>
      <c r="C134" t="s">
        <v>38</v>
      </c>
      <c r="D134" t="s">
        <v>16</v>
      </c>
      <c r="E134" t="s">
        <v>17</v>
      </c>
      <c r="F134">
        <v>2</v>
      </c>
      <c r="G134">
        <v>3</v>
      </c>
      <c r="H134" t="s">
        <v>181</v>
      </c>
      <c r="I134" t="s">
        <v>72</v>
      </c>
    </row>
    <row r="135" spans="1:12">
      <c r="A135">
        <v>2</v>
      </c>
      <c r="B135">
        <v>1</v>
      </c>
      <c r="C135" t="s">
        <v>38</v>
      </c>
      <c r="D135" t="s">
        <v>16</v>
      </c>
      <c r="E135" t="s">
        <v>17</v>
      </c>
      <c r="F135">
        <v>2</v>
      </c>
      <c r="G135">
        <v>2</v>
      </c>
      <c r="H135" t="s">
        <v>182</v>
      </c>
      <c r="I135" t="s">
        <v>72</v>
      </c>
    </row>
    <row r="136" spans="1:12">
      <c r="A136">
        <v>2</v>
      </c>
      <c r="B136">
        <v>1</v>
      </c>
      <c r="C136" t="s">
        <v>38</v>
      </c>
      <c r="D136" t="s">
        <v>16</v>
      </c>
      <c r="E136" t="s">
        <v>17</v>
      </c>
      <c r="F136">
        <v>2</v>
      </c>
      <c r="G136">
        <v>1</v>
      </c>
      <c r="H136" t="s">
        <v>183</v>
      </c>
      <c r="I136" t="s">
        <v>72</v>
      </c>
    </row>
    <row r="137" spans="1:12">
      <c r="A137">
        <v>2</v>
      </c>
      <c r="B137">
        <v>1</v>
      </c>
      <c r="C137" t="s">
        <v>38</v>
      </c>
      <c r="D137" t="s">
        <v>16</v>
      </c>
      <c r="E137" t="s">
        <v>17</v>
      </c>
      <c r="F137">
        <v>3</v>
      </c>
      <c r="G137">
        <v>3</v>
      </c>
      <c r="H137" t="s">
        <v>184</v>
      </c>
      <c r="I137" t="s">
        <v>72</v>
      </c>
    </row>
    <row r="138" spans="1:12">
      <c r="A138">
        <v>2</v>
      </c>
      <c r="B138">
        <v>1</v>
      </c>
      <c r="C138" t="s">
        <v>38</v>
      </c>
      <c r="D138" t="s">
        <v>16</v>
      </c>
      <c r="E138" t="s">
        <v>17</v>
      </c>
      <c r="F138">
        <v>3</v>
      </c>
      <c r="G138">
        <v>1</v>
      </c>
      <c r="H138" t="s">
        <v>185</v>
      </c>
      <c r="I138" t="s">
        <v>72</v>
      </c>
    </row>
    <row r="139" spans="1:12">
      <c r="A139">
        <v>1</v>
      </c>
      <c r="B139">
        <v>1</v>
      </c>
      <c r="C139" t="s">
        <v>38</v>
      </c>
      <c r="D139" t="s">
        <v>16</v>
      </c>
      <c r="E139" t="s">
        <v>39</v>
      </c>
      <c r="F139">
        <v>5</v>
      </c>
      <c r="G139">
        <v>4</v>
      </c>
      <c r="H139" t="s">
        <v>186</v>
      </c>
      <c r="I139" t="s">
        <v>76</v>
      </c>
    </row>
    <row r="140" spans="1:12">
      <c r="A140">
        <v>1</v>
      </c>
      <c r="B140">
        <v>1</v>
      </c>
      <c r="C140" t="s">
        <v>38</v>
      </c>
      <c r="D140" t="s">
        <v>16</v>
      </c>
      <c r="E140" t="s">
        <v>39</v>
      </c>
      <c r="F140">
        <v>5</v>
      </c>
      <c r="G140">
        <v>3</v>
      </c>
      <c r="H140" t="s">
        <v>187</v>
      </c>
      <c r="I140" t="s">
        <v>76</v>
      </c>
      <c r="J140" s="1">
        <v>41296</v>
      </c>
      <c r="K140" t="s">
        <v>188</v>
      </c>
      <c r="L140" t="s">
        <v>189</v>
      </c>
    </row>
    <row r="141" spans="1:12">
      <c r="A141">
        <v>1</v>
      </c>
      <c r="B141">
        <v>1</v>
      </c>
      <c r="C141" t="s">
        <v>38</v>
      </c>
      <c r="D141" t="s">
        <v>16</v>
      </c>
      <c r="E141" t="s">
        <v>39</v>
      </c>
      <c r="F141">
        <v>5</v>
      </c>
      <c r="G141">
        <v>2</v>
      </c>
      <c r="H141" t="s">
        <v>190</v>
      </c>
      <c r="I141" t="s">
        <v>76</v>
      </c>
    </row>
    <row r="142" spans="1:12">
      <c r="A142">
        <v>1</v>
      </c>
      <c r="B142">
        <v>1</v>
      </c>
      <c r="C142" t="s">
        <v>38</v>
      </c>
      <c r="D142" t="s">
        <v>16</v>
      </c>
      <c r="E142" t="s">
        <v>39</v>
      </c>
      <c r="F142">
        <v>5</v>
      </c>
      <c r="G142">
        <v>1</v>
      </c>
      <c r="H142" t="s">
        <v>191</v>
      </c>
      <c r="I142" t="s">
        <v>76</v>
      </c>
    </row>
    <row r="143" spans="1:12">
      <c r="A143">
        <v>1</v>
      </c>
      <c r="B143">
        <v>1</v>
      </c>
      <c r="C143" t="s">
        <v>45</v>
      </c>
      <c r="D143" t="s">
        <v>16</v>
      </c>
      <c r="E143" t="s">
        <v>39</v>
      </c>
      <c r="F143">
        <v>4</v>
      </c>
      <c r="G143">
        <v>1</v>
      </c>
      <c r="H143" t="s">
        <v>192</v>
      </c>
      <c r="I143" t="s">
        <v>155</v>
      </c>
    </row>
    <row r="144" spans="1:12">
      <c r="A144">
        <v>1</v>
      </c>
      <c r="B144">
        <v>1</v>
      </c>
      <c r="C144" t="s">
        <v>45</v>
      </c>
      <c r="D144" t="s">
        <v>16</v>
      </c>
      <c r="E144" t="s">
        <v>39</v>
      </c>
      <c r="F144">
        <v>4</v>
      </c>
      <c r="G144">
        <v>2</v>
      </c>
      <c r="H144" t="s">
        <v>193</v>
      </c>
      <c r="I144" t="s">
        <v>155</v>
      </c>
    </row>
    <row r="145" spans="1:12">
      <c r="A145">
        <v>1</v>
      </c>
      <c r="B145">
        <v>1</v>
      </c>
      <c r="C145" t="s">
        <v>45</v>
      </c>
      <c r="D145" t="s">
        <v>16</v>
      </c>
      <c r="E145" t="s">
        <v>39</v>
      </c>
      <c r="F145">
        <v>4</v>
      </c>
      <c r="G145">
        <v>3</v>
      </c>
      <c r="H145" t="s">
        <v>194</v>
      </c>
      <c r="I145" t="s">
        <v>155</v>
      </c>
    </row>
    <row r="146" spans="1:12">
      <c r="A146">
        <v>1</v>
      </c>
      <c r="B146">
        <v>1</v>
      </c>
      <c r="C146" t="s">
        <v>45</v>
      </c>
      <c r="D146" t="s">
        <v>16</v>
      </c>
      <c r="E146" t="s">
        <v>39</v>
      </c>
      <c r="F146">
        <v>4</v>
      </c>
      <c r="G146">
        <v>4</v>
      </c>
      <c r="H146" t="s">
        <v>195</v>
      </c>
      <c r="I146" t="s">
        <v>155</v>
      </c>
    </row>
    <row r="147" spans="1:12">
      <c r="A147">
        <v>1</v>
      </c>
      <c r="B147">
        <v>1</v>
      </c>
      <c r="C147" t="s">
        <v>45</v>
      </c>
      <c r="D147" t="s">
        <v>16</v>
      </c>
      <c r="E147" t="s">
        <v>39</v>
      </c>
      <c r="F147">
        <v>4</v>
      </c>
      <c r="G147">
        <v>5</v>
      </c>
      <c r="H147" t="s">
        <v>196</v>
      </c>
      <c r="I147" t="s">
        <v>155</v>
      </c>
    </row>
    <row r="148" spans="1:12">
      <c r="A148">
        <v>1</v>
      </c>
      <c r="B148">
        <v>1</v>
      </c>
      <c r="C148" t="s">
        <v>45</v>
      </c>
      <c r="D148" t="s">
        <v>16</v>
      </c>
      <c r="E148" t="s">
        <v>39</v>
      </c>
      <c r="F148">
        <v>6</v>
      </c>
      <c r="G148">
        <v>1</v>
      </c>
      <c r="H148" t="s">
        <v>197</v>
      </c>
      <c r="I148" t="s">
        <v>155</v>
      </c>
    </row>
    <row r="149" spans="1:12">
      <c r="A149">
        <v>1</v>
      </c>
      <c r="B149">
        <v>1</v>
      </c>
      <c r="C149" t="s">
        <v>45</v>
      </c>
      <c r="D149" t="s">
        <v>16</v>
      </c>
      <c r="E149" t="s">
        <v>39</v>
      </c>
      <c r="F149">
        <v>6</v>
      </c>
      <c r="G149">
        <v>2</v>
      </c>
      <c r="H149" t="s">
        <v>198</v>
      </c>
      <c r="I149" t="s">
        <v>155</v>
      </c>
    </row>
    <row r="150" spans="1:12">
      <c r="A150">
        <v>1</v>
      </c>
      <c r="B150">
        <v>1</v>
      </c>
      <c r="C150" t="s">
        <v>45</v>
      </c>
      <c r="D150" t="s">
        <v>16</v>
      </c>
      <c r="E150" t="s">
        <v>39</v>
      </c>
      <c r="F150">
        <v>6</v>
      </c>
      <c r="G150">
        <v>3</v>
      </c>
      <c r="H150" t="s">
        <v>199</v>
      </c>
      <c r="I150" t="s">
        <v>155</v>
      </c>
      <c r="J150" s="1">
        <v>41296</v>
      </c>
      <c r="K150" t="s">
        <v>200</v>
      </c>
      <c r="L150" t="s">
        <v>201</v>
      </c>
    </row>
    <row r="151" spans="1:12">
      <c r="A151">
        <v>1</v>
      </c>
      <c r="B151">
        <v>1</v>
      </c>
      <c r="C151" t="s">
        <v>45</v>
      </c>
      <c r="D151" t="s">
        <v>16</v>
      </c>
      <c r="E151" t="s">
        <v>39</v>
      </c>
      <c r="F151">
        <v>6</v>
      </c>
      <c r="G151">
        <v>4</v>
      </c>
      <c r="H151" t="s">
        <v>202</v>
      </c>
      <c r="I151" t="s">
        <v>155</v>
      </c>
    </row>
    <row r="152" spans="1:12">
      <c r="A152">
        <v>1</v>
      </c>
      <c r="B152">
        <v>1</v>
      </c>
      <c r="C152" t="s">
        <v>45</v>
      </c>
      <c r="D152" t="s">
        <v>16</v>
      </c>
      <c r="E152" t="s">
        <v>39</v>
      </c>
      <c r="F152">
        <v>6</v>
      </c>
      <c r="G152">
        <v>5</v>
      </c>
      <c r="H152" t="s">
        <v>203</v>
      </c>
      <c r="I152" t="s">
        <v>155</v>
      </c>
    </row>
    <row r="153" spans="1:12">
      <c r="A153">
        <v>2</v>
      </c>
      <c r="B153">
        <v>1</v>
      </c>
      <c r="C153" t="s">
        <v>45</v>
      </c>
      <c r="D153" t="s">
        <v>16</v>
      </c>
      <c r="E153" t="s">
        <v>17</v>
      </c>
      <c r="F153">
        <v>2</v>
      </c>
      <c r="G153">
        <v>1</v>
      </c>
      <c r="H153" t="s">
        <v>204</v>
      </c>
      <c r="I153" t="s">
        <v>66</v>
      </c>
    </row>
    <row r="154" spans="1:12">
      <c r="A154">
        <v>2</v>
      </c>
      <c r="B154">
        <v>1</v>
      </c>
      <c r="C154" t="s">
        <v>45</v>
      </c>
      <c r="D154" t="s">
        <v>16</v>
      </c>
      <c r="E154" t="s">
        <v>17</v>
      </c>
      <c r="F154">
        <v>2</v>
      </c>
      <c r="G154">
        <v>2</v>
      </c>
      <c r="H154" t="s">
        <v>205</v>
      </c>
      <c r="I154" t="s">
        <v>66</v>
      </c>
    </row>
    <row r="155" spans="1:12">
      <c r="A155">
        <v>2</v>
      </c>
      <c r="B155">
        <v>1</v>
      </c>
      <c r="C155" t="s">
        <v>45</v>
      </c>
      <c r="D155" t="s">
        <v>16</v>
      </c>
      <c r="E155" t="s">
        <v>17</v>
      </c>
      <c r="F155">
        <v>2</v>
      </c>
      <c r="G155">
        <v>3</v>
      </c>
      <c r="H155" t="s">
        <v>206</v>
      </c>
      <c r="I155" t="s">
        <v>66</v>
      </c>
    </row>
    <row r="156" spans="1:12">
      <c r="A156">
        <v>2</v>
      </c>
      <c r="B156">
        <v>1</v>
      </c>
      <c r="C156" t="s">
        <v>45</v>
      </c>
      <c r="D156" t="s">
        <v>16</v>
      </c>
      <c r="E156" t="s">
        <v>17</v>
      </c>
      <c r="F156">
        <v>2</v>
      </c>
      <c r="G156">
        <v>4</v>
      </c>
      <c r="H156" t="s">
        <v>207</v>
      </c>
      <c r="I156" t="s">
        <v>66</v>
      </c>
    </row>
    <row r="157" spans="1:12">
      <c r="A157">
        <v>2</v>
      </c>
      <c r="B157">
        <v>1</v>
      </c>
      <c r="C157" t="s">
        <v>45</v>
      </c>
      <c r="D157" t="s">
        <v>16</v>
      </c>
      <c r="E157" t="s">
        <v>17</v>
      </c>
      <c r="F157">
        <v>1</v>
      </c>
      <c r="G157">
        <v>1</v>
      </c>
      <c r="H157" t="s">
        <v>208</v>
      </c>
      <c r="I157" t="s">
        <v>66</v>
      </c>
    </row>
    <row r="158" spans="1:12">
      <c r="A158">
        <v>2</v>
      </c>
      <c r="B158">
        <v>1</v>
      </c>
      <c r="C158" t="s">
        <v>45</v>
      </c>
      <c r="D158" t="s">
        <v>16</v>
      </c>
      <c r="E158" t="s">
        <v>17</v>
      </c>
      <c r="F158">
        <v>1</v>
      </c>
      <c r="G158">
        <v>2</v>
      </c>
      <c r="H158" t="s">
        <v>209</v>
      </c>
      <c r="I158" t="s">
        <v>66</v>
      </c>
    </row>
    <row r="159" spans="1:12">
      <c r="A159">
        <v>2</v>
      </c>
      <c r="B159">
        <v>1</v>
      </c>
      <c r="C159" t="s">
        <v>45</v>
      </c>
      <c r="D159" t="s">
        <v>16</v>
      </c>
      <c r="E159" t="s">
        <v>17</v>
      </c>
      <c r="F159">
        <v>1</v>
      </c>
      <c r="G159">
        <v>3</v>
      </c>
      <c r="H159" t="s">
        <v>210</v>
      </c>
      <c r="I159" t="s">
        <v>66</v>
      </c>
      <c r="J159" s="1">
        <v>41296</v>
      </c>
      <c r="K159" t="s">
        <v>211</v>
      </c>
      <c r="L159" t="s">
        <v>212</v>
      </c>
    </row>
    <row r="160" spans="1:12">
      <c r="A160">
        <v>1</v>
      </c>
      <c r="B160">
        <v>1</v>
      </c>
      <c r="C160" t="s">
        <v>45</v>
      </c>
      <c r="D160" t="s">
        <v>16</v>
      </c>
      <c r="E160" t="s">
        <v>39</v>
      </c>
      <c r="F160">
        <v>5</v>
      </c>
      <c r="G160">
        <v>1</v>
      </c>
      <c r="H160" t="s">
        <v>213</v>
      </c>
      <c r="I160" t="s">
        <v>155</v>
      </c>
    </row>
    <row r="161" spans="1:12">
      <c r="A161">
        <v>1</v>
      </c>
      <c r="B161">
        <v>1</v>
      </c>
      <c r="C161" t="s">
        <v>45</v>
      </c>
      <c r="D161" t="s">
        <v>16</v>
      </c>
      <c r="E161" t="s">
        <v>39</v>
      </c>
      <c r="F161">
        <v>5</v>
      </c>
      <c r="G161">
        <v>2</v>
      </c>
      <c r="H161" t="s">
        <v>214</v>
      </c>
      <c r="I161" t="s">
        <v>155</v>
      </c>
    </row>
    <row r="162" spans="1:12">
      <c r="A162">
        <v>1</v>
      </c>
      <c r="B162">
        <v>1</v>
      </c>
      <c r="C162" t="s">
        <v>45</v>
      </c>
      <c r="D162" t="s">
        <v>16</v>
      </c>
      <c r="E162" t="s">
        <v>39</v>
      </c>
      <c r="F162">
        <v>5</v>
      </c>
      <c r="G162">
        <v>3</v>
      </c>
      <c r="H162" t="s">
        <v>215</v>
      </c>
      <c r="I162" t="s">
        <v>155</v>
      </c>
    </row>
    <row r="163" spans="1:12">
      <c r="A163">
        <v>1</v>
      </c>
      <c r="B163">
        <v>1</v>
      </c>
      <c r="C163" t="s">
        <v>45</v>
      </c>
      <c r="D163" t="s">
        <v>16</v>
      </c>
      <c r="E163" t="s">
        <v>39</v>
      </c>
      <c r="F163">
        <v>5</v>
      </c>
      <c r="G163">
        <v>4</v>
      </c>
      <c r="H163" t="s">
        <v>216</v>
      </c>
      <c r="I163" t="s">
        <v>155</v>
      </c>
    </row>
    <row r="164" spans="1:12">
      <c r="A164">
        <v>3</v>
      </c>
      <c r="B164">
        <v>2</v>
      </c>
      <c r="C164" t="s">
        <v>15</v>
      </c>
      <c r="D164" t="s">
        <v>16</v>
      </c>
      <c r="E164" t="s">
        <v>39</v>
      </c>
      <c r="F164">
        <v>6</v>
      </c>
      <c r="G164">
        <v>1</v>
      </c>
      <c r="H164" t="s">
        <v>217</v>
      </c>
      <c r="I164" t="s">
        <v>41</v>
      </c>
    </row>
    <row r="165" spans="1:12">
      <c r="A165">
        <v>3</v>
      </c>
      <c r="B165">
        <v>2</v>
      </c>
      <c r="C165" t="s">
        <v>15</v>
      </c>
      <c r="D165" t="s">
        <v>16</v>
      </c>
      <c r="E165" t="s">
        <v>39</v>
      </c>
      <c r="F165">
        <v>6</v>
      </c>
      <c r="G165">
        <v>2</v>
      </c>
      <c r="H165" t="s">
        <v>218</v>
      </c>
      <c r="I165" t="s">
        <v>41</v>
      </c>
    </row>
    <row r="166" spans="1:12">
      <c r="A166">
        <v>3</v>
      </c>
      <c r="B166">
        <v>2</v>
      </c>
      <c r="C166" t="s">
        <v>15</v>
      </c>
      <c r="D166" t="s">
        <v>16</v>
      </c>
      <c r="E166" t="s">
        <v>39</v>
      </c>
      <c r="F166">
        <v>6</v>
      </c>
      <c r="G166">
        <v>3</v>
      </c>
      <c r="H166" t="s">
        <v>219</v>
      </c>
      <c r="I166" t="s">
        <v>41</v>
      </c>
    </row>
    <row r="167" spans="1:12">
      <c r="A167">
        <v>3</v>
      </c>
      <c r="B167">
        <v>2</v>
      </c>
      <c r="C167" t="s">
        <v>15</v>
      </c>
      <c r="D167" t="s">
        <v>16</v>
      </c>
      <c r="E167" t="s">
        <v>39</v>
      </c>
      <c r="F167">
        <v>5</v>
      </c>
      <c r="G167">
        <v>1</v>
      </c>
      <c r="H167" t="s">
        <v>220</v>
      </c>
      <c r="I167" t="s">
        <v>41</v>
      </c>
    </row>
    <row r="168" spans="1:12">
      <c r="A168">
        <v>3</v>
      </c>
      <c r="B168">
        <v>2</v>
      </c>
      <c r="C168" t="s">
        <v>15</v>
      </c>
      <c r="D168" t="s">
        <v>16</v>
      </c>
      <c r="E168" t="s">
        <v>39</v>
      </c>
      <c r="F168">
        <v>5</v>
      </c>
      <c r="G168">
        <v>2</v>
      </c>
      <c r="H168" t="s">
        <v>221</v>
      </c>
      <c r="I168" t="s">
        <v>41</v>
      </c>
    </row>
    <row r="169" spans="1:12">
      <c r="A169">
        <v>4</v>
      </c>
      <c r="B169">
        <v>2</v>
      </c>
      <c r="C169" t="s">
        <v>15</v>
      </c>
      <c r="D169" t="s">
        <v>16</v>
      </c>
      <c r="E169" t="s">
        <v>17</v>
      </c>
      <c r="F169">
        <v>2</v>
      </c>
      <c r="G169">
        <v>1</v>
      </c>
      <c r="H169" t="s">
        <v>222</v>
      </c>
      <c r="I169" t="s">
        <v>19</v>
      </c>
    </row>
    <row r="170" spans="1:12">
      <c r="A170">
        <v>4</v>
      </c>
      <c r="B170">
        <v>2</v>
      </c>
      <c r="C170" t="s">
        <v>15</v>
      </c>
      <c r="D170" t="s">
        <v>16</v>
      </c>
      <c r="E170" t="s">
        <v>17</v>
      </c>
      <c r="F170">
        <v>2</v>
      </c>
      <c r="G170">
        <v>2</v>
      </c>
      <c r="H170" t="s">
        <v>223</v>
      </c>
      <c r="I170" t="s">
        <v>19</v>
      </c>
    </row>
    <row r="171" spans="1:12">
      <c r="A171">
        <v>4</v>
      </c>
      <c r="B171">
        <v>2</v>
      </c>
      <c r="C171" t="s">
        <v>15</v>
      </c>
      <c r="D171" t="s">
        <v>16</v>
      </c>
      <c r="E171" t="s">
        <v>17</v>
      </c>
      <c r="F171">
        <v>2</v>
      </c>
      <c r="G171">
        <v>3</v>
      </c>
      <c r="H171" t="s">
        <v>224</v>
      </c>
      <c r="I171" t="s">
        <v>19</v>
      </c>
    </row>
    <row r="172" spans="1:12">
      <c r="A172">
        <v>4</v>
      </c>
      <c r="B172">
        <v>2</v>
      </c>
      <c r="C172" t="s">
        <v>38</v>
      </c>
      <c r="D172" t="s">
        <v>16</v>
      </c>
      <c r="E172" t="s">
        <v>17</v>
      </c>
      <c r="F172">
        <v>2</v>
      </c>
      <c r="G172">
        <v>1</v>
      </c>
      <c r="H172" t="s">
        <v>225</v>
      </c>
      <c r="I172" t="s">
        <v>72</v>
      </c>
    </row>
    <row r="173" spans="1:12">
      <c r="A173">
        <v>1</v>
      </c>
      <c r="B173">
        <v>1</v>
      </c>
      <c r="C173" t="s">
        <v>42</v>
      </c>
      <c r="D173" t="s">
        <v>16</v>
      </c>
      <c r="E173" t="s">
        <v>39</v>
      </c>
      <c r="F173">
        <v>6</v>
      </c>
      <c r="G173">
        <v>1</v>
      </c>
      <c r="H173" t="s">
        <v>226</v>
      </c>
      <c r="I173" t="s">
        <v>61</v>
      </c>
    </row>
    <row r="174" spans="1:12">
      <c r="A174">
        <v>1</v>
      </c>
      <c r="B174">
        <v>1</v>
      </c>
      <c r="C174" t="s">
        <v>42</v>
      </c>
      <c r="D174" t="s">
        <v>16</v>
      </c>
      <c r="E174" t="s">
        <v>39</v>
      </c>
      <c r="F174">
        <v>6</v>
      </c>
      <c r="G174">
        <v>2</v>
      </c>
      <c r="H174" t="s">
        <v>227</v>
      </c>
      <c r="I174" t="s">
        <v>61</v>
      </c>
      <c r="J174" s="1">
        <v>41296</v>
      </c>
      <c r="K174" t="s">
        <v>228</v>
      </c>
      <c r="L174" t="s">
        <v>229</v>
      </c>
    </row>
    <row r="175" spans="1:12">
      <c r="A175">
        <v>2</v>
      </c>
      <c r="B175">
        <v>1</v>
      </c>
      <c r="C175" t="s">
        <v>42</v>
      </c>
      <c r="D175" t="s">
        <v>16</v>
      </c>
      <c r="E175" t="s">
        <v>17</v>
      </c>
      <c r="F175">
        <v>1</v>
      </c>
      <c r="G175">
        <v>1</v>
      </c>
      <c r="H175" t="s">
        <v>230</v>
      </c>
      <c r="I175" t="s">
        <v>64</v>
      </c>
    </row>
    <row r="176" spans="1:12">
      <c r="A176">
        <v>2</v>
      </c>
      <c r="B176">
        <v>1</v>
      </c>
      <c r="C176" t="s">
        <v>42</v>
      </c>
      <c r="D176" t="s">
        <v>16</v>
      </c>
      <c r="E176" t="s">
        <v>17</v>
      </c>
      <c r="F176">
        <v>1</v>
      </c>
      <c r="G176">
        <v>2</v>
      </c>
      <c r="H176" t="s">
        <v>231</v>
      </c>
      <c r="I176" t="s">
        <v>64</v>
      </c>
    </row>
    <row r="177" spans="1:12">
      <c r="A177">
        <v>2</v>
      </c>
      <c r="B177">
        <v>1</v>
      </c>
      <c r="C177" t="s">
        <v>42</v>
      </c>
      <c r="D177" t="s">
        <v>16</v>
      </c>
      <c r="E177" t="s">
        <v>17</v>
      </c>
      <c r="F177">
        <v>1</v>
      </c>
      <c r="G177">
        <v>3</v>
      </c>
      <c r="H177" t="s">
        <v>232</v>
      </c>
      <c r="I177" t="s">
        <v>64</v>
      </c>
    </row>
    <row r="178" spans="1:12">
      <c r="A178">
        <v>2</v>
      </c>
      <c r="B178">
        <v>1</v>
      </c>
      <c r="C178" t="s">
        <v>42</v>
      </c>
      <c r="D178" t="s">
        <v>16</v>
      </c>
      <c r="E178" t="s">
        <v>17</v>
      </c>
      <c r="F178">
        <v>1</v>
      </c>
      <c r="G178">
        <v>4</v>
      </c>
      <c r="H178" t="s">
        <v>233</v>
      </c>
      <c r="I178" t="s">
        <v>64</v>
      </c>
    </row>
    <row r="179" spans="1:12">
      <c r="A179">
        <v>2</v>
      </c>
      <c r="B179">
        <v>1</v>
      </c>
      <c r="C179" t="s">
        <v>42</v>
      </c>
      <c r="D179" t="s">
        <v>16</v>
      </c>
      <c r="E179" t="s">
        <v>17</v>
      </c>
      <c r="F179">
        <v>1</v>
      </c>
      <c r="G179">
        <v>5</v>
      </c>
      <c r="H179" t="s">
        <v>234</v>
      </c>
      <c r="I179" t="s">
        <v>64</v>
      </c>
      <c r="J179" s="1">
        <v>41296</v>
      </c>
      <c r="K179" t="s">
        <v>235</v>
      </c>
      <c r="L179" t="s">
        <v>236</v>
      </c>
    </row>
    <row r="180" spans="1:12">
      <c r="A180">
        <v>2</v>
      </c>
      <c r="B180">
        <v>1</v>
      </c>
      <c r="C180" t="s">
        <v>42</v>
      </c>
      <c r="D180" t="s">
        <v>16</v>
      </c>
      <c r="E180" t="s">
        <v>17</v>
      </c>
      <c r="F180">
        <v>2</v>
      </c>
      <c r="G180">
        <v>1</v>
      </c>
      <c r="H180" t="s">
        <v>237</v>
      </c>
      <c r="I180" t="s">
        <v>64</v>
      </c>
    </row>
    <row r="181" spans="1:12">
      <c r="A181">
        <v>2</v>
      </c>
      <c r="B181">
        <v>1</v>
      </c>
      <c r="C181" t="s">
        <v>42</v>
      </c>
      <c r="D181" t="s">
        <v>16</v>
      </c>
      <c r="E181" t="s">
        <v>17</v>
      </c>
      <c r="F181">
        <v>2</v>
      </c>
      <c r="G181">
        <v>2</v>
      </c>
      <c r="H181" t="s">
        <v>238</v>
      </c>
      <c r="I181" t="s">
        <v>64</v>
      </c>
    </row>
    <row r="182" spans="1:12">
      <c r="H182" t="s">
        <v>239</v>
      </c>
      <c r="I182" t="s">
        <v>240</v>
      </c>
      <c r="J182" s="1">
        <v>41296</v>
      </c>
      <c r="K182" t="s">
        <v>241</v>
      </c>
      <c r="L182" t="s">
        <v>115</v>
      </c>
    </row>
    <row r="183" spans="1:12">
      <c r="I183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F2" sqref="F2"/>
    </sheetView>
  </sheetViews>
  <sheetFormatPr baseColWidth="10" defaultRowHeight="15" x14ac:dyDescent="0"/>
  <cols>
    <col min="1" max="5" width="10.83203125" style="2"/>
    <col min="7" max="7" width="10.83203125" style="3"/>
    <col min="12" max="12" width="11.6640625" style="3" bestFit="1" customWidth="1"/>
    <col min="14" max="14" width="11.6640625" style="3" customWidth="1"/>
  </cols>
  <sheetData>
    <row r="1" spans="1:14" s="5" customFormat="1" ht="54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5" t="s">
        <v>243</v>
      </c>
      <c r="G1" s="6" t="s">
        <v>242</v>
      </c>
      <c r="I1" s="4" t="s">
        <v>1</v>
      </c>
      <c r="J1" s="4" t="s">
        <v>2</v>
      </c>
      <c r="K1" s="4" t="s">
        <v>4</v>
      </c>
      <c r="L1" s="7" t="s">
        <v>245</v>
      </c>
      <c r="M1" s="4" t="s">
        <v>244</v>
      </c>
      <c r="N1" s="7" t="s">
        <v>246</v>
      </c>
    </row>
    <row r="2" spans="1:14">
      <c r="A2" s="2">
        <v>1</v>
      </c>
      <c r="B2" s="2">
        <v>1</v>
      </c>
      <c r="C2" s="2" t="s">
        <v>15</v>
      </c>
      <c r="D2" s="2" t="s">
        <v>39</v>
      </c>
      <c r="E2" s="2">
        <v>4</v>
      </c>
      <c r="F2">
        <f>COUNTIFS('2017-08-14-Geoduck-samples.csv'!B:B,B2,'2017-08-14-Geoduck-samples.csv'!C:C,C2,'2017-08-14-Geoduck-samples.csv'!E:E,D2,'2017-08-14-Geoduck-samples.csv'!F:F,E2)</f>
        <v>4</v>
      </c>
      <c r="G2" s="3">
        <f t="shared" ref="G2:G33" si="0">F2/5</f>
        <v>0.8</v>
      </c>
      <c r="I2" s="8">
        <v>1</v>
      </c>
      <c r="J2" s="8" t="s">
        <v>15</v>
      </c>
      <c r="K2" s="8" t="s">
        <v>39</v>
      </c>
      <c r="L2" s="9">
        <f t="shared" ref="L2:L21" si="1">AVERAGEIFS(G:G,B:B,I:I,C:C,J:J,D:D,K:K)</f>
        <v>0.9</v>
      </c>
      <c r="M2" s="10">
        <f t="shared" ref="M2:M21" si="2">SUMIFS(F:F,B:B,I:I,C:C,J:J,D:D,K:K)</f>
        <v>9</v>
      </c>
      <c r="N2" s="9">
        <f>M2/15</f>
        <v>0.6</v>
      </c>
    </row>
    <row r="3" spans="1:14">
      <c r="A3" s="2">
        <v>1</v>
      </c>
      <c r="B3" s="2">
        <v>1</v>
      </c>
      <c r="C3" s="2" t="s">
        <v>15</v>
      </c>
      <c r="D3" s="2" t="s">
        <v>39</v>
      </c>
      <c r="E3" s="2">
        <v>5</v>
      </c>
      <c r="F3">
        <f>COUNTIFS('2017-08-14-Geoduck-samples.csv'!B:B,B3,'2017-08-14-Geoduck-samples.csv'!C:C,C3,'2017-08-14-Geoduck-samples.csv'!E:E,D3,'2017-08-14-Geoduck-samples.csv'!F:F,E3)</f>
        <v>5</v>
      </c>
      <c r="G3" s="3">
        <f t="shared" si="0"/>
        <v>1</v>
      </c>
      <c r="I3" s="8">
        <v>1</v>
      </c>
      <c r="J3" s="8" t="s">
        <v>15</v>
      </c>
      <c r="K3" s="8" t="s">
        <v>17</v>
      </c>
      <c r="L3" s="9">
        <f t="shared" si="1"/>
        <v>0.66666666666666663</v>
      </c>
      <c r="M3" s="10">
        <f t="shared" si="2"/>
        <v>10</v>
      </c>
      <c r="N3" s="9">
        <f>M3/15</f>
        <v>0.66666666666666663</v>
      </c>
    </row>
    <row r="4" spans="1:14">
      <c r="A4" s="2">
        <v>2</v>
      </c>
      <c r="B4" s="2">
        <v>1</v>
      </c>
      <c r="C4" s="2" t="s">
        <v>15</v>
      </c>
      <c r="D4" s="2" t="s">
        <v>17</v>
      </c>
      <c r="E4" s="2">
        <v>1</v>
      </c>
      <c r="F4">
        <f>COUNTIFS('2017-08-14-Geoduck-samples.csv'!B:B,B4,'2017-08-14-Geoduck-samples.csv'!C:C,C4,'2017-08-14-Geoduck-samples.csv'!E:E,D4,'2017-08-14-Geoduck-samples.csv'!F:F,E4)</f>
        <v>1</v>
      </c>
      <c r="G4" s="3">
        <f t="shared" si="0"/>
        <v>0.2</v>
      </c>
      <c r="I4" s="8">
        <v>1</v>
      </c>
      <c r="J4" s="8" t="s">
        <v>38</v>
      </c>
      <c r="K4" s="8" t="s">
        <v>39</v>
      </c>
      <c r="L4" s="9">
        <f t="shared" si="1"/>
        <v>0.79999999999999993</v>
      </c>
      <c r="M4" s="10">
        <f t="shared" si="2"/>
        <v>12</v>
      </c>
      <c r="N4" s="9">
        <f t="shared" ref="N4:N21" si="3">M4/15</f>
        <v>0.8</v>
      </c>
    </row>
    <row r="5" spans="1:14">
      <c r="A5" s="2">
        <v>2</v>
      </c>
      <c r="B5" s="2">
        <v>1</v>
      </c>
      <c r="C5" s="2" t="s">
        <v>15</v>
      </c>
      <c r="D5" s="2" t="s">
        <v>17</v>
      </c>
      <c r="E5" s="2">
        <v>2</v>
      </c>
      <c r="F5">
        <f>COUNTIFS('2017-08-14-Geoduck-samples.csv'!B:B,B5,'2017-08-14-Geoduck-samples.csv'!C:C,C5,'2017-08-14-Geoduck-samples.csv'!E:E,D5,'2017-08-14-Geoduck-samples.csv'!F:F,E5)</f>
        <v>4</v>
      </c>
      <c r="G5" s="3">
        <f t="shared" si="0"/>
        <v>0.8</v>
      </c>
      <c r="I5" s="8">
        <v>1</v>
      </c>
      <c r="J5" s="8" t="s">
        <v>38</v>
      </c>
      <c r="K5" s="8" t="s">
        <v>17</v>
      </c>
      <c r="L5" s="9">
        <f t="shared" si="1"/>
        <v>0.8666666666666667</v>
      </c>
      <c r="M5" s="10">
        <f t="shared" si="2"/>
        <v>13</v>
      </c>
      <c r="N5" s="9">
        <f t="shared" si="3"/>
        <v>0.8666666666666667</v>
      </c>
    </row>
    <row r="6" spans="1:14">
      <c r="A6" s="2">
        <v>2</v>
      </c>
      <c r="B6" s="2">
        <v>1</v>
      </c>
      <c r="C6" s="2" t="s">
        <v>15</v>
      </c>
      <c r="D6" s="2" t="s">
        <v>17</v>
      </c>
      <c r="E6" s="2">
        <v>3</v>
      </c>
      <c r="F6">
        <f>COUNTIFS('2017-08-14-Geoduck-samples.csv'!B:B,B6,'2017-08-14-Geoduck-samples.csv'!C:C,C6,'2017-08-14-Geoduck-samples.csv'!E:E,D6,'2017-08-14-Geoduck-samples.csv'!F:F,E6)</f>
        <v>5</v>
      </c>
      <c r="G6" s="3">
        <f t="shared" si="0"/>
        <v>1</v>
      </c>
      <c r="I6" s="8">
        <v>1</v>
      </c>
      <c r="J6" s="8" t="s">
        <v>45</v>
      </c>
      <c r="K6" s="8" t="s">
        <v>39</v>
      </c>
      <c r="L6" s="9">
        <f t="shared" si="1"/>
        <v>0.93333333333333324</v>
      </c>
      <c r="M6" s="10">
        <f t="shared" si="2"/>
        <v>14</v>
      </c>
      <c r="N6" s="9">
        <f t="shared" si="3"/>
        <v>0.93333333333333335</v>
      </c>
    </row>
    <row r="7" spans="1:14">
      <c r="A7" s="2">
        <v>1</v>
      </c>
      <c r="B7" s="2">
        <v>1</v>
      </c>
      <c r="C7" s="2" t="s">
        <v>38</v>
      </c>
      <c r="D7" s="2" t="s">
        <v>39</v>
      </c>
      <c r="E7" s="2">
        <v>4</v>
      </c>
      <c r="F7">
        <f>COUNTIFS('2017-08-14-Geoduck-samples.csv'!B:B,B7,'2017-08-14-Geoduck-samples.csv'!C:C,C7,'2017-08-14-Geoduck-samples.csv'!E:E,D7,'2017-08-14-Geoduck-samples.csv'!F:F,E7)</f>
        <v>3</v>
      </c>
      <c r="G7" s="3">
        <f t="shared" si="0"/>
        <v>0.6</v>
      </c>
      <c r="I7" s="8">
        <v>1</v>
      </c>
      <c r="J7" s="8" t="s">
        <v>45</v>
      </c>
      <c r="K7" s="8" t="s">
        <v>17</v>
      </c>
      <c r="L7" s="9">
        <f t="shared" si="1"/>
        <v>0.79999999999999993</v>
      </c>
      <c r="M7" s="10">
        <f t="shared" si="2"/>
        <v>12</v>
      </c>
      <c r="N7" s="9">
        <f t="shared" si="3"/>
        <v>0.8</v>
      </c>
    </row>
    <row r="8" spans="1:14">
      <c r="A8" s="2">
        <v>1</v>
      </c>
      <c r="B8" s="2">
        <v>1</v>
      </c>
      <c r="C8" s="2" t="s">
        <v>38</v>
      </c>
      <c r="D8" s="2" t="s">
        <v>39</v>
      </c>
      <c r="E8" s="2">
        <v>5</v>
      </c>
      <c r="F8">
        <f>COUNTIFS('2017-08-14-Geoduck-samples.csv'!B:B,B8,'2017-08-14-Geoduck-samples.csv'!C:C,C8,'2017-08-14-Geoduck-samples.csv'!E:E,D8,'2017-08-14-Geoduck-samples.csv'!F:F,E8)</f>
        <v>4</v>
      </c>
      <c r="G8" s="3">
        <f t="shared" si="0"/>
        <v>0.8</v>
      </c>
      <c r="I8" s="8">
        <v>1</v>
      </c>
      <c r="J8" s="8" t="s">
        <v>42</v>
      </c>
      <c r="K8" s="8" t="s">
        <v>39</v>
      </c>
      <c r="L8" s="9">
        <f t="shared" si="1"/>
        <v>0.4</v>
      </c>
      <c r="M8" s="10">
        <f t="shared" si="2"/>
        <v>2</v>
      </c>
      <c r="N8" s="9">
        <f t="shared" si="3"/>
        <v>0.13333333333333333</v>
      </c>
    </row>
    <row r="9" spans="1:14">
      <c r="A9" s="2">
        <v>1</v>
      </c>
      <c r="B9" s="2">
        <v>1</v>
      </c>
      <c r="C9" s="2" t="s">
        <v>38</v>
      </c>
      <c r="D9" s="2" t="s">
        <v>39</v>
      </c>
      <c r="E9" s="2">
        <v>6</v>
      </c>
      <c r="F9">
        <f>COUNTIFS('2017-08-14-Geoduck-samples.csv'!B:B,B9,'2017-08-14-Geoduck-samples.csv'!C:C,C9,'2017-08-14-Geoduck-samples.csv'!E:E,D9,'2017-08-14-Geoduck-samples.csv'!F:F,E9)</f>
        <v>5</v>
      </c>
      <c r="G9" s="3">
        <f t="shared" si="0"/>
        <v>1</v>
      </c>
      <c r="I9" s="8">
        <v>1</v>
      </c>
      <c r="J9" s="8" t="s">
        <v>42</v>
      </c>
      <c r="K9" s="8" t="s">
        <v>17</v>
      </c>
      <c r="L9" s="9">
        <f t="shared" si="1"/>
        <v>0.73333333333333339</v>
      </c>
      <c r="M9" s="10">
        <f t="shared" si="2"/>
        <v>11</v>
      </c>
      <c r="N9" s="9">
        <f t="shared" si="3"/>
        <v>0.73333333333333328</v>
      </c>
    </row>
    <row r="10" spans="1:14">
      <c r="A10" s="2">
        <v>2</v>
      </c>
      <c r="B10" s="2">
        <v>1</v>
      </c>
      <c r="C10" s="2" t="s">
        <v>38</v>
      </c>
      <c r="D10" s="2" t="s">
        <v>17</v>
      </c>
      <c r="E10" s="2">
        <v>1</v>
      </c>
      <c r="F10">
        <f>COUNTIFS('2017-08-14-Geoduck-samples.csv'!B:B,B10,'2017-08-14-Geoduck-samples.csv'!C:C,C10,'2017-08-14-Geoduck-samples.csv'!E:E,D10,'2017-08-14-Geoduck-samples.csv'!F:F,E10)</f>
        <v>5</v>
      </c>
      <c r="G10" s="3">
        <f t="shared" si="0"/>
        <v>1</v>
      </c>
      <c r="I10" s="8">
        <v>1</v>
      </c>
      <c r="J10" s="8" t="s">
        <v>43</v>
      </c>
      <c r="K10" s="8" t="s">
        <v>39</v>
      </c>
      <c r="L10" s="9">
        <f t="shared" si="1"/>
        <v>1</v>
      </c>
      <c r="M10" s="10">
        <f t="shared" si="2"/>
        <v>15</v>
      </c>
      <c r="N10" s="9">
        <f t="shared" si="3"/>
        <v>1</v>
      </c>
    </row>
    <row r="11" spans="1:14">
      <c r="A11" s="2">
        <v>2</v>
      </c>
      <c r="B11" s="2">
        <v>1</v>
      </c>
      <c r="C11" s="2" t="s">
        <v>38</v>
      </c>
      <c r="D11" s="2" t="s">
        <v>17</v>
      </c>
      <c r="E11" s="2">
        <v>2</v>
      </c>
      <c r="F11">
        <f>COUNTIFS('2017-08-14-Geoduck-samples.csv'!B:B,B11,'2017-08-14-Geoduck-samples.csv'!C:C,C11,'2017-08-14-Geoduck-samples.csv'!E:E,D11,'2017-08-14-Geoduck-samples.csv'!F:F,E11)</f>
        <v>5</v>
      </c>
      <c r="G11" s="3">
        <f t="shared" si="0"/>
        <v>1</v>
      </c>
      <c r="I11" s="8">
        <v>1</v>
      </c>
      <c r="J11" s="8" t="s">
        <v>43</v>
      </c>
      <c r="K11" s="8" t="s">
        <v>17</v>
      </c>
      <c r="L11" s="9">
        <f t="shared" si="1"/>
        <v>0.93333333333333324</v>
      </c>
      <c r="M11" s="10">
        <f t="shared" si="2"/>
        <v>14</v>
      </c>
      <c r="N11" s="9">
        <f t="shared" si="3"/>
        <v>0.93333333333333335</v>
      </c>
    </row>
    <row r="12" spans="1:14">
      <c r="A12" s="2">
        <v>2</v>
      </c>
      <c r="B12" s="2">
        <v>1</v>
      </c>
      <c r="C12" s="2" t="s">
        <v>38</v>
      </c>
      <c r="D12" s="2" t="s">
        <v>17</v>
      </c>
      <c r="E12" s="2">
        <v>3</v>
      </c>
      <c r="F12">
        <f>COUNTIFS('2017-08-14-Geoduck-samples.csv'!B:B,B12,'2017-08-14-Geoduck-samples.csv'!C:C,C12,'2017-08-14-Geoduck-samples.csv'!E:E,D12,'2017-08-14-Geoduck-samples.csv'!F:F,E12)</f>
        <v>3</v>
      </c>
      <c r="G12" s="3">
        <f t="shared" si="0"/>
        <v>0.6</v>
      </c>
      <c r="I12" s="2">
        <v>2</v>
      </c>
      <c r="J12" s="2" t="s">
        <v>15</v>
      </c>
      <c r="K12" s="2" t="s">
        <v>39</v>
      </c>
      <c r="L12" s="3">
        <f t="shared" si="1"/>
        <v>0.40000000000000008</v>
      </c>
      <c r="M12">
        <f t="shared" si="2"/>
        <v>6</v>
      </c>
      <c r="N12" s="3">
        <f t="shared" si="3"/>
        <v>0.4</v>
      </c>
    </row>
    <row r="13" spans="1:14">
      <c r="A13" s="2">
        <v>1</v>
      </c>
      <c r="B13" s="2">
        <v>1</v>
      </c>
      <c r="C13" s="2" t="s">
        <v>45</v>
      </c>
      <c r="D13" s="2" t="s">
        <v>39</v>
      </c>
      <c r="E13" s="2">
        <v>4</v>
      </c>
      <c r="F13">
        <f>COUNTIFS('2017-08-14-Geoduck-samples.csv'!B:B,B13,'2017-08-14-Geoduck-samples.csv'!C:C,C13,'2017-08-14-Geoduck-samples.csv'!E:E,D13,'2017-08-14-Geoduck-samples.csv'!F:F,E13)</f>
        <v>5</v>
      </c>
      <c r="G13" s="3">
        <f t="shared" si="0"/>
        <v>1</v>
      </c>
      <c r="I13" s="2">
        <v>2</v>
      </c>
      <c r="J13" s="2" t="s">
        <v>15</v>
      </c>
      <c r="K13" s="2" t="s">
        <v>17</v>
      </c>
      <c r="L13" s="3">
        <f t="shared" si="1"/>
        <v>0.46666666666666662</v>
      </c>
      <c r="M13">
        <f t="shared" si="2"/>
        <v>7</v>
      </c>
      <c r="N13" s="3">
        <f t="shared" si="3"/>
        <v>0.46666666666666667</v>
      </c>
    </row>
    <row r="14" spans="1:14">
      <c r="A14" s="2">
        <v>1</v>
      </c>
      <c r="B14" s="2">
        <v>1</v>
      </c>
      <c r="C14" s="2" t="s">
        <v>45</v>
      </c>
      <c r="D14" s="2" t="s">
        <v>39</v>
      </c>
      <c r="E14" s="2">
        <v>5</v>
      </c>
      <c r="F14">
        <f>COUNTIFS('2017-08-14-Geoduck-samples.csv'!B:B,B14,'2017-08-14-Geoduck-samples.csv'!C:C,C14,'2017-08-14-Geoduck-samples.csv'!E:E,D14,'2017-08-14-Geoduck-samples.csv'!F:F,E14)</f>
        <v>4</v>
      </c>
      <c r="G14" s="3">
        <f t="shared" si="0"/>
        <v>0.8</v>
      </c>
      <c r="I14" s="2">
        <v>2</v>
      </c>
      <c r="J14" s="2" t="s">
        <v>38</v>
      </c>
      <c r="K14" s="2" t="s">
        <v>39</v>
      </c>
      <c r="L14" s="3">
        <f t="shared" si="1"/>
        <v>0.9</v>
      </c>
      <c r="M14">
        <f t="shared" si="2"/>
        <v>9</v>
      </c>
      <c r="N14" s="3">
        <f t="shared" si="3"/>
        <v>0.6</v>
      </c>
    </row>
    <row r="15" spans="1:14">
      <c r="A15" s="2">
        <v>1</v>
      </c>
      <c r="B15" s="2">
        <v>1</v>
      </c>
      <c r="C15" s="2" t="s">
        <v>45</v>
      </c>
      <c r="D15" s="2" t="s">
        <v>39</v>
      </c>
      <c r="E15" s="2">
        <v>6</v>
      </c>
      <c r="F15">
        <f>COUNTIFS('2017-08-14-Geoduck-samples.csv'!B:B,B15,'2017-08-14-Geoduck-samples.csv'!C:C,C15,'2017-08-14-Geoduck-samples.csv'!E:E,D15,'2017-08-14-Geoduck-samples.csv'!F:F,E15)</f>
        <v>5</v>
      </c>
      <c r="G15" s="3">
        <f t="shared" si="0"/>
        <v>1</v>
      </c>
      <c r="I15" s="2">
        <v>2</v>
      </c>
      <c r="J15" s="2" t="s">
        <v>38</v>
      </c>
      <c r="K15" s="2" t="s">
        <v>17</v>
      </c>
      <c r="L15" s="3">
        <f t="shared" si="1"/>
        <v>0.6</v>
      </c>
      <c r="M15">
        <f t="shared" si="2"/>
        <v>6</v>
      </c>
      <c r="N15" s="3">
        <f t="shared" si="3"/>
        <v>0.4</v>
      </c>
    </row>
    <row r="16" spans="1:14">
      <c r="A16" s="2">
        <v>2</v>
      </c>
      <c r="B16" s="2">
        <v>1</v>
      </c>
      <c r="C16" s="2" t="s">
        <v>45</v>
      </c>
      <c r="D16" s="2" t="s">
        <v>17</v>
      </c>
      <c r="E16" s="2">
        <v>1</v>
      </c>
      <c r="F16">
        <f>COUNTIFS('2017-08-14-Geoduck-samples.csv'!B:B,B16,'2017-08-14-Geoduck-samples.csv'!C:C,C16,'2017-08-14-Geoduck-samples.csv'!E:E,D16,'2017-08-14-Geoduck-samples.csv'!F:F,E16)</f>
        <v>3</v>
      </c>
      <c r="G16" s="3">
        <f t="shared" si="0"/>
        <v>0.6</v>
      </c>
      <c r="I16" s="2">
        <v>2</v>
      </c>
      <c r="J16" s="2" t="s">
        <v>45</v>
      </c>
      <c r="K16" s="2" t="s">
        <v>39</v>
      </c>
      <c r="L16" s="3">
        <f t="shared" si="1"/>
        <v>0.66666666666666663</v>
      </c>
      <c r="M16">
        <f t="shared" si="2"/>
        <v>10</v>
      </c>
      <c r="N16" s="3">
        <f t="shared" si="3"/>
        <v>0.66666666666666663</v>
      </c>
    </row>
    <row r="17" spans="1:14">
      <c r="A17" s="2">
        <v>2</v>
      </c>
      <c r="B17" s="2">
        <v>1</v>
      </c>
      <c r="C17" s="2" t="s">
        <v>45</v>
      </c>
      <c r="D17" s="2" t="s">
        <v>17</v>
      </c>
      <c r="E17" s="2">
        <v>2</v>
      </c>
      <c r="F17">
        <f>COUNTIFS('2017-08-14-Geoduck-samples.csv'!B:B,B17,'2017-08-14-Geoduck-samples.csv'!C:C,C17,'2017-08-14-Geoduck-samples.csv'!E:E,D17,'2017-08-14-Geoduck-samples.csv'!F:F,E17)</f>
        <v>4</v>
      </c>
      <c r="G17" s="3">
        <f t="shared" si="0"/>
        <v>0.8</v>
      </c>
      <c r="I17" s="2">
        <v>2</v>
      </c>
      <c r="J17" s="2" t="s">
        <v>45</v>
      </c>
      <c r="K17" s="2" t="s">
        <v>17</v>
      </c>
      <c r="L17" s="3">
        <f t="shared" si="1"/>
        <v>0.60000000000000009</v>
      </c>
      <c r="M17">
        <f t="shared" si="2"/>
        <v>6</v>
      </c>
      <c r="N17" s="3">
        <f t="shared" si="3"/>
        <v>0.4</v>
      </c>
    </row>
    <row r="18" spans="1:14">
      <c r="A18" s="2">
        <v>2</v>
      </c>
      <c r="B18" s="2">
        <v>1</v>
      </c>
      <c r="C18" s="2" t="s">
        <v>45</v>
      </c>
      <c r="D18" s="2" t="s">
        <v>17</v>
      </c>
      <c r="E18" s="2">
        <v>3</v>
      </c>
      <c r="F18">
        <f>COUNTIFS('2017-08-14-Geoduck-samples.csv'!B:B,B18,'2017-08-14-Geoduck-samples.csv'!C:C,C18,'2017-08-14-Geoduck-samples.csv'!E:E,D18,'2017-08-14-Geoduck-samples.csv'!F:F,E18)</f>
        <v>5</v>
      </c>
      <c r="G18" s="3">
        <f t="shared" si="0"/>
        <v>1</v>
      </c>
      <c r="I18" s="2">
        <v>2</v>
      </c>
      <c r="J18" s="2" t="s">
        <v>42</v>
      </c>
      <c r="K18" s="2" t="s">
        <v>39</v>
      </c>
      <c r="L18" s="3">
        <f t="shared" si="1"/>
        <v>0.2</v>
      </c>
      <c r="M18">
        <f t="shared" si="2"/>
        <v>2</v>
      </c>
      <c r="N18" s="3">
        <f t="shared" si="3"/>
        <v>0.13333333333333333</v>
      </c>
    </row>
    <row r="19" spans="1:14">
      <c r="A19" s="2">
        <v>1</v>
      </c>
      <c r="B19" s="2">
        <v>1</v>
      </c>
      <c r="C19" s="2" t="s">
        <v>42</v>
      </c>
      <c r="D19" s="2" t="s">
        <v>39</v>
      </c>
      <c r="E19" s="2">
        <v>6</v>
      </c>
      <c r="F19">
        <f>COUNTIFS('2017-08-14-Geoduck-samples.csv'!B:B,B19,'2017-08-14-Geoduck-samples.csv'!C:C,C19,'2017-08-14-Geoduck-samples.csv'!E:E,D19,'2017-08-14-Geoduck-samples.csv'!F:F,E19)</f>
        <v>2</v>
      </c>
      <c r="G19" s="3">
        <f t="shared" si="0"/>
        <v>0.4</v>
      </c>
      <c r="I19" s="2">
        <v>2</v>
      </c>
      <c r="J19" s="2" t="s">
        <v>42</v>
      </c>
      <c r="K19" s="2" t="s">
        <v>17</v>
      </c>
      <c r="L19" s="3">
        <f t="shared" si="1"/>
        <v>0.20000000000000004</v>
      </c>
      <c r="M19">
        <f t="shared" si="2"/>
        <v>3</v>
      </c>
      <c r="N19" s="3">
        <f t="shared" si="3"/>
        <v>0.2</v>
      </c>
    </row>
    <row r="20" spans="1:14">
      <c r="A20" s="2">
        <v>2</v>
      </c>
      <c r="B20" s="2">
        <v>1</v>
      </c>
      <c r="C20" s="2" t="s">
        <v>42</v>
      </c>
      <c r="D20" s="2" t="s">
        <v>17</v>
      </c>
      <c r="E20" s="2">
        <v>1</v>
      </c>
      <c r="F20">
        <f>COUNTIFS('2017-08-14-Geoduck-samples.csv'!B:B,B20,'2017-08-14-Geoduck-samples.csv'!C:C,C20,'2017-08-14-Geoduck-samples.csv'!E:E,D20,'2017-08-14-Geoduck-samples.csv'!F:F,E20)</f>
        <v>5</v>
      </c>
      <c r="G20" s="3">
        <f t="shared" si="0"/>
        <v>1</v>
      </c>
      <c r="I20" s="2">
        <v>2</v>
      </c>
      <c r="J20" s="2" t="s">
        <v>43</v>
      </c>
      <c r="K20" s="2" t="s">
        <v>39</v>
      </c>
      <c r="L20" s="3">
        <f t="shared" si="1"/>
        <v>0.66666666666666663</v>
      </c>
      <c r="M20">
        <f t="shared" si="2"/>
        <v>10</v>
      </c>
      <c r="N20" s="3">
        <f t="shared" si="3"/>
        <v>0.66666666666666663</v>
      </c>
    </row>
    <row r="21" spans="1:14">
      <c r="A21" s="2">
        <v>2</v>
      </c>
      <c r="B21" s="2">
        <v>1</v>
      </c>
      <c r="C21" s="2" t="s">
        <v>42</v>
      </c>
      <c r="D21" s="2" t="s">
        <v>17</v>
      </c>
      <c r="E21" s="2">
        <v>2</v>
      </c>
      <c r="F21">
        <f>COUNTIFS('2017-08-14-Geoduck-samples.csv'!B:B,B21,'2017-08-14-Geoduck-samples.csv'!C:C,C21,'2017-08-14-Geoduck-samples.csv'!E:E,D21,'2017-08-14-Geoduck-samples.csv'!F:F,E21)</f>
        <v>3</v>
      </c>
      <c r="G21" s="3">
        <f t="shared" si="0"/>
        <v>0.6</v>
      </c>
      <c r="I21" s="2">
        <v>2</v>
      </c>
      <c r="J21" s="2" t="s">
        <v>43</v>
      </c>
      <c r="K21" s="2" t="s">
        <v>17</v>
      </c>
      <c r="L21" s="3">
        <f t="shared" si="1"/>
        <v>0.6</v>
      </c>
      <c r="M21">
        <f t="shared" si="2"/>
        <v>9</v>
      </c>
      <c r="N21" s="3">
        <f t="shared" si="3"/>
        <v>0.6</v>
      </c>
    </row>
    <row r="22" spans="1:14">
      <c r="A22" s="2">
        <v>2</v>
      </c>
      <c r="B22" s="2">
        <v>1</v>
      </c>
      <c r="C22" s="2" t="s">
        <v>42</v>
      </c>
      <c r="D22" s="2" t="s">
        <v>17</v>
      </c>
      <c r="E22" s="2">
        <v>3</v>
      </c>
      <c r="F22">
        <f>COUNTIFS('2017-08-14-Geoduck-samples.csv'!B:B,B22,'2017-08-14-Geoduck-samples.csv'!C:C,C22,'2017-08-14-Geoduck-samples.csv'!E:E,D22,'2017-08-14-Geoduck-samples.csv'!F:F,E22)</f>
        <v>3</v>
      </c>
      <c r="G22" s="3">
        <f t="shared" si="0"/>
        <v>0.6</v>
      </c>
    </row>
    <row r="23" spans="1:14">
      <c r="A23" s="2">
        <v>1</v>
      </c>
      <c r="B23" s="2">
        <v>1</v>
      </c>
      <c r="C23" s="2" t="s">
        <v>43</v>
      </c>
      <c r="D23" s="2" t="s">
        <v>39</v>
      </c>
      <c r="E23" s="2">
        <v>4</v>
      </c>
      <c r="F23">
        <f>COUNTIFS('2017-08-14-Geoduck-samples.csv'!B:B,B23,'2017-08-14-Geoduck-samples.csv'!C:C,C23,'2017-08-14-Geoduck-samples.csv'!E:E,D23,'2017-08-14-Geoduck-samples.csv'!F:F,E23)</f>
        <v>5</v>
      </c>
      <c r="G23" s="3">
        <f t="shared" si="0"/>
        <v>1</v>
      </c>
    </row>
    <row r="24" spans="1:14">
      <c r="A24" s="2">
        <v>1</v>
      </c>
      <c r="B24" s="2">
        <v>1</v>
      </c>
      <c r="C24" s="2" t="s">
        <v>43</v>
      </c>
      <c r="D24" s="2" t="s">
        <v>39</v>
      </c>
      <c r="E24" s="2">
        <v>5</v>
      </c>
      <c r="F24">
        <f>COUNTIFS('2017-08-14-Geoduck-samples.csv'!B:B,B24,'2017-08-14-Geoduck-samples.csv'!C:C,C24,'2017-08-14-Geoduck-samples.csv'!E:E,D24,'2017-08-14-Geoduck-samples.csv'!F:F,E24)</f>
        <v>5</v>
      </c>
      <c r="G24" s="3">
        <f t="shared" si="0"/>
        <v>1</v>
      </c>
      <c r="J24" s="2" t="s">
        <v>38</v>
      </c>
      <c r="K24" s="2" t="s">
        <v>45</v>
      </c>
      <c r="L24" s="3" t="s">
        <v>15</v>
      </c>
      <c r="M24" t="s">
        <v>43</v>
      </c>
    </row>
    <row r="25" spans="1:14">
      <c r="A25" s="2">
        <v>1</v>
      </c>
      <c r="B25" s="2">
        <v>1</v>
      </c>
      <c r="C25" s="2" t="s">
        <v>43</v>
      </c>
      <c r="D25" s="2" t="s">
        <v>39</v>
      </c>
      <c r="E25" s="2">
        <v>6</v>
      </c>
      <c r="F25">
        <f>COUNTIFS('2017-08-14-Geoduck-samples.csv'!B:B,B25,'2017-08-14-Geoduck-samples.csv'!C:C,C25,'2017-08-14-Geoduck-samples.csv'!E:E,D25,'2017-08-14-Geoduck-samples.csv'!F:F,E25)</f>
        <v>5</v>
      </c>
      <c r="G25" s="3">
        <f t="shared" si="0"/>
        <v>1</v>
      </c>
      <c r="I25" t="s">
        <v>254</v>
      </c>
      <c r="J25">
        <v>13</v>
      </c>
      <c r="K25">
        <v>12</v>
      </c>
      <c r="L25">
        <v>10</v>
      </c>
      <c r="M25">
        <v>14</v>
      </c>
    </row>
    <row r="26" spans="1:14">
      <c r="A26" s="2">
        <v>2</v>
      </c>
      <c r="B26" s="2">
        <v>1</v>
      </c>
      <c r="C26" s="2" t="s">
        <v>43</v>
      </c>
      <c r="D26" s="2" t="s">
        <v>17</v>
      </c>
      <c r="E26" s="2">
        <v>1</v>
      </c>
      <c r="F26">
        <f>COUNTIFS('2017-08-14-Geoduck-samples.csv'!B:B,B26,'2017-08-14-Geoduck-samples.csv'!C:C,C26,'2017-08-14-Geoduck-samples.csv'!E:E,D26,'2017-08-14-Geoduck-samples.csv'!F:F,E26)</f>
        <v>4</v>
      </c>
      <c r="G26" s="3">
        <f t="shared" si="0"/>
        <v>0.8</v>
      </c>
      <c r="I26" t="s">
        <v>255</v>
      </c>
      <c r="J26">
        <v>12</v>
      </c>
      <c r="K26">
        <v>14</v>
      </c>
      <c r="L26">
        <v>9</v>
      </c>
      <c r="M26">
        <v>15</v>
      </c>
    </row>
    <row r="27" spans="1:14">
      <c r="A27" s="2">
        <v>2</v>
      </c>
      <c r="B27" s="2">
        <v>1</v>
      </c>
      <c r="C27" s="2" t="s">
        <v>43</v>
      </c>
      <c r="D27" s="2" t="s">
        <v>17</v>
      </c>
      <c r="E27" s="2">
        <v>2</v>
      </c>
      <c r="F27">
        <f>COUNTIFS('2017-08-14-Geoduck-samples.csv'!B:B,B27,'2017-08-14-Geoduck-samples.csv'!C:C,C27,'2017-08-14-Geoduck-samples.csv'!E:E,D27,'2017-08-14-Geoduck-samples.csv'!F:F,E27)</f>
        <v>5</v>
      </c>
      <c r="G27" s="3">
        <f t="shared" si="0"/>
        <v>1</v>
      </c>
    </row>
    <row r="28" spans="1:14">
      <c r="A28" s="2">
        <v>2</v>
      </c>
      <c r="B28" s="2">
        <v>1</v>
      </c>
      <c r="C28" s="2" t="s">
        <v>43</v>
      </c>
      <c r="D28" s="2" t="s">
        <v>17</v>
      </c>
      <c r="E28" s="2">
        <v>3</v>
      </c>
      <c r="F28">
        <f>COUNTIFS('2017-08-14-Geoduck-samples.csv'!B:B,B28,'2017-08-14-Geoduck-samples.csv'!C:C,C28,'2017-08-14-Geoduck-samples.csv'!E:E,D28,'2017-08-14-Geoduck-samples.csv'!F:F,E28)</f>
        <v>5</v>
      </c>
      <c r="G28" s="3">
        <f t="shared" si="0"/>
        <v>1</v>
      </c>
    </row>
    <row r="29" spans="1:14">
      <c r="A29" s="2">
        <v>3</v>
      </c>
      <c r="B29" s="2">
        <v>2</v>
      </c>
      <c r="C29" s="2" t="s">
        <v>15</v>
      </c>
      <c r="D29" s="2" t="s">
        <v>39</v>
      </c>
      <c r="E29" s="2">
        <v>4</v>
      </c>
      <c r="F29">
        <f>COUNTIFS('2017-08-14-Geoduck-samples.csv'!B:B,B29,'2017-08-14-Geoduck-samples.csv'!C:C,C29,'2017-08-14-Geoduck-samples.csv'!E:E,D29,'2017-08-14-Geoduck-samples.csv'!F:F,E29)</f>
        <v>1</v>
      </c>
      <c r="G29" s="3">
        <f t="shared" si="0"/>
        <v>0.2</v>
      </c>
    </row>
    <row r="30" spans="1:14">
      <c r="A30" s="2">
        <v>3</v>
      </c>
      <c r="B30" s="2">
        <v>2</v>
      </c>
      <c r="C30" s="2" t="s">
        <v>15</v>
      </c>
      <c r="D30" s="2" t="s">
        <v>39</v>
      </c>
      <c r="E30" s="2">
        <v>5</v>
      </c>
      <c r="F30">
        <f>COUNTIFS('2017-08-14-Geoduck-samples.csv'!B:B,B30,'2017-08-14-Geoduck-samples.csv'!C:C,C30,'2017-08-14-Geoduck-samples.csv'!E:E,D30,'2017-08-14-Geoduck-samples.csv'!F:F,E30)</f>
        <v>2</v>
      </c>
      <c r="G30" s="3">
        <f t="shared" si="0"/>
        <v>0.4</v>
      </c>
    </row>
    <row r="31" spans="1:14">
      <c r="A31" s="2">
        <v>3</v>
      </c>
      <c r="B31" s="2">
        <v>2</v>
      </c>
      <c r="C31" s="2" t="s">
        <v>15</v>
      </c>
      <c r="D31" s="2" t="s">
        <v>39</v>
      </c>
      <c r="E31" s="2">
        <v>6</v>
      </c>
      <c r="F31">
        <f>COUNTIFS('2017-08-14-Geoduck-samples.csv'!B:B,B31,'2017-08-14-Geoduck-samples.csv'!C:C,C31,'2017-08-14-Geoduck-samples.csv'!E:E,D31,'2017-08-14-Geoduck-samples.csv'!F:F,E31)</f>
        <v>3</v>
      </c>
      <c r="G31" s="3">
        <f t="shared" si="0"/>
        <v>0.6</v>
      </c>
    </row>
    <row r="32" spans="1:14">
      <c r="A32" s="2">
        <v>4</v>
      </c>
      <c r="B32" s="2">
        <v>2</v>
      </c>
      <c r="C32" s="2" t="s">
        <v>15</v>
      </c>
      <c r="D32" s="2" t="s">
        <v>17</v>
      </c>
      <c r="E32" s="2">
        <v>1</v>
      </c>
      <c r="F32">
        <f>COUNTIFS('2017-08-14-Geoduck-samples.csv'!B:B,B32,'2017-08-14-Geoduck-samples.csv'!C:C,C32,'2017-08-14-Geoduck-samples.csv'!E:E,D32,'2017-08-14-Geoduck-samples.csv'!F:F,E32)</f>
        <v>3</v>
      </c>
      <c r="G32" s="3">
        <f t="shared" si="0"/>
        <v>0.6</v>
      </c>
    </row>
    <row r="33" spans="1:7">
      <c r="A33" s="2">
        <v>4</v>
      </c>
      <c r="B33" s="2">
        <v>2</v>
      </c>
      <c r="C33" s="2" t="s">
        <v>15</v>
      </c>
      <c r="D33" s="2" t="s">
        <v>17</v>
      </c>
      <c r="E33" s="2">
        <v>2</v>
      </c>
      <c r="F33">
        <f>COUNTIFS('2017-08-14-Geoduck-samples.csv'!B:B,B33,'2017-08-14-Geoduck-samples.csv'!C:C,C33,'2017-08-14-Geoduck-samples.csv'!E:E,D33,'2017-08-14-Geoduck-samples.csv'!F:F,E33)</f>
        <v>3</v>
      </c>
      <c r="G33" s="3">
        <f t="shared" si="0"/>
        <v>0.6</v>
      </c>
    </row>
    <row r="34" spans="1:7">
      <c r="A34" s="2">
        <v>4</v>
      </c>
      <c r="B34" s="2">
        <v>2</v>
      </c>
      <c r="C34" s="2" t="s">
        <v>15</v>
      </c>
      <c r="D34" s="2" t="s">
        <v>17</v>
      </c>
      <c r="E34" s="2">
        <v>3</v>
      </c>
      <c r="F34">
        <f>COUNTIFS('2017-08-14-Geoduck-samples.csv'!B:B,B34,'2017-08-14-Geoduck-samples.csv'!C:C,C34,'2017-08-14-Geoduck-samples.csv'!E:E,D34,'2017-08-14-Geoduck-samples.csv'!F:F,E34)</f>
        <v>1</v>
      </c>
      <c r="G34" s="3">
        <f t="shared" ref="G34:G65" si="4">F34/5</f>
        <v>0.2</v>
      </c>
    </row>
    <row r="35" spans="1:7">
      <c r="A35" s="2">
        <v>3</v>
      </c>
      <c r="B35" s="2">
        <v>2</v>
      </c>
      <c r="C35" s="2" t="s">
        <v>38</v>
      </c>
      <c r="D35" s="2" t="s">
        <v>39</v>
      </c>
      <c r="E35" s="2">
        <v>4</v>
      </c>
      <c r="F35">
        <f>COUNTIFS('2017-08-14-Geoduck-samples.csv'!B:B,B35,'2017-08-14-Geoduck-samples.csv'!C:C,C35,'2017-08-14-Geoduck-samples.csv'!E:E,D35,'2017-08-14-Geoduck-samples.csv'!F:F,E35)</f>
        <v>5</v>
      </c>
      <c r="G35" s="3">
        <f t="shared" si="4"/>
        <v>1</v>
      </c>
    </row>
    <row r="36" spans="1:7">
      <c r="A36" s="2">
        <v>3</v>
      </c>
      <c r="B36" s="2">
        <v>2</v>
      </c>
      <c r="C36" s="2" t="s">
        <v>38</v>
      </c>
      <c r="D36" s="2" t="s">
        <v>39</v>
      </c>
      <c r="E36" s="2">
        <v>6</v>
      </c>
      <c r="F36">
        <f>COUNTIFS('2017-08-14-Geoduck-samples.csv'!B:B,B36,'2017-08-14-Geoduck-samples.csv'!C:C,C36,'2017-08-14-Geoduck-samples.csv'!E:E,D36,'2017-08-14-Geoduck-samples.csv'!F:F,E36)</f>
        <v>4</v>
      </c>
      <c r="G36" s="3">
        <f t="shared" si="4"/>
        <v>0.8</v>
      </c>
    </row>
    <row r="37" spans="1:7">
      <c r="A37" s="2">
        <v>4</v>
      </c>
      <c r="B37" s="2">
        <v>2</v>
      </c>
      <c r="C37" s="2" t="s">
        <v>38</v>
      </c>
      <c r="D37" s="2" t="s">
        <v>17</v>
      </c>
      <c r="E37" s="2">
        <v>1</v>
      </c>
      <c r="F37">
        <f>COUNTIFS('2017-08-14-Geoduck-samples.csv'!B:B,B37,'2017-08-14-Geoduck-samples.csv'!C:C,C37,'2017-08-14-Geoduck-samples.csv'!E:E,D37,'2017-08-14-Geoduck-samples.csv'!F:F,E37)</f>
        <v>3</v>
      </c>
      <c r="G37" s="3">
        <f t="shared" si="4"/>
        <v>0.6</v>
      </c>
    </row>
    <row r="38" spans="1:7">
      <c r="A38" s="2">
        <v>4</v>
      </c>
      <c r="B38" s="2">
        <v>2</v>
      </c>
      <c r="C38" s="2" t="s">
        <v>38</v>
      </c>
      <c r="D38" s="2" t="s">
        <v>17</v>
      </c>
      <c r="E38" s="2">
        <v>2</v>
      </c>
      <c r="F38">
        <f>COUNTIFS('2017-08-14-Geoduck-samples.csv'!B:B,B38,'2017-08-14-Geoduck-samples.csv'!C:C,C38,'2017-08-14-Geoduck-samples.csv'!E:E,D38,'2017-08-14-Geoduck-samples.csv'!F:F,E38)</f>
        <v>3</v>
      </c>
      <c r="G38" s="3">
        <f t="shared" si="4"/>
        <v>0.6</v>
      </c>
    </row>
    <row r="39" spans="1:7">
      <c r="A39" s="2">
        <v>3</v>
      </c>
      <c r="B39" s="2">
        <v>2</v>
      </c>
      <c r="C39" s="2" t="s">
        <v>45</v>
      </c>
      <c r="D39" s="2" t="s">
        <v>39</v>
      </c>
      <c r="E39" s="2">
        <v>4</v>
      </c>
      <c r="F39">
        <f>COUNTIFS('2017-08-14-Geoduck-samples.csv'!B:B,B39,'2017-08-14-Geoduck-samples.csv'!C:C,C39,'2017-08-14-Geoduck-samples.csv'!E:E,D39,'2017-08-14-Geoduck-samples.csv'!F:F,E39)</f>
        <v>5</v>
      </c>
      <c r="G39" s="3">
        <f t="shared" si="4"/>
        <v>1</v>
      </c>
    </row>
    <row r="40" spans="1:7">
      <c r="A40" s="2">
        <v>3</v>
      </c>
      <c r="B40" s="2">
        <v>2</v>
      </c>
      <c r="C40" s="2" t="s">
        <v>45</v>
      </c>
      <c r="D40" s="2" t="s">
        <v>39</v>
      </c>
      <c r="E40" s="2">
        <v>5</v>
      </c>
      <c r="F40">
        <f>COUNTIFS('2017-08-14-Geoduck-samples.csv'!B:B,B40,'2017-08-14-Geoduck-samples.csv'!C:C,C40,'2017-08-14-Geoduck-samples.csv'!E:E,D40,'2017-08-14-Geoduck-samples.csv'!F:F,E40)</f>
        <v>1</v>
      </c>
      <c r="G40" s="3">
        <f t="shared" si="4"/>
        <v>0.2</v>
      </c>
    </row>
    <row r="41" spans="1:7">
      <c r="A41" s="2">
        <v>3</v>
      </c>
      <c r="B41" s="2">
        <v>2</v>
      </c>
      <c r="C41" s="2" t="s">
        <v>45</v>
      </c>
      <c r="D41" s="2" t="s">
        <v>39</v>
      </c>
      <c r="E41" s="2">
        <v>6</v>
      </c>
      <c r="F41">
        <f>COUNTIFS('2017-08-14-Geoduck-samples.csv'!B:B,B41,'2017-08-14-Geoduck-samples.csv'!C:C,C41,'2017-08-14-Geoduck-samples.csv'!E:E,D41,'2017-08-14-Geoduck-samples.csv'!F:F,E41)</f>
        <v>4</v>
      </c>
      <c r="G41" s="3">
        <f t="shared" si="4"/>
        <v>0.8</v>
      </c>
    </row>
    <row r="42" spans="1:7">
      <c r="A42" s="2">
        <v>4</v>
      </c>
      <c r="B42" s="2">
        <v>2</v>
      </c>
      <c r="C42" s="2" t="s">
        <v>45</v>
      </c>
      <c r="D42" s="2" t="s">
        <v>17</v>
      </c>
      <c r="E42" s="2">
        <v>2</v>
      </c>
      <c r="F42">
        <f>COUNTIFS('2017-08-14-Geoduck-samples.csv'!B:B,B42,'2017-08-14-Geoduck-samples.csv'!C:C,C42,'2017-08-14-Geoduck-samples.csv'!E:E,D42,'2017-08-14-Geoduck-samples.csv'!F:F,E42)</f>
        <v>2</v>
      </c>
      <c r="G42" s="3">
        <f t="shared" si="4"/>
        <v>0.4</v>
      </c>
    </row>
    <row r="43" spans="1:7">
      <c r="A43" s="2">
        <v>4</v>
      </c>
      <c r="B43" s="2">
        <v>2</v>
      </c>
      <c r="C43" s="2" t="s">
        <v>45</v>
      </c>
      <c r="D43" s="2" t="s">
        <v>17</v>
      </c>
      <c r="E43" s="2">
        <v>3</v>
      </c>
      <c r="F43">
        <f>COUNTIFS('2017-08-14-Geoduck-samples.csv'!B:B,B43,'2017-08-14-Geoduck-samples.csv'!C:C,C43,'2017-08-14-Geoduck-samples.csv'!E:E,D43,'2017-08-14-Geoduck-samples.csv'!F:F,E43)</f>
        <v>4</v>
      </c>
      <c r="G43" s="3">
        <f t="shared" si="4"/>
        <v>0.8</v>
      </c>
    </row>
    <row r="44" spans="1:7">
      <c r="A44" s="2">
        <v>4</v>
      </c>
      <c r="B44" s="2">
        <v>2</v>
      </c>
      <c r="C44" s="2" t="s">
        <v>42</v>
      </c>
      <c r="D44" s="2" t="s">
        <v>39</v>
      </c>
      <c r="E44" s="2">
        <v>5</v>
      </c>
      <c r="F44">
        <f>COUNTIFS('2017-08-14-Geoduck-samples.csv'!B:B,B44,'2017-08-14-Geoduck-samples.csv'!C:C,C44,'2017-08-14-Geoduck-samples.csv'!E:E,D44,'2017-08-14-Geoduck-samples.csv'!F:F,E44)</f>
        <v>1</v>
      </c>
      <c r="G44" s="3">
        <f t="shared" si="4"/>
        <v>0.2</v>
      </c>
    </row>
    <row r="45" spans="1:7">
      <c r="A45" s="2">
        <v>4</v>
      </c>
      <c r="B45" s="2">
        <v>2</v>
      </c>
      <c r="C45" s="2" t="s">
        <v>42</v>
      </c>
      <c r="D45" s="2" t="s">
        <v>39</v>
      </c>
      <c r="E45" s="2">
        <v>6</v>
      </c>
      <c r="F45">
        <f>COUNTIFS('2017-08-14-Geoduck-samples.csv'!B:B,B45,'2017-08-14-Geoduck-samples.csv'!C:C,C45,'2017-08-14-Geoduck-samples.csv'!E:E,D45,'2017-08-14-Geoduck-samples.csv'!F:F,E45)</f>
        <v>1</v>
      </c>
      <c r="G45" s="3">
        <f t="shared" si="4"/>
        <v>0.2</v>
      </c>
    </row>
    <row r="46" spans="1:7">
      <c r="A46" s="2">
        <v>4</v>
      </c>
      <c r="B46" s="2">
        <v>2</v>
      </c>
      <c r="C46" s="2" t="s">
        <v>42</v>
      </c>
      <c r="D46" s="2" t="s">
        <v>17</v>
      </c>
      <c r="E46" s="2">
        <v>1</v>
      </c>
      <c r="F46">
        <f>COUNTIFS('2017-08-14-Geoduck-samples.csv'!B:B,B46,'2017-08-14-Geoduck-samples.csv'!C:C,C46,'2017-08-14-Geoduck-samples.csv'!E:E,D46,'2017-08-14-Geoduck-samples.csv'!F:F,E46)</f>
        <v>1</v>
      </c>
      <c r="G46" s="3">
        <f t="shared" si="4"/>
        <v>0.2</v>
      </c>
    </row>
    <row r="47" spans="1:7">
      <c r="A47" s="2">
        <v>4</v>
      </c>
      <c r="B47" s="2">
        <v>2</v>
      </c>
      <c r="C47" s="2" t="s">
        <v>42</v>
      </c>
      <c r="D47" s="2" t="s">
        <v>17</v>
      </c>
      <c r="E47" s="2">
        <v>2</v>
      </c>
      <c r="F47">
        <f>COUNTIFS('2017-08-14-Geoduck-samples.csv'!B:B,B47,'2017-08-14-Geoduck-samples.csv'!C:C,C47,'2017-08-14-Geoduck-samples.csv'!E:E,D47,'2017-08-14-Geoduck-samples.csv'!F:F,E47)</f>
        <v>1</v>
      </c>
      <c r="G47" s="3">
        <f t="shared" si="4"/>
        <v>0.2</v>
      </c>
    </row>
    <row r="48" spans="1:7">
      <c r="A48" s="2">
        <v>4</v>
      </c>
      <c r="B48" s="2">
        <v>2</v>
      </c>
      <c r="C48" s="2" t="s">
        <v>42</v>
      </c>
      <c r="D48" s="2" t="s">
        <v>17</v>
      </c>
      <c r="E48" s="2">
        <v>3</v>
      </c>
      <c r="F48">
        <f>COUNTIFS('2017-08-14-Geoduck-samples.csv'!B:B,B48,'2017-08-14-Geoduck-samples.csv'!C:C,C48,'2017-08-14-Geoduck-samples.csv'!E:E,D48,'2017-08-14-Geoduck-samples.csv'!F:F,E48)</f>
        <v>1</v>
      </c>
      <c r="G48" s="3">
        <f t="shared" si="4"/>
        <v>0.2</v>
      </c>
    </row>
    <row r="49" spans="1:7">
      <c r="A49" s="2">
        <v>3</v>
      </c>
      <c r="B49" s="2">
        <v>2</v>
      </c>
      <c r="C49" s="2" t="s">
        <v>43</v>
      </c>
      <c r="D49" s="2" t="s">
        <v>39</v>
      </c>
      <c r="E49" s="2">
        <v>4</v>
      </c>
      <c r="F49">
        <f>COUNTIFS('2017-08-14-Geoduck-samples.csv'!B:B,B49,'2017-08-14-Geoduck-samples.csv'!C:C,C49,'2017-08-14-Geoduck-samples.csv'!E:E,D49,'2017-08-14-Geoduck-samples.csv'!F:F,E49)</f>
        <v>3</v>
      </c>
      <c r="G49" s="3">
        <f t="shared" si="4"/>
        <v>0.6</v>
      </c>
    </row>
    <row r="50" spans="1:7">
      <c r="A50" s="2">
        <v>3</v>
      </c>
      <c r="B50" s="2">
        <v>2</v>
      </c>
      <c r="C50" s="2" t="s">
        <v>43</v>
      </c>
      <c r="D50" s="2" t="s">
        <v>39</v>
      </c>
      <c r="E50" s="2">
        <v>5</v>
      </c>
      <c r="F50">
        <f>COUNTIFS('2017-08-14-Geoduck-samples.csv'!B:B,B50,'2017-08-14-Geoduck-samples.csv'!C:C,C50,'2017-08-14-Geoduck-samples.csv'!E:E,D50,'2017-08-14-Geoduck-samples.csv'!F:F,E50)</f>
        <v>4</v>
      </c>
      <c r="G50" s="3">
        <f t="shared" si="4"/>
        <v>0.8</v>
      </c>
    </row>
    <row r="51" spans="1:7">
      <c r="A51" s="2">
        <v>3</v>
      </c>
      <c r="B51" s="2">
        <v>2</v>
      </c>
      <c r="C51" s="2" t="s">
        <v>43</v>
      </c>
      <c r="D51" s="2" t="s">
        <v>39</v>
      </c>
      <c r="E51" s="2">
        <v>6</v>
      </c>
      <c r="F51">
        <f>COUNTIFS('2017-08-14-Geoduck-samples.csv'!B:B,B51,'2017-08-14-Geoduck-samples.csv'!C:C,C51,'2017-08-14-Geoduck-samples.csv'!E:E,D51,'2017-08-14-Geoduck-samples.csv'!F:F,E51)</f>
        <v>3</v>
      </c>
      <c r="G51" s="3">
        <f t="shared" si="4"/>
        <v>0.6</v>
      </c>
    </row>
    <row r="52" spans="1:7">
      <c r="A52" s="2">
        <v>4</v>
      </c>
      <c r="B52" s="2">
        <v>2</v>
      </c>
      <c r="C52" s="2" t="s">
        <v>43</v>
      </c>
      <c r="D52" s="2" t="s">
        <v>17</v>
      </c>
      <c r="E52" s="2">
        <v>1</v>
      </c>
      <c r="F52">
        <f>COUNTIFS('2017-08-14-Geoduck-samples.csv'!B:B,B52,'2017-08-14-Geoduck-samples.csv'!C:C,C52,'2017-08-14-Geoduck-samples.csv'!E:E,D52,'2017-08-14-Geoduck-samples.csv'!F:F,E52)</f>
        <v>2</v>
      </c>
      <c r="G52" s="3">
        <f t="shared" si="4"/>
        <v>0.4</v>
      </c>
    </row>
    <row r="53" spans="1:7">
      <c r="A53" s="2">
        <v>4</v>
      </c>
      <c r="B53" s="2">
        <v>2</v>
      </c>
      <c r="C53" s="2" t="s">
        <v>43</v>
      </c>
      <c r="D53" s="2" t="s">
        <v>17</v>
      </c>
      <c r="E53" s="2">
        <v>2</v>
      </c>
      <c r="F53">
        <f>COUNTIFS('2017-08-14-Geoduck-samples.csv'!B:B,B53,'2017-08-14-Geoduck-samples.csv'!C:C,C53,'2017-08-14-Geoduck-samples.csv'!E:E,D53,'2017-08-14-Geoduck-samples.csv'!F:F,E53)</f>
        <v>3</v>
      </c>
      <c r="G53" s="3">
        <f t="shared" si="4"/>
        <v>0.6</v>
      </c>
    </row>
    <row r="54" spans="1:7">
      <c r="A54" s="2">
        <v>4</v>
      </c>
      <c r="B54" s="2">
        <v>2</v>
      </c>
      <c r="C54" s="2" t="s">
        <v>43</v>
      </c>
      <c r="D54" s="2" t="s">
        <v>17</v>
      </c>
      <c r="E54" s="2">
        <v>3</v>
      </c>
      <c r="F54">
        <f>COUNTIFS('2017-08-14-Geoduck-samples.csv'!B:B,B54,'2017-08-14-Geoduck-samples.csv'!C:C,C54,'2017-08-14-Geoduck-samples.csv'!E:E,D54,'2017-08-14-Geoduck-samples.csv'!F:F,E54)</f>
        <v>4</v>
      </c>
      <c r="G54" s="3">
        <f t="shared" si="4"/>
        <v>0.8</v>
      </c>
    </row>
  </sheetData>
  <sortState ref="A2:G54">
    <sortCondition ref="B2:B54"/>
    <sortCondition ref="C2:C54"/>
    <sortCondition ref="D2:D54"/>
    <sortCondition ref="E2:E54"/>
  </sortState>
  <pageMargins left="0.75" right="0.75" top="1" bottom="1" header="0.5" footer="0.5"/>
  <pageSetup orientation="portrait" horizontalDpi="4294967292" verticalDpi="4294967292"/>
  <ignoredErrors>
    <ignoredError sqref="L3:L21 M2:M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5" sqref="G5"/>
    </sheetView>
  </sheetViews>
  <sheetFormatPr baseColWidth="10" defaultRowHeight="15" x14ac:dyDescent="0"/>
  <sheetData>
    <row r="1" spans="1:7" ht="36">
      <c r="A1" s="4" t="s">
        <v>1</v>
      </c>
      <c r="B1" s="4" t="s">
        <v>2</v>
      </c>
      <c r="C1" s="4" t="s">
        <v>4</v>
      </c>
      <c r="D1" s="4"/>
      <c r="E1" s="4" t="s">
        <v>5</v>
      </c>
      <c r="F1" s="5" t="s">
        <v>243</v>
      </c>
      <c r="G1" s="6" t="s">
        <v>242</v>
      </c>
    </row>
    <row r="2" spans="1:7">
      <c r="A2" s="2">
        <v>1</v>
      </c>
      <c r="B2" s="2" t="s">
        <v>15</v>
      </c>
      <c r="C2" s="2" t="s">
        <v>39</v>
      </c>
      <c r="D2" s="2" t="s">
        <v>248</v>
      </c>
      <c r="E2" s="2">
        <v>4</v>
      </c>
      <c r="F2">
        <f>COUNTIFS('2017-08-14-Geoduck-samples.csv'!B:B,A2,'2017-08-14-Geoduck-samples.csv'!C:C,B2,'2017-08-14-Geoduck-samples.csv'!E:E,C2,'2017-08-14-Geoduck-samples.csv'!F:F,E2)</f>
        <v>4</v>
      </c>
      <c r="G2" s="3">
        <f t="shared" ref="G2:G25" si="0">F2/5</f>
        <v>0.8</v>
      </c>
    </row>
    <row r="3" spans="1:7">
      <c r="A3" s="2">
        <v>1</v>
      </c>
      <c r="B3" s="2" t="s">
        <v>15</v>
      </c>
      <c r="C3" s="2" t="s">
        <v>39</v>
      </c>
      <c r="D3" s="2" t="s">
        <v>248</v>
      </c>
      <c r="E3" s="2">
        <v>5</v>
      </c>
      <c r="F3">
        <f>COUNTIFS('2017-08-14-Geoduck-samples.csv'!B:B,A3,'2017-08-14-Geoduck-samples.csv'!C:C,B3,'2017-08-14-Geoduck-samples.csv'!E:E,C3,'2017-08-14-Geoduck-samples.csv'!F:F,E3)</f>
        <v>5</v>
      </c>
      <c r="G3" s="3">
        <f t="shared" si="0"/>
        <v>1</v>
      </c>
    </row>
    <row r="4" spans="1:7">
      <c r="A4" s="2">
        <v>1</v>
      </c>
      <c r="B4" s="2" t="s">
        <v>15</v>
      </c>
      <c r="C4" s="2" t="s">
        <v>39</v>
      </c>
      <c r="D4" s="2" t="s">
        <v>248</v>
      </c>
      <c r="E4" s="2">
        <v>6</v>
      </c>
      <c r="F4">
        <v>0</v>
      </c>
      <c r="G4" s="3">
        <v>0</v>
      </c>
    </row>
    <row r="5" spans="1:7">
      <c r="A5" s="2">
        <v>1</v>
      </c>
      <c r="B5" s="2" t="s">
        <v>15</v>
      </c>
      <c r="C5" s="2" t="s">
        <v>17</v>
      </c>
      <c r="D5" s="2" t="s">
        <v>249</v>
      </c>
      <c r="E5" s="2">
        <v>1</v>
      </c>
      <c r="F5">
        <f>COUNTIFS('2017-08-14-Geoduck-samples.csv'!B:B,A5,'2017-08-14-Geoduck-samples.csv'!C:C,B5,'2017-08-14-Geoduck-samples.csv'!E:E,C5,'2017-08-14-Geoduck-samples.csv'!F:F,E5)</f>
        <v>1</v>
      </c>
      <c r="G5" s="3">
        <f t="shared" si="0"/>
        <v>0.2</v>
      </c>
    </row>
    <row r="6" spans="1:7">
      <c r="A6" s="2">
        <v>1</v>
      </c>
      <c r="B6" s="2" t="s">
        <v>15</v>
      </c>
      <c r="C6" s="2" t="s">
        <v>17</v>
      </c>
      <c r="D6" s="2" t="s">
        <v>249</v>
      </c>
      <c r="E6" s="2">
        <v>2</v>
      </c>
      <c r="F6">
        <f>COUNTIFS('2017-08-14-Geoduck-samples.csv'!B:B,A6,'2017-08-14-Geoduck-samples.csv'!C:C,B6,'2017-08-14-Geoduck-samples.csv'!E:E,C6,'2017-08-14-Geoduck-samples.csv'!F:F,E6)</f>
        <v>4</v>
      </c>
      <c r="G6" s="3">
        <f t="shared" si="0"/>
        <v>0.8</v>
      </c>
    </row>
    <row r="7" spans="1:7">
      <c r="A7" s="2">
        <v>1</v>
      </c>
      <c r="B7" s="2" t="s">
        <v>15</v>
      </c>
      <c r="C7" s="2" t="s">
        <v>17</v>
      </c>
      <c r="D7" s="2" t="s">
        <v>249</v>
      </c>
      <c r="E7" s="2">
        <v>3</v>
      </c>
      <c r="F7">
        <f>COUNTIFS('2017-08-14-Geoduck-samples.csv'!B:B,A7,'2017-08-14-Geoduck-samples.csv'!C:C,B7,'2017-08-14-Geoduck-samples.csv'!E:E,C7,'2017-08-14-Geoduck-samples.csv'!F:F,E7)</f>
        <v>5</v>
      </c>
      <c r="G7" s="3">
        <f t="shared" si="0"/>
        <v>1</v>
      </c>
    </row>
    <row r="8" spans="1:7">
      <c r="A8" s="2">
        <v>1</v>
      </c>
      <c r="B8" s="2" t="s">
        <v>38</v>
      </c>
      <c r="C8" s="2" t="s">
        <v>39</v>
      </c>
      <c r="D8" s="2" t="s">
        <v>250</v>
      </c>
      <c r="E8" s="2">
        <v>4</v>
      </c>
      <c r="F8">
        <f>COUNTIFS('2017-08-14-Geoduck-samples.csv'!B:B,A8,'2017-08-14-Geoduck-samples.csv'!C:C,B8,'2017-08-14-Geoduck-samples.csv'!E:E,C8,'2017-08-14-Geoduck-samples.csv'!F:F,E8)</f>
        <v>3</v>
      </c>
      <c r="G8" s="3">
        <f t="shared" si="0"/>
        <v>0.6</v>
      </c>
    </row>
    <row r="9" spans="1:7">
      <c r="A9" s="2">
        <v>1</v>
      </c>
      <c r="B9" s="2" t="s">
        <v>38</v>
      </c>
      <c r="C9" s="2" t="s">
        <v>39</v>
      </c>
      <c r="D9" s="2" t="s">
        <v>250</v>
      </c>
      <c r="E9" s="2">
        <v>5</v>
      </c>
      <c r="F9">
        <f>COUNTIFS('2017-08-14-Geoduck-samples.csv'!B:B,A9,'2017-08-14-Geoduck-samples.csv'!C:C,B9,'2017-08-14-Geoduck-samples.csv'!E:E,C9,'2017-08-14-Geoduck-samples.csv'!F:F,E9)</f>
        <v>4</v>
      </c>
      <c r="G9" s="3">
        <f t="shared" si="0"/>
        <v>0.8</v>
      </c>
    </row>
    <row r="10" spans="1:7">
      <c r="A10" s="2">
        <v>1</v>
      </c>
      <c r="B10" s="2" t="s">
        <v>38</v>
      </c>
      <c r="C10" s="2" t="s">
        <v>39</v>
      </c>
      <c r="D10" s="2" t="s">
        <v>250</v>
      </c>
      <c r="E10" s="2">
        <v>6</v>
      </c>
      <c r="F10">
        <f>COUNTIFS('2017-08-14-Geoduck-samples.csv'!B:B,A10,'2017-08-14-Geoduck-samples.csv'!C:C,B10,'2017-08-14-Geoduck-samples.csv'!E:E,C10,'2017-08-14-Geoduck-samples.csv'!F:F,E10)</f>
        <v>5</v>
      </c>
      <c r="G10" s="3">
        <f t="shared" si="0"/>
        <v>1</v>
      </c>
    </row>
    <row r="11" spans="1:7">
      <c r="A11" s="2">
        <v>1</v>
      </c>
      <c r="B11" s="2" t="s">
        <v>38</v>
      </c>
      <c r="C11" s="2" t="s">
        <v>17</v>
      </c>
      <c r="D11" s="2" t="s">
        <v>251</v>
      </c>
      <c r="E11" s="2">
        <v>1</v>
      </c>
      <c r="F11">
        <f>COUNTIFS('2017-08-14-Geoduck-samples.csv'!B:B,A11,'2017-08-14-Geoduck-samples.csv'!C:C,B11,'2017-08-14-Geoduck-samples.csv'!E:E,C11,'2017-08-14-Geoduck-samples.csv'!F:F,E11)</f>
        <v>5</v>
      </c>
      <c r="G11" s="3">
        <f t="shared" si="0"/>
        <v>1</v>
      </c>
    </row>
    <row r="12" spans="1:7">
      <c r="A12" s="2">
        <v>1</v>
      </c>
      <c r="B12" s="2" t="s">
        <v>38</v>
      </c>
      <c r="C12" s="2" t="s">
        <v>17</v>
      </c>
      <c r="D12" s="2" t="s">
        <v>251</v>
      </c>
      <c r="E12" s="2">
        <v>2</v>
      </c>
      <c r="F12">
        <f>COUNTIFS('2017-08-14-Geoduck-samples.csv'!B:B,A12,'2017-08-14-Geoduck-samples.csv'!C:C,B12,'2017-08-14-Geoduck-samples.csv'!E:E,C12,'2017-08-14-Geoduck-samples.csv'!F:F,E12)</f>
        <v>5</v>
      </c>
      <c r="G12" s="3">
        <f t="shared" si="0"/>
        <v>1</v>
      </c>
    </row>
    <row r="13" spans="1:7">
      <c r="A13" s="2">
        <v>1</v>
      </c>
      <c r="B13" s="2" t="s">
        <v>38</v>
      </c>
      <c r="C13" s="2" t="s">
        <v>17</v>
      </c>
      <c r="D13" s="2" t="s">
        <v>251</v>
      </c>
      <c r="E13" s="2">
        <v>3</v>
      </c>
      <c r="F13">
        <f>COUNTIFS('2017-08-14-Geoduck-samples.csv'!B:B,A13,'2017-08-14-Geoduck-samples.csv'!C:C,B13,'2017-08-14-Geoduck-samples.csv'!E:E,C13,'2017-08-14-Geoduck-samples.csv'!F:F,E13)</f>
        <v>3</v>
      </c>
      <c r="G13" s="3">
        <f t="shared" si="0"/>
        <v>0.6</v>
      </c>
    </row>
    <row r="14" spans="1:7">
      <c r="A14" s="2">
        <v>1</v>
      </c>
      <c r="B14" s="2" t="s">
        <v>45</v>
      </c>
      <c r="C14" s="2" t="s">
        <v>39</v>
      </c>
      <c r="D14" s="2" t="s">
        <v>252</v>
      </c>
      <c r="E14" s="2">
        <v>4</v>
      </c>
      <c r="F14">
        <f>COUNTIFS('2017-08-14-Geoduck-samples.csv'!B:B,A14,'2017-08-14-Geoduck-samples.csv'!C:C,B14,'2017-08-14-Geoduck-samples.csv'!E:E,C14,'2017-08-14-Geoduck-samples.csv'!F:F,E14)</f>
        <v>5</v>
      </c>
      <c r="G14" s="3">
        <f t="shared" si="0"/>
        <v>1</v>
      </c>
    </row>
    <row r="15" spans="1:7">
      <c r="A15" s="2">
        <v>1</v>
      </c>
      <c r="B15" s="2" t="s">
        <v>45</v>
      </c>
      <c r="C15" s="2" t="s">
        <v>39</v>
      </c>
      <c r="D15" s="2" t="s">
        <v>252</v>
      </c>
      <c r="E15" s="2">
        <v>5</v>
      </c>
      <c r="F15">
        <f>COUNTIFS('2017-08-14-Geoduck-samples.csv'!B:B,A15,'2017-08-14-Geoduck-samples.csv'!C:C,B15,'2017-08-14-Geoduck-samples.csv'!E:E,C15,'2017-08-14-Geoduck-samples.csv'!F:F,E15)</f>
        <v>4</v>
      </c>
      <c r="G15" s="3">
        <f t="shared" si="0"/>
        <v>0.8</v>
      </c>
    </row>
    <row r="16" spans="1:7">
      <c r="A16" s="2">
        <v>1</v>
      </c>
      <c r="B16" s="2" t="s">
        <v>45</v>
      </c>
      <c r="C16" s="2" t="s">
        <v>39</v>
      </c>
      <c r="D16" s="2" t="s">
        <v>252</v>
      </c>
      <c r="E16" s="2">
        <v>6</v>
      </c>
      <c r="F16">
        <f>COUNTIFS('2017-08-14-Geoduck-samples.csv'!B:B,A16,'2017-08-14-Geoduck-samples.csv'!C:C,B16,'2017-08-14-Geoduck-samples.csv'!E:E,C16,'2017-08-14-Geoduck-samples.csv'!F:F,E16)</f>
        <v>5</v>
      </c>
      <c r="G16" s="3">
        <f t="shared" si="0"/>
        <v>1</v>
      </c>
    </row>
    <row r="17" spans="1:7">
      <c r="A17" s="2">
        <v>1</v>
      </c>
      <c r="B17" s="2" t="s">
        <v>45</v>
      </c>
      <c r="C17" s="2" t="s">
        <v>17</v>
      </c>
      <c r="D17" s="2" t="s">
        <v>253</v>
      </c>
      <c r="E17" s="2">
        <v>1</v>
      </c>
      <c r="F17">
        <f>COUNTIFS('2017-08-14-Geoduck-samples.csv'!B:B,A17,'2017-08-14-Geoduck-samples.csv'!C:C,B17,'2017-08-14-Geoduck-samples.csv'!E:E,C17,'2017-08-14-Geoduck-samples.csv'!F:F,E17)</f>
        <v>3</v>
      </c>
      <c r="G17" s="3">
        <f t="shared" si="0"/>
        <v>0.6</v>
      </c>
    </row>
    <row r="18" spans="1:7">
      <c r="A18" s="2">
        <v>1</v>
      </c>
      <c r="B18" s="2" t="s">
        <v>45</v>
      </c>
      <c r="C18" s="2" t="s">
        <v>17</v>
      </c>
      <c r="D18" s="2" t="s">
        <v>253</v>
      </c>
      <c r="E18" s="2">
        <v>2</v>
      </c>
      <c r="F18">
        <f>COUNTIFS('2017-08-14-Geoduck-samples.csv'!B:B,A18,'2017-08-14-Geoduck-samples.csv'!C:C,B18,'2017-08-14-Geoduck-samples.csv'!E:E,C18,'2017-08-14-Geoduck-samples.csv'!F:F,E18)</f>
        <v>4</v>
      </c>
      <c r="G18" s="3">
        <f t="shared" si="0"/>
        <v>0.8</v>
      </c>
    </row>
    <row r="19" spans="1:7">
      <c r="A19" s="2">
        <v>1</v>
      </c>
      <c r="B19" s="2" t="s">
        <v>45</v>
      </c>
      <c r="C19" s="2" t="s">
        <v>17</v>
      </c>
      <c r="D19" s="2" t="s">
        <v>253</v>
      </c>
      <c r="E19" s="2">
        <v>3</v>
      </c>
      <c r="F19">
        <f>COUNTIFS('2017-08-14-Geoduck-samples.csv'!B:B,A19,'2017-08-14-Geoduck-samples.csv'!C:C,B19,'2017-08-14-Geoduck-samples.csv'!E:E,C19,'2017-08-14-Geoduck-samples.csv'!F:F,E19)</f>
        <v>5</v>
      </c>
      <c r="G19" s="3">
        <f t="shared" si="0"/>
        <v>1</v>
      </c>
    </row>
    <row r="20" spans="1:7">
      <c r="A20" s="2">
        <v>1</v>
      </c>
      <c r="B20" s="2" t="s">
        <v>43</v>
      </c>
      <c r="C20" s="2" t="s">
        <v>39</v>
      </c>
      <c r="D20" s="2" t="s">
        <v>247</v>
      </c>
      <c r="E20" s="2">
        <v>4</v>
      </c>
      <c r="F20">
        <f>COUNTIFS('2017-08-14-Geoduck-samples.csv'!B:B,A20,'2017-08-14-Geoduck-samples.csv'!C:C,B20,'2017-08-14-Geoduck-samples.csv'!E:E,C20,'2017-08-14-Geoduck-samples.csv'!F:F,E20)</f>
        <v>5</v>
      </c>
      <c r="G20" s="3">
        <f t="shared" si="0"/>
        <v>1</v>
      </c>
    </row>
    <row r="21" spans="1:7">
      <c r="A21" s="2">
        <v>1</v>
      </c>
      <c r="B21" s="2" t="s">
        <v>43</v>
      </c>
      <c r="C21" s="2" t="s">
        <v>39</v>
      </c>
      <c r="D21" s="2" t="s">
        <v>247</v>
      </c>
      <c r="E21" s="2">
        <v>5</v>
      </c>
      <c r="F21">
        <f>COUNTIFS('2017-08-14-Geoduck-samples.csv'!B:B,A21,'2017-08-14-Geoduck-samples.csv'!C:C,B21,'2017-08-14-Geoduck-samples.csv'!E:E,C21,'2017-08-14-Geoduck-samples.csv'!F:F,E21)</f>
        <v>5</v>
      </c>
      <c r="G21" s="3">
        <f t="shared" si="0"/>
        <v>1</v>
      </c>
    </row>
    <row r="22" spans="1:7">
      <c r="A22" s="2">
        <v>1</v>
      </c>
      <c r="B22" s="2" t="s">
        <v>43</v>
      </c>
      <c r="C22" s="2" t="s">
        <v>39</v>
      </c>
      <c r="D22" s="2" t="s">
        <v>247</v>
      </c>
      <c r="E22" s="2">
        <v>6</v>
      </c>
      <c r="F22">
        <f>COUNTIFS('2017-08-14-Geoduck-samples.csv'!B:B,A22,'2017-08-14-Geoduck-samples.csv'!C:C,B22,'2017-08-14-Geoduck-samples.csv'!E:E,C22,'2017-08-14-Geoduck-samples.csv'!F:F,E22)</f>
        <v>5</v>
      </c>
      <c r="G22" s="3">
        <f t="shared" si="0"/>
        <v>1</v>
      </c>
    </row>
    <row r="23" spans="1:7">
      <c r="A23" s="2">
        <v>1</v>
      </c>
      <c r="B23" s="2" t="s">
        <v>43</v>
      </c>
      <c r="C23" s="2" t="s">
        <v>17</v>
      </c>
      <c r="D23" s="2" t="s">
        <v>247</v>
      </c>
      <c r="E23" s="2">
        <v>1</v>
      </c>
      <c r="F23">
        <f>COUNTIFS('2017-08-14-Geoduck-samples.csv'!B:B,A23,'2017-08-14-Geoduck-samples.csv'!C:C,B23,'2017-08-14-Geoduck-samples.csv'!E:E,C23,'2017-08-14-Geoduck-samples.csv'!F:F,E23)</f>
        <v>4</v>
      </c>
      <c r="G23" s="3">
        <f t="shared" si="0"/>
        <v>0.8</v>
      </c>
    </row>
    <row r="24" spans="1:7">
      <c r="A24" s="2">
        <v>1</v>
      </c>
      <c r="B24" s="2" t="s">
        <v>43</v>
      </c>
      <c r="C24" s="2" t="s">
        <v>17</v>
      </c>
      <c r="D24" s="2" t="s">
        <v>247</v>
      </c>
      <c r="E24" s="2">
        <v>2</v>
      </c>
      <c r="F24">
        <f>COUNTIFS('2017-08-14-Geoduck-samples.csv'!B:B,A24,'2017-08-14-Geoduck-samples.csv'!C:C,B24,'2017-08-14-Geoduck-samples.csv'!E:E,C24,'2017-08-14-Geoduck-samples.csv'!F:F,E24)</f>
        <v>5</v>
      </c>
      <c r="G24" s="3">
        <f t="shared" si="0"/>
        <v>1</v>
      </c>
    </row>
    <row r="25" spans="1:7">
      <c r="A25" s="2">
        <v>1</v>
      </c>
      <c r="B25" s="2" t="s">
        <v>43</v>
      </c>
      <c r="C25" s="2" t="s">
        <v>17</v>
      </c>
      <c r="D25" s="2" t="s">
        <v>247</v>
      </c>
      <c r="E25" s="2">
        <v>3</v>
      </c>
      <c r="F25">
        <f>COUNTIFS('2017-08-14-Geoduck-samples.csv'!B:B,A25,'2017-08-14-Geoduck-samples.csv'!C:C,B25,'2017-08-14-Geoduck-samples.csv'!E:E,C25,'2017-08-14-Geoduck-samples.csv'!F:F,E25)</f>
        <v>5</v>
      </c>
      <c r="G25" s="3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2017-08-14-Geoduck-samples.csv</vt:lpstr>
      <vt:lpstr>Summary 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2017-10-11T19:55:44Z</dcterms:created>
  <dcterms:modified xsi:type="dcterms:W3CDTF">2018-03-16T05:25:16Z</dcterms:modified>
</cp:coreProperties>
</file>