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9480" windowHeight="14900" tabRatio="500" activeTab="2"/>
  </bookViews>
  <sheets>
    <sheet name="Calendar" sheetId="1" r:id="rId1"/>
    <sheet name="cell counts" sheetId="3" r:id="rId2"/>
    <sheet name="larval counts" sheetId="4" r:id="rId3"/>
    <sheet name="water sampling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3" l="1"/>
  <c r="H9" i="3"/>
  <c r="J9" i="3"/>
  <c r="H10" i="3"/>
  <c r="J10" i="3"/>
  <c r="H11" i="3"/>
  <c r="J11" i="3"/>
  <c r="H12" i="3"/>
  <c r="J12" i="3"/>
  <c r="H13" i="3"/>
  <c r="J13" i="3"/>
  <c r="J14" i="3"/>
  <c r="J15" i="3"/>
  <c r="J16" i="3"/>
  <c r="J17" i="3"/>
  <c r="J18" i="3"/>
  <c r="J19" i="3"/>
  <c r="H3" i="3"/>
  <c r="H4" i="3"/>
  <c r="H5" i="3"/>
  <c r="H6" i="3"/>
  <c r="H7" i="3"/>
  <c r="H8" i="3"/>
  <c r="H14" i="3"/>
  <c r="H15" i="3"/>
  <c r="H16" i="3"/>
  <c r="H17" i="3"/>
  <c r="H18" i="3"/>
  <c r="H19" i="3"/>
  <c r="H2" i="3"/>
  <c r="Q3" i="4"/>
  <c r="J3" i="3"/>
  <c r="J4" i="3"/>
  <c r="J5" i="3"/>
  <c r="J6" i="3"/>
  <c r="J7" i="3"/>
  <c r="J2" i="3"/>
</calcChain>
</file>

<file path=xl/sharedStrings.xml><?xml version="1.0" encoding="utf-8"?>
<sst xmlns="http://schemas.openxmlformats.org/spreadsheetml/2006/main" count="237" uniqueCount="66">
  <si>
    <t>Sunday</t>
  </si>
  <si>
    <t>Monday</t>
  </si>
  <si>
    <t>Tuesday</t>
  </si>
  <si>
    <t>Wednesday</t>
  </si>
  <si>
    <t>Thursday</t>
  </si>
  <si>
    <t>Friday</t>
  </si>
  <si>
    <t>Saturday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</si>
  <si>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</si>
  <si>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</si>
  <si>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</si>
  <si>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</si>
  <si>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</si>
  <si>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</si>
  <si>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</si>
  <si>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</si>
  <si>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</si>
  <si>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</si>
  <si>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</si>
  <si>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Average</t>
  </si>
  <si>
    <t>Tank</t>
  </si>
  <si>
    <t>Date</t>
  </si>
  <si>
    <t>Volume.Counted</t>
  </si>
  <si>
    <t>Count1</t>
  </si>
  <si>
    <t>Count2</t>
  </si>
  <si>
    <t>Count3</t>
  </si>
  <si>
    <t>Count4</t>
  </si>
  <si>
    <t>cells.per.ml</t>
  </si>
  <si>
    <t>Live1</t>
  </si>
  <si>
    <t>Dead1</t>
  </si>
  <si>
    <t>Live2</t>
  </si>
  <si>
    <t>Dead2</t>
  </si>
  <si>
    <t>Live3</t>
  </si>
  <si>
    <t>Dead3</t>
  </si>
  <si>
    <t>Live4</t>
  </si>
  <si>
    <t>Dead4</t>
  </si>
  <si>
    <t>Volume.Counted.ml</t>
  </si>
  <si>
    <t>Bottle #</t>
  </si>
  <si>
    <t>Salinity</t>
  </si>
  <si>
    <t>Time.HgCl2</t>
  </si>
  <si>
    <t>Time.Collected</t>
  </si>
  <si>
    <t>Temp.C</t>
  </si>
  <si>
    <t>pH.mV</t>
  </si>
  <si>
    <t>Source</t>
  </si>
  <si>
    <t>Tank1</t>
  </si>
  <si>
    <t>Tank2</t>
  </si>
  <si>
    <t>Tank3</t>
  </si>
  <si>
    <t>Tank4</t>
  </si>
  <si>
    <t>Tank5</t>
  </si>
  <si>
    <t>Tank6</t>
  </si>
  <si>
    <t>Header1</t>
  </si>
  <si>
    <t>Header2</t>
  </si>
  <si>
    <t>Live5</t>
  </si>
  <si>
    <t>Dead5</t>
  </si>
  <si>
    <t>Spawn</t>
  </si>
  <si>
    <t>Day 6                                       Spawn 2?</t>
  </si>
  <si>
    <t>Sampling</t>
  </si>
  <si>
    <t>Water and clean</t>
  </si>
  <si>
    <t>Sampling and Drop</t>
  </si>
  <si>
    <t>Water Chem and Maint</t>
  </si>
  <si>
    <t>Requested TA</t>
  </si>
  <si>
    <t>Requested pH</t>
  </si>
  <si>
    <t>NA</t>
  </si>
  <si>
    <t>Vol.Tripour</t>
  </si>
  <si>
    <t>Treatment</t>
  </si>
  <si>
    <t>High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</si>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</sst>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20" fontId="0" fillId="0" borderId="0" xfId="0" applyNumberForma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43" fontId="0" fillId="0" borderId="0" xfId="1" applyFont="1"/>
  </cellXfs>
  <cellStyles count="2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showRuler="0" zoomScale="80" zoomScaleNormal="80" zoomScalePageLayoutView="80" workbookViewId="0">
      <selection activeCell="D9" sqref="D9"/>
    </sheetView>
  </sheetViews>
  <sheetFormatPr baseColWidth="10" defaultRowHeight="15" x14ac:dyDescent="0"/>
  <cols>
    <col min="2" max="8" width="22.83203125" customWidth="1"/>
  </cols>
  <sheetData>
    <row r="3" spans="2:8" ht="18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s="1" customFormat="1" ht="15" customHeight="1">
      <c r="B4" s="6"/>
      <c r="C4" s="6"/>
      <c r="D4" s="7">
        <v>1</v>
      </c>
      <c r="E4" s="7">
        <v>2</v>
      </c>
      <c r="F4" s="7">
        <v>3</v>
      </c>
      <c r="G4" s="7">
        <v>4</v>
      </c>
      <c r="H4" s="7">
        <v>5</v>
      </c>
    </row>
    <row r="5" spans="2:8" ht="15" customHeight="1">
      <c r="B5" s="8"/>
      <c r="C5" s="8"/>
      <c r="D5" s="8"/>
      <c r="E5" s="8"/>
      <c r="F5" s="8"/>
      <c r="G5" s="8" t="s">
        <v>53</v>
      </c>
      <c r="H5" s="8"/>
    </row>
    <row r="6" spans="2:8" s="1" customFormat="1" ht="15" customHeight="1">
      <c r="B6" s="7">
        <v>6</v>
      </c>
      <c r="C6" s="7">
        <v>7</v>
      </c>
      <c r="D6" s="7">
        <v>8</v>
      </c>
      <c r="E6" s="7">
        <v>9</v>
      </c>
      <c r="F6" s="7">
        <v>10</v>
      </c>
      <c r="G6" s="7">
        <v>11</v>
      </c>
      <c r="H6" s="7">
        <v>12</v>
      </c>
    </row>
    <row r="7" spans="2:8" ht="15" customHeight="1">
      <c r="B7" s="8"/>
      <c r="C7" s="8"/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</row>
    <row r="8" spans="2:8" ht="15" customHeight="1">
      <c r="B8" s="10"/>
      <c r="C8" s="10"/>
      <c r="D8" s="10" t="s">
        <v>55</v>
      </c>
      <c r="E8" s="10" t="s">
        <v>58</v>
      </c>
      <c r="F8" s="10" t="s">
        <v>57</v>
      </c>
      <c r="G8" s="10" t="s">
        <v>58</v>
      </c>
      <c r="H8" s="10" t="s">
        <v>57</v>
      </c>
    </row>
    <row r="9" spans="2:8" s="1" customFormat="1" ht="15" customHeight="1">
      <c r="B9" s="7">
        <v>13</v>
      </c>
      <c r="C9" s="7">
        <v>14</v>
      </c>
      <c r="D9" s="7">
        <v>15</v>
      </c>
      <c r="E9" s="7">
        <v>16</v>
      </c>
      <c r="F9" s="7">
        <v>17</v>
      </c>
      <c r="G9" s="7">
        <v>18</v>
      </c>
      <c r="H9" s="7">
        <v>19</v>
      </c>
    </row>
    <row r="10" spans="2:8" ht="15" customHeight="1">
      <c r="B10" s="8" t="s">
        <v>12</v>
      </c>
      <c r="C10" s="8" t="s">
        <v>54</v>
      </c>
      <c r="D10" s="8" t="s">
        <v>14</v>
      </c>
      <c r="E10" s="8" t="s">
        <v>15</v>
      </c>
      <c r="F10" s="8" t="s">
        <v>16</v>
      </c>
      <c r="G10" s="8" t="s">
        <v>17</v>
      </c>
      <c r="H10" s="8" t="s">
        <v>7</v>
      </c>
    </row>
    <row r="11" spans="2:8" ht="15" customHeight="1">
      <c r="B11" s="10" t="s">
        <v>56</v>
      </c>
      <c r="C11" s="10" t="s">
        <v>57</v>
      </c>
      <c r="D11" s="10" t="s">
        <v>58</v>
      </c>
      <c r="E11" s="10" t="s">
        <v>57</v>
      </c>
      <c r="F11" s="10" t="s">
        <v>58</v>
      </c>
      <c r="G11" s="10" t="s">
        <v>57</v>
      </c>
      <c r="H11" s="10" t="s">
        <v>55</v>
      </c>
    </row>
    <row r="12" spans="2:8" s="1" customFormat="1" ht="15" customHeight="1">
      <c r="B12" s="7">
        <v>20</v>
      </c>
      <c r="C12" s="7">
        <v>21</v>
      </c>
      <c r="D12" s="7">
        <v>22</v>
      </c>
      <c r="E12" s="7">
        <v>23</v>
      </c>
      <c r="F12" s="7">
        <v>24</v>
      </c>
      <c r="G12" s="7">
        <v>25</v>
      </c>
      <c r="H12" s="7">
        <v>26</v>
      </c>
    </row>
    <row r="13" spans="2:8" ht="15" customHeight="1">
      <c r="B13" s="8" t="s">
        <v>8</v>
      </c>
      <c r="C13" s="8" t="s">
        <v>9</v>
      </c>
      <c r="D13" s="8" t="s">
        <v>10</v>
      </c>
      <c r="E13" s="8" t="s">
        <v>11</v>
      </c>
      <c r="F13" s="8" t="s">
        <v>12</v>
      </c>
      <c r="G13" s="8" t="s">
        <v>13</v>
      </c>
      <c r="H13" s="8" t="s">
        <v>14</v>
      </c>
    </row>
    <row r="14" spans="2:8" ht="15" customHeight="1">
      <c r="B14" s="10" t="s">
        <v>58</v>
      </c>
      <c r="C14" s="10" t="s">
        <v>57</v>
      </c>
      <c r="D14" s="10" t="s">
        <v>58</v>
      </c>
      <c r="E14" s="10" t="s">
        <v>57</v>
      </c>
      <c r="F14" s="10" t="s">
        <v>58</v>
      </c>
      <c r="G14" s="10" t="s">
        <v>57</v>
      </c>
      <c r="H14" s="10" t="s">
        <v>58</v>
      </c>
    </row>
    <row r="15" spans="2:8" s="1" customFormat="1" ht="15" customHeight="1">
      <c r="B15" s="7">
        <v>27</v>
      </c>
      <c r="C15" s="7">
        <v>28</v>
      </c>
      <c r="D15" s="7">
        <v>29</v>
      </c>
      <c r="E15" s="7">
        <v>30</v>
      </c>
      <c r="F15" s="7">
        <v>31</v>
      </c>
      <c r="G15" s="7"/>
      <c r="H15" s="7"/>
    </row>
    <row r="16" spans="2:8" ht="15" customHeight="1">
      <c r="B16" s="8" t="s">
        <v>15</v>
      </c>
      <c r="C16" s="8" t="s">
        <v>16</v>
      </c>
      <c r="D16" s="8" t="s">
        <v>17</v>
      </c>
      <c r="E16" s="8"/>
      <c r="F16" s="8"/>
      <c r="G16" s="9"/>
      <c r="H16" s="9"/>
    </row>
    <row r="17" spans="2:4">
      <c r="B17" s="10" t="s">
        <v>57</v>
      </c>
      <c r="C17" s="10" t="s">
        <v>58</v>
      </c>
      <c r="D17" s="10" t="s">
        <v>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C2" sqref="C2:C13"/>
    </sheetView>
  </sheetViews>
  <sheetFormatPr baseColWidth="10" defaultRowHeight="15" x14ac:dyDescent="0"/>
  <cols>
    <col min="1" max="1" width="9.1640625" bestFit="1" customWidth="1"/>
    <col min="2" max="2" width="5.1640625" bestFit="1" customWidth="1"/>
    <col min="3" max="3" width="9.83203125" bestFit="1" customWidth="1"/>
    <col min="4" max="7" width="7.1640625" bestFit="1" customWidth="1"/>
    <col min="8" max="8" width="7.83203125" bestFit="1" customWidth="1"/>
    <col min="9" max="9" width="15" bestFit="1" customWidth="1"/>
    <col min="10" max="10" width="10.5" bestFit="1" customWidth="1"/>
  </cols>
  <sheetData>
    <row r="1" spans="1:10">
      <c r="A1" t="s">
        <v>20</v>
      </c>
      <c r="B1" t="s">
        <v>19</v>
      </c>
      <c r="C1" t="s">
        <v>63</v>
      </c>
      <c r="D1" t="s">
        <v>22</v>
      </c>
      <c r="E1" t="s">
        <v>23</v>
      </c>
      <c r="F1" t="s">
        <v>24</v>
      </c>
      <c r="G1" t="s">
        <v>25</v>
      </c>
      <c r="H1" t="s">
        <v>18</v>
      </c>
      <c r="I1" t="s">
        <v>21</v>
      </c>
      <c r="J1" t="s">
        <v>26</v>
      </c>
    </row>
    <row r="2" spans="1:10">
      <c r="A2">
        <v>20160308</v>
      </c>
      <c r="B2">
        <v>1</v>
      </c>
      <c r="C2" t="s">
        <v>64</v>
      </c>
      <c r="D2">
        <v>75</v>
      </c>
      <c r="E2">
        <v>84</v>
      </c>
      <c r="F2">
        <v>97</v>
      </c>
      <c r="G2">
        <v>87</v>
      </c>
      <c r="H2">
        <f>AVERAGE(D2:G2)</f>
        <v>85.75</v>
      </c>
      <c r="I2">
        <v>8.9999999999999998E-4</v>
      </c>
      <c r="J2" s="2">
        <f>H2/I2</f>
        <v>95277.777777777781</v>
      </c>
    </row>
    <row r="3" spans="1:10">
      <c r="A3">
        <v>20160308</v>
      </c>
      <c r="B3">
        <v>2</v>
      </c>
      <c r="C3" t="s">
        <v>65</v>
      </c>
      <c r="D3">
        <v>106</v>
      </c>
      <c r="E3">
        <v>114</v>
      </c>
      <c r="F3" t="s">
        <v>61</v>
      </c>
      <c r="G3" t="s">
        <v>61</v>
      </c>
      <c r="H3">
        <f t="shared" ref="H3:H19" si="0">AVERAGE(D3:G3)</f>
        <v>110</v>
      </c>
      <c r="I3">
        <v>8.9999999999999998E-4</v>
      </c>
      <c r="J3" s="2">
        <f t="shared" ref="J3:J7" si="1">H3/I3</f>
        <v>122222.22222222222</v>
      </c>
    </row>
    <row r="4" spans="1:10">
      <c r="A4">
        <v>20160308</v>
      </c>
      <c r="B4">
        <v>3</v>
      </c>
      <c r="C4" t="s">
        <v>65</v>
      </c>
      <c r="D4">
        <v>113</v>
      </c>
      <c r="E4">
        <v>115</v>
      </c>
      <c r="F4" t="s">
        <v>61</v>
      </c>
      <c r="G4" t="s">
        <v>61</v>
      </c>
      <c r="H4">
        <f t="shared" si="0"/>
        <v>114</v>
      </c>
      <c r="I4">
        <v>8.9999999999999998E-4</v>
      </c>
      <c r="J4" s="2">
        <f t="shared" si="1"/>
        <v>126666.66666666667</v>
      </c>
    </row>
    <row r="5" spans="1:10">
      <c r="A5">
        <v>20160308</v>
      </c>
      <c r="B5">
        <v>4</v>
      </c>
      <c r="C5" t="s">
        <v>64</v>
      </c>
      <c r="D5">
        <v>112</v>
      </c>
      <c r="E5">
        <v>93</v>
      </c>
      <c r="F5" t="s">
        <v>61</v>
      </c>
      <c r="G5" t="s">
        <v>61</v>
      </c>
      <c r="H5">
        <f t="shared" si="0"/>
        <v>102.5</v>
      </c>
      <c r="I5">
        <v>8.9999999999999998E-4</v>
      </c>
      <c r="J5" s="2">
        <f t="shared" si="1"/>
        <v>113888.88888888889</v>
      </c>
    </row>
    <row r="6" spans="1:10">
      <c r="A6">
        <v>20160308</v>
      </c>
      <c r="B6">
        <v>5</v>
      </c>
      <c r="C6" t="s">
        <v>64</v>
      </c>
      <c r="D6">
        <v>103</v>
      </c>
      <c r="E6">
        <v>115</v>
      </c>
      <c r="F6" t="s">
        <v>61</v>
      </c>
      <c r="G6" t="s">
        <v>61</v>
      </c>
      <c r="H6">
        <f t="shared" si="0"/>
        <v>109</v>
      </c>
      <c r="I6">
        <v>8.9999999999999998E-4</v>
      </c>
      <c r="J6" s="2">
        <f t="shared" si="1"/>
        <v>121111.11111111111</v>
      </c>
    </row>
    <row r="7" spans="1:10">
      <c r="A7">
        <v>20160308</v>
      </c>
      <c r="B7">
        <v>6</v>
      </c>
      <c r="C7" t="s">
        <v>65</v>
      </c>
      <c r="D7">
        <v>115</v>
      </c>
      <c r="E7">
        <v>84</v>
      </c>
      <c r="F7" t="s">
        <v>61</v>
      </c>
      <c r="G7" t="s">
        <v>61</v>
      </c>
      <c r="H7">
        <f t="shared" si="0"/>
        <v>99.5</v>
      </c>
      <c r="I7">
        <v>8.9999999999999998E-4</v>
      </c>
      <c r="J7" s="2">
        <f t="shared" si="1"/>
        <v>110555.55555555556</v>
      </c>
    </row>
    <row r="8" spans="1:10">
      <c r="A8">
        <v>20160309</v>
      </c>
      <c r="B8">
        <v>1</v>
      </c>
      <c r="C8" t="s">
        <v>64</v>
      </c>
      <c r="D8">
        <v>143</v>
      </c>
      <c r="E8">
        <v>159</v>
      </c>
      <c r="F8" t="s">
        <v>61</v>
      </c>
      <c r="G8" t="s">
        <v>61</v>
      </c>
      <c r="H8">
        <f t="shared" si="0"/>
        <v>151</v>
      </c>
      <c r="I8">
        <v>8.9999999999999998E-4</v>
      </c>
      <c r="J8" s="2">
        <f t="shared" ref="J8:J19" si="2">H8/I8</f>
        <v>167777.77777777778</v>
      </c>
    </row>
    <row r="9" spans="1:10">
      <c r="A9">
        <v>20160309</v>
      </c>
      <c r="B9">
        <v>2</v>
      </c>
      <c r="C9" t="s">
        <v>65</v>
      </c>
      <c r="D9">
        <v>158</v>
      </c>
      <c r="E9">
        <v>140</v>
      </c>
      <c r="F9" t="s">
        <v>61</v>
      </c>
      <c r="G9" t="s">
        <v>61</v>
      </c>
      <c r="H9">
        <f t="shared" si="0"/>
        <v>149</v>
      </c>
      <c r="I9">
        <v>8.9999999999999998E-4</v>
      </c>
      <c r="J9" s="2">
        <f t="shared" si="2"/>
        <v>165555.55555555556</v>
      </c>
    </row>
    <row r="10" spans="1:10">
      <c r="A10">
        <v>20160309</v>
      </c>
      <c r="B10">
        <v>3</v>
      </c>
      <c r="C10" t="s">
        <v>65</v>
      </c>
      <c r="D10">
        <v>145</v>
      </c>
      <c r="E10">
        <v>177</v>
      </c>
      <c r="F10" t="s">
        <v>61</v>
      </c>
      <c r="G10" t="s">
        <v>61</v>
      </c>
      <c r="H10">
        <f t="shared" si="0"/>
        <v>161</v>
      </c>
      <c r="I10">
        <v>8.9999999999999998E-4</v>
      </c>
      <c r="J10" s="2">
        <f t="shared" si="2"/>
        <v>178888.88888888891</v>
      </c>
    </row>
    <row r="11" spans="1:10">
      <c r="A11">
        <v>20160309</v>
      </c>
      <c r="B11">
        <v>4</v>
      </c>
      <c r="C11" t="s">
        <v>64</v>
      </c>
      <c r="D11">
        <v>126</v>
      </c>
      <c r="E11">
        <v>119</v>
      </c>
      <c r="F11" t="s">
        <v>61</v>
      </c>
      <c r="G11" t="s">
        <v>61</v>
      </c>
      <c r="H11">
        <f t="shared" si="0"/>
        <v>122.5</v>
      </c>
      <c r="I11">
        <v>8.9999999999999998E-4</v>
      </c>
      <c r="J11" s="2">
        <f t="shared" si="2"/>
        <v>136111.11111111112</v>
      </c>
    </row>
    <row r="12" spans="1:10">
      <c r="A12">
        <v>20160309</v>
      </c>
      <c r="B12">
        <v>5</v>
      </c>
      <c r="C12" t="s">
        <v>64</v>
      </c>
      <c r="D12">
        <v>126</v>
      </c>
      <c r="E12">
        <v>115</v>
      </c>
      <c r="F12" t="s">
        <v>61</v>
      </c>
      <c r="G12" t="s">
        <v>61</v>
      </c>
      <c r="H12">
        <f t="shared" si="0"/>
        <v>120.5</v>
      </c>
      <c r="I12">
        <v>8.9999999999999998E-4</v>
      </c>
      <c r="J12" s="2">
        <f t="shared" si="2"/>
        <v>133888.88888888891</v>
      </c>
    </row>
    <row r="13" spans="1:10">
      <c r="A13">
        <v>20160309</v>
      </c>
      <c r="B13">
        <v>6</v>
      </c>
      <c r="C13" t="s">
        <v>65</v>
      </c>
      <c r="D13">
        <v>119</v>
      </c>
      <c r="E13">
        <v>121</v>
      </c>
      <c r="F13" t="s">
        <v>61</v>
      </c>
      <c r="G13" t="s">
        <v>61</v>
      </c>
      <c r="H13">
        <f t="shared" si="0"/>
        <v>120</v>
      </c>
      <c r="I13">
        <v>8.9999999999999998E-4</v>
      </c>
      <c r="J13" s="2">
        <f t="shared" si="2"/>
        <v>133333.33333333334</v>
      </c>
    </row>
    <row r="14" spans="1:10">
      <c r="A14">
        <v>20160310</v>
      </c>
      <c r="B14">
        <v>1</v>
      </c>
      <c r="C14" t="s">
        <v>64</v>
      </c>
      <c r="D14">
        <v>113</v>
      </c>
      <c r="E14">
        <v>150</v>
      </c>
      <c r="F14" t="s">
        <v>61</v>
      </c>
      <c r="G14" t="s">
        <v>61</v>
      </c>
      <c r="H14">
        <f t="shared" si="0"/>
        <v>131.5</v>
      </c>
      <c r="I14">
        <v>8.9999999999999998E-4</v>
      </c>
      <c r="J14" s="2">
        <f t="shared" si="2"/>
        <v>146111.11111111112</v>
      </c>
    </row>
    <row r="15" spans="1:10">
      <c r="A15">
        <v>20160310</v>
      </c>
      <c r="B15">
        <v>2</v>
      </c>
      <c r="C15" t="s">
        <v>65</v>
      </c>
      <c r="D15">
        <v>117</v>
      </c>
      <c r="E15">
        <v>123</v>
      </c>
      <c r="F15" t="s">
        <v>61</v>
      </c>
      <c r="G15" t="s">
        <v>61</v>
      </c>
      <c r="H15">
        <f t="shared" si="0"/>
        <v>120</v>
      </c>
      <c r="I15">
        <v>8.9999999999999998E-4</v>
      </c>
      <c r="J15" s="2">
        <f t="shared" si="2"/>
        <v>133333.33333333334</v>
      </c>
    </row>
    <row r="16" spans="1:10">
      <c r="A16">
        <v>20160310</v>
      </c>
      <c r="B16">
        <v>3</v>
      </c>
      <c r="C16" t="s">
        <v>65</v>
      </c>
      <c r="D16">
        <v>128</v>
      </c>
      <c r="E16">
        <v>134</v>
      </c>
      <c r="F16" t="s">
        <v>61</v>
      </c>
      <c r="G16" t="s">
        <v>61</v>
      </c>
      <c r="H16">
        <f t="shared" si="0"/>
        <v>131</v>
      </c>
      <c r="I16">
        <v>8.9999999999999998E-4</v>
      </c>
      <c r="J16" s="2">
        <f t="shared" si="2"/>
        <v>145555.55555555556</v>
      </c>
    </row>
    <row r="17" spans="1:10">
      <c r="A17">
        <v>20160310</v>
      </c>
      <c r="B17">
        <v>4</v>
      </c>
      <c r="C17" t="s">
        <v>64</v>
      </c>
      <c r="D17">
        <v>136</v>
      </c>
      <c r="E17">
        <v>116</v>
      </c>
      <c r="F17" t="s">
        <v>61</v>
      </c>
      <c r="G17" t="s">
        <v>61</v>
      </c>
      <c r="H17">
        <f t="shared" si="0"/>
        <v>126</v>
      </c>
      <c r="I17">
        <v>8.9999999999999998E-4</v>
      </c>
      <c r="J17" s="2">
        <f t="shared" si="2"/>
        <v>140000</v>
      </c>
    </row>
    <row r="18" spans="1:10">
      <c r="A18">
        <v>20160310</v>
      </c>
      <c r="B18">
        <v>5</v>
      </c>
      <c r="C18" t="s">
        <v>64</v>
      </c>
      <c r="D18">
        <v>133</v>
      </c>
      <c r="E18">
        <v>127</v>
      </c>
      <c r="F18" t="s">
        <v>61</v>
      </c>
      <c r="G18" t="s">
        <v>61</v>
      </c>
      <c r="H18">
        <f t="shared" si="0"/>
        <v>130</v>
      </c>
      <c r="I18">
        <v>8.9999999999999998E-4</v>
      </c>
      <c r="J18" s="2">
        <f t="shared" si="2"/>
        <v>144444.44444444444</v>
      </c>
    </row>
    <row r="19" spans="1:10">
      <c r="A19">
        <v>20160310</v>
      </c>
      <c r="B19">
        <v>6</v>
      </c>
      <c r="C19" t="s">
        <v>65</v>
      </c>
      <c r="D19">
        <v>153</v>
      </c>
      <c r="E19">
        <v>139</v>
      </c>
      <c r="F19" t="s">
        <v>61</v>
      </c>
      <c r="G19" t="s">
        <v>61</v>
      </c>
      <c r="H19">
        <f t="shared" si="0"/>
        <v>146</v>
      </c>
      <c r="I19">
        <v>8.9999999999999998E-4</v>
      </c>
      <c r="J19" s="2">
        <f t="shared" si="2"/>
        <v>162222.22222222222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showRuler="0" workbookViewId="0">
      <selection activeCell="C2" sqref="C2:C13"/>
    </sheetView>
  </sheetViews>
  <sheetFormatPr baseColWidth="10" defaultRowHeight="15" x14ac:dyDescent="0"/>
  <cols>
    <col min="1" max="1" width="11" customWidth="1"/>
    <col min="2" max="2" width="10.83203125" bestFit="1" customWidth="1"/>
    <col min="3" max="3" width="10.83203125" customWidth="1"/>
    <col min="4" max="4" width="5.5" bestFit="1" customWidth="1"/>
    <col min="5" max="5" width="6.5" bestFit="1" customWidth="1"/>
    <col min="6" max="6" width="5.5" bestFit="1" customWidth="1"/>
    <col min="7" max="7" width="6.5" bestFit="1" customWidth="1"/>
    <col min="8" max="8" width="5.5" bestFit="1" customWidth="1"/>
    <col min="9" max="9" width="6.5" bestFit="1" customWidth="1"/>
    <col min="10" max="13" width="6.5" customWidth="1"/>
    <col min="14" max="14" width="17.5" bestFit="1" customWidth="1"/>
    <col min="15" max="15" width="17.5" customWidth="1"/>
    <col min="17" max="17" width="13.1640625" bestFit="1" customWidth="1"/>
  </cols>
  <sheetData>
    <row r="1" spans="1:17" s="1" customFormat="1">
      <c r="A1" s="1" t="s">
        <v>20</v>
      </c>
      <c r="B1" s="1" t="s">
        <v>19</v>
      </c>
      <c r="C1" s="1" t="s">
        <v>63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51</v>
      </c>
      <c r="M1" s="1" t="s">
        <v>52</v>
      </c>
      <c r="N1" s="1" t="s">
        <v>35</v>
      </c>
      <c r="O1" s="1" t="s">
        <v>62</v>
      </c>
    </row>
    <row r="2" spans="1:17">
      <c r="A2">
        <v>20160308</v>
      </c>
      <c r="B2">
        <v>1</v>
      </c>
      <c r="C2" t="s">
        <v>64</v>
      </c>
      <c r="D2">
        <v>113</v>
      </c>
      <c r="E2" t="s">
        <v>61</v>
      </c>
      <c r="F2">
        <v>119</v>
      </c>
      <c r="G2" t="s">
        <v>61</v>
      </c>
      <c r="H2">
        <v>124</v>
      </c>
      <c r="I2" t="s">
        <v>61</v>
      </c>
      <c r="J2">
        <v>126</v>
      </c>
      <c r="K2" t="s">
        <v>61</v>
      </c>
      <c r="L2">
        <v>126</v>
      </c>
      <c r="M2" t="s">
        <v>61</v>
      </c>
      <c r="N2">
        <v>0.2</v>
      </c>
      <c r="O2">
        <v>1892.7</v>
      </c>
    </row>
    <row r="3" spans="1:17">
      <c r="A3">
        <v>20160308</v>
      </c>
      <c r="B3">
        <v>2</v>
      </c>
      <c r="C3" t="s">
        <v>65</v>
      </c>
      <c r="D3">
        <v>113</v>
      </c>
      <c r="E3" t="s">
        <v>61</v>
      </c>
      <c r="F3">
        <v>119</v>
      </c>
      <c r="G3" t="s">
        <v>61</v>
      </c>
      <c r="H3">
        <v>124</v>
      </c>
      <c r="I3" t="s">
        <v>61</v>
      </c>
      <c r="J3">
        <v>126</v>
      </c>
      <c r="K3" t="s">
        <v>61</v>
      </c>
      <c r="L3">
        <v>126</v>
      </c>
      <c r="M3" t="s">
        <v>61</v>
      </c>
      <c r="N3">
        <v>0.2</v>
      </c>
      <c r="O3">
        <v>1892.7</v>
      </c>
      <c r="Q3" s="11">
        <f>1150761.6*6</f>
        <v>6904569.6000000006</v>
      </c>
    </row>
    <row r="4" spans="1:17">
      <c r="A4">
        <v>20160308</v>
      </c>
      <c r="B4">
        <v>3</v>
      </c>
      <c r="C4" t="s">
        <v>65</v>
      </c>
      <c r="D4">
        <v>113</v>
      </c>
      <c r="E4" t="s">
        <v>61</v>
      </c>
      <c r="F4">
        <v>119</v>
      </c>
      <c r="G4" t="s">
        <v>61</v>
      </c>
      <c r="H4">
        <v>124</v>
      </c>
      <c r="I4" t="s">
        <v>61</v>
      </c>
      <c r="J4">
        <v>126</v>
      </c>
      <c r="K4" t="s">
        <v>61</v>
      </c>
      <c r="L4">
        <v>126</v>
      </c>
      <c r="M4" t="s">
        <v>61</v>
      </c>
      <c r="N4">
        <v>0.2</v>
      </c>
      <c r="O4">
        <v>1892.7</v>
      </c>
    </row>
    <row r="5" spans="1:17">
      <c r="A5">
        <v>20160308</v>
      </c>
      <c r="B5">
        <v>4</v>
      </c>
      <c r="C5" t="s">
        <v>64</v>
      </c>
      <c r="D5">
        <v>113</v>
      </c>
      <c r="E5" t="s">
        <v>61</v>
      </c>
      <c r="F5">
        <v>119</v>
      </c>
      <c r="G5" t="s">
        <v>61</v>
      </c>
      <c r="H5">
        <v>124</v>
      </c>
      <c r="I5" t="s">
        <v>61</v>
      </c>
      <c r="J5">
        <v>126</v>
      </c>
      <c r="K5" t="s">
        <v>61</v>
      </c>
      <c r="L5">
        <v>126</v>
      </c>
      <c r="M5" t="s">
        <v>61</v>
      </c>
      <c r="N5">
        <v>0.2</v>
      </c>
      <c r="O5">
        <v>1892.7</v>
      </c>
    </row>
    <row r="6" spans="1:17">
      <c r="A6">
        <v>20160308</v>
      </c>
      <c r="B6">
        <v>5</v>
      </c>
      <c r="C6" t="s">
        <v>64</v>
      </c>
      <c r="D6">
        <v>113</v>
      </c>
      <c r="E6" t="s">
        <v>61</v>
      </c>
      <c r="F6">
        <v>119</v>
      </c>
      <c r="G6" t="s">
        <v>61</v>
      </c>
      <c r="H6">
        <v>124</v>
      </c>
      <c r="I6" t="s">
        <v>61</v>
      </c>
      <c r="J6">
        <v>126</v>
      </c>
      <c r="K6" t="s">
        <v>61</v>
      </c>
      <c r="L6">
        <v>126</v>
      </c>
      <c r="M6" t="s">
        <v>61</v>
      </c>
      <c r="N6">
        <v>0.2</v>
      </c>
      <c r="O6">
        <v>1892.7</v>
      </c>
    </row>
    <row r="7" spans="1:17">
      <c r="A7">
        <v>20160308</v>
      </c>
      <c r="B7">
        <v>6</v>
      </c>
      <c r="C7" t="s">
        <v>65</v>
      </c>
      <c r="D7">
        <v>113</v>
      </c>
      <c r="E7" t="s">
        <v>61</v>
      </c>
      <c r="F7">
        <v>119</v>
      </c>
      <c r="G7" t="s">
        <v>61</v>
      </c>
      <c r="H7">
        <v>124</v>
      </c>
      <c r="I7" t="s">
        <v>61</v>
      </c>
      <c r="J7">
        <v>126</v>
      </c>
      <c r="K7" t="s">
        <v>61</v>
      </c>
      <c r="L7">
        <v>126</v>
      </c>
      <c r="M7" t="s">
        <v>61</v>
      </c>
      <c r="N7">
        <v>0.2</v>
      </c>
      <c r="O7">
        <v>1892.7</v>
      </c>
    </row>
    <row r="8" spans="1:17">
      <c r="A8">
        <v>20160310</v>
      </c>
      <c r="B8">
        <v>1</v>
      </c>
      <c r="C8" t="s">
        <v>64</v>
      </c>
      <c r="D8">
        <v>208</v>
      </c>
      <c r="E8">
        <v>2</v>
      </c>
      <c r="F8">
        <v>221</v>
      </c>
      <c r="G8">
        <v>2</v>
      </c>
      <c r="H8">
        <v>209</v>
      </c>
      <c r="I8">
        <v>2</v>
      </c>
      <c r="J8" t="s">
        <v>61</v>
      </c>
      <c r="K8" t="s">
        <v>61</v>
      </c>
      <c r="L8" t="s">
        <v>61</v>
      </c>
      <c r="M8" t="s">
        <v>61</v>
      </c>
      <c r="N8">
        <v>0.1</v>
      </c>
      <c r="O8">
        <v>500</v>
      </c>
    </row>
    <row r="9" spans="1:17">
      <c r="A9">
        <v>20160310</v>
      </c>
      <c r="B9">
        <v>2</v>
      </c>
      <c r="C9" t="s">
        <v>65</v>
      </c>
      <c r="D9">
        <v>228</v>
      </c>
      <c r="E9">
        <v>1</v>
      </c>
      <c r="F9">
        <v>184</v>
      </c>
      <c r="G9">
        <v>3</v>
      </c>
      <c r="H9">
        <v>188</v>
      </c>
      <c r="I9">
        <v>0</v>
      </c>
      <c r="J9" t="s">
        <v>61</v>
      </c>
      <c r="K9" t="s">
        <v>61</v>
      </c>
      <c r="L9" t="s">
        <v>61</v>
      </c>
      <c r="M9" t="s">
        <v>61</v>
      </c>
      <c r="N9">
        <v>0.1</v>
      </c>
      <c r="O9">
        <v>520</v>
      </c>
    </row>
    <row r="10" spans="1:17">
      <c r="A10">
        <v>20160310</v>
      </c>
      <c r="B10">
        <v>3</v>
      </c>
      <c r="C10" t="s">
        <v>65</v>
      </c>
      <c r="D10">
        <v>198</v>
      </c>
      <c r="E10">
        <v>3</v>
      </c>
      <c r="F10">
        <v>190</v>
      </c>
      <c r="G10">
        <v>1</v>
      </c>
      <c r="H10">
        <v>231</v>
      </c>
      <c r="I10">
        <v>2</v>
      </c>
      <c r="J10" t="s">
        <v>61</v>
      </c>
      <c r="K10" t="s">
        <v>61</v>
      </c>
      <c r="L10" t="s">
        <v>61</v>
      </c>
      <c r="M10" t="s">
        <v>61</v>
      </c>
      <c r="N10">
        <v>0.1</v>
      </c>
      <c r="O10">
        <v>500</v>
      </c>
    </row>
    <row r="11" spans="1:17">
      <c r="A11">
        <v>20160310</v>
      </c>
      <c r="B11">
        <v>4</v>
      </c>
      <c r="C11" t="s">
        <v>64</v>
      </c>
      <c r="D11">
        <v>207</v>
      </c>
      <c r="E11">
        <v>0</v>
      </c>
      <c r="F11">
        <v>222</v>
      </c>
      <c r="G11">
        <v>0</v>
      </c>
      <c r="H11">
        <v>199</v>
      </c>
      <c r="I11">
        <v>2</v>
      </c>
      <c r="J11" t="s">
        <v>61</v>
      </c>
      <c r="K11" t="s">
        <v>61</v>
      </c>
      <c r="L11" t="s">
        <v>61</v>
      </c>
      <c r="M11" t="s">
        <v>61</v>
      </c>
      <c r="N11">
        <v>0.1</v>
      </c>
      <c r="O11">
        <v>500</v>
      </c>
    </row>
    <row r="12" spans="1:17">
      <c r="A12">
        <v>20160310</v>
      </c>
      <c r="B12">
        <v>5</v>
      </c>
      <c r="C12" t="s">
        <v>64</v>
      </c>
      <c r="D12">
        <v>148</v>
      </c>
      <c r="E12">
        <v>0</v>
      </c>
      <c r="F12">
        <v>199</v>
      </c>
      <c r="G12">
        <v>0</v>
      </c>
      <c r="H12">
        <v>180</v>
      </c>
      <c r="I12">
        <v>0</v>
      </c>
      <c r="J12" t="s">
        <v>61</v>
      </c>
      <c r="K12" t="s">
        <v>61</v>
      </c>
      <c r="L12" t="s">
        <v>61</v>
      </c>
      <c r="M12" t="s">
        <v>61</v>
      </c>
      <c r="N12">
        <v>0.1</v>
      </c>
      <c r="O12">
        <v>500</v>
      </c>
    </row>
    <row r="13" spans="1:17">
      <c r="A13">
        <v>20160310</v>
      </c>
      <c r="B13">
        <v>6</v>
      </c>
      <c r="C13" t="s">
        <v>65</v>
      </c>
      <c r="D13">
        <v>192</v>
      </c>
      <c r="E13">
        <v>0</v>
      </c>
      <c r="F13">
        <v>182</v>
      </c>
      <c r="G13">
        <v>0</v>
      </c>
      <c r="H13">
        <v>197</v>
      </c>
      <c r="I13">
        <v>0</v>
      </c>
      <c r="J13" t="s">
        <v>61</v>
      </c>
      <c r="K13" t="s">
        <v>61</v>
      </c>
      <c r="L13" t="s">
        <v>61</v>
      </c>
      <c r="M13" t="s">
        <v>61</v>
      </c>
      <c r="N13">
        <v>0.1</v>
      </c>
      <c r="O13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showRuler="0" workbookViewId="0">
      <selection activeCell="K16" sqref="K16"/>
    </sheetView>
  </sheetViews>
  <sheetFormatPr baseColWidth="10" defaultRowHeight="15" x14ac:dyDescent="0"/>
  <cols>
    <col min="1" max="1" width="7.83203125" bestFit="1" customWidth="1"/>
    <col min="2" max="2" width="9.1640625" bestFit="1" customWidth="1"/>
    <col min="3" max="3" width="13.6640625" bestFit="1" customWidth="1"/>
    <col min="4" max="4" width="13.6640625" customWidth="1"/>
    <col min="5" max="5" width="7.5" bestFit="1" customWidth="1"/>
    <col min="6" max="6" width="7" bestFit="1" customWidth="1"/>
    <col min="7" max="7" width="7.33203125" bestFit="1" customWidth="1"/>
    <col min="8" max="8" width="10.6640625" bestFit="1" customWidth="1"/>
    <col min="9" max="9" width="15.83203125" customWidth="1"/>
    <col min="10" max="10" width="16.1640625" customWidth="1"/>
  </cols>
  <sheetData>
    <row r="1" spans="1:10">
      <c r="A1" s="1" t="s">
        <v>36</v>
      </c>
      <c r="B1" s="1" t="s">
        <v>20</v>
      </c>
      <c r="C1" s="1" t="s">
        <v>39</v>
      </c>
      <c r="D1" s="1" t="s">
        <v>42</v>
      </c>
      <c r="E1" s="1" t="s">
        <v>40</v>
      </c>
      <c r="F1" s="1" t="s">
        <v>41</v>
      </c>
      <c r="G1" s="1" t="s">
        <v>37</v>
      </c>
      <c r="H1" s="1" t="s">
        <v>38</v>
      </c>
      <c r="I1" s="1" t="s">
        <v>59</v>
      </c>
      <c r="J1" s="1" t="s">
        <v>60</v>
      </c>
    </row>
    <row r="2" spans="1:10">
      <c r="A2">
        <v>1</v>
      </c>
      <c r="B2">
        <v>20160308</v>
      </c>
      <c r="C2" s="4">
        <v>0.4458333333333333</v>
      </c>
      <c r="D2" t="s">
        <v>43</v>
      </c>
      <c r="E2">
        <v>14.05</v>
      </c>
      <c r="F2">
        <v>-19.7</v>
      </c>
      <c r="G2">
        <v>27.5</v>
      </c>
      <c r="H2" s="4">
        <v>0.46875</v>
      </c>
      <c r="I2">
        <v>20160309</v>
      </c>
    </row>
    <row r="3" spans="1:10">
      <c r="A3">
        <v>2</v>
      </c>
      <c r="B3">
        <v>20160308</v>
      </c>
      <c r="C3" s="4">
        <v>0.4458333333333333</v>
      </c>
      <c r="D3" t="s">
        <v>43</v>
      </c>
      <c r="E3">
        <v>14.05</v>
      </c>
      <c r="F3">
        <v>-19.7</v>
      </c>
      <c r="G3">
        <v>27.5</v>
      </c>
      <c r="H3" s="4">
        <v>0.46875</v>
      </c>
    </row>
    <row r="4" spans="1:10">
      <c r="A4">
        <v>3</v>
      </c>
      <c r="B4">
        <v>20160308</v>
      </c>
      <c r="C4" s="4">
        <v>0.44930555555555557</v>
      </c>
      <c r="D4" t="s">
        <v>44</v>
      </c>
      <c r="E4">
        <v>14.06</v>
      </c>
      <c r="F4">
        <v>-53</v>
      </c>
      <c r="G4">
        <v>27.5</v>
      </c>
      <c r="H4" s="4">
        <v>0.46875</v>
      </c>
      <c r="I4">
        <v>20160309</v>
      </c>
    </row>
    <row r="5" spans="1:10">
      <c r="A5">
        <v>4</v>
      </c>
      <c r="B5">
        <v>20160308</v>
      </c>
      <c r="C5" s="4">
        <v>0.44930555555555557</v>
      </c>
      <c r="D5" t="s">
        <v>44</v>
      </c>
      <c r="E5">
        <v>14.06</v>
      </c>
      <c r="F5">
        <v>-53</v>
      </c>
      <c r="G5">
        <v>27.5</v>
      </c>
      <c r="H5" s="4">
        <v>0.46875</v>
      </c>
    </row>
    <row r="6" spans="1:10">
      <c r="A6">
        <v>5</v>
      </c>
      <c r="B6">
        <v>20160308</v>
      </c>
      <c r="C6" s="4">
        <v>0.45208333333333334</v>
      </c>
      <c r="D6" t="s">
        <v>45</v>
      </c>
      <c r="E6">
        <v>14.14</v>
      </c>
      <c r="F6">
        <v>-52.8</v>
      </c>
      <c r="G6">
        <v>27.5</v>
      </c>
      <c r="H6" s="4">
        <v>0.46875</v>
      </c>
      <c r="I6">
        <v>20160309</v>
      </c>
    </row>
    <row r="7" spans="1:10">
      <c r="A7">
        <v>6</v>
      </c>
      <c r="B7">
        <v>20160308</v>
      </c>
      <c r="C7" s="4">
        <v>0.45208333333333334</v>
      </c>
      <c r="D7" t="s">
        <v>45</v>
      </c>
      <c r="E7">
        <v>14.14</v>
      </c>
      <c r="F7">
        <v>-52.8</v>
      </c>
      <c r="G7">
        <v>27.5</v>
      </c>
      <c r="H7" s="4">
        <v>0.46875</v>
      </c>
    </row>
    <row r="8" spans="1:10">
      <c r="A8">
        <v>7</v>
      </c>
      <c r="B8">
        <v>20160308</v>
      </c>
      <c r="C8" s="4">
        <v>0.43541666666666662</v>
      </c>
      <c r="D8" t="s">
        <v>46</v>
      </c>
      <c r="E8" s="3">
        <v>14.11</v>
      </c>
      <c r="F8">
        <v>-22.6</v>
      </c>
      <c r="G8">
        <v>27.5</v>
      </c>
      <c r="H8" s="4">
        <v>0.46875</v>
      </c>
      <c r="I8">
        <v>20160309</v>
      </c>
    </row>
    <row r="9" spans="1:10">
      <c r="A9">
        <v>8</v>
      </c>
      <c r="B9">
        <v>20160308</v>
      </c>
      <c r="C9" s="4">
        <v>0.43541666666666662</v>
      </c>
      <c r="D9" t="s">
        <v>46</v>
      </c>
      <c r="E9" s="3">
        <v>14.11</v>
      </c>
      <c r="F9">
        <v>-22.6</v>
      </c>
      <c r="G9">
        <v>27.5</v>
      </c>
      <c r="H9" s="4">
        <v>0.46875</v>
      </c>
    </row>
    <row r="10" spans="1:10">
      <c r="A10">
        <v>9</v>
      </c>
      <c r="B10">
        <v>20160308</v>
      </c>
      <c r="C10" s="4">
        <v>0.43888888888888888</v>
      </c>
      <c r="D10" t="s">
        <v>47</v>
      </c>
      <c r="E10">
        <v>14.1</v>
      </c>
      <c r="F10">
        <v>-22</v>
      </c>
      <c r="G10">
        <v>27.5</v>
      </c>
      <c r="H10" s="4">
        <v>0.46875</v>
      </c>
      <c r="I10">
        <v>20160309</v>
      </c>
    </row>
    <row r="11" spans="1:10">
      <c r="A11">
        <v>10</v>
      </c>
      <c r="B11">
        <v>20160308</v>
      </c>
      <c r="C11" s="4">
        <v>0.43888888888888888</v>
      </c>
      <c r="D11" t="s">
        <v>47</v>
      </c>
      <c r="E11">
        <v>14.1</v>
      </c>
      <c r="F11">
        <v>-22</v>
      </c>
      <c r="G11">
        <v>27.5</v>
      </c>
      <c r="H11" s="4">
        <v>0.46875</v>
      </c>
    </row>
    <row r="12" spans="1:10">
      <c r="A12">
        <v>11</v>
      </c>
      <c r="B12">
        <v>20160308</v>
      </c>
      <c r="C12" s="4">
        <v>0.44236111111111115</v>
      </c>
      <c r="D12" t="s">
        <v>48</v>
      </c>
      <c r="E12">
        <v>14.08</v>
      </c>
      <c r="F12">
        <v>-53.3</v>
      </c>
      <c r="G12">
        <v>27.5</v>
      </c>
      <c r="H12" s="4">
        <v>0.46875</v>
      </c>
      <c r="I12">
        <v>20160309</v>
      </c>
    </row>
    <row r="13" spans="1:10">
      <c r="A13">
        <v>12</v>
      </c>
      <c r="B13">
        <v>20160308</v>
      </c>
      <c r="C13" s="4">
        <v>0.44236111111111115</v>
      </c>
      <c r="D13" t="s">
        <v>48</v>
      </c>
      <c r="E13">
        <v>14.08</v>
      </c>
      <c r="F13">
        <v>-53.3</v>
      </c>
      <c r="G13">
        <v>27.5</v>
      </c>
      <c r="H13" s="4">
        <v>0.46875</v>
      </c>
    </row>
    <row r="14" spans="1:10">
      <c r="A14">
        <v>13</v>
      </c>
      <c r="B14">
        <v>20160308</v>
      </c>
      <c r="C14" s="4">
        <v>0.42708333333333331</v>
      </c>
      <c r="D14" t="s">
        <v>49</v>
      </c>
      <c r="E14">
        <v>13.73</v>
      </c>
      <c r="F14">
        <v>-13.7</v>
      </c>
      <c r="G14">
        <v>27.4</v>
      </c>
      <c r="H14" s="4">
        <v>0.46875</v>
      </c>
      <c r="I14">
        <v>20160309</v>
      </c>
      <c r="J14">
        <v>20160309</v>
      </c>
    </row>
    <row r="15" spans="1:10">
      <c r="A15">
        <v>14</v>
      </c>
      <c r="B15">
        <v>20160308</v>
      </c>
      <c r="C15" s="4">
        <v>0.42708333333333331</v>
      </c>
      <c r="D15" t="s">
        <v>49</v>
      </c>
      <c r="E15">
        <v>13.73</v>
      </c>
      <c r="F15">
        <v>-13.7</v>
      </c>
      <c r="G15">
        <v>27.4</v>
      </c>
      <c r="H15" s="4">
        <v>0.46875</v>
      </c>
    </row>
    <row r="16" spans="1:10">
      <c r="A16">
        <v>15</v>
      </c>
      <c r="B16">
        <v>20160308</v>
      </c>
      <c r="C16" s="4">
        <v>0.43263888888888885</v>
      </c>
      <c r="D16" t="s">
        <v>50</v>
      </c>
      <c r="E16">
        <v>13.68</v>
      </c>
      <c r="F16">
        <v>-53.6</v>
      </c>
      <c r="G16">
        <v>27.6</v>
      </c>
      <c r="H16" s="4">
        <v>0.46875</v>
      </c>
      <c r="I16">
        <v>20160309</v>
      </c>
      <c r="J16">
        <v>20160309</v>
      </c>
    </row>
    <row r="17" spans="1:10">
      <c r="A17">
        <v>16</v>
      </c>
      <c r="B17">
        <v>20160308</v>
      </c>
      <c r="C17" s="4">
        <v>0.43263888888888885</v>
      </c>
      <c r="D17" t="s">
        <v>50</v>
      </c>
      <c r="E17">
        <v>13.68</v>
      </c>
      <c r="F17">
        <v>-53.6</v>
      </c>
      <c r="G17">
        <v>27.6</v>
      </c>
      <c r="H17" s="4">
        <v>0.46875</v>
      </c>
    </row>
    <row r="18" spans="1:10">
      <c r="A18">
        <v>17</v>
      </c>
      <c r="B18">
        <v>20160309</v>
      </c>
      <c r="C18" s="4">
        <v>0.4861111111111111</v>
      </c>
      <c r="D18" t="s">
        <v>49</v>
      </c>
      <c r="E18">
        <v>13.31</v>
      </c>
      <c r="F18">
        <v>-28.3</v>
      </c>
      <c r="G18">
        <v>27.5</v>
      </c>
      <c r="H18" s="4">
        <v>0.54513888888888895</v>
      </c>
      <c r="I18">
        <v>20160309</v>
      </c>
      <c r="J18">
        <v>20160309</v>
      </c>
    </row>
    <row r="19" spans="1:10">
      <c r="A19">
        <v>18</v>
      </c>
      <c r="B19">
        <v>20160309</v>
      </c>
      <c r="C19" s="4">
        <v>0.4861111111111111</v>
      </c>
      <c r="D19" t="s">
        <v>49</v>
      </c>
      <c r="E19">
        <v>13.31</v>
      </c>
      <c r="F19">
        <v>-28.3</v>
      </c>
      <c r="G19">
        <v>27.5</v>
      </c>
      <c r="H19" s="4">
        <v>0.54513888888888895</v>
      </c>
    </row>
    <row r="20" spans="1:10">
      <c r="A20">
        <v>19</v>
      </c>
      <c r="B20">
        <v>20160309</v>
      </c>
      <c r="C20" s="4">
        <v>0.48888888888888887</v>
      </c>
      <c r="D20" t="s">
        <v>50</v>
      </c>
      <c r="E20">
        <v>13.3</v>
      </c>
      <c r="F20">
        <v>-55.5</v>
      </c>
      <c r="G20">
        <v>27.5</v>
      </c>
      <c r="H20" s="4">
        <v>0.54513888888888895</v>
      </c>
      <c r="I20">
        <v>20160309</v>
      </c>
      <c r="J20">
        <v>20160309</v>
      </c>
    </row>
    <row r="21" spans="1:10">
      <c r="A21">
        <v>20</v>
      </c>
      <c r="B21">
        <v>20160309</v>
      </c>
      <c r="C21" s="4">
        <v>0.48888888888888887</v>
      </c>
      <c r="D21" t="s">
        <v>50</v>
      </c>
      <c r="E21">
        <v>13.3</v>
      </c>
      <c r="F21">
        <v>-55.5</v>
      </c>
      <c r="G21">
        <v>27.5</v>
      </c>
      <c r="H21" s="4">
        <v>0.54513888888888895</v>
      </c>
    </row>
    <row r="22" spans="1:10">
      <c r="A22">
        <v>21</v>
      </c>
      <c r="B22">
        <v>20160309</v>
      </c>
      <c r="C22" s="4">
        <v>0.52500000000000002</v>
      </c>
      <c r="D22" t="s">
        <v>43</v>
      </c>
      <c r="E22">
        <v>13.93</v>
      </c>
      <c r="F22">
        <v>-29</v>
      </c>
      <c r="G22">
        <v>27.4</v>
      </c>
      <c r="H22" s="4">
        <v>0.54513888888888895</v>
      </c>
      <c r="I22">
        <v>20160309</v>
      </c>
    </row>
    <row r="23" spans="1:10">
      <c r="A23">
        <v>22</v>
      </c>
      <c r="B23">
        <v>20160309</v>
      </c>
      <c r="C23" s="4">
        <v>0.52500000000000002</v>
      </c>
      <c r="D23" t="s">
        <v>43</v>
      </c>
      <c r="E23">
        <v>13.93</v>
      </c>
      <c r="F23">
        <v>-29</v>
      </c>
      <c r="G23">
        <v>27.4</v>
      </c>
      <c r="H23" s="4">
        <v>0.54513888888888895</v>
      </c>
    </row>
    <row r="24" spans="1:10">
      <c r="A24">
        <v>23</v>
      </c>
      <c r="B24">
        <v>20160309</v>
      </c>
      <c r="C24" s="4">
        <v>0.51944444444444449</v>
      </c>
      <c r="D24" t="s">
        <v>44</v>
      </c>
      <c r="E24">
        <v>13.92</v>
      </c>
      <c r="F24">
        <v>-55</v>
      </c>
      <c r="G24">
        <v>27.4</v>
      </c>
      <c r="H24" s="4">
        <v>0.54513888888888895</v>
      </c>
      <c r="I24">
        <v>20160309</v>
      </c>
    </row>
    <row r="25" spans="1:10">
      <c r="A25">
        <v>24</v>
      </c>
      <c r="B25">
        <v>20160309</v>
      </c>
      <c r="C25" s="4">
        <v>0.51944444444444449</v>
      </c>
      <c r="D25" t="s">
        <v>44</v>
      </c>
      <c r="E25">
        <v>13.92</v>
      </c>
      <c r="F25">
        <v>-55</v>
      </c>
      <c r="G25">
        <v>27.4</v>
      </c>
      <c r="H25" s="4">
        <v>0.54513888888888895</v>
      </c>
    </row>
    <row r="26" spans="1:10">
      <c r="A26">
        <v>25</v>
      </c>
      <c r="B26">
        <v>20160309</v>
      </c>
      <c r="C26" s="4">
        <v>0.51388888888888895</v>
      </c>
      <c r="D26" t="s">
        <v>45</v>
      </c>
      <c r="E26">
        <v>13.93</v>
      </c>
      <c r="F26">
        <v>-55</v>
      </c>
      <c r="G26">
        <v>27.4</v>
      </c>
      <c r="H26" s="4">
        <v>0.54513888888888895</v>
      </c>
      <c r="I26">
        <v>20160309</v>
      </c>
    </row>
    <row r="27" spans="1:10">
      <c r="A27">
        <v>26</v>
      </c>
      <c r="B27">
        <v>20160309</v>
      </c>
      <c r="C27" s="4">
        <v>0.51388888888888895</v>
      </c>
      <c r="D27" t="s">
        <v>45</v>
      </c>
      <c r="E27">
        <v>13.93</v>
      </c>
      <c r="F27">
        <v>-55</v>
      </c>
      <c r="G27">
        <v>27.4</v>
      </c>
      <c r="H27" s="4">
        <v>0.54513888888888895</v>
      </c>
    </row>
    <row r="28" spans="1:10">
      <c r="A28">
        <v>27</v>
      </c>
      <c r="B28">
        <v>20160309</v>
      </c>
      <c r="C28" s="4">
        <v>0.49652777777777773</v>
      </c>
      <c r="D28" t="s">
        <v>46</v>
      </c>
      <c r="E28">
        <v>13.91</v>
      </c>
      <c r="F28">
        <v>-28.2</v>
      </c>
      <c r="G28">
        <v>27.4</v>
      </c>
      <c r="H28" s="4">
        <v>0.54513888888888895</v>
      </c>
      <c r="I28">
        <v>20160309</v>
      </c>
    </row>
    <row r="29" spans="1:10">
      <c r="A29">
        <v>28</v>
      </c>
      <c r="B29">
        <v>20160309</v>
      </c>
      <c r="C29" s="4">
        <v>0.49652777777777773</v>
      </c>
      <c r="D29" t="s">
        <v>46</v>
      </c>
      <c r="E29">
        <v>13.91</v>
      </c>
      <c r="F29">
        <v>-28.2</v>
      </c>
      <c r="G29">
        <v>27.4</v>
      </c>
      <c r="H29" s="4">
        <v>0.54513888888888895</v>
      </c>
    </row>
    <row r="30" spans="1:10">
      <c r="A30">
        <v>29</v>
      </c>
      <c r="B30">
        <v>20160309</v>
      </c>
      <c r="C30" s="4">
        <v>0.50277777777777777</v>
      </c>
      <c r="D30" t="s">
        <v>47</v>
      </c>
      <c r="E30">
        <v>13.93</v>
      </c>
      <c r="F30">
        <v>-28.6</v>
      </c>
      <c r="G30">
        <v>27.5</v>
      </c>
      <c r="H30" s="4">
        <v>0.54513888888888895</v>
      </c>
      <c r="I30">
        <v>20160309</v>
      </c>
    </row>
    <row r="31" spans="1:10">
      <c r="A31">
        <v>30</v>
      </c>
      <c r="B31">
        <v>20160309</v>
      </c>
      <c r="C31" s="4">
        <v>0.50277777777777777</v>
      </c>
      <c r="D31" t="s">
        <v>47</v>
      </c>
      <c r="E31">
        <v>13.93</v>
      </c>
      <c r="F31">
        <v>-28.6</v>
      </c>
      <c r="G31">
        <v>27.5</v>
      </c>
      <c r="H31" s="4">
        <v>0.54513888888888895</v>
      </c>
    </row>
    <row r="32" spans="1:10">
      <c r="A32">
        <v>31</v>
      </c>
      <c r="B32">
        <v>20160309</v>
      </c>
      <c r="C32" s="4">
        <v>0.50902777777777775</v>
      </c>
      <c r="D32" t="s">
        <v>48</v>
      </c>
      <c r="E32">
        <v>13.94</v>
      </c>
      <c r="F32">
        <v>-55</v>
      </c>
      <c r="G32">
        <v>27.4</v>
      </c>
      <c r="H32" s="4">
        <v>0.54513888888888895</v>
      </c>
      <c r="I32">
        <v>20160309</v>
      </c>
    </row>
    <row r="33" spans="1:8">
      <c r="A33">
        <v>32</v>
      </c>
      <c r="B33">
        <v>20160309</v>
      </c>
      <c r="C33" s="4">
        <v>0.50902777777777775</v>
      </c>
      <c r="D33" t="s">
        <v>48</v>
      </c>
      <c r="E33">
        <v>13.94</v>
      </c>
      <c r="F33">
        <v>-55</v>
      </c>
      <c r="G33">
        <v>27.4</v>
      </c>
      <c r="H33" s="4">
        <v>0.54513888888888895</v>
      </c>
    </row>
    <row r="34" spans="1:8">
      <c r="A34">
        <v>33</v>
      </c>
    </row>
    <row r="35" spans="1:8">
      <c r="A35">
        <v>34</v>
      </c>
    </row>
    <row r="36" spans="1:8">
      <c r="A36">
        <v>35</v>
      </c>
    </row>
    <row r="37" spans="1:8">
      <c r="A37">
        <v>36</v>
      </c>
    </row>
    <row r="38" spans="1:8">
      <c r="A38">
        <v>37</v>
      </c>
    </row>
    <row r="39" spans="1:8">
      <c r="A39">
        <v>38</v>
      </c>
    </row>
    <row r="40" spans="1:8">
      <c r="A40">
        <v>39</v>
      </c>
    </row>
    <row r="41" spans="1:8">
      <c r="A41">
        <v>40</v>
      </c>
    </row>
    <row r="42" spans="1:8">
      <c r="A42">
        <v>41</v>
      </c>
    </row>
    <row r="43" spans="1:8">
      <c r="A43">
        <v>42</v>
      </c>
    </row>
    <row r="44" spans="1:8">
      <c r="A44">
        <v>43</v>
      </c>
    </row>
    <row r="45" spans="1:8">
      <c r="A45">
        <v>44</v>
      </c>
    </row>
    <row r="46" spans="1:8">
      <c r="A46">
        <v>45</v>
      </c>
    </row>
    <row r="47" spans="1:8">
      <c r="A47">
        <v>46</v>
      </c>
    </row>
    <row r="48" spans="1:8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</vt:lpstr>
      <vt:lpstr>cell counts</vt:lpstr>
      <vt:lpstr>larval counts</vt:lpstr>
      <vt:lpstr>water 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2016-03-06T22:42:03Z</dcterms:created>
  <dcterms:modified xsi:type="dcterms:W3CDTF">2016-03-11T09:00:01Z</dcterms:modified>
</cp:coreProperties>
</file>