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olbyelvrum/Downloads/"/>
    </mc:Choice>
  </mc:AlternateContent>
  <xr:revisionPtr revIDLastSave="0" documentId="8_{D8F0FCA6-17C9-9342-AA7E-B01C18A43918}" xr6:coauthVersionLast="47" xr6:coauthVersionMax="47" xr10:uidLastSave="{00000000-0000-0000-0000-000000000000}"/>
  <bookViews>
    <workbookView xWindow="12340" yWindow="500" windowWidth="16460" windowHeight="16180" xr2:uid="{424C6B57-C82C-A343-AAEB-FF8A43B37DD9}"/>
  </bookViews>
  <sheets>
    <sheet name="Data" sheetId="1" r:id="rId1"/>
    <sheet name="No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3" i="1" l="1"/>
  <c r="F103" i="1"/>
  <c r="G103" i="1"/>
  <c r="H103" i="1"/>
  <c r="I103" i="1"/>
  <c r="J103" i="1"/>
  <c r="D103" i="1"/>
  <c r="E102" i="1"/>
  <c r="F102" i="1"/>
  <c r="G102" i="1"/>
  <c r="H102" i="1"/>
  <c r="I102" i="1"/>
  <c r="J102" i="1"/>
  <c r="D102" i="1"/>
  <c r="E101" i="1"/>
  <c r="F101" i="1"/>
  <c r="G101" i="1"/>
  <c r="H101" i="1"/>
  <c r="I101" i="1"/>
  <c r="J101" i="1"/>
  <c r="D101" i="1"/>
  <c r="X15" i="1"/>
  <c r="W15" i="1"/>
  <c r="X7" i="1"/>
  <c r="X9" i="1" s="1"/>
  <c r="W7" i="1"/>
  <c r="W9" i="1" l="1"/>
  <c r="X17" i="1"/>
  <c r="W17" i="1"/>
</calcChain>
</file>

<file path=xl/sharedStrings.xml><?xml version="1.0" encoding="utf-8"?>
<sst xmlns="http://schemas.openxmlformats.org/spreadsheetml/2006/main" count="117" uniqueCount="117">
  <si>
    <t>Well/Time (h)</t>
  </si>
  <si>
    <t>A01</t>
  </si>
  <si>
    <t>A02</t>
  </si>
  <si>
    <t>A03</t>
  </si>
  <si>
    <t>A04</t>
  </si>
  <si>
    <t>B01</t>
  </si>
  <si>
    <t>B02</t>
  </si>
  <si>
    <t>B03</t>
  </si>
  <si>
    <t>B04</t>
  </si>
  <si>
    <t>C01</t>
  </si>
  <si>
    <t>C02</t>
  </si>
  <si>
    <t>C03</t>
  </si>
  <si>
    <t>C04</t>
  </si>
  <si>
    <t>A05</t>
  </si>
  <si>
    <t>A06</t>
  </si>
  <si>
    <t>A07</t>
  </si>
  <si>
    <t>A08</t>
  </si>
  <si>
    <t>A09</t>
  </si>
  <si>
    <t>A10</t>
  </si>
  <si>
    <t>A11</t>
  </si>
  <si>
    <t>A12</t>
  </si>
  <si>
    <t>B05</t>
  </si>
  <si>
    <t>B06</t>
  </si>
  <si>
    <t>B07</t>
  </si>
  <si>
    <t>B08</t>
  </si>
  <si>
    <t>B09</t>
  </si>
  <si>
    <t>B10</t>
  </si>
  <si>
    <t>B11</t>
  </si>
  <si>
    <t>B12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</si>
  <si>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</si>
  <si>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</si>
  <si>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</si>
  <si>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</si>
  <si>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</si>
  <si>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</si>
  <si>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</si>
  <si>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</si>
  <si>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</si>
  <si>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</si>
  <si>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</si>
  <si>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</si>
  <si>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</si>
  <si>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</si>
  <si>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</si>
  <si>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</si>
  <si>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</si>
  <si>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</si>
  <si>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</si>
  <si>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</si>
  <si>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</si>
  <si>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</si>
  <si>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</si>
  <si>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</si>
  <si>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</si>
  <si>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</si>
  <si>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</si>
  <si>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</si>
  <si>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</si>
  <si>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</si>
  <si>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</si>
  <si>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</si>
  <si>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</si>
  <si>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</si>
  <si>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</si>
  <si>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</si>
  <si>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</si>
  <si>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</si>
  <si>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</si>
  <si>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</si>
  <si>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</si>
  <si>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</si>
  <si>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</si>
  <si>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</si>
  <si>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</si>
  <si>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</si>
  <si>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</si>
  <si>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</si>
  <si>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</si>
  <si>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</si>
  <si>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</si>
  <si>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</si>
  <si>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</si>
  <si>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</si>
  <si>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</si>
  <si>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</si>
  <si>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</si>
  <si>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</si>
  <si>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</si>
  <si>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</si>
  <si>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</si>
  <si>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</si>
  <si>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</si>
  <si>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</si>
  <si>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</si>
  <si>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</si>
  <si>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</si>
  <si>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</si>
  <si>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B4</t>
  </si>
  <si>
    <t>B1</t>
  </si>
  <si>
    <t>B2</t>
  </si>
  <si>
    <t>B3</t>
  </si>
  <si>
    <t>B5</t>
  </si>
  <si>
    <t>B6</t>
  </si>
  <si>
    <t>High average</t>
  </si>
  <si>
    <t>High SEM</t>
  </si>
  <si>
    <t>Control average</t>
  </si>
  <si>
    <t>Control SEM</t>
  </si>
  <si>
    <t>Average High Temp</t>
  </si>
  <si>
    <t>Average Control Temp</t>
  </si>
  <si>
    <t>Time (h)</t>
  </si>
  <si>
    <t>Average Blank</t>
  </si>
  <si>
    <t>Key for sample names:</t>
  </si>
  <si>
    <t>B4-B6 &amp; #21-40 are in the incubator at 42 celsius, B1-B3 &amp; #1-20 are at room temperature</t>
  </si>
  <si>
    <t>Sample names starting with B are only resazurin, and contain no oysters</t>
  </si>
  <si>
    <t>The data collected is from bag 47 (35°C hardened group)</t>
  </si>
  <si>
    <t>Relevant notebook posts:</t>
  </si>
  <si>
    <t>https://wordpress.com/post/genefish.wordpress.com/6058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</si>
</sst>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0"/>
    <numFmt numFmtId="167" formatCode="#0.0"/>
  </numFmts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8"/>
      <color theme="1"/>
      <name val="Arial"/>
      <family val="2"/>
    </font>
    <font>
      <sz val="8"/>
      <color indexed="8"/>
      <name val="Arial"/>
      <family val="2"/>
    </font>
    <font>
      <sz val="12"/>
      <color indexed="8"/>
      <name val="Aptos Narrow"/>
    </font>
    <font>
      <sz val="12"/>
      <color indexed="8"/>
      <name val="Aptos Narrow"/>
      <family val="2"/>
    </font>
    <font>
      <u/>
      <sz val="8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167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(h) vs. Fluorescence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Data!$C$3</c:f>
              <c:strCache>
                <c:ptCount val="1"/>
                <c:pt idx="0">
                  <c:v>B1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Data!$D$2:$J$2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Data!$D$3:$J$3</c:f>
              <c:numCache>
                <c:formatCode>#0</c:formatCode>
                <c:ptCount val="7"/>
                <c:pt idx="0">
                  <c:v>26917</c:v>
                </c:pt>
                <c:pt idx="1">
                  <c:v>27012</c:v>
                </c:pt>
                <c:pt idx="2">
                  <c:v>27409</c:v>
                </c:pt>
                <c:pt idx="3">
                  <c:v>28159</c:v>
                </c:pt>
                <c:pt idx="4" formatCode="General">
                  <c:v>28493</c:v>
                </c:pt>
                <c:pt idx="5" formatCode="General">
                  <c:v>28220</c:v>
                </c:pt>
                <c:pt idx="6" formatCode="General">
                  <c:v>27688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B6-EC44-8C25-DA6A736A2007}"/>
            </c:ext>
          </c:extLst>
        </c:ser>
        <c:ser>
          <c:idx val="1"/>
          <c:order val="1"/>
          <c:tx>
            <c:strRef>
              <c:f>Data!$C$4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Data!$D$2:$J$2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Data!$D$4:$J$4</c:f>
              <c:numCache>
                <c:formatCode>#0</c:formatCode>
                <c:ptCount val="7"/>
                <c:pt idx="0">
                  <c:v>27124</c:v>
                </c:pt>
                <c:pt idx="1">
                  <c:v>27562</c:v>
                </c:pt>
                <c:pt idx="2">
                  <c:v>33690</c:v>
                </c:pt>
                <c:pt idx="3">
                  <c:v>41153</c:v>
                </c:pt>
                <c:pt idx="4" formatCode="General">
                  <c:v>40346</c:v>
                </c:pt>
                <c:pt idx="5" formatCode="General">
                  <c:v>42034</c:v>
                </c:pt>
                <c:pt idx="6" formatCode="General">
                  <c:v>41833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B6-EC44-8C25-DA6A736A2007}"/>
            </c:ext>
          </c:extLst>
        </c:ser>
        <c:ser>
          <c:idx val="2"/>
          <c:order val="2"/>
          <c:tx>
            <c:strRef>
              <c:f>Data!$C$5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Data!$D$2:$J$2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Data!$D$5:$J$5</c:f>
              <c:numCache>
                <c:formatCode>#0</c:formatCode>
                <c:ptCount val="7"/>
                <c:pt idx="0">
                  <c:v>27018</c:v>
                </c:pt>
                <c:pt idx="1">
                  <c:v>45161</c:v>
                </c:pt>
                <c:pt idx="2">
                  <c:v>81883</c:v>
                </c:pt>
                <c:pt idx="3">
                  <c:v>109931</c:v>
                </c:pt>
                <c:pt idx="4" formatCode="General">
                  <c:v>160106</c:v>
                </c:pt>
                <c:pt idx="5" formatCode="General">
                  <c:v>197786</c:v>
                </c:pt>
                <c:pt idx="6" formatCode="General">
                  <c:v>215453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B6-EC44-8C25-DA6A736A2007}"/>
            </c:ext>
          </c:extLst>
        </c:ser>
        <c:ser>
          <c:idx val="3"/>
          <c:order val="3"/>
          <c:tx>
            <c:strRef>
              <c:f>Data!$C$6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Data!$D$2:$J$2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Data!$D$6:$J$6</c:f>
              <c:numCache>
                <c:formatCode>#0</c:formatCode>
                <c:ptCount val="7"/>
                <c:pt idx="0">
                  <c:v>27119</c:v>
                </c:pt>
                <c:pt idx="1">
                  <c:v>27662</c:v>
                </c:pt>
                <c:pt idx="2">
                  <c:v>30245</c:v>
                </c:pt>
                <c:pt idx="3">
                  <c:v>35341</c:v>
                </c:pt>
                <c:pt idx="4" formatCode="General">
                  <c:v>45024</c:v>
                </c:pt>
                <c:pt idx="5" formatCode="General">
                  <c:v>41943</c:v>
                </c:pt>
                <c:pt idx="6" formatCode="General">
                  <c:v>42862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B6-EC44-8C25-DA6A736A2007}"/>
            </c:ext>
          </c:extLst>
        </c:ser>
        <c:ser>
          <c:idx val="4"/>
          <c:order val="4"/>
          <c:tx>
            <c:strRef>
              <c:f>Data!$C$7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Data!$D$2:$J$2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Data!$D$7:$J$7</c:f>
              <c:numCache>
                <c:formatCode>#0</c:formatCode>
                <c:ptCount val="7"/>
                <c:pt idx="0">
                  <c:v>27179</c:v>
                </c:pt>
                <c:pt idx="1">
                  <c:v>33774</c:v>
                </c:pt>
                <c:pt idx="2">
                  <c:v>38514</c:v>
                </c:pt>
                <c:pt idx="3">
                  <c:v>51129</c:v>
                </c:pt>
                <c:pt idx="4" formatCode="General">
                  <c:v>60989</c:v>
                </c:pt>
                <c:pt idx="5" formatCode="General">
                  <c:v>72073</c:v>
                </c:pt>
                <c:pt idx="6" formatCode="General">
                  <c:v>86665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CB6-EC44-8C25-DA6A736A2007}"/>
            </c:ext>
          </c:extLst>
        </c:ser>
        <c:ser>
          <c:idx val="5"/>
          <c:order val="5"/>
          <c:tx>
            <c:strRef>
              <c:f>Data!$C$8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Data!$D$2:$J$2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Data!$D$8:$J$8</c:f>
              <c:numCache>
                <c:formatCode>#0</c:formatCode>
                <c:ptCount val="7"/>
                <c:pt idx="0">
                  <c:v>26371</c:v>
                </c:pt>
                <c:pt idx="1">
                  <c:v>28043</c:v>
                </c:pt>
                <c:pt idx="2">
                  <c:v>29716</c:v>
                </c:pt>
                <c:pt idx="3">
                  <c:v>37498</c:v>
                </c:pt>
                <c:pt idx="4" formatCode="General">
                  <c:v>40970</c:v>
                </c:pt>
                <c:pt idx="5" formatCode="General">
                  <c:v>45507</c:v>
                </c:pt>
                <c:pt idx="6" formatCode="General">
                  <c:v>57227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CB6-EC44-8C25-DA6A736A2007}"/>
            </c:ext>
          </c:extLst>
        </c:ser>
        <c:ser>
          <c:idx val="6"/>
          <c:order val="6"/>
          <c:tx>
            <c:strRef>
              <c:f>Data!$C$9</c:f>
              <c:strCache>
                <c:ptCount val="1"/>
                <c:pt idx="0">
                  <c:v>21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Data!$D$2:$J$2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Data!$D$9:$J$9</c:f>
              <c:numCache>
                <c:formatCode>#0</c:formatCode>
                <c:ptCount val="7"/>
                <c:pt idx="0">
                  <c:v>26927</c:v>
                </c:pt>
                <c:pt idx="1">
                  <c:v>32539</c:v>
                </c:pt>
                <c:pt idx="2">
                  <c:v>38983</c:v>
                </c:pt>
                <c:pt idx="3">
                  <c:v>64348</c:v>
                </c:pt>
                <c:pt idx="4" formatCode="General">
                  <c:v>89736</c:v>
                </c:pt>
                <c:pt idx="5" formatCode="General">
                  <c:v>98297</c:v>
                </c:pt>
                <c:pt idx="6" formatCode="General">
                  <c:v>103111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CB6-EC44-8C25-DA6A736A2007}"/>
            </c:ext>
          </c:extLst>
        </c:ser>
        <c:ser>
          <c:idx val="7"/>
          <c:order val="7"/>
          <c:tx>
            <c:strRef>
              <c:f>Data!$C$10</c:f>
              <c:strCache>
                <c:ptCount val="1"/>
                <c:pt idx="0">
                  <c:v>22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Data!$D$2:$J$2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Data!$D$10:$J$10</c:f>
              <c:numCache>
                <c:formatCode>#0</c:formatCode>
                <c:ptCount val="7"/>
                <c:pt idx="0">
                  <c:v>27175</c:v>
                </c:pt>
                <c:pt idx="1">
                  <c:v>31912</c:v>
                </c:pt>
                <c:pt idx="2">
                  <c:v>37843</c:v>
                </c:pt>
                <c:pt idx="3">
                  <c:v>45011</c:v>
                </c:pt>
                <c:pt idx="4" formatCode="General">
                  <c:v>53807</c:v>
                </c:pt>
                <c:pt idx="5" formatCode="General">
                  <c:v>58112</c:v>
                </c:pt>
                <c:pt idx="6" formatCode="General">
                  <c:v>59881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CB6-EC44-8C25-DA6A736A2007}"/>
            </c:ext>
          </c:extLst>
        </c:ser>
        <c:ser>
          <c:idx val="8"/>
          <c:order val="8"/>
          <c:tx>
            <c:strRef>
              <c:f>Data!$C$11</c:f>
              <c:strCache>
                <c:ptCount val="1"/>
                <c:pt idx="0">
                  <c:v>23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Data!$D$2:$J$2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Data!$D$11:$J$11</c:f>
              <c:numCache>
                <c:formatCode>#0</c:formatCode>
                <c:ptCount val="7"/>
                <c:pt idx="0">
                  <c:v>27052</c:v>
                </c:pt>
                <c:pt idx="1">
                  <c:v>34035</c:v>
                </c:pt>
                <c:pt idx="2">
                  <c:v>45784</c:v>
                </c:pt>
                <c:pt idx="3">
                  <c:v>53957</c:v>
                </c:pt>
                <c:pt idx="4" formatCode="General">
                  <c:v>66123</c:v>
                </c:pt>
                <c:pt idx="5" formatCode="General">
                  <c:v>73368</c:v>
                </c:pt>
                <c:pt idx="6" formatCode="General">
                  <c:v>76104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CB6-EC44-8C25-DA6A736A2007}"/>
            </c:ext>
          </c:extLst>
        </c:ser>
        <c:ser>
          <c:idx val="9"/>
          <c:order val="9"/>
          <c:tx>
            <c:strRef>
              <c:f>Data!$C$12</c:f>
              <c:strCache>
                <c:ptCount val="1"/>
                <c:pt idx="0">
                  <c:v>24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Data!$D$2:$J$2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Data!$D$12:$J$12</c:f>
              <c:numCache>
                <c:formatCode>#0</c:formatCode>
                <c:ptCount val="7"/>
                <c:pt idx="0">
                  <c:v>26933</c:v>
                </c:pt>
                <c:pt idx="1">
                  <c:v>30128</c:v>
                </c:pt>
                <c:pt idx="2">
                  <c:v>37962</c:v>
                </c:pt>
                <c:pt idx="3">
                  <c:v>42842</c:v>
                </c:pt>
                <c:pt idx="4" formatCode="General">
                  <c:v>49727</c:v>
                </c:pt>
                <c:pt idx="5" formatCode="General">
                  <c:v>53640</c:v>
                </c:pt>
                <c:pt idx="6" formatCode="General">
                  <c:v>56286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CB6-EC44-8C25-DA6A736A2007}"/>
            </c:ext>
          </c:extLst>
        </c:ser>
        <c:ser>
          <c:idx val="10"/>
          <c:order val="10"/>
          <c:tx>
            <c:strRef>
              <c:f>Data!$C$13</c:f>
              <c:strCache>
                <c:ptCount val="1"/>
                <c:pt idx="0">
                  <c:v>25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Data!$D$2:$J$2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Data!$D$13:$J$13</c:f>
              <c:numCache>
                <c:formatCode>#0</c:formatCode>
                <c:ptCount val="7"/>
                <c:pt idx="0">
                  <c:v>26851</c:v>
                </c:pt>
                <c:pt idx="1">
                  <c:v>31556</c:v>
                </c:pt>
                <c:pt idx="2">
                  <c:v>35765</c:v>
                </c:pt>
                <c:pt idx="3">
                  <c:v>41324</c:v>
                </c:pt>
                <c:pt idx="4" formatCode="General">
                  <c:v>47542</c:v>
                </c:pt>
                <c:pt idx="5" formatCode="General">
                  <c:v>50639</c:v>
                </c:pt>
                <c:pt idx="6" formatCode="General">
                  <c:v>51633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CB6-EC44-8C25-DA6A736A2007}"/>
            </c:ext>
          </c:extLst>
        </c:ser>
        <c:ser>
          <c:idx val="11"/>
          <c:order val="11"/>
          <c:tx>
            <c:strRef>
              <c:f>Data!$C$14</c:f>
              <c:strCache>
                <c:ptCount val="1"/>
                <c:pt idx="0">
                  <c:v>B4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Data!$D$2:$J$2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Data!$D$14:$J$14</c:f>
              <c:numCache>
                <c:formatCode>#0</c:formatCode>
                <c:ptCount val="7"/>
                <c:pt idx="0">
                  <c:v>26742</c:v>
                </c:pt>
                <c:pt idx="1">
                  <c:v>27319</c:v>
                </c:pt>
                <c:pt idx="2">
                  <c:v>27838</c:v>
                </c:pt>
                <c:pt idx="3">
                  <c:v>27936</c:v>
                </c:pt>
                <c:pt idx="4" formatCode="General">
                  <c:v>28690</c:v>
                </c:pt>
                <c:pt idx="5" formatCode="General">
                  <c:v>28057</c:v>
                </c:pt>
                <c:pt idx="6" formatCode="General">
                  <c:v>28071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CB6-EC44-8C25-DA6A736A2007}"/>
            </c:ext>
          </c:extLst>
        </c:ser>
        <c:ser>
          <c:idx val="12"/>
          <c:order val="12"/>
          <c:tx>
            <c:strRef>
              <c:f>Data!$C$15</c:f>
              <c:strCache>
                <c:ptCount val="1"/>
                <c:pt idx="0">
                  <c:v>B2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Data!$D$2:$J$2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Data!$D$15:$J$15</c:f>
              <c:numCache>
                <c:formatCode>#0</c:formatCode>
                <c:ptCount val="7"/>
                <c:pt idx="0">
                  <c:v>26871</c:v>
                </c:pt>
                <c:pt idx="1">
                  <c:v>27241</c:v>
                </c:pt>
                <c:pt idx="2">
                  <c:v>27266</c:v>
                </c:pt>
                <c:pt idx="3">
                  <c:v>27780</c:v>
                </c:pt>
                <c:pt idx="4" formatCode="General">
                  <c:v>28401</c:v>
                </c:pt>
                <c:pt idx="5" formatCode="General">
                  <c:v>28470</c:v>
                </c:pt>
                <c:pt idx="6" formatCode="General">
                  <c:v>28037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CB6-EC44-8C25-DA6A736A2007}"/>
            </c:ext>
          </c:extLst>
        </c:ser>
        <c:ser>
          <c:idx val="13"/>
          <c:order val="13"/>
          <c:tx>
            <c:strRef>
              <c:f>Data!$C$16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Data!$D$2:$J$2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Data!$D$16:$J$16</c:f>
              <c:numCache>
                <c:formatCode>#0</c:formatCode>
                <c:ptCount val="7"/>
                <c:pt idx="0">
                  <c:v>27025</c:v>
                </c:pt>
                <c:pt idx="1">
                  <c:v>44248</c:v>
                </c:pt>
                <c:pt idx="2">
                  <c:v>71409</c:v>
                </c:pt>
                <c:pt idx="3">
                  <c:v>105020</c:v>
                </c:pt>
                <c:pt idx="4" formatCode="General">
                  <c:v>151365</c:v>
                </c:pt>
                <c:pt idx="5" formatCode="General">
                  <c:v>185353</c:v>
                </c:pt>
                <c:pt idx="6" formatCode="General">
                  <c:v>204895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4CB6-EC44-8C25-DA6A736A2007}"/>
            </c:ext>
          </c:extLst>
        </c:ser>
        <c:ser>
          <c:idx val="14"/>
          <c:order val="14"/>
          <c:tx>
            <c:strRef>
              <c:f>Data!$C$17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Data!$D$2:$J$2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Data!$D$17:$J$17</c:f>
              <c:numCache>
                <c:formatCode>#0</c:formatCode>
                <c:ptCount val="7"/>
                <c:pt idx="0">
                  <c:v>27610</c:v>
                </c:pt>
                <c:pt idx="1">
                  <c:v>28810</c:v>
                </c:pt>
                <c:pt idx="2">
                  <c:v>31304</c:v>
                </c:pt>
                <c:pt idx="3">
                  <c:v>40555</c:v>
                </c:pt>
                <c:pt idx="4" formatCode="General">
                  <c:v>48068</c:v>
                </c:pt>
                <c:pt idx="5" formatCode="General">
                  <c:v>52223</c:v>
                </c:pt>
                <c:pt idx="6" formatCode="General">
                  <c:v>50292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4CB6-EC44-8C25-DA6A736A2007}"/>
            </c:ext>
          </c:extLst>
        </c:ser>
        <c:ser>
          <c:idx val="15"/>
          <c:order val="15"/>
          <c:tx>
            <c:strRef>
              <c:f>Data!$C$18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Data!$D$2:$J$2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Data!$D$18:$J$18</c:f>
              <c:numCache>
                <c:formatCode>#0</c:formatCode>
                <c:ptCount val="7"/>
                <c:pt idx="0">
                  <c:v>27689</c:v>
                </c:pt>
                <c:pt idx="1">
                  <c:v>27942</c:v>
                </c:pt>
                <c:pt idx="2">
                  <c:v>39049</c:v>
                </c:pt>
                <c:pt idx="3">
                  <c:v>56691</c:v>
                </c:pt>
                <c:pt idx="4" formatCode="General">
                  <c:v>68035</c:v>
                </c:pt>
                <c:pt idx="5" formatCode="General">
                  <c:v>75641</c:v>
                </c:pt>
                <c:pt idx="6" formatCode="General">
                  <c:v>81109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4CB6-EC44-8C25-DA6A736A2007}"/>
            </c:ext>
          </c:extLst>
        </c:ser>
        <c:ser>
          <c:idx val="16"/>
          <c:order val="16"/>
          <c:tx>
            <c:strRef>
              <c:f>Data!$C$19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Data!$D$2:$J$2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Data!$D$19:$J$19</c:f>
              <c:numCache>
                <c:formatCode>#0</c:formatCode>
                <c:ptCount val="7"/>
                <c:pt idx="0">
                  <c:v>27213</c:v>
                </c:pt>
                <c:pt idx="1">
                  <c:v>29925</c:v>
                </c:pt>
                <c:pt idx="2">
                  <c:v>33317</c:v>
                </c:pt>
                <c:pt idx="3">
                  <c:v>40792</c:v>
                </c:pt>
                <c:pt idx="4" formatCode="General">
                  <c:v>49071</c:v>
                </c:pt>
                <c:pt idx="5" formatCode="General">
                  <c:v>47267</c:v>
                </c:pt>
                <c:pt idx="6" formatCode="General">
                  <c:v>48032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4CB6-EC44-8C25-DA6A736A2007}"/>
            </c:ext>
          </c:extLst>
        </c:ser>
        <c:ser>
          <c:idx val="17"/>
          <c:order val="17"/>
          <c:tx>
            <c:strRef>
              <c:f>Data!$C$20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Data!$D$2:$J$2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Data!$D$20:$J$20</c:f>
              <c:numCache>
                <c:formatCode>#0</c:formatCode>
                <c:ptCount val="7"/>
                <c:pt idx="0">
                  <c:v>27168</c:v>
                </c:pt>
                <c:pt idx="1">
                  <c:v>30368</c:v>
                </c:pt>
                <c:pt idx="2">
                  <c:v>30071</c:v>
                </c:pt>
                <c:pt idx="3">
                  <c:v>37047</c:v>
                </c:pt>
                <c:pt idx="4" formatCode="General">
                  <c:v>39591</c:v>
                </c:pt>
                <c:pt idx="5" formatCode="General">
                  <c:v>41041</c:v>
                </c:pt>
                <c:pt idx="6" formatCode="General">
                  <c:v>52966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4CB6-EC44-8C25-DA6A736A2007}"/>
            </c:ext>
          </c:extLst>
        </c:ser>
        <c:ser>
          <c:idx val="18"/>
          <c:order val="18"/>
          <c:tx>
            <c:strRef>
              <c:f>Data!$C$21</c:f>
              <c:strCache>
                <c:ptCount val="1"/>
                <c:pt idx="0">
                  <c:v>26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Data!$D$2:$J$2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Data!$D$21:$J$21</c:f>
              <c:numCache>
                <c:formatCode>#0</c:formatCode>
                <c:ptCount val="7"/>
                <c:pt idx="0">
                  <c:v>27168</c:v>
                </c:pt>
                <c:pt idx="1">
                  <c:v>33506</c:v>
                </c:pt>
                <c:pt idx="2">
                  <c:v>47532</c:v>
                </c:pt>
                <c:pt idx="3">
                  <c:v>59595</c:v>
                </c:pt>
                <c:pt idx="4" formatCode="General">
                  <c:v>78846</c:v>
                </c:pt>
                <c:pt idx="5" formatCode="General">
                  <c:v>85747</c:v>
                </c:pt>
                <c:pt idx="6" formatCode="General">
                  <c:v>87469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4CB6-EC44-8C25-DA6A736A2007}"/>
            </c:ext>
          </c:extLst>
        </c:ser>
        <c:ser>
          <c:idx val="19"/>
          <c:order val="19"/>
          <c:tx>
            <c:strRef>
              <c:f>Data!$C$22</c:f>
              <c:strCache>
                <c:ptCount val="1"/>
                <c:pt idx="0">
                  <c:v>27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Data!$D$2:$J$2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Data!$D$22:$J$22</c:f>
              <c:numCache>
                <c:formatCode>#0</c:formatCode>
                <c:ptCount val="7"/>
                <c:pt idx="0">
                  <c:v>27424</c:v>
                </c:pt>
                <c:pt idx="1">
                  <c:v>32199</c:v>
                </c:pt>
                <c:pt idx="2">
                  <c:v>38415</c:v>
                </c:pt>
                <c:pt idx="3">
                  <c:v>45222</c:v>
                </c:pt>
                <c:pt idx="4" formatCode="General">
                  <c:v>52707</c:v>
                </c:pt>
                <c:pt idx="5" formatCode="General">
                  <c:v>57677</c:v>
                </c:pt>
                <c:pt idx="6" formatCode="General">
                  <c:v>59938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4CB6-EC44-8C25-DA6A736A2007}"/>
            </c:ext>
          </c:extLst>
        </c:ser>
        <c:ser>
          <c:idx val="20"/>
          <c:order val="20"/>
          <c:tx>
            <c:strRef>
              <c:f>Data!$C$23</c:f>
              <c:strCache>
                <c:ptCount val="1"/>
                <c:pt idx="0">
                  <c:v>28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Data!$D$2:$J$2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Data!$D$23:$J$23</c:f>
              <c:numCache>
                <c:formatCode>#0</c:formatCode>
                <c:ptCount val="7"/>
                <c:pt idx="0">
                  <c:v>27565</c:v>
                </c:pt>
                <c:pt idx="1">
                  <c:v>34401</c:v>
                </c:pt>
                <c:pt idx="2">
                  <c:v>45384</c:v>
                </c:pt>
                <c:pt idx="3">
                  <c:v>54929</c:v>
                </c:pt>
                <c:pt idx="4" formatCode="General">
                  <c:v>67895</c:v>
                </c:pt>
                <c:pt idx="5" formatCode="General">
                  <c:v>75421</c:v>
                </c:pt>
                <c:pt idx="6" formatCode="General">
                  <c:v>79366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4CB6-EC44-8C25-DA6A736A2007}"/>
            </c:ext>
          </c:extLst>
        </c:ser>
        <c:ser>
          <c:idx val="21"/>
          <c:order val="21"/>
          <c:tx>
            <c:strRef>
              <c:f>Data!$C$24</c:f>
              <c:strCache>
                <c:ptCount val="1"/>
                <c:pt idx="0">
                  <c:v>29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Data!$D$2:$J$2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Data!$D$24:$J$24</c:f>
              <c:numCache>
                <c:formatCode>#0</c:formatCode>
                <c:ptCount val="7"/>
                <c:pt idx="0">
                  <c:v>27413</c:v>
                </c:pt>
                <c:pt idx="1">
                  <c:v>30443</c:v>
                </c:pt>
                <c:pt idx="2">
                  <c:v>35598</c:v>
                </c:pt>
                <c:pt idx="3">
                  <c:v>40149</c:v>
                </c:pt>
                <c:pt idx="4" formatCode="General">
                  <c:v>45359</c:v>
                </c:pt>
                <c:pt idx="5" formatCode="General">
                  <c:v>49033</c:v>
                </c:pt>
                <c:pt idx="6" formatCode="General">
                  <c:v>53289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4CB6-EC44-8C25-DA6A736A2007}"/>
            </c:ext>
          </c:extLst>
        </c:ser>
        <c:ser>
          <c:idx val="22"/>
          <c:order val="22"/>
          <c:tx>
            <c:strRef>
              <c:f>Data!$C$25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Data!$D$2:$J$2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Data!$D$25:$J$25</c:f>
              <c:numCache>
                <c:formatCode>#0</c:formatCode>
                <c:ptCount val="7"/>
                <c:pt idx="0">
                  <c:v>27252</c:v>
                </c:pt>
                <c:pt idx="1">
                  <c:v>30291</c:v>
                </c:pt>
                <c:pt idx="2">
                  <c:v>34963</c:v>
                </c:pt>
                <c:pt idx="3">
                  <c:v>39238</c:v>
                </c:pt>
                <c:pt idx="4" formatCode="General">
                  <c:v>43987</c:v>
                </c:pt>
                <c:pt idx="5" formatCode="General">
                  <c:v>46633</c:v>
                </c:pt>
                <c:pt idx="6" formatCode="General">
                  <c:v>48389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4CB6-EC44-8C25-DA6A736A2007}"/>
            </c:ext>
          </c:extLst>
        </c:ser>
        <c:ser>
          <c:idx val="23"/>
          <c:order val="23"/>
          <c:tx>
            <c:strRef>
              <c:f>Data!$C$26</c:f>
              <c:strCache>
                <c:ptCount val="1"/>
                <c:pt idx="0">
                  <c:v>B5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Data!$D$2:$J$2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Data!$D$26:$J$26</c:f>
              <c:numCache>
                <c:formatCode>#0</c:formatCode>
                <c:ptCount val="7"/>
                <c:pt idx="0">
                  <c:v>27176</c:v>
                </c:pt>
                <c:pt idx="1">
                  <c:v>27328</c:v>
                </c:pt>
                <c:pt idx="2">
                  <c:v>27574</c:v>
                </c:pt>
                <c:pt idx="3">
                  <c:v>28066</c:v>
                </c:pt>
                <c:pt idx="4" formatCode="General">
                  <c:v>29160</c:v>
                </c:pt>
                <c:pt idx="5" formatCode="General">
                  <c:v>28380</c:v>
                </c:pt>
                <c:pt idx="6" formatCode="General">
                  <c:v>27346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4CB6-EC44-8C25-DA6A736A2007}"/>
            </c:ext>
          </c:extLst>
        </c:ser>
        <c:ser>
          <c:idx val="24"/>
          <c:order val="24"/>
          <c:tx>
            <c:strRef>
              <c:f>Data!$C$27</c:f>
              <c:strCache>
                <c:ptCount val="1"/>
                <c:pt idx="0">
                  <c:v>B3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Data!$D$2:$J$2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Data!$D$27:$J$27</c:f>
              <c:numCache>
                <c:formatCode>#0</c:formatCode>
                <c:ptCount val="7"/>
                <c:pt idx="0">
                  <c:v>26824</c:v>
                </c:pt>
                <c:pt idx="1">
                  <c:v>27310</c:v>
                </c:pt>
                <c:pt idx="2">
                  <c:v>27506</c:v>
                </c:pt>
                <c:pt idx="3">
                  <c:v>27967</c:v>
                </c:pt>
                <c:pt idx="4" formatCode="General">
                  <c:v>28512</c:v>
                </c:pt>
                <c:pt idx="5" formatCode="General">
                  <c:v>28380</c:v>
                </c:pt>
                <c:pt idx="6" formatCode="General">
                  <c:v>27752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4CB6-EC44-8C25-DA6A736A2007}"/>
            </c:ext>
          </c:extLst>
        </c:ser>
        <c:ser>
          <c:idx val="25"/>
          <c:order val="25"/>
          <c:tx>
            <c:strRef>
              <c:f>Data!$C$28</c:f>
              <c:strCache>
                <c:ptCount val="1"/>
                <c:pt idx="0">
                  <c:v>11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Data!$D$2:$J$2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Data!$D$28:$J$28</c:f>
              <c:numCache>
                <c:formatCode>#0</c:formatCode>
                <c:ptCount val="7"/>
                <c:pt idx="0">
                  <c:v>27196</c:v>
                </c:pt>
                <c:pt idx="1">
                  <c:v>28098</c:v>
                </c:pt>
                <c:pt idx="2">
                  <c:v>30537</c:v>
                </c:pt>
                <c:pt idx="3">
                  <c:v>44997</c:v>
                </c:pt>
                <c:pt idx="4" formatCode="General">
                  <c:v>37654</c:v>
                </c:pt>
                <c:pt idx="5" formatCode="General">
                  <c:v>49614</c:v>
                </c:pt>
                <c:pt idx="6" formatCode="General">
                  <c:v>46997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4CB6-EC44-8C25-DA6A736A2007}"/>
            </c:ext>
          </c:extLst>
        </c:ser>
        <c:ser>
          <c:idx val="26"/>
          <c:order val="26"/>
          <c:tx>
            <c:strRef>
              <c:f>Data!$C$29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Data!$D$2:$J$2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Data!$D$29:$J$29</c:f>
              <c:numCache>
                <c:formatCode>#0</c:formatCode>
                <c:ptCount val="7"/>
                <c:pt idx="0">
                  <c:v>27260</c:v>
                </c:pt>
                <c:pt idx="1">
                  <c:v>21652</c:v>
                </c:pt>
                <c:pt idx="2">
                  <c:v>31012</c:v>
                </c:pt>
                <c:pt idx="3">
                  <c:v>34149</c:v>
                </c:pt>
                <c:pt idx="4" formatCode="General">
                  <c:v>41243</c:v>
                </c:pt>
                <c:pt idx="5" formatCode="General">
                  <c:v>59518</c:v>
                </c:pt>
                <c:pt idx="6" formatCode="General">
                  <c:v>72008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4CB6-EC44-8C25-DA6A736A2007}"/>
            </c:ext>
          </c:extLst>
        </c:ser>
        <c:ser>
          <c:idx val="27"/>
          <c:order val="27"/>
          <c:tx>
            <c:strRef>
              <c:f>Data!$C$30</c:f>
              <c:strCache>
                <c:ptCount val="1"/>
                <c:pt idx="0">
                  <c:v>13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Data!$D$2:$J$2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Data!$D$30:$J$30</c:f>
              <c:numCache>
                <c:formatCode>#0</c:formatCode>
                <c:ptCount val="7"/>
                <c:pt idx="0">
                  <c:v>27379</c:v>
                </c:pt>
                <c:pt idx="1">
                  <c:v>28525</c:v>
                </c:pt>
                <c:pt idx="2">
                  <c:v>29252</c:v>
                </c:pt>
                <c:pt idx="3">
                  <c:v>41223</c:v>
                </c:pt>
                <c:pt idx="4" formatCode="General">
                  <c:v>51946</c:v>
                </c:pt>
                <c:pt idx="5" formatCode="General">
                  <c:v>52120</c:v>
                </c:pt>
                <c:pt idx="6" formatCode="General">
                  <c:v>52467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4CB6-EC44-8C25-DA6A736A2007}"/>
            </c:ext>
          </c:extLst>
        </c:ser>
        <c:ser>
          <c:idx val="28"/>
          <c:order val="28"/>
          <c:tx>
            <c:strRef>
              <c:f>Data!$C$31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Data!$D$2:$J$2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Data!$D$31:$J$31</c:f>
              <c:numCache>
                <c:formatCode>#0</c:formatCode>
                <c:ptCount val="7"/>
                <c:pt idx="0">
                  <c:v>27589</c:v>
                </c:pt>
                <c:pt idx="1">
                  <c:v>30829</c:v>
                </c:pt>
                <c:pt idx="2">
                  <c:v>37848</c:v>
                </c:pt>
                <c:pt idx="3">
                  <c:v>40831</c:v>
                </c:pt>
                <c:pt idx="4" formatCode="General">
                  <c:v>47820</c:v>
                </c:pt>
                <c:pt idx="5" formatCode="General">
                  <c:v>67020</c:v>
                </c:pt>
                <c:pt idx="6" formatCode="General">
                  <c:v>74957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4CB6-EC44-8C25-DA6A736A2007}"/>
            </c:ext>
          </c:extLst>
        </c:ser>
        <c:ser>
          <c:idx val="29"/>
          <c:order val="29"/>
          <c:tx>
            <c:strRef>
              <c:f>Data!$C$32</c:f>
              <c:strCache>
                <c:ptCount val="1"/>
                <c:pt idx="0">
                  <c:v>15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Data!$D$2:$J$2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Data!$D$32:$J$32</c:f>
              <c:numCache>
                <c:formatCode>#0</c:formatCode>
                <c:ptCount val="7"/>
                <c:pt idx="0">
                  <c:v>27660</c:v>
                </c:pt>
                <c:pt idx="1">
                  <c:v>28691</c:v>
                </c:pt>
                <c:pt idx="2">
                  <c:v>30699</c:v>
                </c:pt>
                <c:pt idx="3">
                  <c:v>44580</c:v>
                </c:pt>
                <c:pt idx="4" formatCode="General">
                  <c:v>70887</c:v>
                </c:pt>
                <c:pt idx="5" formatCode="General">
                  <c:v>94754</c:v>
                </c:pt>
                <c:pt idx="6" formatCode="General">
                  <c:v>111556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4CB6-EC44-8C25-DA6A736A2007}"/>
            </c:ext>
          </c:extLst>
        </c:ser>
        <c:ser>
          <c:idx val="30"/>
          <c:order val="30"/>
          <c:tx>
            <c:strRef>
              <c:f>Data!$C$33</c:f>
              <c:strCache>
                <c:ptCount val="1"/>
                <c:pt idx="0">
                  <c:v>31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Data!$D$2:$J$2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Data!$D$33:$J$33</c:f>
              <c:numCache>
                <c:formatCode>#0</c:formatCode>
                <c:ptCount val="7"/>
                <c:pt idx="0">
                  <c:v>27187</c:v>
                </c:pt>
                <c:pt idx="1">
                  <c:v>34662</c:v>
                </c:pt>
                <c:pt idx="2">
                  <c:v>42989</c:v>
                </c:pt>
                <c:pt idx="3">
                  <c:v>52077</c:v>
                </c:pt>
                <c:pt idx="4" formatCode="General">
                  <c:v>63585</c:v>
                </c:pt>
                <c:pt idx="5" formatCode="General">
                  <c:v>70727</c:v>
                </c:pt>
                <c:pt idx="6" formatCode="General">
                  <c:v>74116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4CB6-EC44-8C25-DA6A736A2007}"/>
            </c:ext>
          </c:extLst>
        </c:ser>
        <c:ser>
          <c:idx val="31"/>
          <c:order val="31"/>
          <c:tx>
            <c:strRef>
              <c:f>Data!$C$34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Data!$D$2:$J$2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Data!$D$34:$J$34</c:f>
              <c:numCache>
                <c:formatCode>#0</c:formatCode>
                <c:ptCount val="7"/>
                <c:pt idx="0">
                  <c:v>27692</c:v>
                </c:pt>
                <c:pt idx="1">
                  <c:v>33943</c:v>
                </c:pt>
                <c:pt idx="2">
                  <c:v>42792</c:v>
                </c:pt>
                <c:pt idx="3">
                  <c:v>51211</c:v>
                </c:pt>
                <c:pt idx="4" formatCode="General">
                  <c:v>63180</c:v>
                </c:pt>
                <c:pt idx="5" formatCode="General">
                  <c:v>68933</c:v>
                </c:pt>
                <c:pt idx="6" formatCode="General">
                  <c:v>73288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4CB6-EC44-8C25-DA6A736A2007}"/>
            </c:ext>
          </c:extLst>
        </c:ser>
        <c:ser>
          <c:idx val="32"/>
          <c:order val="32"/>
          <c:tx>
            <c:strRef>
              <c:f>Data!$C$35</c:f>
              <c:strCache>
                <c:ptCount val="1"/>
                <c:pt idx="0">
                  <c:v>33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Data!$D$2:$J$2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Data!$D$35:$J$35</c:f>
              <c:numCache>
                <c:formatCode>#0</c:formatCode>
                <c:ptCount val="7"/>
                <c:pt idx="0">
                  <c:v>27449</c:v>
                </c:pt>
                <c:pt idx="1">
                  <c:v>33086</c:v>
                </c:pt>
                <c:pt idx="2">
                  <c:v>40889</c:v>
                </c:pt>
                <c:pt idx="3">
                  <c:v>49404</c:v>
                </c:pt>
                <c:pt idx="4" formatCode="General">
                  <c:v>60162</c:v>
                </c:pt>
                <c:pt idx="5" formatCode="General">
                  <c:v>67705</c:v>
                </c:pt>
                <c:pt idx="6" formatCode="General">
                  <c:v>71189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4CB6-EC44-8C25-DA6A736A2007}"/>
            </c:ext>
          </c:extLst>
        </c:ser>
        <c:ser>
          <c:idx val="33"/>
          <c:order val="33"/>
          <c:tx>
            <c:strRef>
              <c:f>Data!$C$36</c:f>
              <c:strCache>
                <c:ptCount val="1"/>
                <c:pt idx="0">
                  <c:v>34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Data!$D$2:$J$2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Data!$D$36:$J$36</c:f>
              <c:numCache>
                <c:formatCode>#0</c:formatCode>
                <c:ptCount val="7"/>
                <c:pt idx="0">
                  <c:v>27519</c:v>
                </c:pt>
                <c:pt idx="1">
                  <c:v>33123</c:v>
                </c:pt>
                <c:pt idx="2">
                  <c:v>42719</c:v>
                </c:pt>
                <c:pt idx="3">
                  <c:v>51637</c:v>
                </c:pt>
                <c:pt idx="4" formatCode="General">
                  <c:v>62445</c:v>
                </c:pt>
                <c:pt idx="5" formatCode="General">
                  <c:v>71236</c:v>
                </c:pt>
                <c:pt idx="6" formatCode="General">
                  <c:v>74806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4CB6-EC44-8C25-DA6A736A2007}"/>
            </c:ext>
          </c:extLst>
        </c:ser>
        <c:ser>
          <c:idx val="34"/>
          <c:order val="34"/>
          <c:tx>
            <c:strRef>
              <c:f>Data!$C$37</c:f>
              <c:strCache>
                <c:ptCount val="1"/>
                <c:pt idx="0">
                  <c:v>35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Data!$D$2:$J$2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Data!$D$37:$J$37</c:f>
              <c:numCache>
                <c:formatCode>#0</c:formatCode>
                <c:ptCount val="7"/>
                <c:pt idx="0">
                  <c:v>27327</c:v>
                </c:pt>
                <c:pt idx="1">
                  <c:v>32263</c:v>
                </c:pt>
                <c:pt idx="2">
                  <c:v>39777</c:v>
                </c:pt>
                <c:pt idx="3">
                  <c:v>46726</c:v>
                </c:pt>
                <c:pt idx="4" formatCode="General">
                  <c:v>56548</c:v>
                </c:pt>
                <c:pt idx="5" formatCode="General">
                  <c:v>60176</c:v>
                </c:pt>
                <c:pt idx="6" formatCode="General">
                  <c:v>62870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4CB6-EC44-8C25-DA6A736A2007}"/>
            </c:ext>
          </c:extLst>
        </c:ser>
        <c:ser>
          <c:idx val="35"/>
          <c:order val="35"/>
          <c:tx>
            <c:strRef>
              <c:f>Data!$C$38</c:f>
              <c:strCache>
                <c:ptCount val="1"/>
                <c:pt idx="0">
                  <c:v>B6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Data!$D$2:$J$2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Data!$D$38:$J$38</c:f>
              <c:numCache>
                <c:formatCode>#0</c:formatCode>
                <c:ptCount val="7"/>
                <c:pt idx="0">
                  <c:v>27410</c:v>
                </c:pt>
                <c:pt idx="1">
                  <c:v>27651</c:v>
                </c:pt>
                <c:pt idx="2">
                  <c:v>28205</c:v>
                </c:pt>
                <c:pt idx="3">
                  <c:v>28256</c:v>
                </c:pt>
                <c:pt idx="4" formatCode="General">
                  <c:v>28791</c:v>
                </c:pt>
                <c:pt idx="5" formatCode="General">
                  <c:v>28196</c:v>
                </c:pt>
                <c:pt idx="6" formatCode="General">
                  <c:v>28405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4CB6-EC44-8C25-DA6A736A2007}"/>
            </c:ext>
          </c:extLst>
        </c:ser>
        <c:ser>
          <c:idx val="37"/>
          <c:order val="36"/>
          <c:tx>
            <c:strRef>
              <c:f>Data!$C$40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Data!$D$2:$J$2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Data!$D$40:$J$40</c:f>
              <c:numCache>
                <c:formatCode>#0</c:formatCode>
                <c:ptCount val="7"/>
                <c:pt idx="0">
                  <c:v>27265</c:v>
                </c:pt>
                <c:pt idx="1">
                  <c:v>28108</c:v>
                </c:pt>
                <c:pt idx="2">
                  <c:v>41584</c:v>
                </c:pt>
                <c:pt idx="3">
                  <c:v>37367</c:v>
                </c:pt>
                <c:pt idx="4" formatCode="General">
                  <c:v>44904</c:v>
                </c:pt>
                <c:pt idx="5" formatCode="General">
                  <c:v>40690</c:v>
                </c:pt>
                <c:pt idx="6" formatCode="General">
                  <c:v>47767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4CB6-EC44-8C25-DA6A736A2007}"/>
            </c:ext>
          </c:extLst>
        </c:ser>
        <c:ser>
          <c:idx val="38"/>
          <c:order val="37"/>
          <c:tx>
            <c:strRef>
              <c:f>Data!$C$41</c:f>
              <c:strCache>
                <c:ptCount val="1"/>
                <c:pt idx="0">
                  <c:v>17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Data!$D$2:$J$2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Data!$D$41:$J$41</c:f>
              <c:numCache>
                <c:formatCode>#0</c:formatCode>
                <c:ptCount val="7"/>
                <c:pt idx="0">
                  <c:v>19827</c:v>
                </c:pt>
                <c:pt idx="1">
                  <c:v>28095</c:v>
                </c:pt>
                <c:pt idx="2">
                  <c:v>29010</c:v>
                </c:pt>
                <c:pt idx="3">
                  <c:v>33983</c:v>
                </c:pt>
                <c:pt idx="4" formatCode="General">
                  <c:v>35965</c:v>
                </c:pt>
                <c:pt idx="5" formatCode="General">
                  <c:v>53166</c:v>
                </c:pt>
                <c:pt idx="6" formatCode="General">
                  <c:v>66819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4CB6-EC44-8C25-DA6A736A2007}"/>
            </c:ext>
          </c:extLst>
        </c:ser>
        <c:ser>
          <c:idx val="39"/>
          <c:order val="38"/>
          <c:tx>
            <c:strRef>
              <c:f>Data!$C$42</c:f>
              <c:strCache>
                <c:ptCount val="1"/>
                <c:pt idx="0">
                  <c:v>18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Data!$D$2:$J$2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Data!$D$42:$J$42</c:f>
              <c:numCache>
                <c:formatCode>#0</c:formatCode>
                <c:ptCount val="7"/>
                <c:pt idx="0">
                  <c:v>27890</c:v>
                </c:pt>
                <c:pt idx="1">
                  <c:v>28468</c:v>
                </c:pt>
                <c:pt idx="2">
                  <c:v>31180</c:v>
                </c:pt>
                <c:pt idx="3">
                  <c:v>37576</c:v>
                </c:pt>
                <c:pt idx="4" formatCode="General">
                  <c:v>47380</c:v>
                </c:pt>
                <c:pt idx="5" formatCode="General">
                  <c:v>45453</c:v>
                </c:pt>
                <c:pt idx="6" formatCode="General">
                  <c:v>52756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4CB6-EC44-8C25-DA6A736A2007}"/>
            </c:ext>
          </c:extLst>
        </c:ser>
        <c:ser>
          <c:idx val="40"/>
          <c:order val="39"/>
          <c:tx>
            <c:strRef>
              <c:f>Data!$C$43</c:f>
              <c:strCache>
                <c:ptCount val="1"/>
                <c:pt idx="0">
                  <c:v>19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Data!$D$2:$J$2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Data!$D$43:$J$43</c:f>
              <c:numCache>
                <c:formatCode>#0</c:formatCode>
                <c:ptCount val="7"/>
                <c:pt idx="0">
                  <c:v>27532</c:v>
                </c:pt>
                <c:pt idx="1">
                  <c:v>30115</c:v>
                </c:pt>
                <c:pt idx="2">
                  <c:v>37759</c:v>
                </c:pt>
                <c:pt idx="3">
                  <c:v>49382</c:v>
                </c:pt>
                <c:pt idx="4" formatCode="General">
                  <c:v>72304</c:v>
                </c:pt>
                <c:pt idx="5" formatCode="General">
                  <c:v>82935</c:v>
                </c:pt>
                <c:pt idx="6" formatCode="General">
                  <c:v>92010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8-4CB6-EC44-8C25-DA6A736A2007}"/>
            </c:ext>
          </c:extLst>
        </c:ser>
        <c:ser>
          <c:idx val="41"/>
          <c:order val="40"/>
          <c:tx>
            <c:strRef>
              <c:f>Data!$C$44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Data!$D$2:$J$2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Data!$D$44:$J$44</c:f>
              <c:numCache>
                <c:formatCode>#0</c:formatCode>
                <c:ptCount val="7"/>
                <c:pt idx="0">
                  <c:v>27272</c:v>
                </c:pt>
                <c:pt idx="1">
                  <c:v>28621</c:v>
                </c:pt>
                <c:pt idx="2">
                  <c:v>30214</c:v>
                </c:pt>
                <c:pt idx="3">
                  <c:v>37403</c:v>
                </c:pt>
                <c:pt idx="4" formatCode="General">
                  <c:v>36203</c:v>
                </c:pt>
                <c:pt idx="5" formatCode="General">
                  <c:v>38897</c:v>
                </c:pt>
                <c:pt idx="6" formatCode="General">
                  <c:v>44466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4CB6-EC44-8C25-DA6A736A2007}"/>
            </c:ext>
          </c:extLst>
        </c:ser>
        <c:ser>
          <c:idx val="42"/>
          <c:order val="41"/>
          <c:tx>
            <c:strRef>
              <c:f>Data!$C$45</c:f>
              <c:strCache>
                <c:ptCount val="1"/>
                <c:pt idx="0">
                  <c:v>36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Data!$D$2:$J$2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Data!$D$45:$J$45</c:f>
              <c:numCache>
                <c:formatCode>#0</c:formatCode>
                <c:ptCount val="7"/>
                <c:pt idx="0">
                  <c:v>27533</c:v>
                </c:pt>
                <c:pt idx="1">
                  <c:v>35318</c:v>
                </c:pt>
                <c:pt idx="2">
                  <c:v>43902</c:v>
                </c:pt>
                <c:pt idx="3">
                  <c:v>52372</c:v>
                </c:pt>
                <c:pt idx="4" formatCode="General">
                  <c:v>64965</c:v>
                </c:pt>
                <c:pt idx="5" formatCode="General">
                  <c:v>70890</c:v>
                </c:pt>
                <c:pt idx="6" formatCode="General">
                  <c:v>74665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A-4CB6-EC44-8C25-DA6A736A2007}"/>
            </c:ext>
          </c:extLst>
        </c:ser>
        <c:ser>
          <c:idx val="43"/>
          <c:order val="42"/>
          <c:tx>
            <c:strRef>
              <c:f>Data!$C$46</c:f>
              <c:strCache>
                <c:ptCount val="1"/>
                <c:pt idx="0">
                  <c:v>37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Data!$D$2:$J$2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Data!$D$46:$J$46</c:f>
              <c:numCache>
                <c:formatCode>#0</c:formatCode>
                <c:ptCount val="7"/>
                <c:pt idx="0">
                  <c:v>27894</c:v>
                </c:pt>
                <c:pt idx="1">
                  <c:v>37695</c:v>
                </c:pt>
                <c:pt idx="2">
                  <c:v>48194</c:v>
                </c:pt>
                <c:pt idx="3">
                  <c:v>58446</c:v>
                </c:pt>
                <c:pt idx="4" formatCode="General">
                  <c:v>73513</c:v>
                </c:pt>
                <c:pt idx="5" formatCode="General">
                  <c:v>81239</c:v>
                </c:pt>
                <c:pt idx="6" formatCode="General">
                  <c:v>86053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B-4CB6-EC44-8C25-DA6A736A2007}"/>
            </c:ext>
          </c:extLst>
        </c:ser>
        <c:ser>
          <c:idx val="44"/>
          <c:order val="43"/>
          <c:tx>
            <c:strRef>
              <c:f>Data!$C$47</c:f>
              <c:strCache>
                <c:ptCount val="1"/>
                <c:pt idx="0">
                  <c:v>38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Data!$D$2:$J$2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Data!$D$47:$J$47</c:f>
              <c:numCache>
                <c:formatCode>#0</c:formatCode>
                <c:ptCount val="7"/>
                <c:pt idx="0">
                  <c:v>27865</c:v>
                </c:pt>
                <c:pt idx="1">
                  <c:v>39908</c:v>
                </c:pt>
                <c:pt idx="2">
                  <c:v>48916</c:v>
                </c:pt>
                <c:pt idx="3">
                  <c:v>60153</c:v>
                </c:pt>
                <c:pt idx="4" formatCode="General">
                  <c:v>76183</c:v>
                </c:pt>
                <c:pt idx="5" formatCode="General">
                  <c:v>88239</c:v>
                </c:pt>
                <c:pt idx="6" formatCode="General">
                  <c:v>92493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C-4CB6-EC44-8C25-DA6A736A2007}"/>
            </c:ext>
          </c:extLst>
        </c:ser>
        <c:ser>
          <c:idx val="45"/>
          <c:order val="44"/>
          <c:tx>
            <c:strRef>
              <c:f>Data!$C$48</c:f>
              <c:strCache>
                <c:ptCount val="1"/>
                <c:pt idx="0">
                  <c:v>39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Data!$D$2:$J$2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Data!$D$48:$J$48</c:f>
              <c:numCache>
                <c:formatCode>#0</c:formatCode>
                <c:ptCount val="7"/>
                <c:pt idx="0">
                  <c:v>27355</c:v>
                </c:pt>
                <c:pt idx="1">
                  <c:v>32037</c:v>
                </c:pt>
                <c:pt idx="2">
                  <c:v>37781</c:v>
                </c:pt>
                <c:pt idx="3">
                  <c:v>42859</c:v>
                </c:pt>
                <c:pt idx="4" formatCode="General">
                  <c:v>51636</c:v>
                </c:pt>
                <c:pt idx="5" formatCode="General">
                  <c:v>55679</c:v>
                </c:pt>
                <c:pt idx="6" formatCode="General">
                  <c:v>57882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D-4CB6-EC44-8C25-DA6A736A2007}"/>
            </c:ext>
          </c:extLst>
        </c:ser>
        <c:ser>
          <c:idx val="46"/>
          <c:order val="45"/>
          <c:tx>
            <c:strRef>
              <c:f>Data!$C$49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Data!$D$2:$J$2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Data!$D$49:$J$49</c:f>
              <c:numCache>
                <c:formatCode>#0</c:formatCode>
                <c:ptCount val="7"/>
                <c:pt idx="0">
                  <c:v>27397</c:v>
                </c:pt>
                <c:pt idx="1">
                  <c:v>31688</c:v>
                </c:pt>
                <c:pt idx="2">
                  <c:v>36942</c:v>
                </c:pt>
                <c:pt idx="3">
                  <c:v>42795</c:v>
                </c:pt>
                <c:pt idx="4" formatCode="General">
                  <c:v>51296</c:v>
                </c:pt>
                <c:pt idx="5" formatCode="General">
                  <c:v>56087</c:v>
                </c:pt>
                <c:pt idx="6" formatCode="General">
                  <c:v>57585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E-4CB6-EC44-8C25-DA6A736A2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505376"/>
        <c:axId val="795000256"/>
      </c:scatterChart>
      <c:valAx>
        <c:axId val="123450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000256"/>
        <c:crosses val="autoZero"/>
        <c:crossBetween val="midCat"/>
      </c:valAx>
      <c:valAx>
        <c:axId val="79500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Fluorescence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505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(h) vs. Average Fluorescence</a:t>
            </a:r>
          </a:p>
        </c:rich>
      </c:tx>
      <c:layout>
        <c:manualLayout>
          <c:xMode val="edge"/>
          <c:yMode val="edge"/>
          <c:x val="0.46369540115278662"/>
          <c:y val="3.26392099426515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846298891687778E-2"/>
          <c:y val="0.11165175228657798"/>
          <c:w val="0.91822468553520908"/>
          <c:h val="0.686061326059960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Data!$C$101</c:f>
              <c:strCache>
                <c:ptCount val="1"/>
                <c:pt idx="0">
                  <c:v>Average High Temp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Data!$D$100:$J$100</c:f>
              <c:numCache>
                <c:formatCode>#0.0</c:formatCode>
                <c:ptCount val="7"/>
                <c:pt idx="0" formatCode="#0">
                  <c:v>0</c:v>
                </c:pt>
                <c:pt idx="1">
                  <c:v>0.5</c:v>
                </c:pt>
                <c:pt idx="2" formatCode="#0">
                  <c:v>1</c:v>
                </c:pt>
                <c:pt idx="3">
                  <c:v>1.5</c:v>
                </c:pt>
                <c:pt idx="4" formatCode="General">
                  <c:v>2</c:v>
                </c:pt>
                <c:pt idx="5" formatCode="General">
                  <c:v>2.5</c:v>
                </c:pt>
                <c:pt idx="6" formatCode="General">
                  <c:v>3</c:v>
                </c:pt>
              </c:numCache>
            </c:numRef>
          </c:xVal>
          <c:yVal>
            <c:numRef>
              <c:f>Data!$D$101:$J$101</c:f>
              <c:numCache>
                <c:formatCode>#0</c:formatCode>
                <c:ptCount val="7"/>
                <c:pt idx="0">
                  <c:v>27348.9</c:v>
                </c:pt>
                <c:pt idx="1">
                  <c:v>33236.65</c:v>
                </c:pt>
                <c:pt idx="2">
                  <c:v>41156.5</c:v>
                </c:pt>
                <c:pt idx="3">
                  <c:v>49714.75</c:v>
                </c:pt>
                <c:pt idx="4">
                  <c:v>60962.1</c:v>
                </c:pt>
                <c:pt idx="5">
                  <c:v>66973.899999999994</c:v>
                </c:pt>
                <c:pt idx="6">
                  <c:v>70020.649999999994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98-034B-A8B1-E1391922F567}"/>
            </c:ext>
          </c:extLst>
        </c:ser>
        <c:ser>
          <c:idx val="1"/>
          <c:order val="1"/>
          <c:tx>
            <c:strRef>
              <c:f>Data!$C$102</c:f>
              <c:strCache>
                <c:ptCount val="1"/>
                <c:pt idx="0">
                  <c:v>Average Control Temp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Data!$D$100:$J$100</c:f>
              <c:numCache>
                <c:formatCode>#0.0</c:formatCode>
                <c:ptCount val="7"/>
                <c:pt idx="0" formatCode="#0">
                  <c:v>0</c:v>
                </c:pt>
                <c:pt idx="1">
                  <c:v>0.5</c:v>
                </c:pt>
                <c:pt idx="2" formatCode="#0">
                  <c:v>1</c:v>
                </c:pt>
                <c:pt idx="3">
                  <c:v>1.5</c:v>
                </c:pt>
                <c:pt idx="4" formatCode="General">
                  <c:v>2</c:v>
                </c:pt>
                <c:pt idx="5" formatCode="General">
                  <c:v>2.5</c:v>
                </c:pt>
                <c:pt idx="6" formatCode="General">
                  <c:v>3</c:v>
                </c:pt>
              </c:numCache>
            </c:numRef>
          </c:xVal>
          <c:yVal>
            <c:numRef>
              <c:f>Data!$D$102:$J$102</c:f>
              <c:numCache>
                <c:formatCode>#0</c:formatCode>
                <c:ptCount val="7"/>
                <c:pt idx="0">
                  <c:v>26919.3</c:v>
                </c:pt>
                <c:pt idx="1">
                  <c:v>30234.85</c:v>
                </c:pt>
                <c:pt idx="2">
                  <c:v>37414.65</c:v>
                </c:pt>
                <c:pt idx="3">
                  <c:v>47832.4</c:v>
                </c:pt>
                <c:pt idx="4">
                  <c:v>59493.55</c:v>
                </c:pt>
                <c:pt idx="5">
                  <c:v>69251.75</c:v>
                </c:pt>
                <c:pt idx="6">
                  <c:v>77156.850000000006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98-034B-A8B1-E1391922F567}"/>
            </c:ext>
          </c:extLst>
        </c:ser>
        <c:ser>
          <c:idx val="2"/>
          <c:order val="2"/>
          <c:tx>
            <c:strRef>
              <c:f>Data!$C$103</c:f>
              <c:strCache>
                <c:ptCount val="1"/>
                <c:pt idx="0">
                  <c:v>Average Blank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Data!$D$100:$J$100</c:f>
              <c:numCache>
                <c:formatCode>#0.0</c:formatCode>
                <c:ptCount val="7"/>
                <c:pt idx="0" formatCode="#0">
                  <c:v>0</c:v>
                </c:pt>
                <c:pt idx="1">
                  <c:v>0.5</c:v>
                </c:pt>
                <c:pt idx="2" formatCode="#0">
                  <c:v>1</c:v>
                </c:pt>
                <c:pt idx="3">
                  <c:v>1.5</c:v>
                </c:pt>
                <c:pt idx="4" formatCode="General">
                  <c:v>2</c:v>
                </c:pt>
                <c:pt idx="5" formatCode="General">
                  <c:v>2.5</c:v>
                </c:pt>
                <c:pt idx="6" formatCode="General">
                  <c:v>3</c:v>
                </c:pt>
              </c:numCache>
            </c:numRef>
          </c:xVal>
          <c:yVal>
            <c:numRef>
              <c:f>Data!$D$103:$J$103</c:f>
              <c:numCache>
                <c:formatCode>#0</c:formatCode>
                <c:ptCount val="7"/>
                <c:pt idx="0">
                  <c:v>26990</c:v>
                </c:pt>
                <c:pt idx="1">
                  <c:v>27310.166666666668</c:v>
                </c:pt>
                <c:pt idx="2">
                  <c:v>27633</c:v>
                </c:pt>
                <c:pt idx="3">
                  <c:v>28027.333333333332</c:v>
                </c:pt>
                <c:pt idx="4">
                  <c:v>28674.5</c:v>
                </c:pt>
                <c:pt idx="5">
                  <c:v>28283.833333333332</c:v>
                </c:pt>
                <c:pt idx="6">
                  <c:v>27883.166666666668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398-034B-A8B1-E1391922F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973200"/>
        <c:axId val="1857403104"/>
      </c:scatterChart>
      <c:valAx>
        <c:axId val="200397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403104"/>
        <c:crosses val="autoZero"/>
        <c:crossBetween val="midCat"/>
      </c:valAx>
      <c:valAx>
        <c:axId val="185740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Fluorescence</a:t>
                </a:r>
              </a:p>
            </c:rich>
          </c:tx>
          <c:layout>
            <c:manualLayout>
              <c:xMode val="edge"/>
              <c:yMode val="edge"/>
              <c:x val="1.0110068394214652E-2"/>
              <c:y val="0.331557261538874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973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84665</xdr:colOff>
      <xdr:row>20</xdr:row>
      <xdr:rowOff>110066</xdr:rowOff>
    </xdr:from>
    <xdr:to>
      <xdr:col>27</xdr:col>
      <xdr:colOff>592666</xdr:colOff>
      <xdr:row>52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E495AD-FCB6-8144-1999-E8A11897B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643192</xdr:colOff>
      <xdr:row>79</xdr:row>
      <xdr:rowOff>103238</xdr:rowOff>
    </xdr:from>
    <xdr:to>
      <xdr:col>24</xdr:col>
      <xdr:colOff>348225</xdr:colOff>
      <xdr:row>100</xdr:row>
      <xdr:rowOff>20484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09A8CA-73B3-FFD9-76DD-50E7D05A45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101F8-5CE0-EA4C-A24E-3CF5B010E2FA}">
  <dimension ref="B2:X103"/>
  <sheetViews>
    <sheetView tabSelected="1" zoomScale="62" zoomScaleNormal="75" workbookViewId="0">
      <selection activeCell="P17" sqref="P17"/>
    </sheetView>
  </sheetViews>
  <sheetFormatPr baseColWidth="10" defaultRowHeight="16" x14ac:dyDescent="0.2"/>
  <cols>
    <col min="2" max="2" width="10" customWidth="1"/>
    <col min="3" max="3" width="17.5" customWidth="1"/>
    <col min="23" max="23" width="11" customWidth="1"/>
  </cols>
  <sheetData>
    <row r="2" spans="2:24" x14ac:dyDescent="0.2">
      <c r="B2" s="1"/>
      <c r="C2" s="1" t="s">
        <v>0</v>
      </c>
      <c r="D2" s="1">
        <v>0</v>
      </c>
      <c r="E2" s="1">
        <v>0.5</v>
      </c>
      <c r="F2" s="1">
        <v>1</v>
      </c>
      <c r="G2" s="1">
        <v>1.5</v>
      </c>
      <c r="H2" s="1">
        <v>2</v>
      </c>
      <c r="I2" s="1">
        <v>2.5</v>
      </c>
      <c r="J2" s="1">
        <v>3</v>
      </c>
      <c r="K2" s="1"/>
      <c r="L2" s="1"/>
    </row>
    <row r="3" spans="2:24" x14ac:dyDescent="0.2">
      <c r="B3" t="s">
        <v>1</v>
      </c>
      <c r="C3" s="4" t="s">
        <v>98</v>
      </c>
      <c r="D3" s="2">
        <v>26917</v>
      </c>
      <c r="E3" s="2">
        <v>27012</v>
      </c>
      <c r="F3" s="2">
        <v>27409</v>
      </c>
      <c r="G3" s="2">
        <v>28159</v>
      </c>
      <c r="H3" s="3">
        <v>28493</v>
      </c>
      <c r="I3" s="3">
        <v>28220</v>
      </c>
      <c r="J3" s="3">
        <v>27688</v>
      </c>
      <c r="K3" s="4"/>
      <c r="L3" s="1"/>
    </row>
    <row r="4" spans="2:24" x14ac:dyDescent="0.2">
      <c r="B4" t="s">
        <v>2</v>
      </c>
      <c r="C4" s="4">
        <v>1</v>
      </c>
      <c r="D4" s="2">
        <v>27124</v>
      </c>
      <c r="E4" s="2">
        <v>27562</v>
      </c>
      <c r="F4" s="2">
        <v>33690</v>
      </c>
      <c r="G4" s="2">
        <v>41153</v>
      </c>
      <c r="H4" s="3">
        <v>40346</v>
      </c>
      <c r="I4" s="3">
        <v>42034</v>
      </c>
      <c r="J4" s="3">
        <v>41833</v>
      </c>
      <c r="K4" s="4"/>
      <c r="L4" s="1"/>
    </row>
    <row r="5" spans="2:24" x14ac:dyDescent="0.2">
      <c r="B5" t="s">
        <v>3</v>
      </c>
      <c r="C5" s="4">
        <v>2</v>
      </c>
      <c r="D5" s="2">
        <v>27018</v>
      </c>
      <c r="E5" s="2">
        <v>45161</v>
      </c>
      <c r="F5" s="2">
        <v>81883</v>
      </c>
      <c r="G5" s="2">
        <v>109931</v>
      </c>
      <c r="H5" s="3">
        <v>160106</v>
      </c>
      <c r="I5" s="3">
        <v>197786</v>
      </c>
      <c r="J5" s="3">
        <v>215453</v>
      </c>
      <c r="K5" s="4"/>
      <c r="L5" s="1"/>
    </row>
    <row r="6" spans="2:24" x14ac:dyDescent="0.2">
      <c r="B6" t="s">
        <v>4</v>
      </c>
      <c r="C6" s="4">
        <v>3</v>
      </c>
      <c r="D6" s="2">
        <v>27119</v>
      </c>
      <c r="E6" s="2">
        <v>27662</v>
      </c>
      <c r="F6" s="2">
        <v>30245</v>
      </c>
      <c r="G6" s="2">
        <v>35341</v>
      </c>
      <c r="H6" s="3">
        <v>45024</v>
      </c>
      <c r="I6" s="3">
        <v>41943</v>
      </c>
      <c r="J6" s="3">
        <v>42862</v>
      </c>
      <c r="K6" s="4"/>
      <c r="L6" s="1"/>
      <c r="W6" t="s">
        <v>103</v>
      </c>
      <c r="X6" t="s">
        <v>104</v>
      </c>
    </row>
    <row r="7" spans="2:24" x14ac:dyDescent="0.2">
      <c r="B7" t="s">
        <v>13</v>
      </c>
      <c r="C7" s="4">
        <v>4</v>
      </c>
      <c r="D7" s="2">
        <v>27179</v>
      </c>
      <c r="E7" s="2">
        <v>33774</v>
      </c>
      <c r="F7" s="2">
        <v>38514</v>
      </c>
      <c r="G7" s="2">
        <v>51129</v>
      </c>
      <c r="H7" s="3">
        <v>60989</v>
      </c>
      <c r="I7" s="3">
        <v>72073</v>
      </c>
      <c r="J7" s="3">
        <v>86665</v>
      </c>
      <c r="K7" s="4"/>
      <c r="L7" s="1"/>
      <c r="W7">
        <f>AVERAGE(J9:J13,J21:J25,J33:J37,J45:J49)</f>
        <v>70020.649999999994</v>
      </c>
      <c r="X7">
        <f>STDEV(J9:J13,J21:J25,J33:J37,J45:J49)/SQRT(20)</f>
        <v>3321.1058504462676</v>
      </c>
    </row>
    <row r="8" spans="2:24" x14ac:dyDescent="0.2">
      <c r="B8" t="s">
        <v>14</v>
      </c>
      <c r="C8" s="4">
        <v>5</v>
      </c>
      <c r="D8" s="2">
        <v>26371</v>
      </c>
      <c r="E8" s="2">
        <v>28043</v>
      </c>
      <c r="F8" s="2">
        <v>29716</v>
      </c>
      <c r="G8" s="2">
        <v>37498</v>
      </c>
      <c r="H8" s="3">
        <v>40970</v>
      </c>
      <c r="I8" s="3">
        <v>45507</v>
      </c>
      <c r="J8" s="3">
        <v>57227</v>
      </c>
      <c r="K8" s="4"/>
      <c r="L8" s="1"/>
    </row>
    <row r="9" spans="2:24" x14ac:dyDescent="0.2">
      <c r="B9" t="s">
        <v>15</v>
      </c>
      <c r="C9" s="4">
        <v>21</v>
      </c>
      <c r="D9" s="2">
        <v>26927</v>
      </c>
      <c r="E9" s="2">
        <v>32539</v>
      </c>
      <c r="F9" s="2">
        <v>38983</v>
      </c>
      <c r="G9" s="2">
        <v>64348</v>
      </c>
      <c r="H9" s="3">
        <v>89736</v>
      </c>
      <c r="I9" s="3">
        <v>98297</v>
      </c>
      <c r="J9" s="3">
        <v>103111</v>
      </c>
      <c r="K9" s="4"/>
      <c r="L9" s="1"/>
      <c r="W9">
        <f>W7-X7</f>
        <v>66699.544149553723</v>
      </c>
      <c r="X9">
        <f>W7+X7</f>
        <v>73341.755850446265</v>
      </c>
    </row>
    <row r="10" spans="2:24" x14ac:dyDescent="0.2">
      <c r="B10" t="s">
        <v>16</v>
      </c>
      <c r="C10" s="4">
        <v>22</v>
      </c>
      <c r="D10" s="2">
        <v>27175</v>
      </c>
      <c r="E10" s="2">
        <v>31912</v>
      </c>
      <c r="F10" s="2">
        <v>37843</v>
      </c>
      <c r="G10" s="2">
        <v>45011</v>
      </c>
      <c r="H10" s="3">
        <v>53807</v>
      </c>
      <c r="I10" s="3">
        <v>58112</v>
      </c>
      <c r="J10" s="3">
        <v>59881</v>
      </c>
      <c r="K10" s="4"/>
      <c r="L10" s="1"/>
    </row>
    <row r="11" spans="2:24" x14ac:dyDescent="0.2">
      <c r="B11" t="s">
        <v>17</v>
      </c>
      <c r="C11" s="4">
        <v>23</v>
      </c>
      <c r="D11" s="2">
        <v>27052</v>
      </c>
      <c r="E11" s="2">
        <v>34035</v>
      </c>
      <c r="F11" s="2">
        <v>45784</v>
      </c>
      <c r="G11" s="2">
        <v>53957</v>
      </c>
      <c r="H11" s="3">
        <v>66123</v>
      </c>
      <c r="I11" s="3">
        <v>73368</v>
      </c>
      <c r="J11" s="3">
        <v>76104</v>
      </c>
      <c r="K11" s="4"/>
      <c r="L11" s="1"/>
    </row>
    <row r="12" spans="2:24" x14ac:dyDescent="0.2">
      <c r="B12" t="s">
        <v>18</v>
      </c>
      <c r="C12" s="4">
        <v>24</v>
      </c>
      <c r="D12" s="2">
        <v>26933</v>
      </c>
      <c r="E12" s="2">
        <v>30128</v>
      </c>
      <c r="F12" s="2">
        <v>37962</v>
      </c>
      <c r="G12" s="2">
        <v>42842</v>
      </c>
      <c r="H12" s="3">
        <v>49727</v>
      </c>
      <c r="I12" s="3">
        <v>53640</v>
      </c>
      <c r="J12" s="3">
        <v>56286</v>
      </c>
      <c r="K12" s="4"/>
      <c r="L12" s="1"/>
    </row>
    <row r="13" spans="2:24" x14ac:dyDescent="0.2">
      <c r="B13" t="s">
        <v>19</v>
      </c>
      <c r="C13" s="4">
        <v>25</v>
      </c>
      <c r="D13" s="2">
        <v>26851</v>
      </c>
      <c r="E13" s="2">
        <v>31556</v>
      </c>
      <c r="F13" s="2">
        <v>35765</v>
      </c>
      <c r="G13" s="2">
        <v>41324</v>
      </c>
      <c r="H13" s="3">
        <v>47542</v>
      </c>
      <c r="I13" s="3">
        <v>50639</v>
      </c>
      <c r="J13" s="3">
        <v>51633</v>
      </c>
      <c r="K13" s="4"/>
      <c r="L13" s="1"/>
    </row>
    <row r="14" spans="2:24" x14ac:dyDescent="0.2">
      <c r="B14" t="s">
        <v>20</v>
      </c>
      <c r="C14" s="4" t="s">
        <v>97</v>
      </c>
      <c r="D14" s="2">
        <v>26742</v>
      </c>
      <c r="E14" s="2">
        <v>27319</v>
      </c>
      <c r="F14" s="2">
        <v>27838</v>
      </c>
      <c r="G14" s="2">
        <v>27936</v>
      </c>
      <c r="H14" s="3">
        <v>28690</v>
      </c>
      <c r="I14" s="3">
        <v>28057</v>
      </c>
      <c r="J14" s="3">
        <v>28071</v>
      </c>
      <c r="K14" s="4"/>
      <c r="L14" s="1"/>
      <c r="W14" t="s">
        <v>105</v>
      </c>
      <c r="X14" t="s">
        <v>106</v>
      </c>
    </row>
    <row r="15" spans="2:24" x14ac:dyDescent="0.2">
      <c r="B15" t="s">
        <v>5</v>
      </c>
      <c r="C15" s="4" t="s">
        <v>99</v>
      </c>
      <c r="D15" s="2">
        <v>26871</v>
      </c>
      <c r="E15" s="2">
        <v>27241</v>
      </c>
      <c r="F15" s="2">
        <v>27266</v>
      </c>
      <c r="G15" s="2">
        <v>27780</v>
      </c>
      <c r="H15" s="3">
        <v>28401</v>
      </c>
      <c r="I15" s="3">
        <v>28470</v>
      </c>
      <c r="J15" s="3">
        <v>28037</v>
      </c>
      <c r="K15" s="4"/>
      <c r="W15">
        <f>AVERAGE(J6:J8,J18:J20,J30:J32,J42:J44)</f>
        <v>66422.75</v>
      </c>
      <c r="X15">
        <f>STDEV(J6:J8,J18:J20,J30:J32,J42:J44)/SQRT(12)</f>
        <v>6403.4804186154042</v>
      </c>
    </row>
    <row r="16" spans="2:24" x14ac:dyDescent="0.2">
      <c r="B16" t="s">
        <v>6</v>
      </c>
      <c r="C16" s="4">
        <v>6</v>
      </c>
      <c r="D16" s="2">
        <v>27025</v>
      </c>
      <c r="E16" s="2">
        <v>44248</v>
      </c>
      <c r="F16" s="2">
        <v>71409</v>
      </c>
      <c r="G16" s="2">
        <v>105020</v>
      </c>
      <c r="H16" s="3">
        <v>151365</v>
      </c>
      <c r="I16" s="3">
        <v>185353</v>
      </c>
      <c r="J16" s="3">
        <v>204895</v>
      </c>
      <c r="K16" s="4"/>
    </row>
    <row r="17" spans="2:24" x14ac:dyDescent="0.2">
      <c r="B17" t="s">
        <v>7</v>
      </c>
      <c r="C17" s="4">
        <v>7</v>
      </c>
      <c r="D17" s="2">
        <v>27610</v>
      </c>
      <c r="E17" s="2">
        <v>28810</v>
      </c>
      <c r="F17" s="2">
        <v>31304</v>
      </c>
      <c r="G17" s="2">
        <v>40555</v>
      </c>
      <c r="H17" s="3">
        <v>48068</v>
      </c>
      <c r="I17" s="3">
        <v>52223</v>
      </c>
      <c r="J17" s="3">
        <v>50292</v>
      </c>
      <c r="K17" s="4"/>
      <c r="W17">
        <f>W15-X15</f>
        <v>60019.269581384593</v>
      </c>
      <c r="X17">
        <f>W15+X15</f>
        <v>72826.230418615407</v>
      </c>
    </row>
    <row r="18" spans="2:24" x14ac:dyDescent="0.2">
      <c r="B18" t="s">
        <v>8</v>
      </c>
      <c r="C18" s="4">
        <v>8</v>
      </c>
      <c r="D18" s="2">
        <v>27689</v>
      </c>
      <c r="E18" s="2">
        <v>27942</v>
      </c>
      <c r="F18" s="2">
        <v>39049</v>
      </c>
      <c r="G18" s="2">
        <v>56691</v>
      </c>
      <c r="H18" s="3">
        <v>68035</v>
      </c>
      <c r="I18" s="3">
        <v>75641</v>
      </c>
      <c r="J18" s="3">
        <v>81109</v>
      </c>
      <c r="K18" s="4"/>
    </row>
    <row r="19" spans="2:24" x14ac:dyDescent="0.2">
      <c r="B19" t="s">
        <v>21</v>
      </c>
      <c r="C19" s="4">
        <v>9</v>
      </c>
      <c r="D19" s="2">
        <v>27213</v>
      </c>
      <c r="E19" s="2">
        <v>29925</v>
      </c>
      <c r="F19" s="2">
        <v>33317</v>
      </c>
      <c r="G19" s="2">
        <v>40792</v>
      </c>
      <c r="H19" s="3">
        <v>49071</v>
      </c>
      <c r="I19" s="3">
        <v>47267</v>
      </c>
      <c r="J19" s="3">
        <v>48032</v>
      </c>
      <c r="K19" s="4"/>
    </row>
    <row r="20" spans="2:24" x14ac:dyDescent="0.2">
      <c r="B20" t="s">
        <v>22</v>
      </c>
      <c r="C20" s="4">
        <v>10</v>
      </c>
      <c r="D20" s="2">
        <v>27168</v>
      </c>
      <c r="E20" s="2">
        <v>30368</v>
      </c>
      <c r="F20" s="2">
        <v>30071</v>
      </c>
      <c r="G20" s="2">
        <v>37047</v>
      </c>
      <c r="H20" s="3">
        <v>39591</v>
      </c>
      <c r="I20" s="3">
        <v>41041</v>
      </c>
      <c r="J20" s="3">
        <v>52966</v>
      </c>
      <c r="K20" s="4"/>
    </row>
    <row r="21" spans="2:24" x14ac:dyDescent="0.2">
      <c r="B21" t="s">
        <v>23</v>
      </c>
      <c r="C21" s="4">
        <v>26</v>
      </c>
      <c r="D21" s="2">
        <v>27168</v>
      </c>
      <c r="E21" s="2">
        <v>33506</v>
      </c>
      <c r="F21" s="2">
        <v>47532</v>
      </c>
      <c r="G21" s="2">
        <v>59595</v>
      </c>
      <c r="H21" s="3">
        <v>78846</v>
      </c>
      <c r="I21" s="3">
        <v>85747</v>
      </c>
      <c r="J21" s="3">
        <v>87469</v>
      </c>
      <c r="K21" s="4"/>
    </row>
    <row r="22" spans="2:24" x14ac:dyDescent="0.2">
      <c r="B22" t="s">
        <v>24</v>
      </c>
      <c r="C22" s="4">
        <v>27</v>
      </c>
      <c r="D22" s="2">
        <v>27424</v>
      </c>
      <c r="E22" s="2">
        <v>32199</v>
      </c>
      <c r="F22" s="2">
        <v>38415</v>
      </c>
      <c r="G22" s="2">
        <v>45222</v>
      </c>
      <c r="H22" s="3">
        <v>52707</v>
      </c>
      <c r="I22" s="3">
        <v>57677</v>
      </c>
      <c r="J22" s="3">
        <v>59938</v>
      </c>
      <c r="K22" s="4"/>
    </row>
    <row r="23" spans="2:24" x14ac:dyDescent="0.2">
      <c r="B23" t="s">
        <v>25</v>
      </c>
      <c r="C23" s="4">
        <v>28</v>
      </c>
      <c r="D23" s="2">
        <v>27565</v>
      </c>
      <c r="E23" s="2">
        <v>34401</v>
      </c>
      <c r="F23" s="2">
        <v>45384</v>
      </c>
      <c r="G23" s="2">
        <v>54929</v>
      </c>
      <c r="H23" s="3">
        <v>67895</v>
      </c>
      <c r="I23" s="3">
        <v>75421</v>
      </c>
      <c r="J23" s="3">
        <v>79366</v>
      </c>
      <c r="K23" s="4"/>
    </row>
    <row r="24" spans="2:24" x14ac:dyDescent="0.2">
      <c r="B24" t="s">
        <v>26</v>
      </c>
      <c r="C24" s="4">
        <v>29</v>
      </c>
      <c r="D24" s="2">
        <v>27413</v>
      </c>
      <c r="E24" s="2">
        <v>30443</v>
      </c>
      <c r="F24" s="2">
        <v>35598</v>
      </c>
      <c r="G24" s="2">
        <v>40149</v>
      </c>
      <c r="H24" s="3">
        <v>45359</v>
      </c>
      <c r="I24" s="3">
        <v>49033</v>
      </c>
      <c r="J24" s="3">
        <v>53289</v>
      </c>
      <c r="K24" s="4"/>
    </row>
    <row r="25" spans="2:24" x14ac:dyDescent="0.2">
      <c r="B25" t="s">
        <v>27</v>
      </c>
      <c r="C25" s="4">
        <v>30</v>
      </c>
      <c r="D25" s="2">
        <v>27252</v>
      </c>
      <c r="E25" s="2">
        <v>30291</v>
      </c>
      <c r="F25" s="2">
        <v>34963</v>
      </c>
      <c r="G25" s="2">
        <v>39238</v>
      </c>
      <c r="H25" s="3">
        <v>43987</v>
      </c>
      <c r="I25" s="3">
        <v>46633</v>
      </c>
      <c r="J25" s="3">
        <v>48389</v>
      </c>
      <c r="K25" s="4"/>
    </row>
    <row r="26" spans="2:24" x14ac:dyDescent="0.2">
      <c r="B26" t="s">
        <v>28</v>
      </c>
      <c r="C26" s="4" t="s">
        <v>101</v>
      </c>
      <c r="D26" s="2">
        <v>27176</v>
      </c>
      <c r="E26" s="2">
        <v>27328</v>
      </c>
      <c r="F26" s="2">
        <v>27574</v>
      </c>
      <c r="G26" s="2">
        <v>28066</v>
      </c>
      <c r="H26" s="3">
        <v>29160</v>
      </c>
      <c r="I26" s="3">
        <v>28380</v>
      </c>
      <c r="J26" s="3">
        <v>27346</v>
      </c>
      <c r="K26" s="4"/>
    </row>
    <row r="27" spans="2:24" x14ac:dyDescent="0.2">
      <c r="B27" t="s">
        <v>9</v>
      </c>
      <c r="C27" s="4" t="s">
        <v>100</v>
      </c>
      <c r="D27" s="2">
        <v>26824</v>
      </c>
      <c r="E27" s="2">
        <v>27310</v>
      </c>
      <c r="F27" s="2">
        <v>27506</v>
      </c>
      <c r="G27" s="2">
        <v>27967</v>
      </c>
      <c r="H27" s="3">
        <v>28512</v>
      </c>
      <c r="I27" s="3">
        <v>28380</v>
      </c>
      <c r="J27" s="3">
        <v>27752</v>
      </c>
      <c r="K27" s="4"/>
    </row>
    <row r="28" spans="2:24" x14ac:dyDescent="0.2">
      <c r="B28" t="s">
        <v>10</v>
      </c>
      <c r="C28" s="4">
        <v>11</v>
      </c>
      <c r="D28" s="2">
        <v>27196</v>
      </c>
      <c r="E28" s="2">
        <v>28098</v>
      </c>
      <c r="F28" s="2">
        <v>30537</v>
      </c>
      <c r="G28" s="2">
        <v>44997</v>
      </c>
      <c r="H28" s="3">
        <v>37654</v>
      </c>
      <c r="I28" s="3">
        <v>49614</v>
      </c>
      <c r="J28" s="3">
        <v>46997</v>
      </c>
      <c r="K28" s="4"/>
    </row>
    <row r="29" spans="2:24" x14ac:dyDescent="0.2">
      <c r="B29" t="s">
        <v>11</v>
      </c>
      <c r="C29" s="4">
        <v>12</v>
      </c>
      <c r="D29" s="2">
        <v>27260</v>
      </c>
      <c r="E29" s="2">
        <v>21652</v>
      </c>
      <c r="F29" s="2">
        <v>31012</v>
      </c>
      <c r="G29" s="2">
        <v>34149</v>
      </c>
      <c r="H29" s="3">
        <v>41243</v>
      </c>
      <c r="I29" s="3">
        <v>59518</v>
      </c>
      <c r="J29" s="3">
        <v>72008</v>
      </c>
      <c r="K29" s="4"/>
    </row>
    <row r="30" spans="2:24" x14ac:dyDescent="0.2">
      <c r="B30" t="s">
        <v>12</v>
      </c>
      <c r="C30" s="4">
        <v>13</v>
      </c>
      <c r="D30" s="2">
        <v>27379</v>
      </c>
      <c r="E30" s="2">
        <v>28525</v>
      </c>
      <c r="F30" s="2">
        <v>29252</v>
      </c>
      <c r="G30" s="2">
        <v>41223</v>
      </c>
      <c r="H30" s="3">
        <v>51946</v>
      </c>
      <c r="I30" s="3">
        <v>52120</v>
      </c>
      <c r="J30" s="3">
        <v>52467</v>
      </c>
      <c r="K30" s="4"/>
    </row>
    <row r="31" spans="2:24" x14ac:dyDescent="0.2">
      <c r="B31" t="s">
        <v>29</v>
      </c>
      <c r="C31" s="4">
        <v>14</v>
      </c>
      <c r="D31" s="2">
        <v>27589</v>
      </c>
      <c r="E31" s="2">
        <v>30829</v>
      </c>
      <c r="F31" s="2">
        <v>37848</v>
      </c>
      <c r="G31" s="2">
        <v>40831</v>
      </c>
      <c r="H31" s="3">
        <v>47820</v>
      </c>
      <c r="I31" s="3">
        <v>67020</v>
      </c>
      <c r="J31" s="3">
        <v>74957</v>
      </c>
      <c r="K31" s="4"/>
    </row>
    <row r="32" spans="2:24" x14ac:dyDescent="0.2">
      <c r="B32" t="s">
        <v>30</v>
      </c>
      <c r="C32" s="4">
        <v>15</v>
      </c>
      <c r="D32" s="2">
        <v>27660</v>
      </c>
      <c r="E32" s="2">
        <v>28691</v>
      </c>
      <c r="F32" s="2">
        <v>30699</v>
      </c>
      <c r="G32" s="2">
        <v>44580</v>
      </c>
      <c r="H32" s="3">
        <v>70887</v>
      </c>
      <c r="I32" s="3">
        <v>94754</v>
      </c>
      <c r="J32" s="3">
        <v>111556</v>
      </c>
      <c r="K32" s="4"/>
    </row>
    <row r="33" spans="2:11" x14ac:dyDescent="0.2">
      <c r="B33" t="s">
        <v>31</v>
      </c>
      <c r="C33" s="4">
        <v>31</v>
      </c>
      <c r="D33" s="2">
        <v>27187</v>
      </c>
      <c r="E33" s="2">
        <v>34662</v>
      </c>
      <c r="F33" s="2">
        <v>42989</v>
      </c>
      <c r="G33" s="2">
        <v>52077</v>
      </c>
      <c r="H33" s="3">
        <v>63585</v>
      </c>
      <c r="I33" s="3">
        <v>70727</v>
      </c>
      <c r="J33" s="3">
        <v>74116</v>
      </c>
      <c r="K33" s="4"/>
    </row>
    <row r="34" spans="2:11" x14ac:dyDescent="0.2">
      <c r="B34" t="s">
        <v>32</v>
      </c>
      <c r="C34" s="4">
        <v>32</v>
      </c>
      <c r="D34" s="2">
        <v>27692</v>
      </c>
      <c r="E34" s="2">
        <v>33943</v>
      </c>
      <c r="F34" s="2">
        <v>42792</v>
      </c>
      <c r="G34" s="2">
        <v>51211</v>
      </c>
      <c r="H34" s="3">
        <v>63180</v>
      </c>
      <c r="I34" s="3">
        <v>68933</v>
      </c>
      <c r="J34" s="3">
        <v>73288</v>
      </c>
      <c r="K34" s="4"/>
    </row>
    <row r="35" spans="2:11" x14ac:dyDescent="0.2">
      <c r="B35" t="s">
        <v>33</v>
      </c>
      <c r="C35" s="4">
        <v>33</v>
      </c>
      <c r="D35" s="2">
        <v>27449</v>
      </c>
      <c r="E35" s="2">
        <v>33086</v>
      </c>
      <c r="F35" s="2">
        <v>40889</v>
      </c>
      <c r="G35" s="2">
        <v>49404</v>
      </c>
      <c r="H35" s="3">
        <v>60162</v>
      </c>
      <c r="I35" s="3">
        <v>67705</v>
      </c>
      <c r="J35" s="3">
        <v>71189</v>
      </c>
      <c r="K35" s="4"/>
    </row>
    <row r="36" spans="2:11" x14ac:dyDescent="0.2">
      <c r="B36" t="s">
        <v>34</v>
      </c>
      <c r="C36" s="4">
        <v>34</v>
      </c>
      <c r="D36" s="2">
        <v>27519</v>
      </c>
      <c r="E36" s="2">
        <v>33123</v>
      </c>
      <c r="F36" s="2">
        <v>42719</v>
      </c>
      <c r="G36" s="2">
        <v>51637</v>
      </c>
      <c r="H36" s="3">
        <v>62445</v>
      </c>
      <c r="I36" s="3">
        <v>71236</v>
      </c>
      <c r="J36" s="3">
        <v>74806</v>
      </c>
      <c r="K36" s="4"/>
    </row>
    <row r="37" spans="2:11" x14ac:dyDescent="0.2">
      <c r="B37" t="s">
        <v>35</v>
      </c>
      <c r="C37" s="4">
        <v>35</v>
      </c>
      <c r="D37" s="2">
        <v>27327</v>
      </c>
      <c r="E37" s="2">
        <v>32263</v>
      </c>
      <c r="F37" s="2">
        <v>39777</v>
      </c>
      <c r="G37" s="2">
        <v>46726</v>
      </c>
      <c r="H37" s="3">
        <v>56548</v>
      </c>
      <c r="I37" s="3">
        <v>60176</v>
      </c>
      <c r="J37" s="3">
        <v>62870</v>
      </c>
      <c r="K37" s="4"/>
    </row>
    <row r="38" spans="2:11" x14ac:dyDescent="0.2">
      <c r="B38" t="s">
        <v>36</v>
      </c>
      <c r="C38" s="4" t="s">
        <v>102</v>
      </c>
      <c r="D38" s="2">
        <v>27410</v>
      </c>
      <c r="E38" s="2">
        <v>27651</v>
      </c>
      <c r="F38" s="2">
        <v>28205</v>
      </c>
      <c r="G38" s="2">
        <v>28256</v>
      </c>
      <c r="H38" s="3">
        <v>28791</v>
      </c>
      <c r="I38" s="3">
        <v>28196</v>
      </c>
      <c r="J38" s="3">
        <v>28405</v>
      </c>
      <c r="K38" s="4"/>
    </row>
    <row r="39" spans="2:11" x14ac:dyDescent="0.2">
      <c r="B39" t="s">
        <v>37</v>
      </c>
      <c r="C39" s="4"/>
      <c r="D39" s="2">
        <v>10014</v>
      </c>
      <c r="E39" s="2">
        <v>9843</v>
      </c>
      <c r="F39" s="2">
        <v>9930</v>
      </c>
      <c r="G39" s="2">
        <v>10056</v>
      </c>
      <c r="H39" s="3">
        <v>10173</v>
      </c>
      <c r="I39" s="3">
        <v>9445</v>
      </c>
      <c r="J39" s="3">
        <v>8987</v>
      </c>
      <c r="K39" s="4"/>
    </row>
    <row r="40" spans="2:11" x14ac:dyDescent="0.2">
      <c r="B40" t="s">
        <v>38</v>
      </c>
      <c r="C40" s="4">
        <v>16</v>
      </c>
      <c r="D40" s="2">
        <v>27265</v>
      </c>
      <c r="E40" s="2">
        <v>28108</v>
      </c>
      <c r="F40" s="2">
        <v>41584</v>
      </c>
      <c r="G40" s="2">
        <v>37367</v>
      </c>
      <c r="H40" s="3">
        <v>44904</v>
      </c>
      <c r="I40" s="3">
        <v>40690</v>
      </c>
      <c r="J40" s="3">
        <v>47767</v>
      </c>
      <c r="K40" s="4"/>
    </row>
    <row r="41" spans="2:11" x14ac:dyDescent="0.2">
      <c r="B41" t="s">
        <v>39</v>
      </c>
      <c r="C41" s="4">
        <v>17</v>
      </c>
      <c r="D41" s="2">
        <v>19827</v>
      </c>
      <c r="E41" s="2">
        <v>28095</v>
      </c>
      <c r="F41" s="2">
        <v>29010</v>
      </c>
      <c r="G41" s="2">
        <v>33983</v>
      </c>
      <c r="H41" s="3">
        <v>35965</v>
      </c>
      <c r="I41" s="3">
        <v>53166</v>
      </c>
      <c r="J41" s="3">
        <v>66819</v>
      </c>
      <c r="K41" s="4"/>
    </row>
    <row r="42" spans="2:11" x14ac:dyDescent="0.2">
      <c r="B42" t="s">
        <v>40</v>
      </c>
      <c r="C42" s="4">
        <v>18</v>
      </c>
      <c r="D42" s="2">
        <v>27890</v>
      </c>
      <c r="E42" s="2">
        <v>28468</v>
      </c>
      <c r="F42" s="2">
        <v>31180</v>
      </c>
      <c r="G42" s="2">
        <v>37576</v>
      </c>
      <c r="H42" s="3">
        <v>47380</v>
      </c>
      <c r="I42" s="3">
        <v>45453</v>
      </c>
      <c r="J42" s="3">
        <v>52756</v>
      </c>
      <c r="K42" s="4"/>
    </row>
    <row r="43" spans="2:11" x14ac:dyDescent="0.2">
      <c r="B43" t="s">
        <v>41</v>
      </c>
      <c r="C43" s="4">
        <v>19</v>
      </c>
      <c r="D43" s="2">
        <v>27532</v>
      </c>
      <c r="E43" s="2">
        <v>30115</v>
      </c>
      <c r="F43" s="2">
        <v>37759</v>
      </c>
      <c r="G43" s="2">
        <v>49382</v>
      </c>
      <c r="H43" s="3">
        <v>72304</v>
      </c>
      <c r="I43" s="3">
        <v>82935</v>
      </c>
      <c r="J43" s="3">
        <v>92010</v>
      </c>
      <c r="K43" s="4"/>
    </row>
    <row r="44" spans="2:11" x14ac:dyDescent="0.2">
      <c r="B44" t="s">
        <v>42</v>
      </c>
      <c r="C44" s="4">
        <v>20</v>
      </c>
      <c r="D44" s="2">
        <v>27272</v>
      </c>
      <c r="E44" s="2">
        <v>28621</v>
      </c>
      <c r="F44" s="2">
        <v>30214</v>
      </c>
      <c r="G44" s="2">
        <v>37403</v>
      </c>
      <c r="H44" s="3">
        <v>36203</v>
      </c>
      <c r="I44" s="3">
        <v>38897</v>
      </c>
      <c r="J44" s="3">
        <v>44466</v>
      </c>
      <c r="K44" s="4"/>
    </row>
    <row r="45" spans="2:11" x14ac:dyDescent="0.2">
      <c r="B45" t="s">
        <v>43</v>
      </c>
      <c r="C45" s="4">
        <v>36</v>
      </c>
      <c r="D45" s="2">
        <v>27533</v>
      </c>
      <c r="E45" s="2">
        <v>35318</v>
      </c>
      <c r="F45" s="2">
        <v>43902</v>
      </c>
      <c r="G45" s="2">
        <v>52372</v>
      </c>
      <c r="H45" s="3">
        <v>64965</v>
      </c>
      <c r="I45" s="3">
        <v>70890</v>
      </c>
      <c r="J45" s="3">
        <v>74665</v>
      </c>
      <c r="K45" s="4"/>
    </row>
    <row r="46" spans="2:11" x14ac:dyDescent="0.2">
      <c r="B46" t="s">
        <v>44</v>
      </c>
      <c r="C46" s="4">
        <v>37</v>
      </c>
      <c r="D46" s="2">
        <v>27894</v>
      </c>
      <c r="E46" s="2">
        <v>37695</v>
      </c>
      <c r="F46" s="2">
        <v>48194</v>
      </c>
      <c r="G46" s="2">
        <v>58446</v>
      </c>
      <c r="H46" s="3">
        <v>73513</v>
      </c>
      <c r="I46" s="3">
        <v>81239</v>
      </c>
      <c r="J46" s="3">
        <v>86053</v>
      </c>
      <c r="K46" s="4"/>
    </row>
    <row r="47" spans="2:11" x14ac:dyDescent="0.2">
      <c r="B47" t="s">
        <v>45</v>
      </c>
      <c r="C47" s="4">
        <v>38</v>
      </c>
      <c r="D47" s="2">
        <v>27865</v>
      </c>
      <c r="E47" s="2">
        <v>39908</v>
      </c>
      <c r="F47" s="2">
        <v>48916</v>
      </c>
      <c r="G47" s="2">
        <v>60153</v>
      </c>
      <c r="H47" s="3">
        <v>76183</v>
      </c>
      <c r="I47" s="3">
        <v>88239</v>
      </c>
      <c r="J47" s="3">
        <v>92493</v>
      </c>
      <c r="K47" s="4"/>
    </row>
    <row r="48" spans="2:11" x14ac:dyDescent="0.2">
      <c r="B48" t="s">
        <v>46</v>
      </c>
      <c r="C48" s="4">
        <v>39</v>
      </c>
      <c r="D48" s="2">
        <v>27355</v>
      </c>
      <c r="E48" s="2">
        <v>32037</v>
      </c>
      <c r="F48" s="2">
        <v>37781</v>
      </c>
      <c r="G48" s="2">
        <v>42859</v>
      </c>
      <c r="H48" s="3">
        <v>51636</v>
      </c>
      <c r="I48" s="3">
        <v>55679</v>
      </c>
      <c r="J48" s="3">
        <v>57882</v>
      </c>
      <c r="K48" s="4"/>
    </row>
    <row r="49" spans="2:11" x14ac:dyDescent="0.2">
      <c r="B49" t="s">
        <v>47</v>
      </c>
      <c r="C49" s="4">
        <v>40</v>
      </c>
      <c r="D49" s="2">
        <v>27397</v>
      </c>
      <c r="E49" s="2">
        <v>31688</v>
      </c>
      <c r="F49" s="2">
        <v>36942</v>
      </c>
      <c r="G49" s="2">
        <v>42795</v>
      </c>
      <c r="H49" s="3">
        <v>51296</v>
      </c>
      <c r="I49" s="3">
        <v>56087</v>
      </c>
      <c r="J49" s="3">
        <v>57585</v>
      </c>
      <c r="K49" s="4"/>
    </row>
    <row r="50" spans="2:11" x14ac:dyDescent="0.2">
      <c r="B50" t="s">
        <v>48</v>
      </c>
      <c r="D50" s="2">
        <v>10134</v>
      </c>
      <c r="E50" s="2">
        <v>10456</v>
      </c>
      <c r="F50" s="2">
        <v>10415</v>
      </c>
      <c r="G50" s="2">
        <v>10454</v>
      </c>
      <c r="H50" s="3">
        <v>10329</v>
      </c>
      <c r="I50" s="3">
        <v>9348</v>
      </c>
      <c r="J50" s="3">
        <v>9697</v>
      </c>
    </row>
    <row r="51" spans="2:11" x14ac:dyDescent="0.2">
      <c r="B51" t="s">
        <v>49</v>
      </c>
      <c r="D51" s="2">
        <v>10117</v>
      </c>
      <c r="E51" s="2">
        <v>10036</v>
      </c>
      <c r="F51" s="2">
        <v>10277</v>
      </c>
      <c r="G51" s="2">
        <v>10185</v>
      </c>
      <c r="H51" s="3">
        <v>10267</v>
      </c>
      <c r="I51" s="3">
        <v>9137</v>
      </c>
      <c r="J51" s="3">
        <v>9363</v>
      </c>
    </row>
    <row r="52" spans="2:11" x14ac:dyDescent="0.2">
      <c r="B52" t="s">
        <v>50</v>
      </c>
      <c r="D52" s="2">
        <v>10538</v>
      </c>
      <c r="E52" s="2">
        <v>10619</v>
      </c>
      <c r="F52" s="2">
        <v>10536</v>
      </c>
      <c r="G52" s="2">
        <v>10555</v>
      </c>
      <c r="H52" s="3">
        <v>9853</v>
      </c>
      <c r="I52" s="3">
        <v>9442</v>
      </c>
      <c r="J52" s="3">
        <v>9835</v>
      </c>
    </row>
    <row r="53" spans="2:11" x14ac:dyDescent="0.2">
      <c r="B53" t="s">
        <v>51</v>
      </c>
      <c r="D53" s="2">
        <v>10523</v>
      </c>
      <c r="E53" s="2">
        <v>10744</v>
      </c>
      <c r="F53" s="2">
        <v>10765</v>
      </c>
      <c r="G53" s="2">
        <v>10904</v>
      </c>
      <c r="H53" s="3">
        <v>10437</v>
      </c>
      <c r="I53" s="3">
        <v>10016</v>
      </c>
      <c r="J53" s="3">
        <v>10089</v>
      </c>
    </row>
    <row r="54" spans="2:11" x14ac:dyDescent="0.2">
      <c r="B54" t="s">
        <v>52</v>
      </c>
      <c r="D54" s="2">
        <v>10703</v>
      </c>
      <c r="E54" s="2">
        <v>10526</v>
      </c>
      <c r="F54" s="2">
        <v>10779</v>
      </c>
      <c r="G54" s="2">
        <v>10759</v>
      </c>
      <c r="H54" s="3">
        <v>10954</v>
      </c>
      <c r="I54" s="3">
        <v>10181</v>
      </c>
      <c r="J54" s="3">
        <v>10248</v>
      </c>
    </row>
    <row r="55" spans="2:11" x14ac:dyDescent="0.2">
      <c r="B55" t="s">
        <v>53</v>
      </c>
      <c r="D55" s="2">
        <v>10802</v>
      </c>
      <c r="E55" s="2">
        <v>10864</v>
      </c>
      <c r="F55" s="2">
        <v>11029</v>
      </c>
      <c r="G55" s="2">
        <v>10884</v>
      </c>
      <c r="H55" s="3">
        <v>10986</v>
      </c>
      <c r="I55" s="3">
        <v>9665</v>
      </c>
      <c r="J55" s="3">
        <v>9533</v>
      </c>
    </row>
    <row r="56" spans="2:11" x14ac:dyDescent="0.2">
      <c r="B56" t="s">
        <v>54</v>
      </c>
      <c r="D56" s="2">
        <v>10632</v>
      </c>
      <c r="E56" s="2">
        <v>10547</v>
      </c>
      <c r="F56" s="2">
        <v>10608</v>
      </c>
      <c r="G56" s="2">
        <v>10635</v>
      </c>
      <c r="H56" s="3">
        <v>10121</v>
      </c>
      <c r="I56" s="3">
        <v>10010</v>
      </c>
      <c r="J56" s="3">
        <v>9715</v>
      </c>
    </row>
    <row r="57" spans="2:11" x14ac:dyDescent="0.2">
      <c r="B57" t="s">
        <v>55</v>
      </c>
      <c r="D57" s="2">
        <v>10455</v>
      </c>
      <c r="E57" s="2">
        <v>10537</v>
      </c>
      <c r="F57" s="2">
        <v>10450</v>
      </c>
      <c r="G57" s="2">
        <v>10787</v>
      </c>
      <c r="H57" s="3">
        <v>10133</v>
      </c>
      <c r="I57" s="3">
        <v>9824</v>
      </c>
      <c r="J57" s="3">
        <v>9436</v>
      </c>
    </row>
    <row r="58" spans="2:11" x14ac:dyDescent="0.2">
      <c r="B58" t="s">
        <v>56</v>
      </c>
      <c r="D58" s="2">
        <v>10754</v>
      </c>
      <c r="E58" s="2">
        <v>10717</v>
      </c>
      <c r="F58" s="2">
        <v>10734</v>
      </c>
      <c r="G58" s="2">
        <v>10703</v>
      </c>
      <c r="H58" s="3">
        <v>10117</v>
      </c>
      <c r="I58" s="3">
        <v>10186</v>
      </c>
      <c r="J58" s="3">
        <v>9851</v>
      </c>
    </row>
    <row r="59" spans="2:11" x14ac:dyDescent="0.2">
      <c r="B59" t="s">
        <v>57</v>
      </c>
      <c r="D59" s="2">
        <v>10554</v>
      </c>
      <c r="E59" s="2">
        <v>10826</v>
      </c>
      <c r="F59" s="2">
        <v>10758</v>
      </c>
      <c r="G59" s="2">
        <v>10975</v>
      </c>
      <c r="H59" s="3">
        <v>10473</v>
      </c>
      <c r="I59" s="3">
        <v>9460</v>
      </c>
      <c r="J59" s="3">
        <v>8988</v>
      </c>
    </row>
    <row r="60" spans="2:11" x14ac:dyDescent="0.2">
      <c r="B60" t="s">
        <v>58</v>
      </c>
      <c r="D60" s="2">
        <v>10796</v>
      </c>
      <c r="E60" s="2">
        <v>10720</v>
      </c>
      <c r="F60" s="2">
        <v>10948</v>
      </c>
      <c r="G60" s="2">
        <v>10925</v>
      </c>
      <c r="H60" s="3">
        <v>10385</v>
      </c>
      <c r="I60" s="3">
        <v>9365</v>
      </c>
      <c r="J60" s="3">
        <v>9291</v>
      </c>
    </row>
    <row r="61" spans="2:11" x14ac:dyDescent="0.2">
      <c r="B61" t="s">
        <v>59</v>
      </c>
      <c r="D61" s="2">
        <v>10645</v>
      </c>
      <c r="E61" s="2">
        <v>10688</v>
      </c>
      <c r="F61" s="2">
        <v>10615</v>
      </c>
      <c r="G61" s="2">
        <v>10751</v>
      </c>
      <c r="H61" s="3">
        <v>10653</v>
      </c>
      <c r="I61" s="3">
        <v>10432</v>
      </c>
      <c r="J61" s="3">
        <v>9799</v>
      </c>
    </row>
    <row r="62" spans="2:11" x14ac:dyDescent="0.2">
      <c r="B62" t="s">
        <v>60</v>
      </c>
      <c r="D62" s="2">
        <v>10453</v>
      </c>
      <c r="E62" s="2">
        <v>10400</v>
      </c>
      <c r="F62" s="2">
        <v>10267</v>
      </c>
      <c r="G62" s="2">
        <v>10339</v>
      </c>
      <c r="H62" s="3">
        <v>10230</v>
      </c>
      <c r="I62" s="3">
        <v>9999</v>
      </c>
      <c r="J62" s="3">
        <v>9563</v>
      </c>
    </row>
    <row r="63" spans="2:11" x14ac:dyDescent="0.2">
      <c r="B63" t="s">
        <v>61</v>
      </c>
      <c r="D63" s="2">
        <v>9882</v>
      </c>
      <c r="E63" s="2">
        <v>9887</v>
      </c>
      <c r="F63" s="2">
        <v>9995</v>
      </c>
      <c r="G63" s="2">
        <v>10085</v>
      </c>
      <c r="H63" s="3">
        <v>9463</v>
      </c>
      <c r="I63" s="3">
        <v>9499</v>
      </c>
      <c r="J63" s="3">
        <v>9600</v>
      </c>
    </row>
    <row r="64" spans="2:11" x14ac:dyDescent="0.2">
      <c r="B64" t="s">
        <v>62</v>
      </c>
      <c r="D64" s="2">
        <v>10364</v>
      </c>
      <c r="E64" s="2">
        <v>10492</v>
      </c>
      <c r="F64" s="2">
        <v>10563</v>
      </c>
      <c r="G64" s="2">
        <v>10515</v>
      </c>
      <c r="H64" s="3">
        <v>10506</v>
      </c>
      <c r="I64" s="3">
        <v>9574</v>
      </c>
      <c r="J64" s="3">
        <v>9422</v>
      </c>
    </row>
    <row r="65" spans="2:10" x14ac:dyDescent="0.2">
      <c r="B65" t="s">
        <v>63</v>
      </c>
      <c r="D65" s="2">
        <v>10640</v>
      </c>
      <c r="E65" s="2">
        <v>10509</v>
      </c>
      <c r="F65" s="2">
        <v>10533</v>
      </c>
      <c r="G65" s="2">
        <v>10670</v>
      </c>
      <c r="H65" s="3">
        <v>10640</v>
      </c>
      <c r="I65" s="3">
        <v>9729</v>
      </c>
      <c r="J65" s="3">
        <v>9669</v>
      </c>
    </row>
    <row r="66" spans="2:10" x14ac:dyDescent="0.2">
      <c r="B66" t="s">
        <v>64</v>
      </c>
      <c r="D66" s="2">
        <v>10562</v>
      </c>
      <c r="E66" s="2">
        <v>10828</v>
      </c>
      <c r="F66" s="2">
        <v>10561</v>
      </c>
      <c r="G66" s="2">
        <v>10885</v>
      </c>
      <c r="H66" s="3">
        <v>10166</v>
      </c>
      <c r="I66" s="3">
        <v>9931</v>
      </c>
      <c r="J66" s="3">
        <v>9614</v>
      </c>
    </row>
    <row r="67" spans="2:10" x14ac:dyDescent="0.2">
      <c r="B67" t="s">
        <v>65</v>
      </c>
      <c r="D67" s="2">
        <v>10709</v>
      </c>
      <c r="E67" s="2">
        <v>10892</v>
      </c>
      <c r="F67" s="2">
        <v>10743</v>
      </c>
      <c r="G67" s="2">
        <v>10829</v>
      </c>
      <c r="H67" s="3">
        <v>10704</v>
      </c>
      <c r="I67" s="3">
        <v>10357</v>
      </c>
      <c r="J67" s="3">
        <v>10032</v>
      </c>
    </row>
    <row r="68" spans="2:10" x14ac:dyDescent="0.2">
      <c r="B68" t="s">
        <v>66</v>
      </c>
      <c r="D68" s="2">
        <v>10843</v>
      </c>
      <c r="E68" s="2">
        <v>10690</v>
      </c>
      <c r="F68" s="2">
        <v>10954</v>
      </c>
      <c r="G68" s="2">
        <v>10899</v>
      </c>
      <c r="H68" s="3">
        <v>10648</v>
      </c>
      <c r="I68" s="3">
        <v>10204</v>
      </c>
      <c r="J68" s="3">
        <v>10067</v>
      </c>
    </row>
    <row r="69" spans="2:10" x14ac:dyDescent="0.2">
      <c r="B69" t="s">
        <v>67</v>
      </c>
      <c r="D69" s="2">
        <v>10788</v>
      </c>
      <c r="E69" s="2">
        <v>10748</v>
      </c>
      <c r="F69" s="2">
        <v>10849</v>
      </c>
      <c r="G69" s="2">
        <v>10781</v>
      </c>
      <c r="H69" s="3">
        <v>10493</v>
      </c>
      <c r="I69" s="3">
        <v>10388</v>
      </c>
      <c r="J69" s="3">
        <v>10158</v>
      </c>
    </row>
    <row r="70" spans="2:10" x14ac:dyDescent="0.2">
      <c r="B70" t="s">
        <v>68</v>
      </c>
      <c r="D70" s="2">
        <v>10693</v>
      </c>
      <c r="E70" s="2">
        <v>10794</v>
      </c>
      <c r="F70" s="2">
        <v>10787</v>
      </c>
      <c r="G70" s="2">
        <v>11085</v>
      </c>
      <c r="H70" s="3">
        <v>10932</v>
      </c>
      <c r="I70" s="3">
        <v>9556</v>
      </c>
      <c r="J70" s="3">
        <v>9201</v>
      </c>
    </row>
    <row r="71" spans="2:10" x14ac:dyDescent="0.2">
      <c r="B71" t="s">
        <v>69</v>
      </c>
      <c r="D71" s="2">
        <v>10225</v>
      </c>
      <c r="E71" s="2">
        <v>10376</v>
      </c>
      <c r="F71" s="2">
        <v>10268</v>
      </c>
      <c r="G71" s="2">
        <v>10375</v>
      </c>
      <c r="H71" s="3">
        <v>9908</v>
      </c>
      <c r="I71" s="3">
        <v>8432</v>
      </c>
      <c r="J71" s="3">
        <v>8731</v>
      </c>
    </row>
    <row r="72" spans="2:10" x14ac:dyDescent="0.2">
      <c r="B72" t="s">
        <v>70</v>
      </c>
      <c r="D72" s="2">
        <v>10302</v>
      </c>
      <c r="E72" s="2">
        <v>10322</v>
      </c>
      <c r="F72" s="2">
        <v>10371</v>
      </c>
      <c r="G72" s="2">
        <v>10444</v>
      </c>
      <c r="H72" s="3">
        <v>9750</v>
      </c>
      <c r="I72" s="3">
        <v>9370</v>
      </c>
      <c r="J72" s="3">
        <v>8692</v>
      </c>
    </row>
    <row r="73" spans="2:10" x14ac:dyDescent="0.2">
      <c r="B73" t="s">
        <v>71</v>
      </c>
      <c r="D73" s="2">
        <v>10565</v>
      </c>
      <c r="E73" s="2">
        <v>10642</v>
      </c>
      <c r="F73" s="2">
        <v>10543</v>
      </c>
      <c r="G73" s="2">
        <v>10734</v>
      </c>
      <c r="H73" s="3">
        <v>10600</v>
      </c>
      <c r="I73" s="3">
        <v>10119</v>
      </c>
      <c r="J73" s="3">
        <v>9838</v>
      </c>
    </row>
    <row r="74" spans="2:10" x14ac:dyDescent="0.2">
      <c r="B74" t="s">
        <v>72</v>
      </c>
      <c r="D74" s="2">
        <v>10401</v>
      </c>
      <c r="E74" s="2">
        <v>10255</v>
      </c>
      <c r="F74" s="2">
        <v>10360</v>
      </c>
      <c r="G74" s="2">
        <v>10163</v>
      </c>
      <c r="H74" s="3">
        <v>10466</v>
      </c>
      <c r="I74" s="3">
        <v>9846</v>
      </c>
      <c r="J74" s="3">
        <v>9566</v>
      </c>
    </row>
    <row r="75" spans="2:10" x14ac:dyDescent="0.2">
      <c r="B75" t="s">
        <v>73</v>
      </c>
      <c r="D75" s="2">
        <v>9970</v>
      </c>
      <c r="E75" s="2">
        <v>10095</v>
      </c>
      <c r="F75" s="2">
        <v>10040</v>
      </c>
      <c r="G75" s="2">
        <v>10420</v>
      </c>
      <c r="H75" s="3">
        <v>9742</v>
      </c>
      <c r="I75" s="3">
        <v>9622</v>
      </c>
      <c r="J75" s="3">
        <v>9497</v>
      </c>
    </row>
    <row r="76" spans="2:10" x14ac:dyDescent="0.2">
      <c r="B76" t="s">
        <v>74</v>
      </c>
      <c r="D76" s="2">
        <v>10469</v>
      </c>
      <c r="E76" s="2">
        <v>10501</v>
      </c>
      <c r="F76" s="2">
        <v>10617</v>
      </c>
      <c r="G76" s="2">
        <v>10654</v>
      </c>
      <c r="H76" s="3">
        <v>10554</v>
      </c>
      <c r="I76" s="3">
        <v>9900</v>
      </c>
      <c r="J76" s="3">
        <v>9199</v>
      </c>
    </row>
    <row r="77" spans="2:10" x14ac:dyDescent="0.2">
      <c r="B77" t="s">
        <v>75</v>
      </c>
      <c r="D77" s="2">
        <v>10572</v>
      </c>
      <c r="E77" s="2">
        <v>10266</v>
      </c>
      <c r="F77" s="2">
        <v>10417</v>
      </c>
      <c r="G77" s="2">
        <v>10602</v>
      </c>
      <c r="H77" s="3">
        <v>10275</v>
      </c>
      <c r="I77" s="3">
        <v>9633</v>
      </c>
      <c r="J77" s="3">
        <v>9647</v>
      </c>
    </row>
    <row r="78" spans="2:10" x14ac:dyDescent="0.2">
      <c r="B78" t="s">
        <v>76</v>
      </c>
      <c r="D78" s="2">
        <v>10591</v>
      </c>
      <c r="E78" s="2">
        <v>10581</v>
      </c>
      <c r="F78" s="2">
        <v>10421</v>
      </c>
      <c r="G78" s="2">
        <v>10489</v>
      </c>
      <c r="H78" s="3">
        <v>10502</v>
      </c>
      <c r="I78" s="3">
        <v>10107</v>
      </c>
      <c r="J78" s="3">
        <v>9933</v>
      </c>
    </row>
    <row r="79" spans="2:10" x14ac:dyDescent="0.2">
      <c r="B79" t="s">
        <v>77</v>
      </c>
      <c r="D79" s="2">
        <v>10787</v>
      </c>
      <c r="E79" s="2">
        <v>10885</v>
      </c>
      <c r="F79" s="2">
        <v>10626</v>
      </c>
      <c r="G79" s="2">
        <v>10891</v>
      </c>
      <c r="H79" s="3">
        <v>10174</v>
      </c>
      <c r="I79" s="3">
        <v>10220</v>
      </c>
      <c r="J79" s="3">
        <v>10260</v>
      </c>
    </row>
    <row r="80" spans="2:10" x14ac:dyDescent="0.2">
      <c r="B80" t="s">
        <v>78</v>
      </c>
      <c r="D80" s="2">
        <v>10842</v>
      </c>
      <c r="E80" s="2">
        <v>10899</v>
      </c>
      <c r="F80" s="2">
        <v>10620</v>
      </c>
      <c r="G80" s="2">
        <v>10755</v>
      </c>
      <c r="H80" s="3">
        <v>10508</v>
      </c>
      <c r="I80" s="3">
        <v>10123</v>
      </c>
      <c r="J80" s="3">
        <v>10192</v>
      </c>
    </row>
    <row r="81" spans="2:10" x14ac:dyDescent="0.2">
      <c r="B81" t="s">
        <v>79</v>
      </c>
      <c r="D81" s="2">
        <v>10624</v>
      </c>
      <c r="E81" s="2">
        <v>10797</v>
      </c>
      <c r="F81" s="2">
        <v>10638</v>
      </c>
      <c r="G81" s="2">
        <v>11044</v>
      </c>
      <c r="H81" s="3">
        <v>10531</v>
      </c>
      <c r="I81" s="3">
        <v>10333</v>
      </c>
      <c r="J81" s="3">
        <v>10326</v>
      </c>
    </row>
    <row r="82" spans="2:10" x14ac:dyDescent="0.2">
      <c r="B82" t="s">
        <v>80</v>
      </c>
      <c r="D82" s="2">
        <v>10593</v>
      </c>
      <c r="E82" s="2">
        <v>10672</v>
      </c>
      <c r="F82" s="2">
        <v>10742</v>
      </c>
      <c r="G82" s="2">
        <v>10896</v>
      </c>
      <c r="H82" s="3">
        <v>10613</v>
      </c>
      <c r="I82" s="3">
        <v>9916</v>
      </c>
      <c r="J82" s="3">
        <v>10022</v>
      </c>
    </row>
    <row r="83" spans="2:10" x14ac:dyDescent="0.2">
      <c r="B83" t="s">
        <v>81</v>
      </c>
      <c r="D83" s="2">
        <v>10758</v>
      </c>
      <c r="E83" s="2">
        <v>10753</v>
      </c>
      <c r="F83" s="2">
        <v>10652</v>
      </c>
      <c r="G83" s="2">
        <v>10835</v>
      </c>
      <c r="H83" s="3">
        <v>10576</v>
      </c>
      <c r="I83" s="3">
        <v>10428</v>
      </c>
      <c r="J83" s="3">
        <v>10069</v>
      </c>
    </row>
    <row r="84" spans="2:10" x14ac:dyDescent="0.2">
      <c r="B84" t="s">
        <v>82</v>
      </c>
      <c r="D84" s="2">
        <v>10478</v>
      </c>
      <c r="E84" s="2">
        <v>10525</v>
      </c>
      <c r="F84" s="2">
        <v>10797</v>
      </c>
      <c r="G84" s="2">
        <v>10964</v>
      </c>
      <c r="H84" s="3">
        <v>10755</v>
      </c>
      <c r="I84" s="3">
        <v>9960</v>
      </c>
      <c r="J84" s="3">
        <v>9584</v>
      </c>
    </row>
    <row r="85" spans="2:10" x14ac:dyDescent="0.2">
      <c r="B85" t="s">
        <v>83</v>
      </c>
      <c r="D85" s="2">
        <v>10489</v>
      </c>
      <c r="E85" s="2">
        <v>10407</v>
      </c>
      <c r="F85" s="2">
        <v>10492</v>
      </c>
      <c r="G85" s="2">
        <v>10491</v>
      </c>
      <c r="H85" s="3">
        <v>10397</v>
      </c>
      <c r="I85" s="3">
        <v>9657</v>
      </c>
      <c r="J85" s="3">
        <v>9530</v>
      </c>
    </row>
    <row r="86" spans="2:10" x14ac:dyDescent="0.2">
      <c r="B86" t="s">
        <v>84</v>
      </c>
      <c r="D86" s="2">
        <v>10185</v>
      </c>
      <c r="E86" s="2">
        <v>10200</v>
      </c>
      <c r="F86" s="2">
        <v>10316</v>
      </c>
      <c r="G86" s="2">
        <v>10544</v>
      </c>
      <c r="H86" s="3">
        <v>10096</v>
      </c>
      <c r="I86" s="3">
        <v>9220</v>
      </c>
      <c r="J86" s="3">
        <v>9131</v>
      </c>
    </row>
    <row r="87" spans="2:10" x14ac:dyDescent="0.2">
      <c r="B87" t="s">
        <v>85</v>
      </c>
      <c r="D87" s="2">
        <v>9681</v>
      </c>
      <c r="E87" s="2">
        <v>9695</v>
      </c>
      <c r="F87" s="2">
        <v>9561</v>
      </c>
      <c r="G87" s="2">
        <v>9904</v>
      </c>
      <c r="H87" s="3">
        <v>9829</v>
      </c>
      <c r="I87" s="3">
        <v>9565</v>
      </c>
      <c r="J87" s="3">
        <v>9417</v>
      </c>
    </row>
    <row r="88" spans="2:10" x14ac:dyDescent="0.2">
      <c r="B88" t="s">
        <v>86</v>
      </c>
      <c r="D88" s="2">
        <v>9942</v>
      </c>
      <c r="E88" s="2">
        <v>10078</v>
      </c>
      <c r="F88" s="2">
        <v>9878</v>
      </c>
      <c r="G88" s="2">
        <v>10286</v>
      </c>
      <c r="H88" s="3">
        <v>10160</v>
      </c>
      <c r="I88" s="3">
        <v>10044</v>
      </c>
      <c r="J88" s="3">
        <v>9801</v>
      </c>
    </row>
    <row r="89" spans="2:10" x14ac:dyDescent="0.2">
      <c r="B89" t="s">
        <v>87</v>
      </c>
      <c r="D89" s="2">
        <v>10215</v>
      </c>
      <c r="E89" s="2">
        <v>10161</v>
      </c>
      <c r="F89" s="2">
        <v>10382</v>
      </c>
      <c r="G89" s="2">
        <v>10266</v>
      </c>
      <c r="H89" s="3">
        <v>10259</v>
      </c>
      <c r="I89" s="3">
        <v>9789</v>
      </c>
      <c r="J89" s="3">
        <v>10061</v>
      </c>
    </row>
    <row r="90" spans="2:10" x14ac:dyDescent="0.2">
      <c r="B90" t="s">
        <v>88</v>
      </c>
      <c r="D90" s="2">
        <v>10265</v>
      </c>
      <c r="E90" s="2">
        <v>10006</v>
      </c>
      <c r="F90" s="2">
        <v>10257</v>
      </c>
      <c r="G90" s="2">
        <v>10372</v>
      </c>
      <c r="H90" s="3">
        <v>10241</v>
      </c>
      <c r="I90" s="3">
        <v>9874</v>
      </c>
      <c r="J90" s="3">
        <v>9747</v>
      </c>
    </row>
    <row r="91" spans="2:10" x14ac:dyDescent="0.2">
      <c r="B91" t="s">
        <v>89</v>
      </c>
      <c r="D91" s="2">
        <v>10382</v>
      </c>
      <c r="E91" s="2">
        <v>10341</v>
      </c>
      <c r="F91" s="2">
        <v>10385</v>
      </c>
      <c r="G91" s="2">
        <v>10522</v>
      </c>
      <c r="H91" s="3">
        <v>10327</v>
      </c>
      <c r="I91" s="3">
        <v>9938</v>
      </c>
      <c r="J91" s="3">
        <v>9548</v>
      </c>
    </row>
    <row r="92" spans="2:10" x14ac:dyDescent="0.2">
      <c r="B92" t="s">
        <v>90</v>
      </c>
      <c r="D92" s="2">
        <v>10513</v>
      </c>
      <c r="E92" s="2">
        <v>10346</v>
      </c>
      <c r="F92" s="2">
        <v>10552</v>
      </c>
      <c r="G92" s="2">
        <v>10211</v>
      </c>
      <c r="H92" s="3">
        <v>10406</v>
      </c>
      <c r="I92" s="3">
        <v>9381</v>
      </c>
      <c r="J92" s="3">
        <v>9148</v>
      </c>
    </row>
    <row r="93" spans="2:10" x14ac:dyDescent="0.2">
      <c r="B93" t="s">
        <v>91</v>
      </c>
      <c r="D93" s="2">
        <v>9985</v>
      </c>
      <c r="E93" s="2">
        <v>10064</v>
      </c>
      <c r="F93" s="2">
        <v>10217</v>
      </c>
      <c r="G93" s="2">
        <v>9980</v>
      </c>
      <c r="H93" s="3">
        <v>9959</v>
      </c>
      <c r="I93" s="3">
        <v>9342</v>
      </c>
      <c r="J93" s="3">
        <v>9010</v>
      </c>
    </row>
    <row r="94" spans="2:10" x14ac:dyDescent="0.2">
      <c r="B94" t="s">
        <v>92</v>
      </c>
      <c r="D94" s="2">
        <v>10353</v>
      </c>
      <c r="E94" s="2">
        <v>10044</v>
      </c>
      <c r="F94" s="2">
        <v>10337</v>
      </c>
      <c r="G94" s="2">
        <v>10265</v>
      </c>
      <c r="H94" s="3">
        <v>10564</v>
      </c>
      <c r="I94" s="3">
        <v>9736</v>
      </c>
      <c r="J94" s="3">
        <v>8919</v>
      </c>
    </row>
    <row r="95" spans="2:10" x14ac:dyDescent="0.2">
      <c r="B95" t="s">
        <v>93</v>
      </c>
      <c r="D95" s="2">
        <v>10241</v>
      </c>
      <c r="E95" s="2">
        <v>10138</v>
      </c>
      <c r="F95" s="2">
        <v>10219</v>
      </c>
      <c r="G95" s="2">
        <v>10346</v>
      </c>
      <c r="H95" s="3">
        <v>10451</v>
      </c>
      <c r="I95" s="3">
        <v>9876</v>
      </c>
      <c r="J95" s="3">
        <v>9825</v>
      </c>
    </row>
    <row r="96" spans="2:10" x14ac:dyDescent="0.2">
      <c r="B96" t="s">
        <v>94</v>
      </c>
      <c r="D96" s="2">
        <v>10380</v>
      </c>
      <c r="E96" s="2">
        <v>10220</v>
      </c>
      <c r="F96" s="2">
        <v>10454</v>
      </c>
      <c r="G96" s="2">
        <v>10450</v>
      </c>
      <c r="H96" s="3">
        <v>10505</v>
      </c>
      <c r="I96" s="3">
        <v>9582</v>
      </c>
      <c r="J96" s="3">
        <v>9403</v>
      </c>
    </row>
    <row r="97" spans="2:10" x14ac:dyDescent="0.2">
      <c r="B97" t="s">
        <v>95</v>
      </c>
      <c r="D97" s="2">
        <v>10253</v>
      </c>
      <c r="E97" s="2">
        <v>10165</v>
      </c>
      <c r="F97" s="2">
        <v>10443</v>
      </c>
      <c r="G97" s="2">
        <v>10392</v>
      </c>
      <c r="H97" s="3">
        <v>10594</v>
      </c>
      <c r="I97" s="3">
        <v>9464</v>
      </c>
      <c r="J97" s="3">
        <v>9624</v>
      </c>
    </row>
    <row r="98" spans="2:10" x14ac:dyDescent="0.2">
      <c r="B98" t="s">
        <v>96</v>
      </c>
      <c r="D98" s="2">
        <v>10093</v>
      </c>
      <c r="E98" s="2">
        <v>10117</v>
      </c>
      <c r="F98" s="2">
        <v>10067</v>
      </c>
      <c r="G98" s="2">
        <v>10197</v>
      </c>
      <c r="H98" s="3">
        <v>10093</v>
      </c>
      <c r="I98" s="3">
        <v>9115</v>
      </c>
      <c r="J98" s="3">
        <v>9201</v>
      </c>
    </row>
    <row r="99" spans="2:10" x14ac:dyDescent="0.2">
      <c r="D99" s="2"/>
      <c r="E99" s="2"/>
      <c r="F99" s="2"/>
      <c r="G99" s="2"/>
      <c r="H99" s="3"/>
      <c r="I99" s="3"/>
      <c r="J99" s="3"/>
    </row>
    <row r="100" spans="2:10" x14ac:dyDescent="0.2">
      <c r="C100" t="s">
        <v>109</v>
      </c>
      <c r="D100" s="2">
        <v>0</v>
      </c>
      <c r="E100" s="5">
        <v>0.5</v>
      </c>
      <c r="F100" s="2">
        <v>1</v>
      </c>
      <c r="G100" s="5">
        <v>1.5</v>
      </c>
      <c r="H100" s="3">
        <v>2</v>
      </c>
      <c r="I100" s="3">
        <v>2.5</v>
      </c>
      <c r="J100" s="3">
        <v>3</v>
      </c>
    </row>
    <row r="101" spans="2:10" x14ac:dyDescent="0.2">
      <c r="C101" t="s">
        <v>107</v>
      </c>
      <c r="D101" s="2">
        <f>AVERAGE(D9:D13,D21:D25,D33:D37,D45:D49)</f>
        <v>27348.9</v>
      </c>
      <c r="E101" s="2">
        <f t="shared" ref="E101:J101" si="0">AVERAGE(E9:E13,E21:E25,E33:E37,E45:E49)</f>
        <v>33236.65</v>
      </c>
      <c r="F101" s="2">
        <f t="shared" si="0"/>
        <v>41156.5</v>
      </c>
      <c r="G101" s="2">
        <f t="shared" si="0"/>
        <v>49714.75</v>
      </c>
      <c r="H101" s="2">
        <f t="shared" si="0"/>
        <v>60962.1</v>
      </c>
      <c r="I101" s="2">
        <f t="shared" si="0"/>
        <v>66973.899999999994</v>
      </c>
      <c r="J101" s="2">
        <f t="shared" si="0"/>
        <v>70020.649999999994</v>
      </c>
    </row>
    <row r="102" spans="2:10" x14ac:dyDescent="0.2">
      <c r="C102" t="s">
        <v>108</v>
      </c>
      <c r="D102" s="2">
        <f>AVERAGE(D4:D8,D16:D20,D28:D32,D40:D44)</f>
        <v>26919.3</v>
      </c>
      <c r="E102" s="2">
        <f t="shared" ref="E102:J102" si="1">AVERAGE(E4:E8,E16:E20,E28:E32,E40:E44)</f>
        <v>30234.85</v>
      </c>
      <c r="F102" s="2">
        <f t="shared" si="1"/>
        <v>37414.65</v>
      </c>
      <c r="G102" s="2">
        <f t="shared" si="1"/>
        <v>47832.4</v>
      </c>
      <c r="H102" s="2">
        <f t="shared" si="1"/>
        <v>59493.55</v>
      </c>
      <c r="I102" s="2">
        <f t="shared" si="1"/>
        <v>69251.75</v>
      </c>
      <c r="J102" s="2">
        <f t="shared" si="1"/>
        <v>77156.850000000006</v>
      </c>
    </row>
    <row r="103" spans="2:10" x14ac:dyDescent="0.2">
      <c r="C103" t="s">
        <v>110</v>
      </c>
      <c r="D103" s="2">
        <f>AVERAGE(D3,D14:D15,D26:D27,D38)</f>
        <v>26990</v>
      </c>
      <c r="E103" s="2">
        <f t="shared" ref="E103:J103" si="2">AVERAGE(E3,E14:E15,E26:E27,E38)</f>
        <v>27310.166666666668</v>
      </c>
      <c r="F103" s="2">
        <f t="shared" si="2"/>
        <v>27633</v>
      </c>
      <c r="G103" s="2">
        <f t="shared" si="2"/>
        <v>28027.333333333332</v>
      </c>
      <c r="H103" s="2">
        <f t="shared" si="2"/>
        <v>28674.5</v>
      </c>
      <c r="I103" s="2">
        <f t="shared" si="2"/>
        <v>28283.833333333332</v>
      </c>
      <c r="J103" s="2">
        <f t="shared" si="2"/>
        <v>27883.166666666668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B6F6F-C56F-9940-B373-759D5A999D3C}">
  <dimension ref="A2:E8"/>
  <sheetViews>
    <sheetView workbookViewId="0">
      <selection activeCell="B10" sqref="B10"/>
    </sheetView>
  </sheetViews>
  <sheetFormatPr baseColWidth="10" defaultRowHeight="16" x14ac:dyDescent="0.2"/>
  <sheetData>
    <row r="2" spans="1:5" x14ac:dyDescent="0.2">
      <c r="A2" s="6" t="s">
        <v>111</v>
      </c>
      <c r="B2" s="6"/>
      <c r="C2" s="7"/>
      <c r="D2" s="8"/>
      <c r="E2" s="8"/>
    </row>
    <row r="3" spans="1:5" x14ac:dyDescent="0.2">
      <c r="A3" s="6" t="s">
        <v>112</v>
      </c>
      <c r="B3" s="6"/>
      <c r="C3" s="6"/>
      <c r="D3" s="6"/>
      <c r="E3" s="6"/>
    </row>
    <row r="4" spans="1:5" x14ac:dyDescent="0.2">
      <c r="A4" s="6" t="s">
        <v>113</v>
      </c>
      <c r="B4" s="6"/>
      <c r="C4" s="6"/>
      <c r="D4" s="6"/>
      <c r="E4" s="6"/>
    </row>
    <row r="5" spans="1:5" x14ac:dyDescent="0.2">
      <c r="A5" s="6" t="s">
        <v>114</v>
      </c>
      <c r="B5" s="6"/>
      <c r="C5" s="6"/>
      <c r="D5" s="6"/>
      <c r="E5" s="6"/>
    </row>
    <row r="6" spans="1:5" x14ac:dyDescent="0.2">
      <c r="A6" s="6"/>
      <c r="B6" s="6"/>
      <c r="C6" s="6"/>
      <c r="D6" s="6"/>
      <c r="E6" s="6"/>
    </row>
    <row r="7" spans="1:5" x14ac:dyDescent="0.2">
      <c r="A7" s="6" t="s">
        <v>115</v>
      </c>
      <c r="B7" s="6"/>
      <c r="C7" s="7"/>
      <c r="D7" s="8"/>
      <c r="E7" s="8"/>
    </row>
    <row r="8" spans="1:5" x14ac:dyDescent="0.2">
      <c r="A8" s="9" t="s">
        <v>116</v>
      </c>
      <c r="B8" s="6"/>
      <c r="C8" s="7"/>
      <c r="D8" s="8"/>
      <c r="E8" s="8"/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6b6dd5b-f02f-441a-99a0-162ac5060bd2}" enabled="0" method="" siteId="{f6b6dd5b-f02f-441a-99a0-162ac5060bd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 Elvrum</dc:creator>
  <cp:lastModifiedBy>Colby Elvrum</cp:lastModifiedBy>
  <dcterms:created xsi:type="dcterms:W3CDTF">2024-07-23T17:13:13Z</dcterms:created>
  <dcterms:modified xsi:type="dcterms:W3CDTF">2024-07-31T02:44:28Z</dcterms:modified>
</cp:coreProperties>
</file>