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esktop/"/>
    </mc:Choice>
  </mc:AlternateContent>
  <xr:revisionPtr revIDLastSave="0" documentId="8_{C3896DCF-8C9E-D94D-8B89-46A008F252F2}" xr6:coauthVersionLast="47" xr6:coauthVersionMax="47" xr10:uidLastSave="{00000000-0000-0000-0000-000000000000}"/>
  <bookViews>
    <workbookView xWindow="12920" yWindow="500" windowWidth="15500" windowHeight="16180" xr2:uid="{7C809410-26D6-314E-9A39-B1ED18AFB83C}"/>
  </bookViews>
  <sheets>
    <sheet name="Data" sheetId="1" r:id="rId1"/>
    <sheet name="Notes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F48" i="1"/>
  <c r="G48" i="1"/>
  <c r="H48" i="1"/>
  <c r="I48" i="1"/>
  <c r="J48" i="1"/>
  <c r="K48" i="1"/>
  <c r="L48" i="1"/>
  <c r="D48" i="1"/>
  <c r="E47" i="1"/>
  <c r="F47" i="1"/>
  <c r="G47" i="1"/>
  <c r="H47" i="1"/>
  <c r="I47" i="1"/>
  <c r="J47" i="1"/>
  <c r="K47" i="1"/>
  <c r="L47" i="1"/>
  <c r="D47" i="1"/>
  <c r="E44" i="1"/>
  <c r="F44" i="1"/>
  <c r="G44" i="1"/>
  <c r="H44" i="1"/>
  <c r="I44" i="1"/>
  <c r="J44" i="1"/>
  <c r="K44" i="1"/>
  <c r="L44" i="1"/>
  <c r="D44" i="1"/>
  <c r="E43" i="1"/>
  <c r="F43" i="1"/>
  <c r="G43" i="1"/>
  <c r="H43" i="1"/>
  <c r="I43" i="1"/>
  <c r="J43" i="1"/>
  <c r="K43" i="1"/>
  <c r="L43" i="1"/>
  <c r="D43" i="1"/>
  <c r="E52" i="1"/>
  <c r="F52" i="1"/>
  <c r="G52" i="1"/>
  <c r="H52" i="1"/>
  <c r="I52" i="1"/>
  <c r="J52" i="1"/>
  <c r="K52" i="1"/>
  <c r="L52" i="1"/>
  <c r="D52" i="1"/>
  <c r="E51" i="1"/>
  <c r="F51" i="1"/>
  <c r="G51" i="1"/>
  <c r="H51" i="1"/>
  <c r="I51" i="1"/>
  <c r="J51" i="1"/>
  <c r="K51" i="1"/>
  <c r="L51" i="1"/>
  <c r="D51" i="1"/>
  <c r="E18" i="1"/>
  <c r="F18" i="1"/>
  <c r="G18" i="1"/>
  <c r="H18" i="1"/>
  <c r="I18" i="1"/>
  <c r="J18" i="1"/>
  <c r="K18" i="1"/>
  <c r="L18" i="1"/>
  <c r="D18" i="1"/>
  <c r="L19" i="1"/>
  <c r="K19" i="1"/>
  <c r="J19" i="1"/>
  <c r="I19" i="1"/>
  <c r="H19" i="1"/>
  <c r="G19" i="1"/>
  <c r="F19" i="1"/>
  <c r="E19" i="1"/>
  <c r="D19" i="1"/>
  <c r="E38" i="1"/>
  <c r="F38" i="1"/>
  <c r="G38" i="1"/>
  <c r="H38" i="1"/>
  <c r="I38" i="1"/>
  <c r="J38" i="1"/>
  <c r="K38" i="1"/>
  <c r="L38" i="1"/>
  <c r="D38" i="1"/>
  <c r="E37" i="1"/>
  <c r="F37" i="1"/>
  <c r="G37" i="1"/>
  <c r="H37" i="1"/>
  <c r="I37" i="1"/>
  <c r="J37" i="1"/>
  <c r="K37" i="1"/>
  <c r="L37" i="1"/>
  <c r="D37" i="1"/>
  <c r="E39" i="1"/>
  <c r="F39" i="1"/>
  <c r="G39" i="1"/>
  <c r="H39" i="1"/>
  <c r="I39" i="1"/>
  <c r="J39" i="1"/>
  <c r="K39" i="1"/>
  <c r="L39" i="1"/>
  <c r="D39" i="1"/>
  <c r="E20" i="1"/>
  <c r="F20" i="1"/>
  <c r="G20" i="1"/>
  <c r="H20" i="1"/>
  <c r="I20" i="1"/>
  <c r="J20" i="1"/>
  <c r="K20" i="1"/>
  <c r="L20" i="1"/>
  <c r="D20" i="1"/>
</calcChain>
</file>

<file path=xl/sharedStrings.xml><?xml version="1.0" encoding="utf-8"?>
<sst xmlns="http://schemas.openxmlformats.org/spreadsheetml/2006/main" count="73" uniqueCount="50">
  <si>
    <t>Well/Time (h)</t>
  </si>
  <si>
    <t>A01</t>
  </si>
  <si>
    <t>A02</t>
  </si>
  <si>
    <t>A03</t>
  </si>
  <si>
    <t>A04</t>
  </si>
  <si>
    <t>B01</t>
  </si>
  <si>
    <t>B02</t>
  </si>
  <si>
    <t>B03</t>
  </si>
  <si>
    <t>C01</t>
  </si>
  <si>
    <t>C02</t>
  </si>
  <si>
    <t>C03</t>
  </si>
  <si>
    <t>Non-Stressed Average</t>
  </si>
  <si>
    <t>Plate 1 (Non-stressed)</t>
  </si>
  <si>
    <t>Plate 2 (Stressed in incubator)</t>
  </si>
  <si>
    <t>C04</t>
  </si>
  <si>
    <t>B04</t>
  </si>
  <si>
    <t>Stressed Average</t>
  </si>
  <si>
    <t>Stressed &amp; Treated Average</t>
  </si>
  <si>
    <t>Stressed &amp; Non-Treated Average</t>
  </si>
  <si>
    <t>Non-Stressed &amp; Treated Average</t>
  </si>
  <si>
    <t>Non-Stressed &amp; Non-Treated Average</t>
  </si>
  <si>
    <t>TSO1</t>
  </si>
  <si>
    <t>TSO2</t>
  </si>
  <si>
    <t>TSO3</t>
  </si>
  <si>
    <t>TSO4</t>
  </si>
  <si>
    <t>TSO5</t>
  </si>
  <si>
    <t>Control</t>
  </si>
  <si>
    <t>NTSO4</t>
  </si>
  <si>
    <t>TCO1</t>
  </si>
  <si>
    <t>TCO2</t>
  </si>
  <si>
    <t>TCO3</t>
  </si>
  <si>
    <t>TCO4</t>
  </si>
  <si>
    <t>NTCO4</t>
  </si>
  <si>
    <t>TCO5</t>
  </si>
  <si>
    <t>TCO6</t>
  </si>
  <si>
    <t>NTCO1</t>
  </si>
  <si>
    <t>NTCO2</t>
  </si>
  <si>
    <t>NTCO5</t>
  </si>
  <si>
    <t>NTCO3</t>
  </si>
  <si>
    <t>Time(h)</t>
  </si>
  <si>
    <t>NTSO1</t>
  </si>
  <si>
    <t>NTSO2</t>
  </si>
  <si>
    <t>NTSO3</t>
  </si>
  <si>
    <t>NTSO5</t>
  </si>
  <si>
    <t>Notes:</t>
  </si>
  <si>
    <t>Key for sample names:</t>
  </si>
  <si>
    <t>First part of name is oyster type, NT- Not treated, T- Treated (This means they were previously stressed)</t>
  </si>
  <si>
    <t>SO- Stressed Oyster (Stressed in incubator), CO- control oyster (in refrigerated room), control- no oyster only resazurin</t>
  </si>
  <si>
    <t>Relevant notebook posts:</t>
  </si>
  <si>
    <t xml:space="preserve">https://wordpress.com/post/genefish.wordpress.com/6038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</si>
</sst>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rial"/>
      <family val="2"/>
    </font>
    <font>
      <sz val="8"/>
      <color rgb="FF000000"/>
      <name val="Arial"/>
      <family val="2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u/>
      <sz val="8"/>
      <color rgb="FF336666"/>
      <name val="Arial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8" fontId="0" fillId="0" borderId="0" xfId="0" applyNumberFormat="1"/>
    <xf numFmtId="168" fontId="2" fillId="0" borderId="0" xfId="0" applyNumberFormat="1" applyFont="1"/>
    <xf numFmtId="168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Fluorescence </a:t>
            </a:r>
          </a:p>
        </c:rich>
      </c:tx>
      <c:layout>
        <c:manualLayout>
          <c:xMode val="edge"/>
          <c:yMode val="edge"/>
          <c:x val="0.38167531200546817"/>
          <c:y val="3.0701764988867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Data!$C$51</c:f>
              <c:strCache>
                <c:ptCount val="1"/>
                <c:pt idx="0">
                  <c:v>Non-Stressed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Data!$D$50:$L$50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Data!$D$51:$L$51</c:f>
              <c:numCache>
                <c:formatCode>#0</c:formatCode>
                <c:ptCount val="9"/>
                <c:pt idx="0">
                  <c:v>38662.090909090912</c:v>
                </c:pt>
                <c:pt idx="1">
                  <c:v>61254.909090909088</c:v>
                </c:pt>
                <c:pt idx="2">
                  <c:v>82276.454545454544</c:v>
                </c:pt>
                <c:pt idx="3">
                  <c:v>101363.45454545454</c:v>
                </c:pt>
                <c:pt idx="4">
                  <c:v>122282.36363636363</c:v>
                </c:pt>
                <c:pt idx="5">
                  <c:v>142031.63636363635</c:v>
                </c:pt>
                <c:pt idx="6">
                  <c:v>160030</c:v>
                </c:pt>
                <c:pt idx="7">
                  <c:v>173897</c:v>
                </c:pt>
                <c:pt idx="8">
                  <c:v>193005.18181818182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C-294D-93FB-0A40B7C272AD}"/>
            </c:ext>
          </c:extLst>
        </c:ser>
        <c:ser>
          <c:idx val="1"/>
          <c:order val="1"/>
          <c:tx>
            <c:strRef>
              <c:f>Data!$C$52</c:f>
              <c:strCache>
                <c:ptCount val="1"/>
                <c:pt idx="0">
                  <c:v>Stressed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Data!$D$50:$L$50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Data!$D$52:$L$52</c:f>
              <c:numCache>
                <c:formatCode>General</c:formatCode>
                <c:ptCount val="9"/>
                <c:pt idx="0">
                  <c:v>41288.1</c:v>
                </c:pt>
                <c:pt idx="1">
                  <c:v>102621.2</c:v>
                </c:pt>
                <c:pt idx="2">
                  <c:v>136563.1</c:v>
                </c:pt>
                <c:pt idx="3">
                  <c:v>166707.79999999999</c:v>
                </c:pt>
                <c:pt idx="4">
                  <c:v>203673</c:v>
                </c:pt>
                <c:pt idx="5">
                  <c:v>219275.6</c:v>
                </c:pt>
                <c:pt idx="6">
                  <c:v>240544.1</c:v>
                </c:pt>
                <c:pt idx="7">
                  <c:v>247190.39999999999</c:v>
                </c:pt>
                <c:pt idx="8">
                  <c:v>248111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C-294D-93FB-0A40B7C27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93536"/>
        <c:axId val="433417616"/>
      </c:scatterChart>
      <c:valAx>
        <c:axId val="4333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17616"/>
        <c:crosses val="autoZero"/>
        <c:crossBetween val="midCat"/>
      </c:valAx>
      <c:valAx>
        <c:axId val="4334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</a:t>
                </a:r>
              </a:p>
            </c:rich>
          </c:tx>
          <c:layout>
            <c:manualLayout>
              <c:xMode val="edge"/>
              <c:yMode val="edge"/>
              <c:x val="1.6707922420277774E-2"/>
              <c:y val="0.26997039299985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9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(h) vs. Fluorescence</a:t>
            </a:r>
            <a:endParaRPr lang="en-US"/>
          </a:p>
        </c:rich>
      </c:tx>
      <c:layout>
        <c:manualLayout>
          <c:xMode val="edge"/>
          <c:yMode val="edge"/>
          <c:x val="0.44207343001812616"/>
          <c:y val="4.261364589603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Data!$C$51</c:f>
              <c:strCache>
                <c:ptCount val="1"/>
                <c:pt idx="0">
                  <c:v>Non-Stressed Average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388410096483557E-3"/>
                  <c:y val="0.14317815926497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Data!$D$50:$L$50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Data!$D$51:$L$51</c:f>
              <c:numCache>
                <c:formatCode>#0</c:formatCode>
                <c:ptCount val="9"/>
                <c:pt idx="0">
                  <c:v>38662.090909090912</c:v>
                </c:pt>
                <c:pt idx="1">
                  <c:v>61254.909090909088</c:v>
                </c:pt>
                <c:pt idx="2">
                  <c:v>82276.454545454544</c:v>
                </c:pt>
                <c:pt idx="3">
                  <c:v>101363.45454545454</c:v>
                </c:pt>
                <c:pt idx="4">
                  <c:v>122282.36363636363</c:v>
                </c:pt>
                <c:pt idx="5">
                  <c:v>142031.63636363635</c:v>
                </c:pt>
                <c:pt idx="6">
                  <c:v>160030</c:v>
                </c:pt>
                <c:pt idx="7">
                  <c:v>173897</c:v>
                </c:pt>
                <c:pt idx="8">
                  <c:v>193005.18181818182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9-0440-BD23-CE71192F037A}"/>
            </c:ext>
          </c:extLst>
        </c:ser>
        <c:ser>
          <c:idx val="1"/>
          <c:order val="1"/>
          <c:tx>
            <c:strRef>
              <c:f>Data!$C$52</c:f>
              <c:strCache>
                <c:ptCount val="1"/>
                <c:pt idx="0">
                  <c:v>Stressed Average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0173870431104"/>
                  <c:y val="-0.11970173132196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Data!$D$50:$L$50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Data!$D$52:$L$52</c:f>
              <c:numCache>
                <c:formatCode>General</c:formatCode>
                <c:ptCount val="9"/>
                <c:pt idx="0">
                  <c:v>41288.1</c:v>
                </c:pt>
                <c:pt idx="1">
                  <c:v>102621.2</c:v>
                </c:pt>
                <c:pt idx="2">
                  <c:v>136563.1</c:v>
                </c:pt>
                <c:pt idx="3">
                  <c:v>166707.79999999999</c:v>
                </c:pt>
                <c:pt idx="4">
                  <c:v>203673</c:v>
                </c:pt>
                <c:pt idx="5">
                  <c:v>219275.6</c:v>
                </c:pt>
                <c:pt idx="6">
                  <c:v>240544.1</c:v>
                </c:pt>
                <c:pt idx="7">
                  <c:v>247190.39999999999</c:v>
                </c:pt>
                <c:pt idx="8">
                  <c:v>248111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9-0440-BD23-CE71192F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46064"/>
        <c:axId val="433447792"/>
      </c:scatterChart>
      <c:valAx>
        <c:axId val="43344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9358544658251013"/>
              <c:y val="0.73385530016448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7792"/>
        <c:crosses val="autoZero"/>
        <c:crossBetween val="midCat"/>
      </c:valAx>
      <c:valAx>
        <c:axId val="4334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40345780034996"/>
          <c:y val="0.82847906864689258"/>
          <c:w val="0.58564973868522907"/>
          <c:h val="0.13743001463627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(h) vs. Fluorescence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Data!$C$47</c:f>
              <c:strCache>
                <c:ptCount val="1"/>
                <c:pt idx="0">
                  <c:v>Stressed &amp; Treated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Data!$D$46:$L$46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Data!$D$47:$L$47</c:f>
              <c:numCache>
                <c:formatCode>General</c:formatCode>
                <c:ptCount val="9"/>
                <c:pt idx="0">
                  <c:v>43143.6</c:v>
                </c:pt>
                <c:pt idx="1">
                  <c:v>92653.2</c:v>
                </c:pt>
                <c:pt idx="2">
                  <c:v>120462.39999999999</c:v>
                </c:pt>
                <c:pt idx="3">
                  <c:v>151436</c:v>
                </c:pt>
                <c:pt idx="4">
                  <c:v>182527.6</c:v>
                </c:pt>
                <c:pt idx="5">
                  <c:v>198715</c:v>
                </c:pt>
                <c:pt idx="6">
                  <c:v>224096.6</c:v>
                </c:pt>
                <c:pt idx="7">
                  <c:v>238088.8</c:v>
                </c:pt>
                <c:pt idx="8">
                  <c:v>233129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C6-2440-9724-96D0D4FEF41B}"/>
            </c:ext>
          </c:extLst>
        </c:ser>
        <c:ser>
          <c:idx val="1"/>
          <c:order val="1"/>
          <c:tx>
            <c:strRef>
              <c:f>Data!$C$48</c:f>
              <c:strCache>
                <c:ptCount val="1"/>
                <c:pt idx="0">
                  <c:v>Stressed &amp; Non-Treated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Data!$D$46:$L$46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Data!$D$48:$L$48</c:f>
              <c:numCache>
                <c:formatCode>General</c:formatCode>
                <c:ptCount val="9"/>
                <c:pt idx="0">
                  <c:v>39432.6</c:v>
                </c:pt>
                <c:pt idx="1">
                  <c:v>112589.2</c:v>
                </c:pt>
                <c:pt idx="2">
                  <c:v>152663.79999999999</c:v>
                </c:pt>
                <c:pt idx="3">
                  <c:v>181979.6</c:v>
                </c:pt>
                <c:pt idx="4">
                  <c:v>224818.4</c:v>
                </c:pt>
                <c:pt idx="5">
                  <c:v>239836.2</c:v>
                </c:pt>
                <c:pt idx="6">
                  <c:v>256991.6</c:v>
                </c:pt>
                <c:pt idx="7">
                  <c:v>256292</c:v>
                </c:pt>
                <c:pt idx="8">
                  <c:v>263093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C6-2440-9724-96D0D4FE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94704"/>
        <c:axId val="746496432"/>
      </c:scatterChart>
      <c:valAx>
        <c:axId val="74649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96432"/>
        <c:crosses val="autoZero"/>
        <c:crossBetween val="midCat"/>
      </c:valAx>
      <c:valAx>
        <c:axId val="7464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layout>
            <c:manualLayout>
              <c:xMode val="edge"/>
              <c:yMode val="edge"/>
              <c:x val="1.3341803652772731E-2"/>
              <c:y val="0.33179742412575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9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Data!$C$43</c:f>
              <c:strCache>
                <c:ptCount val="1"/>
                <c:pt idx="0">
                  <c:v>Non-Stressed &amp; Treated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Data!$D$42:$L$42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Data!$D$43:$L$43</c:f>
              <c:numCache>
                <c:formatCode>General</c:formatCode>
                <c:ptCount val="9"/>
                <c:pt idx="0">
                  <c:v>39034.166666666664</c:v>
                </c:pt>
                <c:pt idx="1">
                  <c:v>63918.5</c:v>
                </c:pt>
                <c:pt idx="2">
                  <c:v>85010.833333333328</c:v>
                </c:pt>
                <c:pt idx="3">
                  <c:v>108701.5</c:v>
                </c:pt>
                <c:pt idx="4">
                  <c:v>128260.83333333333</c:v>
                </c:pt>
                <c:pt idx="5">
                  <c:v>149689</c:v>
                </c:pt>
                <c:pt idx="6">
                  <c:v>168309.83333333334</c:v>
                </c:pt>
                <c:pt idx="7">
                  <c:v>183363.5</c:v>
                </c:pt>
                <c:pt idx="8">
                  <c:v>197581.66666666666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8-B947-BF15-203B89F95086}"/>
            </c:ext>
          </c:extLst>
        </c:ser>
        <c:ser>
          <c:idx val="1"/>
          <c:order val="1"/>
          <c:tx>
            <c:strRef>
              <c:f>Data!$C$44</c:f>
              <c:strCache>
                <c:ptCount val="1"/>
                <c:pt idx="0">
                  <c:v>Non-Stressed &amp; Non-Treated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Data!$D$42:$L$42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Data!$D$44:$L$44</c:f>
              <c:numCache>
                <c:formatCode>General</c:formatCode>
                <c:ptCount val="9"/>
                <c:pt idx="0">
                  <c:v>38215.599999999999</c:v>
                </c:pt>
                <c:pt idx="1">
                  <c:v>58058.6</c:v>
                </c:pt>
                <c:pt idx="2">
                  <c:v>78995.199999999997</c:v>
                </c:pt>
                <c:pt idx="3">
                  <c:v>92557.8</c:v>
                </c:pt>
                <c:pt idx="4">
                  <c:v>115108.2</c:v>
                </c:pt>
                <c:pt idx="5">
                  <c:v>132842.79999999999</c:v>
                </c:pt>
                <c:pt idx="6">
                  <c:v>150094.20000000001</c:v>
                </c:pt>
                <c:pt idx="7">
                  <c:v>162537.20000000001</c:v>
                </c:pt>
                <c:pt idx="8">
                  <c:v>187513.4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78-B947-BF15-203B89F95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81952"/>
        <c:axId val="470383728"/>
      </c:scatterChart>
      <c:valAx>
        <c:axId val="4703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83728"/>
        <c:crosses val="autoZero"/>
        <c:crossBetween val="midCat"/>
      </c:valAx>
      <c:valAx>
        <c:axId val="4703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layout>
            <c:manualLayout>
              <c:xMode val="edge"/>
              <c:yMode val="edge"/>
              <c:x val="1.1780103497948686E-2"/>
              <c:y val="0.33378053433076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54</xdr:row>
      <xdr:rowOff>33867</xdr:rowOff>
    </xdr:from>
    <xdr:to>
      <xdr:col>10</xdr:col>
      <xdr:colOff>135466</xdr:colOff>
      <xdr:row>68</xdr:row>
      <xdr:rowOff>84666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75590A-C92F-374D-5F92-AA62CBCE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1557865</xdr:colOff>
      <xdr:row>69</xdr:row>
      <xdr:rowOff>135467</xdr:rowOff>
    </xdr:from>
    <xdr:to>
      <xdr:col>9</xdr:col>
      <xdr:colOff>541866</xdr:colOff>
      <xdr:row>84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EFCA0C-923B-6358-BFFF-2E8F1C044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575732</xdr:colOff>
      <xdr:row>44</xdr:row>
      <xdr:rowOff>160867</xdr:rowOff>
    </xdr:from>
    <xdr:to>
      <xdr:col>20</xdr:col>
      <xdr:colOff>601132</xdr:colOff>
      <xdr:row>58</xdr:row>
      <xdr:rowOff>118533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9E6FE2-CE10-1D42-B559-E998DC2F6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660400</xdr:colOff>
      <xdr:row>28</xdr:row>
      <xdr:rowOff>160866</xdr:rowOff>
    </xdr:from>
    <xdr:to>
      <xdr:col>20</xdr:col>
      <xdr:colOff>491067</xdr:colOff>
      <xdr:row>43</xdr:row>
      <xdr:rowOff>203199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5F2C9F-550B-1C1C-233F-0B0413FD9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ordpress.com/post/genefish.wordpress.com/60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AAC8-F0E4-3E4C-8383-BA80B9E0699F}">
  <dimension ref="B3:L54"/>
  <sheetViews>
    <sheetView tabSelected="1" zoomScale="75" workbookViewId="0">
      <selection activeCell="L59" sqref="L59"/>
    </sheetView>
  </sheetViews>
  <sheetFormatPr baseColWidth="10" defaultRowHeight="16" x14ac:dyDescent="0.2"/>
  <cols>
    <col min="3" max="3" width="27.6640625" customWidth="1"/>
  </cols>
  <sheetData>
    <row r="3" spans="2:12" x14ac:dyDescent="0.2">
      <c r="B3" s="1" t="s">
        <v>12</v>
      </c>
      <c r="C3" s="1"/>
      <c r="D3" s="1"/>
      <c r="E3" s="1"/>
      <c r="F3" s="1"/>
      <c r="G3" s="1"/>
      <c r="H3" s="1"/>
    </row>
    <row r="4" spans="2:12" x14ac:dyDescent="0.2">
      <c r="B4" s="1"/>
      <c r="C4" s="1"/>
      <c r="D4" s="1"/>
      <c r="E4" s="1"/>
      <c r="F4" s="1"/>
      <c r="G4" s="1"/>
      <c r="H4" s="1"/>
      <c r="I4" s="1"/>
    </row>
    <row r="5" spans="2:12" x14ac:dyDescent="0.2">
      <c r="B5" s="1"/>
      <c r="C5" s="1" t="s">
        <v>0</v>
      </c>
      <c r="D5" s="1">
        <v>0</v>
      </c>
      <c r="E5" s="1">
        <v>0.5</v>
      </c>
      <c r="F5" s="1">
        <v>1</v>
      </c>
      <c r="G5" s="1">
        <v>1.5</v>
      </c>
      <c r="H5" s="1">
        <v>2</v>
      </c>
      <c r="I5" s="1">
        <v>2.5</v>
      </c>
      <c r="J5" s="1">
        <v>3</v>
      </c>
      <c r="K5" s="1">
        <v>3.5</v>
      </c>
      <c r="L5" s="1">
        <v>4</v>
      </c>
    </row>
    <row r="6" spans="2:12" x14ac:dyDescent="0.2">
      <c r="B6" s="1" t="s">
        <v>35</v>
      </c>
      <c r="C6" s="1" t="s">
        <v>1</v>
      </c>
      <c r="D6" s="2">
        <v>36780</v>
      </c>
      <c r="E6" s="2">
        <v>55478</v>
      </c>
      <c r="F6" s="2">
        <v>69751</v>
      </c>
      <c r="G6" s="2">
        <v>64128</v>
      </c>
      <c r="H6" s="2">
        <v>86875</v>
      </c>
      <c r="I6" s="2">
        <v>102378</v>
      </c>
      <c r="J6" s="2">
        <v>118122</v>
      </c>
      <c r="K6" s="2">
        <v>125821</v>
      </c>
      <c r="L6" s="2">
        <v>149414</v>
      </c>
    </row>
    <row r="7" spans="2:12" x14ac:dyDescent="0.2">
      <c r="B7" s="1" t="s">
        <v>36</v>
      </c>
      <c r="C7" s="1" t="s">
        <v>2</v>
      </c>
      <c r="D7" s="2">
        <v>34085</v>
      </c>
      <c r="E7" s="2">
        <v>54454</v>
      </c>
      <c r="F7" s="2">
        <v>76319</v>
      </c>
      <c r="G7" s="2">
        <v>98795</v>
      </c>
      <c r="H7" s="2">
        <v>115991</v>
      </c>
      <c r="I7" s="2">
        <v>134580</v>
      </c>
      <c r="J7" s="2">
        <v>155534</v>
      </c>
      <c r="K7" s="2">
        <v>168945</v>
      </c>
      <c r="L7" s="2">
        <v>185244</v>
      </c>
    </row>
    <row r="8" spans="2:12" x14ac:dyDescent="0.2">
      <c r="B8" s="1" t="s">
        <v>28</v>
      </c>
      <c r="C8" s="1" t="s">
        <v>3</v>
      </c>
      <c r="D8" s="2">
        <v>38571</v>
      </c>
      <c r="E8" s="2">
        <v>55140</v>
      </c>
      <c r="F8" s="2">
        <v>65556</v>
      </c>
      <c r="G8" s="2">
        <v>78624</v>
      </c>
      <c r="H8" s="2">
        <v>86616</v>
      </c>
      <c r="I8" s="2">
        <v>97136</v>
      </c>
      <c r="J8" s="2">
        <v>108908</v>
      </c>
      <c r="K8" s="2">
        <v>113934</v>
      </c>
      <c r="L8" s="2">
        <v>121686</v>
      </c>
    </row>
    <row r="9" spans="2:12" x14ac:dyDescent="0.2">
      <c r="B9" s="1" t="s">
        <v>29</v>
      </c>
      <c r="C9" s="1" t="s">
        <v>4</v>
      </c>
      <c r="D9" s="2">
        <v>44573</v>
      </c>
      <c r="E9" s="2">
        <v>78916</v>
      </c>
      <c r="F9" s="2">
        <v>106544</v>
      </c>
      <c r="G9" s="2">
        <v>139917</v>
      </c>
      <c r="H9" s="2">
        <v>164384</v>
      </c>
      <c r="I9" s="2">
        <v>191809</v>
      </c>
      <c r="J9" s="2">
        <v>218379</v>
      </c>
      <c r="K9" s="2">
        <v>236019</v>
      </c>
      <c r="L9" s="2">
        <v>251285</v>
      </c>
    </row>
    <row r="10" spans="2:12" x14ac:dyDescent="0.2">
      <c r="B10" s="1" t="s">
        <v>38</v>
      </c>
      <c r="C10" s="1" t="s">
        <v>5</v>
      </c>
      <c r="D10" s="2">
        <v>37361</v>
      </c>
      <c r="E10" s="2">
        <v>54678</v>
      </c>
      <c r="F10" s="2">
        <v>66888</v>
      </c>
      <c r="G10" s="2">
        <v>81384</v>
      </c>
      <c r="H10" s="2">
        <v>92382</v>
      </c>
      <c r="I10" s="2">
        <v>103115</v>
      </c>
      <c r="J10" s="2">
        <v>123075</v>
      </c>
      <c r="K10" s="2">
        <v>145483</v>
      </c>
      <c r="L10" s="2">
        <v>168471</v>
      </c>
    </row>
    <row r="11" spans="2:12" x14ac:dyDescent="0.2">
      <c r="B11" s="1" t="s">
        <v>32</v>
      </c>
      <c r="C11" s="1" t="s">
        <v>6</v>
      </c>
      <c r="D11" s="2">
        <v>41284</v>
      </c>
      <c r="E11" s="2">
        <v>60638</v>
      </c>
      <c r="F11" s="2">
        <v>91794</v>
      </c>
      <c r="G11" s="2">
        <v>110922</v>
      </c>
      <c r="H11" s="2">
        <v>156776</v>
      </c>
      <c r="I11" s="2">
        <v>184538</v>
      </c>
      <c r="J11" s="2">
        <v>198008</v>
      </c>
      <c r="K11" s="2">
        <v>221045</v>
      </c>
      <c r="L11" s="2">
        <v>255254</v>
      </c>
    </row>
    <row r="12" spans="2:12" x14ac:dyDescent="0.2">
      <c r="B12" s="1" t="s">
        <v>30</v>
      </c>
      <c r="C12" s="1" t="s">
        <v>7</v>
      </c>
      <c r="D12" s="2">
        <v>44914</v>
      </c>
      <c r="E12" s="2">
        <v>80717</v>
      </c>
      <c r="F12" s="2">
        <v>123979</v>
      </c>
      <c r="G12" s="2">
        <v>167652</v>
      </c>
      <c r="H12" s="2">
        <v>207872</v>
      </c>
      <c r="I12" s="2">
        <v>248623</v>
      </c>
      <c r="J12" s="2">
        <v>287096</v>
      </c>
      <c r="K12" s="2">
        <v>318315</v>
      </c>
      <c r="L12" s="2">
        <v>336580</v>
      </c>
    </row>
    <row r="13" spans="2:12" x14ac:dyDescent="0.2">
      <c r="B13" s="1" t="s">
        <v>31</v>
      </c>
      <c r="C13" s="1" t="s">
        <v>15</v>
      </c>
      <c r="D13" s="2">
        <v>38941</v>
      </c>
      <c r="E13" s="2">
        <v>61213</v>
      </c>
      <c r="F13" s="2">
        <v>75290</v>
      </c>
      <c r="G13" s="2">
        <v>90319</v>
      </c>
      <c r="H13" s="2">
        <v>101960</v>
      </c>
      <c r="I13" s="2">
        <v>114505</v>
      </c>
      <c r="J13" s="2">
        <v>125810</v>
      </c>
      <c r="K13" s="2">
        <v>133767</v>
      </c>
      <c r="L13" s="2">
        <v>143493</v>
      </c>
    </row>
    <row r="14" spans="2:12" x14ac:dyDescent="0.2">
      <c r="B14" s="1" t="s">
        <v>37</v>
      </c>
      <c r="C14" s="1" t="s">
        <v>8</v>
      </c>
      <c r="D14" s="2">
        <v>41568</v>
      </c>
      <c r="E14" s="2">
        <v>65045</v>
      </c>
      <c r="F14" s="2">
        <v>90224</v>
      </c>
      <c r="G14" s="2">
        <v>107560</v>
      </c>
      <c r="H14" s="2">
        <v>123517</v>
      </c>
      <c r="I14" s="2">
        <v>139603</v>
      </c>
      <c r="J14" s="2">
        <v>155732</v>
      </c>
      <c r="K14" s="2">
        <v>151392</v>
      </c>
      <c r="L14" s="2">
        <v>179184</v>
      </c>
    </row>
    <row r="15" spans="2:12" x14ac:dyDescent="0.2">
      <c r="B15" s="1" t="s">
        <v>26</v>
      </c>
      <c r="C15" s="1" t="s">
        <v>9</v>
      </c>
      <c r="D15" s="2">
        <v>25129</v>
      </c>
      <c r="E15" s="2">
        <v>25071</v>
      </c>
      <c r="F15" s="2">
        <v>25590</v>
      </c>
      <c r="G15" s="2">
        <v>25708</v>
      </c>
      <c r="H15" s="2">
        <v>25499</v>
      </c>
      <c r="I15" s="2">
        <v>26015</v>
      </c>
      <c r="J15" s="2">
        <v>26158</v>
      </c>
      <c r="K15" s="2">
        <v>26230</v>
      </c>
      <c r="L15" s="2">
        <v>26202</v>
      </c>
    </row>
    <row r="16" spans="2:12" x14ac:dyDescent="0.2">
      <c r="B16" s="1" t="s">
        <v>33</v>
      </c>
      <c r="C16" s="1" t="s">
        <v>10</v>
      </c>
      <c r="D16" s="2">
        <v>39017</v>
      </c>
      <c r="E16" s="2">
        <v>59341</v>
      </c>
      <c r="F16" s="2">
        <v>80573</v>
      </c>
      <c r="G16" s="2">
        <v>107783</v>
      </c>
      <c r="H16" s="2">
        <v>133749</v>
      </c>
      <c r="I16" s="2">
        <v>161358</v>
      </c>
      <c r="J16" s="2">
        <v>176851</v>
      </c>
      <c r="K16" s="2">
        <v>199269</v>
      </c>
      <c r="L16" s="2">
        <v>225848</v>
      </c>
    </row>
    <row r="17" spans="2:12" x14ac:dyDescent="0.2">
      <c r="B17" s="1" t="s">
        <v>34</v>
      </c>
      <c r="C17" s="1" t="s">
        <v>14</v>
      </c>
      <c r="D17" s="2">
        <v>28189</v>
      </c>
      <c r="E17" s="2">
        <v>48184</v>
      </c>
      <c r="F17" s="2">
        <v>58123</v>
      </c>
      <c r="G17" s="2">
        <v>67914</v>
      </c>
      <c r="H17" s="2">
        <v>74984</v>
      </c>
      <c r="I17" s="2">
        <v>84703</v>
      </c>
      <c r="J17" s="2">
        <v>92815</v>
      </c>
      <c r="K17" s="2">
        <v>98877</v>
      </c>
      <c r="L17" s="2">
        <v>106598</v>
      </c>
    </row>
    <row r="18" spans="2:12" x14ac:dyDescent="0.2">
      <c r="B18" s="1"/>
      <c r="C18" s="1" t="s">
        <v>19</v>
      </c>
      <c r="D18" s="1">
        <f>SUM(D8:D9,D12:D13,D16:D17)/6</f>
        <v>39034.166666666664</v>
      </c>
      <c r="E18" s="1">
        <f t="shared" ref="E18:L18" si="0">SUM(E8:E9,E12:E13,E16:E17)/6</f>
        <v>63918.5</v>
      </c>
      <c r="F18" s="1">
        <f t="shared" si="0"/>
        <v>85010.833333333328</v>
      </c>
      <c r="G18" s="1">
        <f t="shared" si="0"/>
        <v>108701.5</v>
      </c>
      <c r="H18" s="1">
        <f t="shared" si="0"/>
        <v>128260.83333333333</v>
      </c>
      <c r="I18" s="1">
        <f t="shared" si="0"/>
        <v>149689</v>
      </c>
      <c r="J18" s="1">
        <f t="shared" si="0"/>
        <v>168309.83333333334</v>
      </c>
      <c r="K18" s="1">
        <f t="shared" si="0"/>
        <v>183363.5</v>
      </c>
      <c r="L18" s="1">
        <f t="shared" si="0"/>
        <v>197581.66666666666</v>
      </c>
    </row>
    <row r="19" spans="2:12" x14ac:dyDescent="0.2">
      <c r="B19" s="1"/>
      <c r="C19" s="1" t="s">
        <v>20</v>
      </c>
      <c r="D19">
        <f>SUM(D6:D7,D10:D11,D14)/5</f>
        <v>38215.599999999999</v>
      </c>
      <c r="E19">
        <f t="shared" ref="E19:L19" si="1">SUM(E6:E7,E10:E11,E14)/5</f>
        <v>58058.6</v>
      </c>
      <c r="F19">
        <f t="shared" si="1"/>
        <v>78995.199999999997</v>
      </c>
      <c r="G19">
        <f t="shared" si="1"/>
        <v>92557.8</v>
      </c>
      <c r="H19">
        <f t="shared" si="1"/>
        <v>115108.2</v>
      </c>
      <c r="I19">
        <f t="shared" si="1"/>
        <v>132842.79999999999</v>
      </c>
      <c r="J19">
        <f t="shared" si="1"/>
        <v>150094.20000000001</v>
      </c>
      <c r="K19">
        <f t="shared" si="1"/>
        <v>162537.20000000001</v>
      </c>
      <c r="L19">
        <f t="shared" si="1"/>
        <v>187513.4</v>
      </c>
    </row>
    <row r="20" spans="2:12" x14ac:dyDescent="0.2">
      <c r="B20" s="1"/>
      <c r="C20" s="1" t="s">
        <v>11</v>
      </c>
      <c r="D20" s="4">
        <f>SUM(D6:D14,D16:D17)/11</f>
        <v>38662.090909090912</v>
      </c>
      <c r="E20" s="4">
        <f t="shared" ref="E20:L20" si="2">SUM(E6:E14,E16:E17)/11</f>
        <v>61254.909090909088</v>
      </c>
      <c r="F20" s="4">
        <f t="shared" si="2"/>
        <v>82276.454545454544</v>
      </c>
      <c r="G20" s="4">
        <f t="shared" si="2"/>
        <v>101363.45454545454</v>
      </c>
      <c r="H20" s="4">
        <f t="shared" si="2"/>
        <v>122282.36363636363</v>
      </c>
      <c r="I20" s="4">
        <f t="shared" si="2"/>
        <v>142031.63636363635</v>
      </c>
      <c r="J20" s="4">
        <f t="shared" si="2"/>
        <v>160030</v>
      </c>
      <c r="K20" s="4">
        <f t="shared" si="2"/>
        <v>173897</v>
      </c>
      <c r="L20" s="4">
        <f t="shared" si="2"/>
        <v>193005.18181818182</v>
      </c>
    </row>
    <row r="22" spans="2:12" x14ac:dyDescent="0.2">
      <c r="B22" t="s">
        <v>13</v>
      </c>
    </row>
    <row r="24" spans="2:12" x14ac:dyDescent="0.2">
      <c r="C24" s="1" t="s">
        <v>0</v>
      </c>
      <c r="D24" s="1">
        <v>0</v>
      </c>
      <c r="E24" s="1">
        <v>0.5</v>
      </c>
      <c r="F24" s="1">
        <v>1</v>
      </c>
      <c r="G24" s="1">
        <v>1.5</v>
      </c>
      <c r="H24" s="1">
        <v>2</v>
      </c>
      <c r="I24" s="1">
        <v>2.5</v>
      </c>
      <c r="J24" s="1">
        <v>3</v>
      </c>
      <c r="K24" s="1">
        <v>3.5</v>
      </c>
      <c r="L24" s="1">
        <v>4</v>
      </c>
    </row>
    <row r="25" spans="2:12" x14ac:dyDescent="0.2">
      <c r="B25" s="1" t="s">
        <v>40</v>
      </c>
      <c r="C25" s="1" t="s">
        <v>1</v>
      </c>
      <c r="D25" s="2">
        <v>42613</v>
      </c>
      <c r="E25" s="3">
        <v>94771</v>
      </c>
      <c r="F25" s="3">
        <v>135860</v>
      </c>
      <c r="G25" s="2">
        <v>102967</v>
      </c>
      <c r="H25" s="2">
        <v>183700</v>
      </c>
      <c r="I25" s="2">
        <v>155954</v>
      </c>
      <c r="J25" s="3">
        <v>212300</v>
      </c>
      <c r="K25" s="2">
        <v>161021</v>
      </c>
      <c r="L25" s="2">
        <v>177895</v>
      </c>
    </row>
    <row r="26" spans="2:12" x14ac:dyDescent="0.2">
      <c r="B26" s="1" t="s">
        <v>41</v>
      </c>
      <c r="C26" s="1" t="s">
        <v>2</v>
      </c>
      <c r="D26" s="2">
        <v>35830</v>
      </c>
      <c r="E26" s="3">
        <v>79484</v>
      </c>
      <c r="F26" s="3">
        <v>107659</v>
      </c>
      <c r="G26" s="2">
        <v>137823</v>
      </c>
      <c r="H26" s="2">
        <v>156175</v>
      </c>
      <c r="I26" s="2">
        <v>174955</v>
      </c>
      <c r="J26" s="3">
        <v>182250</v>
      </c>
      <c r="K26" s="2">
        <v>190646</v>
      </c>
      <c r="L26" s="2">
        <v>195077</v>
      </c>
    </row>
    <row r="27" spans="2:12" x14ac:dyDescent="0.2">
      <c r="B27" s="1" t="s">
        <v>21</v>
      </c>
      <c r="C27" s="1" t="s">
        <v>3</v>
      </c>
      <c r="D27" s="2">
        <v>37646</v>
      </c>
      <c r="E27" s="3">
        <v>77956</v>
      </c>
      <c r="F27" s="3">
        <v>109569</v>
      </c>
      <c r="G27" s="2">
        <v>132018</v>
      </c>
      <c r="H27" s="2">
        <v>149138</v>
      </c>
      <c r="I27" s="2">
        <v>166588</v>
      </c>
      <c r="J27" s="3">
        <v>176365</v>
      </c>
      <c r="K27" s="2">
        <v>182966</v>
      </c>
      <c r="L27" s="2">
        <v>182214</v>
      </c>
    </row>
    <row r="28" spans="2:12" x14ac:dyDescent="0.2">
      <c r="B28" s="1" t="s">
        <v>22</v>
      </c>
      <c r="C28" s="1" t="s">
        <v>4</v>
      </c>
      <c r="D28" s="2">
        <v>46929</v>
      </c>
      <c r="E28" s="3">
        <v>123418</v>
      </c>
      <c r="F28" s="3">
        <v>158954</v>
      </c>
      <c r="G28" s="2">
        <v>228893</v>
      </c>
      <c r="H28" s="2">
        <v>288658</v>
      </c>
      <c r="I28" s="2">
        <v>305783</v>
      </c>
      <c r="J28" s="3">
        <v>372276</v>
      </c>
      <c r="K28" s="2">
        <v>387133</v>
      </c>
      <c r="L28" s="2">
        <v>392060</v>
      </c>
    </row>
    <row r="29" spans="2:12" x14ac:dyDescent="0.2">
      <c r="B29" s="1" t="s">
        <v>42</v>
      </c>
      <c r="C29" s="1" t="s">
        <v>5</v>
      </c>
      <c r="D29" s="2">
        <v>40686</v>
      </c>
      <c r="E29" s="3">
        <v>201082</v>
      </c>
      <c r="F29" s="3">
        <v>254289</v>
      </c>
      <c r="G29" s="2">
        <v>346063</v>
      </c>
      <c r="H29" s="2">
        <v>416326</v>
      </c>
      <c r="I29" s="2">
        <v>458715</v>
      </c>
      <c r="J29" s="3">
        <v>468242</v>
      </c>
      <c r="K29" s="2">
        <v>479809</v>
      </c>
      <c r="L29" s="2">
        <v>484274</v>
      </c>
    </row>
    <row r="30" spans="2:12" x14ac:dyDescent="0.2">
      <c r="B30" s="1" t="s">
        <v>27</v>
      </c>
      <c r="C30" s="1" t="s">
        <v>6</v>
      </c>
      <c r="D30" s="2">
        <v>37924</v>
      </c>
      <c r="E30" s="3">
        <v>82561</v>
      </c>
      <c r="F30" s="3">
        <v>116128</v>
      </c>
      <c r="G30" s="2">
        <v>142871</v>
      </c>
      <c r="H30" s="2">
        <v>165669</v>
      </c>
      <c r="I30" s="2">
        <v>184506</v>
      </c>
      <c r="J30" s="3">
        <v>187309</v>
      </c>
      <c r="K30" s="2">
        <v>204956</v>
      </c>
      <c r="L30" s="2">
        <v>208593</v>
      </c>
    </row>
    <row r="31" spans="2:12" x14ac:dyDescent="0.2">
      <c r="B31" s="1" t="s">
        <v>23</v>
      </c>
      <c r="C31" s="1" t="s">
        <v>7</v>
      </c>
      <c r="D31" s="2">
        <v>50356</v>
      </c>
      <c r="E31" s="3">
        <v>88789</v>
      </c>
      <c r="F31" s="3">
        <v>101463</v>
      </c>
      <c r="G31" s="2">
        <v>93977</v>
      </c>
      <c r="H31" s="2">
        <v>137805</v>
      </c>
      <c r="I31" s="2">
        <v>154030</v>
      </c>
      <c r="J31" s="3">
        <v>186251</v>
      </c>
      <c r="K31" s="2">
        <v>166017</v>
      </c>
      <c r="L31" s="2">
        <v>125421</v>
      </c>
    </row>
    <row r="32" spans="2:12" x14ac:dyDescent="0.2">
      <c r="B32" s="1" t="s">
        <v>24</v>
      </c>
      <c r="C32" s="1" t="s">
        <v>15</v>
      </c>
      <c r="D32" s="2">
        <v>42598</v>
      </c>
      <c r="E32" s="3">
        <v>96795</v>
      </c>
      <c r="F32" s="3">
        <v>140442</v>
      </c>
      <c r="G32" s="2">
        <v>167666</v>
      </c>
      <c r="H32" s="2">
        <v>190528</v>
      </c>
      <c r="I32" s="2">
        <v>211415</v>
      </c>
      <c r="J32" s="3">
        <v>223404</v>
      </c>
      <c r="K32" s="2">
        <v>235656</v>
      </c>
      <c r="L32" s="2">
        <v>237932</v>
      </c>
    </row>
    <row r="33" spans="2:12" x14ac:dyDescent="0.2">
      <c r="B33" s="1" t="s">
        <v>43</v>
      </c>
      <c r="C33" s="1" t="s">
        <v>8</v>
      </c>
      <c r="D33" s="2">
        <v>40110</v>
      </c>
      <c r="E33" s="3">
        <v>105048</v>
      </c>
      <c r="F33" s="3">
        <v>149383</v>
      </c>
      <c r="G33" s="2">
        <v>180174</v>
      </c>
      <c r="H33" s="2">
        <v>202222</v>
      </c>
      <c r="I33" s="2">
        <v>225051</v>
      </c>
      <c r="J33" s="3">
        <v>234857</v>
      </c>
      <c r="K33" s="2">
        <v>245028</v>
      </c>
      <c r="L33" s="2">
        <v>249626</v>
      </c>
    </row>
    <row r="34" spans="2:12" x14ac:dyDescent="0.2">
      <c r="B34" s="1" t="s">
        <v>26</v>
      </c>
      <c r="C34" s="1" t="s">
        <v>9</v>
      </c>
      <c r="D34" s="2">
        <v>25379</v>
      </c>
      <c r="E34" s="3">
        <v>25799</v>
      </c>
      <c r="F34" s="3">
        <v>25864</v>
      </c>
      <c r="G34" s="2">
        <v>26064</v>
      </c>
      <c r="H34" s="2">
        <v>26552</v>
      </c>
      <c r="I34" s="2">
        <v>26991</v>
      </c>
      <c r="J34" s="3">
        <v>27255</v>
      </c>
      <c r="K34" s="2">
        <v>27193</v>
      </c>
      <c r="L34" s="2">
        <v>27019</v>
      </c>
    </row>
    <row r="35" spans="2:12" x14ac:dyDescent="0.2">
      <c r="B35" s="1" t="s">
        <v>25</v>
      </c>
      <c r="C35" s="1" t="s">
        <v>10</v>
      </c>
      <c r="D35" s="2">
        <v>38189</v>
      </c>
      <c r="E35" s="3">
        <v>76308</v>
      </c>
      <c r="F35" s="3">
        <v>91884</v>
      </c>
      <c r="G35" s="2">
        <v>134626</v>
      </c>
      <c r="H35" s="2">
        <v>146509</v>
      </c>
      <c r="I35" s="2">
        <v>155759</v>
      </c>
      <c r="J35" s="3">
        <v>162187</v>
      </c>
      <c r="K35" s="2">
        <v>218672</v>
      </c>
      <c r="L35" s="2">
        <v>228018</v>
      </c>
    </row>
    <row r="36" spans="2:12" x14ac:dyDescent="0.2">
      <c r="B36" s="1" t="s">
        <v>26</v>
      </c>
      <c r="C36" s="1" t="s">
        <v>14</v>
      </c>
      <c r="D36" s="2">
        <v>25437</v>
      </c>
      <c r="E36" s="3">
        <v>26021</v>
      </c>
      <c r="F36" s="3">
        <v>25827</v>
      </c>
      <c r="G36" s="2">
        <v>25872</v>
      </c>
      <c r="H36" s="2">
        <v>26590</v>
      </c>
      <c r="I36" s="2">
        <v>27531</v>
      </c>
      <c r="J36" s="3">
        <v>27171</v>
      </c>
      <c r="K36" s="2">
        <v>27350</v>
      </c>
      <c r="L36" s="2">
        <v>27278</v>
      </c>
    </row>
    <row r="37" spans="2:12" x14ac:dyDescent="0.2">
      <c r="C37" s="1" t="s">
        <v>17</v>
      </c>
      <c r="D37" s="1">
        <f>SUM(D27:D28,D31:D32,D35)/5</f>
        <v>43143.6</v>
      </c>
      <c r="E37" s="1">
        <f t="shared" ref="E37:L37" si="3">SUM(E27:E28,E31:E32,E35)/5</f>
        <v>92653.2</v>
      </c>
      <c r="F37" s="1">
        <f t="shared" si="3"/>
        <v>120462.39999999999</v>
      </c>
      <c r="G37" s="1">
        <f t="shared" si="3"/>
        <v>151436</v>
      </c>
      <c r="H37" s="1">
        <f t="shared" si="3"/>
        <v>182527.6</v>
      </c>
      <c r="I37" s="1">
        <f t="shared" si="3"/>
        <v>198715</v>
      </c>
      <c r="J37" s="1">
        <f t="shared" si="3"/>
        <v>224096.6</v>
      </c>
      <c r="K37" s="1">
        <f t="shared" si="3"/>
        <v>238088.8</v>
      </c>
      <c r="L37" s="1">
        <f t="shared" si="3"/>
        <v>233129</v>
      </c>
    </row>
    <row r="38" spans="2:12" x14ac:dyDescent="0.2">
      <c r="C38" s="1" t="s">
        <v>18</v>
      </c>
      <c r="D38">
        <f>SUM(D25:D26,D29:D30,D33)/5</f>
        <v>39432.6</v>
      </c>
      <c r="E38">
        <f t="shared" ref="E38:L38" si="4">SUM(E25:E26,E29:E30,E33)/5</f>
        <v>112589.2</v>
      </c>
      <c r="F38">
        <f t="shared" si="4"/>
        <v>152663.79999999999</v>
      </c>
      <c r="G38">
        <f t="shared" si="4"/>
        <v>181979.6</v>
      </c>
      <c r="H38">
        <f t="shared" si="4"/>
        <v>224818.4</v>
      </c>
      <c r="I38">
        <f t="shared" si="4"/>
        <v>239836.2</v>
      </c>
      <c r="J38">
        <f t="shared" si="4"/>
        <v>256991.6</v>
      </c>
      <c r="K38">
        <f t="shared" si="4"/>
        <v>256292</v>
      </c>
      <c r="L38">
        <f t="shared" si="4"/>
        <v>263093</v>
      </c>
    </row>
    <row r="39" spans="2:12" x14ac:dyDescent="0.2">
      <c r="C39" s="1" t="s">
        <v>16</v>
      </c>
      <c r="D39">
        <f>SUM(D25:D33,D35)/10</f>
        <v>41288.1</v>
      </c>
      <c r="E39">
        <f t="shared" ref="E39:L39" si="5">SUM(E25:E33,E35)/10</f>
        <v>102621.2</v>
      </c>
      <c r="F39">
        <f t="shared" si="5"/>
        <v>136563.1</v>
      </c>
      <c r="G39">
        <f t="shared" si="5"/>
        <v>166707.79999999999</v>
      </c>
      <c r="H39">
        <f t="shared" si="5"/>
        <v>203673</v>
      </c>
      <c r="I39">
        <f t="shared" si="5"/>
        <v>219275.6</v>
      </c>
      <c r="J39">
        <f t="shared" si="5"/>
        <v>240544.1</v>
      </c>
      <c r="K39">
        <f t="shared" si="5"/>
        <v>247190.39999999999</v>
      </c>
      <c r="L39">
        <f t="shared" si="5"/>
        <v>248111</v>
      </c>
    </row>
    <row r="42" spans="2:12" x14ac:dyDescent="0.2">
      <c r="C42" t="s">
        <v>39</v>
      </c>
      <c r="D42" s="1">
        <v>0</v>
      </c>
      <c r="E42" s="1">
        <v>0.5</v>
      </c>
      <c r="F42" s="1">
        <v>1</v>
      </c>
      <c r="G42" s="1">
        <v>1.5</v>
      </c>
      <c r="H42" s="1">
        <v>2</v>
      </c>
      <c r="I42" s="1">
        <v>2.5</v>
      </c>
      <c r="J42" s="1">
        <v>3</v>
      </c>
      <c r="K42" s="1">
        <v>3.5</v>
      </c>
      <c r="L42" s="1">
        <v>4</v>
      </c>
    </row>
    <row r="43" spans="2:12" x14ac:dyDescent="0.2">
      <c r="C43" s="1" t="s">
        <v>19</v>
      </c>
      <c r="D43">
        <f>D18</f>
        <v>39034.166666666664</v>
      </c>
      <c r="E43">
        <f t="shared" ref="E43:L43" si="6">E18</f>
        <v>63918.5</v>
      </c>
      <c r="F43">
        <f t="shared" si="6"/>
        <v>85010.833333333328</v>
      </c>
      <c r="G43">
        <f t="shared" si="6"/>
        <v>108701.5</v>
      </c>
      <c r="H43">
        <f t="shared" si="6"/>
        <v>128260.83333333333</v>
      </c>
      <c r="I43">
        <f t="shared" si="6"/>
        <v>149689</v>
      </c>
      <c r="J43">
        <f t="shared" si="6"/>
        <v>168309.83333333334</v>
      </c>
      <c r="K43">
        <f t="shared" si="6"/>
        <v>183363.5</v>
      </c>
      <c r="L43">
        <f t="shared" si="6"/>
        <v>197581.66666666666</v>
      </c>
    </row>
    <row r="44" spans="2:12" x14ac:dyDescent="0.2">
      <c r="C44" s="1" t="s">
        <v>20</v>
      </c>
      <c r="D44">
        <f>D19</f>
        <v>38215.599999999999</v>
      </c>
      <c r="E44">
        <f t="shared" ref="E44:L44" si="7">E19</f>
        <v>58058.6</v>
      </c>
      <c r="F44">
        <f t="shared" si="7"/>
        <v>78995.199999999997</v>
      </c>
      <c r="G44">
        <f t="shared" si="7"/>
        <v>92557.8</v>
      </c>
      <c r="H44">
        <f t="shared" si="7"/>
        <v>115108.2</v>
      </c>
      <c r="I44">
        <f t="shared" si="7"/>
        <v>132842.79999999999</v>
      </c>
      <c r="J44">
        <f t="shared" si="7"/>
        <v>150094.20000000001</v>
      </c>
      <c r="K44">
        <f t="shared" si="7"/>
        <v>162537.20000000001</v>
      </c>
      <c r="L44">
        <f t="shared" si="7"/>
        <v>187513.4</v>
      </c>
    </row>
    <row r="45" spans="2:12" x14ac:dyDescent="0.2">
      <c r="C45" s="1"/>
    </row>
    <row r="46" spans="2:12" x14ac:dyDescent="0.2">
      <c r="C46" s="1" t="s">
        <v>39</v>
      </c>
      <c r="D46" s="1">
        <v>0</v>
      </c>
      <c r="E46" s="1">
        <v>0.5</v>
      </c>
      <c r="F46" s="1">
        <v>1</v>
      </c>
      <c r="G46" s="1">
        <v>1.5</v>
      </c>
      <c r="H46" s="1">
        <v>2</v>
      </c>
      <c r="I46" s="1">
        <v>2.5</v>
      </c>
      <c r="J46" s="1">
        <v>3</v>
      </c>
      <c r="K46" s="1">
        <v>3.5</v>
      </c>
      <c r="L46" s="1">
        <v>4</v>
      </c>
    </row>
    <row r="47" spans="2:12" x14ac:dyDescent="0.2">
      <c r="C47" s="1" t="s">
        <v>17</v>
      </c>
      <c r="D47">
        <f>D37</f>
        <v>43143.6</v>
      </c>
      <c r="E47">
        <f t="shared" ref="E47:L47" si="8">E37</f>
        <v>92653.2</v>
      </c>
      <c r="F47">
        <f t="shared" si="8"/>
        <v>120462.39999999999</v>
      </c>
      <c r="G47">
        <f t="shared" si="8"/>
        <v>151436</v>
      </c>
      <c r="H47">
        <f t="shared" si="8"/>
        <v>182527.6</v>
      </c>
      <c r="I47">
        <f t="shared" si="8"/>
        <v>198715</v>
      </c>
      <c r="J47">
        <f t="shared" si="8"/>
        <v>224096.6</v>
      </c>
      <c r="K47">
        <f t="shared" si="8"/>
        <v>238088.8</v>
      </c>
      <c r="L47">
        <f t="shared" si="8"/>
        <v>233129</v>
      </c>
    </row>
    <row r="48" spans="2:12" x14ac:dyDescent="0.2">
      <c r="C48" s="1" t="s">
        <v>18</v>
      </c>
      <c r="D48">
        <f>D38</f>
        <v>39432.6</v>
      </c>
      <c r="E48">
        <f t="shared" ref="E48:L48" si="9">E38</f>
        <v>112589.2</v>
      </c>
      <c r="F48">
        <f t="shared" si="9"/>
        <v>152663.79999999999</v>
      </c>
      <c r="G48">
        <f t="shared" si="9"/>
        <v>181979.6</v>
      </c>
      <c r="H48">
        <f t="shared" si="9"/>
        <v>224818.4</v>
      </c>
      <c r="I48">
        <f t="shared" si="9"/>
        <v>239836.2</v>
      </c>
      <c r="J48">
        <f t="shared" si="9"/>
        <v>256991.6</v>
      </c>
      <c r="K48">
        <f t="shared" si="9"/>
        <v>256292</v>
      </c>
      <c r="L48">
        <f t="shared" si="9"/>
        <v>263093</v>
      </c>
    </row>
    <row r="49" spans="3:12" x14ac:dyDescent="0.2">
      <c r="C49" s="1"/>
    </row>
    <row r="50" spans="3:12" x14ac:dyDescent="0.2">
      <c r="C50" t="s">
        <v>39</v>
      </c>
      <c r="D50" s="1">
        <v>0</v>
      </c>
      <c r="E50" s="1">
        <v>0.5</v>
      </c>
      <c r="F50" s="1">
        <v>1</v>
      </c>
      <c r="G50" s="1">
        <v>1.5</v>
      </c>
      <c r="H50" s="1">
        <v>2</v>
      </c>
      <c r="I50" s="1">
        <v>2.5</v>
      </c>
      <c r="J50" s="1">
        <v>3</v>
      </c>
      <c r="K50" s="1">
        <v>3.5</v>
      </c>
      <c r="L50" s="1">
        <v>4</v>
      </c>
    </row>
    <row r="51" spans="3:12" x14ac:dyDescent="0.2">
      <c r="C51" s="1" t="s">
        <v>11</v>
      </c>
      <c r="D51" s="2">
        <f>D20</f>
        <v>38662.090909090912</v>
      </c>
      <c r="E51" s="2">
        <f t="shared" ref="E51:L51" si="10">E20</f>
        <v>61254.909090909088</v>
      </c>
      <c r="F51" s="2">
        <f t="shared" si="10"/>
        <v>82276.454545454544</v>
      </c>
      <c r="G51" s="2">
        <f t="shared" si="10"/>
        <v>101363.45454545454</v>
      </c>
      <c r="H51" s="2">
        <f t="shared" si="10"/>
        <v>122282.36363636363</v>
      </c>
      <c r="I51" s="2">
        <f t="shared" si="10"/>
        <v>142031.63636363635</v>
      </c>
      <c r="J51" s="2">
        <f t="shared" si="10"/>
        <v>160030</v>
      </c>
      <c r="K51" s="2">
        <f t="shared" si="10"/>
        <v>173897</v>
      </c>
      <c r="L51" s="2">
        <f t="shared" si="10"/>
        <v>193005.18181818182</v>
      </c>
    </row>
    <row r="52" spans="3:12" x14ac:dyDescent="0.2">
      <c r="C52" s="1" t="s">
        <v>16</v>
      </c>
      <c r="D52">
        <f>D39</f>
        <v>41288.1</v>
      </c>
      <c r="E52">
        <f t="shared" ref="E52:L52" si="11">E39</f>
        <v>102621.2</v>
      </c>
      <c r="F52">
        <f t="shared" si="11"/>
        <v>136563.1</v>
      </c>
      <c r="G52">
        <f t="shared" si="11"/>
        <v>166707.79999999999</v>
      </c>
      <c r="H52">
        <f t="shared" si="11"/>
        <v>203673</v>
      </c>
      <c r="I52">
        <f t="shared" si="11"/>
        <v>219275.6</v>
      </c>
      <c r="J52">
        <f t="shared" si="11"/>
        <v>240544.1</v>
      </c>
      <c r="K52">
        <f t="shared" si="11"/>
        <v>247190.39999999999</v>
      </c>
      <c r="L52">
        <f t="shared" si="11"/>
        <v>248111</v>
      </c>
    </row>
    <row r="53" spans="3:12" x14ac:dyDescent="0.2">
      <c r="C53" s="1"/>
    </row>
    <row r="54" spans="3:12" x14ac:dyDescent="0.2">
      <c r="C5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C6D5-0F7A-4746-BB4B-0999C21E628D}">
  <dimension ref="A2:F9"/>
  <sheetViews>
    <sheetView workbookViewId="0">
      <selection activeCell="D17" sqref="D17"/>
    </sheetView>
  </sheetViews>
  <sheetFormatPr baseColWidth="10" defaultRowHeight="16" x14ac:dyDescent="0.2"/>
  <sheetData>
    <row r="2" spans="1:6" x14ac:dyDescent="0.2">
      <c r="A2" t="s">
        <v>44</v>
      </c>
    </row>
    <row r="3" spans="1:6" x14ac:dyDescent="0.2">
      <c r="B3" s="5" t="s">
        <v>45</v>
      </c>
      <c r="C3" s="5"/>
      <c r="D3" s="6"/>
      <c r="E3" s="7"/>
      <c r="F3" s="7"/>
    </row>
    <row r="4" spans="1:6" x14ac:dyDescent="0.2">
      <c r="B4" s="5" t="s">
        <v>46</v>
      </c>
      <c r="C4" s="5"/>
      <c r="D4" s="5"/>
      <c r="E4" s="5"/>
      <c r="F4" s="5"/>
    </row>
    <row r="5" spans="1:6" x14ac:dyDescent="0.2">
      <c r="B5" s="5" t="s">
        <v>47</v>
      </c>
      <c r="C5" s="5"/>
      <c r="D5" s="5"/>
      <c r="E5" s="5"/>
      <c r="F5" s="5"/>
    </row>
    <row r="6" spans="1:6" x14ac:dyDescent="0.2">
      <c r="B6" s="5"/>
      <c r="C6" s="5"/>
      <c r="D6" s="5"/>
      <c r="E6" s="5"/>
      <c r="F6" s="5"/>
    </row>
    <row r="7" spans="1:6" x14ac:dyDescent="0.2">
      <c r="B7" s="5" t="s">
        <v>48</v>
      </c>
      <c r="C7" s="5"/>
      <c r="D7" s="6"/>
      <c r="E7" s="7"/>
      <c r="F7" s="7"/>
    </row>
    <row r="8" spans="1:6" x14ac:dyDescent="0.2">
      <c r="B8" s="9" t="s">
        <v>49</v>
      </c>
      <c r="C8" s="5"/>
      <c r="D8" s="6"/>
      <c r="E8" s="7"/>
      <c r="F8" s="7"/>
    </row>
    <row r="9" spans="1:6" x14ac:dyDescent="0.2">
      <c r="B9" s="8"/>
      <c r="C9" s="8"/>
      <c r="D9" s="8"/>
      <c r="E9" s="8"/>
      <c r="F9" s="7"/>
    </row>
  </sheetData>
  <hyperlinks>
    <hyperlink ref="B8" r:id="rId1" xr:uid="{47040C0C-7571-3B46-BFF3-9BE0701BD0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2024-07-22T14:52:27Z</dcterms:created>
  <dcterms:modified xsi:type="dcterms:W3CDTF">2024-07-22T15:36:09Z</dcterms:modified>
</cp:coreProperties>
</file>