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kenzie.gavery/Documents/C gigas single cell trials/"/>
    </mc:Choice>
  </mc:AlternateContent>
  <xr:revisionPtr revIDLastSave="0" documentId="8_{66D4F50B-7818-DA44-B4BC-0F412E6C4FFD}" xr6:coauthVersionLast="36" xr6:coauthVersionMax="36" xr10:uidLastSave="{00000000-0000-0000-0000-000000000000}"/>
  <bookViews>
    <workbookView xWindow="11580" yWindow="5460" windowWidth="28040" windowHeight="17440" xr2:uid="{A6117C28-25C5-2342-92A6-76887393C00D}"/>
  </bookViews>
  <sheets>
    <sheet name="Sheet1" sheetId="1" r:id="rId1"/>
  </sheets>
  <definedNames>
    <definedName name="_xlnm.Print_Area" localSheetId="0">Sheet1!$A$1:$O$19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1" l="1"/>
  <c r="N14" i="1"/>
  <c r="N13" i="1"/>
  <c r="N12" i="1"/>
  <c r="M15" i="1"/>
  <c r="M14" i="1"/>
  <c r="M13" i="1"/>
  <c r="M12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<sst xmlns="http://schemas.openxmlformats.org/spreadsheetml/2006/main" count="41" uniqueCount="36">
  <si>
    <t>Sample ID</t>
  </si>
  <si>
    <t>side 1 count</t>
  </si>
  <si>
    <t>side 2 count</t>
  </si>
  <si>
    <t>average count/square</t>
  </si>
  <si>
    <t>hemocytometer count</t>
  </si>
  <si>
    <t>DF</t>
  </si>
  <si>
    <t>Fert eggs 1</t>
  </si>
  <si>
    <t>Fert eggs 2</t>
  </si>
  <si>
    <t>Fert eggs 3</t>
  </si>
  <si>
    <t>Fert eggs 3 rep 2</t>
  </si>
  <si>
    <t>Fert eggs 1 reduced vol</t>
  </si>
  <si>
    <t>Fert eggs 1 reduced vol rep 2</t>
  </si>
  <si>
    <t>Fert eggs 2 reduced vol</t>
  </si>
  <si>
    <t>Fert eggs 3 reduced vol</t>
  </si>
  <si>
    <t>pre disociation - Test1 pool pre enzyme</t>
  </si>
  <si>
    <t>Test 1 cell dissociation</t>
  </si>
  <si>
    <t>Test 2 cell dissociation</t>
  </si>
  <si>
    <t>Test 2 diss. (+1hr)</t>
  </si>
  <si>
    <t>Test 3 20um screen</t>
  </si>
  <si>
    <t>Test 3 10um screen</t>
  </si>
  <si>
    <t># square</t>
  </si>
  <si>
    <t>side 1 &gt;1 cell</t>
  </si>
  <si>
    <t>side 2 &gt; 1 cell</t>
  </si>
  <si>
    <t>average &gt; 1 cell</t>
  </si>
  <si>
    <t>% &gt;1 cell</t>
  </si>
  <si>
    <t xml:space="preserve"> --</t>
  </si>
  <si>
    <t>notes</t>
  </si>
  <si>
    <t>total vol. (mL)</t>
  </si>
  <si>
    <t>embryos or cells/mL</t>
  </si>
  <si>
    <t>total embryos or cells</t>
  </si>
  <si>
    <t>note 1) all dissociations were using female 1</t>
  </si>
  <si>
    <t>note 1</t>
  </si>
  <si>
    <t>note 2) test 2 dissociations only doublets found</t>
  </si>
  <si>
    <t>note 2</t>
  </si>
  <si>
    <t>note 3</t>
  </si>
  <si>
    <t>note 3) test 3 these could be doubles or clumps up to 6 cells3 dead total per side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</si>
</sst>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74" formatCode="_(* #,##0_);_(* \(#,##0\);_(* &quot;-&quot;??_);_(@_)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">
    <xf numFmtId="0" fontId="0" fillId="0" borderId="0" xfId="0"/>
    <xf numFmtId="9" fontId="0" fillId="0" borderId="0" xfId="2" applyFont="1" applyAlignment="1">
      <alignment horizontal="center"/>
    </xf>
    <xf numFmtId="174" fontId="0" fillId="0" borderId="0" xfId="1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right"/>
    </xf>
    <xf numFmtId="1" fontId="0" fillId="0" borderId="0" xfId="0" applyNumberFormat="1" applyFont="1" applyAlignment="1">
      <alignment horizontal="center"/>
    </xf>
    <xf numFmtId="0" fontId="0" fillId="2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E5226-5286-4E48-8C02-8DB0997965B9}">
  <sheetPr>
    <pageSetUpPr fitToPage="1"/>
  </sheetPr>
  <dimension ref="A1:O19"/>
  <sheetViews>
    <sheetView tabSelected="1" workbookViewId="0">
      <selection sqref="A1:O19"/>
    </sheetView>
  </sheetViews>
  <sheetFormatPr baseColWidth="10" defaultRowHeight="16" x14ac:dyDescent="0.2"/>
  <cols>
    <col min="1" max="1" width="34" bestFit="1" customWidth="1"/>
    <col min="4" max="4" width="8.1640625" bestFit="1" customWidth="1"/>
    <col min="5" max="5" width="19.5" customWidth="1"/>
    <col min="6" max="6" width="19.33203125" bestFit="1" customWidth="1"/>
    <col min="8" max="8" width="18" bestFit="1" customWidth="1"/>
    <col min="10" max="10" width="12.5" bestFit="1" customWidth="1"/>
    <col min="11" max="11" width="11.83203125" bestFit="1" customWidth="1"/>
    <col min="12" max="12" width="12.33203125" bestFit="1" customWidth="1"/>
    <col min="13" max="13" width="14" bestFit="1" customWidth="1"/>
    <col min="14" max="14" width="8.5" bestFit="1" customWidth="1"/>
  </cols>
  <sheetData>
    <row r="1" spans="1:15" x14ac:dyDescent="0.2">
      <c r="A1" s="3" t="s">
        <v>0</v>
      </c>
      <c r="B1" s="4" t="s">
        <v>1</v>
      </c>
      <c r="C1" s="4" t="s">
        <v>2</v>
      </c>
      <c r="D1" s="4" t="s">
        <v>20</v>
      </c>
      <c r="E1" s="4" t="s">
        <v>3</v>
      </c>
      <c r="F1" s="4" t="s">
        <v>4</v>
      </c>
      <c r="G1" s="3" t="s">
        <v>5</v>
      </c>
      <c r="H1" s="4" t="s">
        <v>28</v>
      </c>
      <c r="I1" s="4" t="s">
        <v>27</v>
      </c>
      <c r="J1" s="4" t="s">
        <v>29</v>
      </c>
      <c r="K1" s="4" t="s">
        <v>21</v>
      </c>
      <c r="L1" s="4" t="s">
        <v>22</v>
      </c>
      <c r="M1" s="4" t="s">
        <v>23</v>
      </c>
      <c r="N1" s="4" t="s">
        <v>24</v>
      </c>
      <c r="O1" s="4" t="s">
        <v>26</v>
      </c>
    </row>
    <row r="2" spans="1:15" x14ac:dyDescent="0.2">
      <c r="A2" s="5" t="s">
        <v>6</v>
      </c>
      <c r="B2" s="4">
        <v>5</v>
      </c>
      <c r="C2" s="4">
        <v>12</v>
      </c>
      <c r="D2" s="4">
        <v>9</v>
      </c>
      <c r="E2" s="6">
        <f>(AVERAGE(B2:C2))/D2</f>
        <v>0.94444444444444442</v>
      </c>
      <c r="F2" s="6">
        <f>E2*10000</f>
        <v>9444.4444444444434</v>
      </c>
      <c r="G2" s="3">
        <v>1</v>
      </c>
      <c r="H2" s="6">
        <f>F2*G2</f>
        <v>9444.4444444444434</v>
      </c>
      <c r="I2" s="3">
        <v>100</v>
      </c>
      <c r="J2" s="2">
        <f>H2*I2</f>
        <v>944444.44444444438</v>
      </c>
      <c r="K2" s="7"/>
      <c r="L2" s="7"/>
      <c r="M2" s="7"/>
      <c r="N2" s="7"/>
      <c r="O2" s="4"/>
    </row>
    <row r="3" spans="1:15" x14ac:dyDescent="0.2">
      <c r="A3" s="5" t="s">
        <v>7</v>
      </c>
      <c r="B3" s="4">
        <v>5</v>
      </c>
      <c r="C3" s="4">
        <v>10</v>
      </c>
      <c r="D3" s="4">
        <v>9</v>
      </c>
      <c r="E3" s="6">
        <f t="shared" ref="E3:E15" si="0">(AVERAGE(B3:C3))/D3</f>
        <v>0.83333333333333337</v>
      </c>
      <c r="F3" s="6">
        <f t="shared" ref="F3:F15" si="1">E3*10000</f>
        <v>8333.3333333333339</v>
      </c>
      <c r="G3" s="3">
        <v>1</v>
      </c>
      <c r="H3" s="6">
        <f t="shared" ref="H3:H15" si="2">F3*G3</f>
        <v>8333.3333333333339</v>
      </c>
      <c r="I3" s="3">
        <v>100</v>
      </c>
      <c r="J3" s="2">
        <f t="shared" ref="J3:J15" si="3">H3*I3</f>
        <v>833333.33333333337</v>
      </c>
      <c r="K3" s="7"/>
      <c r="L3" s="7"/>
      <c r="M3" s="7"/>
      <c r="N3" s="7"/>
      <c r="O3" s="4"/>
    </row>
    <row r="4" spans="1:15" x14ac:dyDescent="0.2">
      <c r="A4" s="5" t="s">
        <v>8</v>
      </c>
      <c r="B4" s="4">
        <v>3</v>
      </c>
      <c r="C4" s="4">
        <v>4</v>
      </c>
      <c r="D4" s="4">
        <v>9</v>
      </c>
      <c r="E4" s="6">
        <f t="shared" si="0"/>
        <v>0.3888888888888889</v>
      </c>
      <c r="F4" s="6">
        <f t="shared" si="1"/>
        <v>3888.8888888888891</v>
      </c>
      <c r="G4" s="3">
        <v>1</v>
      </c>
      <c r="H4" s="6">
        <f t="shared" si="2"/>
        <v>3888.8888888888891</v>
      </c>
      <c r="I4" s="3">
        <v>100</v>
      </c>
      <c r="J4" s="2">
        <f t="shared" si="3"/>
        <v>388888.88888888893</v>
      </c>
      <c r="K4" s="7"/>
      <c r="L4" s="7"/>
      <c r="M4" s="7"/>
      <c r="N4" s="7"/>
      <c r="O4" s="4"/>
    </row>
    <row r="5" spans="1:15" x14ac:dyDescent="0.2">
      <c r="A5" s="5" t="s">
        <v>9</v>
      </c>
      <c r="B5" s="4">
        <v>3</v>
      </c>
      <c r="C5" s="4">
        <v>0</v>
      </c>
      <c r="D5" s="4">
        <v>9</v>
      </c>
      <c r="E5" s="6">
        <f t="shared" si="0"/>
        <v>0.16666666666666666</v>
      </c>
      <c r="F5" s="6">
        <f t="shared" si="1"/>
        <v>1666.6666666666665</v>
      </c>
      <c r="G5" s="3">
        <v>1</v>
      </c>
      <c r="H5" s="6">
        <f t="shared" si="2"/>
        <v>1666.6666666666665</v>
      </c>
      <c r="I5" s="3">
        <v>100</v>
      </c>
      <c r="J5" s="2">
        <f t="shared" si="3"/>
        <v>166666.66666666666</v>
      </c>
      <c r="K5" s="7"/>
      <c r="L5" s="7"/>
      <c r="M5" s="7"/>
      <c r="N5" s="7"/>
      <c r="O5" s="4"/>
    </row>
    <row r="6" spans="1:15" x14ac:dyDescent="0.2">
      <c r="A6" s="5" t="s">
        <v>10</v>
      </c>
      <c r="B6" s="4">
        <v>17</v>
      </c>
      <c r="C6" s="4">
        <v>23</v>
      </c>
      <c r="D6" s="4">
        <v>9</v>
      </c>
      <c r="E6" s="6">
        <f t="shared" si="0"/>
        <v>2.2222222222222223</v>
      </c>
      <c r="F6" s="6">
        <f t="shared" si="1"/>
        <v>22222.222222222223</v>
      </c>
      <c r="G6" s="3">
        <v>1</v>
      </c>
      <c r="H6" s="6">
        <f t="shared" si="2"/>
        <v>22222.222222222223</v>
      </c>
      <c r="I6" s="3">
        <v>50</v>
      </c>
      <c r="J6" s="2">
        <f t="shared" si="3"/>
        <v>1111111.1111111112</v>
      </c>
      <c r="K6" s="7"/>
      <c r="L6" s="7"/>
      <c r="M6" s="7"/>
      <c r="N6" s="7"/>
      <c r="O6" s="4"/>
    </row>
    <row r="7" spans="1:15" x14ac:dyDescent="0.2">
      <c r="A7" s="5" t="s">
        <v>11</v>
      </c>
      <c r="B7" s="4">
        <v>18</v>
      </c>
      <c r="C7" s="4">
        <v>23</v>
      </c>
      <c r="D7" s="4">
        <v>9</v>
      </c>
      <c r="E7" s="6">
        <f t="shared" si="0"/>
        <v>2.2777777777777777</v>
      </c>
      <c r="F7" s="6">
        <f t="shared" si="1"/>
        <v>22777.777777777777</v>
      </c>
      <c r="G7" s="3">
        <v>1</v>
      </c>
      <c r="H7" s="6">
        <f t="shared" si="2"/>
        <v>22777.777777777777</v>
      </c>
      <c r="I7" s="3">
        <v>50</v>
      </c>
      <c r="J7" s="2">
        <f t="shared" si="3"/>
        <v>1138888.8888888888</v>
      </c>
      <c r="K7" s="7"/>
      <c r="L7" s="7"/>
      <c r="M7" s="7"/>
      <c r="N7" s="7"/>
      <c r="O7" s="4"/>
    </row>
    <row r="8" spans="1:15" x14ac:dyDescent="0.2">
      <c r="A8" s="5" t="s">
        <v>12</v>
      </c>
      <c r="B8" s="4">
        <v>14</v>
      </c>
      <c r="C8" s="4">
        <v>11</v>
      </c>
      <c r="D8" s="4">
        <v>9</v>
      </c>
      <c r="E8" s="6">
        <f t="shared" si="0"/>
        <v>1.3888888888888888</v>
      </c>
      <c r="F8" s="6">
        <f t="shared" si="1"/>
        <v>13888.888888888889</v>
      </c>
      <c r="G8" s="3">
        <v>1</v>
      </c>
      <c r="H8" s="6">
        <f t="shared" si="2"/>
        <v>13888.888888888889</v>
      </c>
      <c r="I8" s="3">
        <v>50</v>
      </c>
      <c r="J8" s="2">
        <f t="shared" si="3"/>
        <v>694444.44444444438</v>
      </c>
      <c r="K8" s="7"/>
      <c r="L8" s="7"/>
      <c r="M8" s="7"/>
      <c r="N8" s="7"/>
      <c r="O8" s="4"/>
    </row>
    <row r="9" spans="1:15" x14ac:dyDescent="0.2">
      <c r="A9" s="5" t="s">
        <v>13</v>
      </c>
      <c r="B9" s="4">
        <v>3</v>
      </c>
      <c r="C9" s="4">
        <v>2</v>
      </c>
      <c r="D9" s="4">
        <v>9</v>
      </c>
      <c r="E9" s="6">
        <f t="shared" si="0"/>
        <v>0.27777777777777779</v>
      </c>
      <c r="F9" s="6">
        <f t="shared" si="1"/>
        <v>2777.7777777777778</v>
      </c>
      <c r="G9" s="3">
        <v>1</v>
      </c>
      <c r="H9" s="6">
        <f t="shared" si="2"/>
        <v>2777.7777777777778</v>
      </c>
      <c r="I9" s="3">
        <v>50</v>
      </c>
      <c r="J9" s="2">
        <f t="shared" si="3"/>
        <v>138888.88888888891</v>
      </c>
      <c r="K9" s="7"/>
      <c r="L9" s="7"/>
      <c r="M9" s="7"/>
      <c r="N9" s="7"/>
      <c r="O9" s="4"/>
    </row>
    <row r="10" spans="1:15" x14ac:dyDescent="0.2">
      <c r="A10" s="5" t="s">
        <v>14</v>
      </c>
      <c r="B10" s="4">
        <v>50</v>
      </c>
      <c r="C10" s="4">
        <v>26</v>
      </c>
      <c r="D10" s="4">
        <v>9</v>
      </c>
      <c r="E10" s="6">
        <f t="shared" si="0"/>
        <v>4.2222222222222223</v>
      </c>
      <c r="F10" s="6">
        <f t="shared" si="1"/>
        <v>42222.222222222226</v>
      </c>
      <c r="G10" s="3">
        <v>1</v>
      </c>
      <c r="H10" s="6">
        <f t="shared" si="2"/>
        <v>42222.222222222226</v>
      </c>
      <c r="I10" s="3">
        <v>3</v>
      </c>
      <c r="J10" s="2">
        <f t="shared" si="3"/>
        <v>126666.66666666669</v>
      </c>
      <c r="K10" s="7"/>
      <c r="L10" s="7"/>
      <c r="M10" s="7"/>
      <c r="N10" s="7"/>
      <c r="O10" s="4"/>
    </row>
    <row r="11" spans="1:15" x14ac:dyDescent="0.2">
      <c r="A11" s="5" t="s">
        <v>15</v>
      </c>
      <c r="B11" s="4">
        <v>479</v>
      </c>
      <c r="C11" s="4">
        <v>333</v>
      </c>
      <c r="D11" s="4">
        <v>9</v>
      </c>
      <c r="E11" s="6">
        <f t="shared" si="0"/>
        <v>45.111111111111114</v>
      </c>
      <c r="F11" s="6">
        <f t="shared" si="1"/>
        <v>451111.11111111112</v>
      </c>
      <c r="G11" s="3">
        <v>2</v>
      </c>
      <c r="H11" s="6">
        <f t="shared" si="2"/>
        <v>902222.22222222225</v>
      </c>
      <c r="I11" s="3">
        <v>300</v>
      </c>
      <c r="J11" s="2">
        <f t="shared" si="3"/>
        <v>270666666.66666669</v>
      </c>
      <c r="K11" s="7"/>
      <c r="L11" s="7"/>
      <c r="M11" s="7"/>
      <c r="N11" s="7"/>
      <c r="O11" t="s">
        <v>31</v>
      </c>
    </row>
    <row r="12" spans="1:15" x14ac:dyDescent="0.2">
      <c r="A12" s="5" t="s">
        <v>16</v>
      </c>
      <c r="B12" s="4">
        <v>115</v>
      </c>
      <c r="C12" s="4">
        <v>122</v>
      </c>
      <c r="D12" s="4">
        <v>4</v>
      </c>
      <c r="E12" s="6">
        <f t="shared" si="0"/>
        <v>29.625</v>
      </c>
      <c r="F12" s="6">
        <f t="shared" si="1"/>
        <v>296250</v>
      </c>
      <c r="G12" s="3">
        <v>2</v>
      </c>
      <c r="H12" s="6">
        <f t="shared" si="2"/>
        <v>592500</v>
      </c>
      <c r="I12" s="3">
        <v>150</v>
      </c>
      <c r="J12" s="2">
        <f t="shared" si="3"/>
        <v>88875000</v>
      </c>
      <c r="K12" s="3">
        <v>20</v>
      </c>
      <c r="L12" s="3">
        <v>14</v>
      </c>
      <c r="M12" s="3">
        <f>AVERAGE(K12:L12)</f>
        <v>17</v>
      </c>
      <c r="N12" s="1">
        <f>M12/(AVERAGE(B12:C12))</f>
        <v>0.14345991561181434</v>
      </c>
      <c r="O12" s="4" t="s">
        <v>33</v>
      </c>
    </row>
    <row r="13" spans="1:15" x14ac:dyDescent="0.2">
      <c r="A13" s="5" t="s">
        <v>17</v>
      </c>
      <c r="B13" s="4">
        <v>135</v>
      </c>
      <c r="C13" s="4" t="s">
        <v>25</v>
      </c>
      <c r="D13" s="4">
        <v>4</v>
      </c>
      <c r="E13" s="6">
        <f t="shared" si="0"/>
        <v>33.75</v>
      </c>
      <c r="F13" s="6">
        <f t="shared" si="1"/>
        <v>337500</v>
      </c>
      <c r="G13" s="3">
        <v>2</v>
      </c>
      <c r="H13" s="6">
        <f t="shared" si="2"/>
        <v>675000</v>
      </c>
      <c r="I13" s="3">
        <v>150</v>
      </c>
      <c r="J13" s="2">
        <f t="shared" si="3"/>
        <v>101250000</v>
      </c>
      <c r="K13" s="3">
        <v>16</v>
      </c>
      <c r="L13" s="3" t="s">
        <v>25</v>
      </c>
      <c r="M13" s="3">
        <f>AVERAGE(K13:L13)</f>
        <v>16</v>
      </c>
      <c r="N13" s="1">
        <f>M13/B13</f>
        <v>0.11851851851851852</v>
      </c>
      <c r="O13" s="4"/>
    </row>
    <row r="14" spans="1:15" x14ac:dyDescent="0.2">
      <c r="A14" s="5" t="s">
        <v>18</v>
      </c>
      <c r="B14" s="4">
        <v>212</v>
      </c>
      <c r="C14" s="4" t="s">
        <v>25</v>
      </c>
      <c r="D14" s="4">
        <v>4</v>
      </c>
      <c r="E14" s="6">
        <f t="shared" si="0"/>
        <v>53</v>
      </c>
      <c r="F14" s="6">
        <f t="shared" si="1"/>
        <v>530000</v>
      </c>
      <c r="G14" s="3">
        <v>4</v>
      </c>
      <c r="H14" s="6">
        <f t="shared" si="2"/>
        <v>2120000</v>
      </c>
      <c r="I14" s="3">
        <v>100</v>
      </c>
      <c r="J14" s="2">
        <f t="shared" si="3"/>
        <v>212000000</v>
      </c>
      <c r="K14" s="3">
        <v>44</v>
      </c>
      <c r="L14" s="3" t="s">
        <v>25</v>
      </c>
      <c r="M14" s="3">
        <f>AVERAGE(K14:L14)</f>
        <v>44</v>
      </c>
      <c r="N14" s="1">
        <f>M14/B14</f>
        <v>0.20754716981132076</v>
      </c>
      <c r="O14" s="4" t="s">
        <v>34</v>
      </c>
    </row>
    <row r="15" spans="1:15" x14ac:dyDescent="0.2">
      <c r="A15" s="5" t="s">
        <v>19</v>
      </c>
      <c r="B15" s="4">
        <v>210</v>
      </c>
      <c r="C15" s="4" t="s">
        <v>25</v>
      </c>
      <c r="D15" s="4">
        <v>4</v>
      </c>
      <c r="E15" s="6">
        <f t="shared" si="0"/>
        <v>52.5</v>
      </c>
      <c r="F15" s="6">
        <f t="shared" si="1"/>
        <v>525000</v>
      </c>
      <c r="G15" s="3">
        <v>4</v>
      </c>
      <c r="H15" s="6">
        <f t="shared" si="2"/>
        <v>2100000</v>
      </c>
      <c r="I15" s="3">
        <v>100</v>
      </c>
      <c r="J15" s="2">
        <f t="shared" si="3"/>
        <v>210000000</v>
      </c>
      <c r="K15" s="3">
        <v>68</v>
      </c>
      <c r="L15" s="3" t="s">
        <v>25</v>
      </c>
      <c r="M15" s="3">
        <f>AVERAGE(K15:L15)</f>
        <v>68</v>
      </c>
      <c r="N15" s="1">
        <f>M15/B15</f>
        <v>0.32380952380952382</v>
      </c>
      <c r="O15" s="4"/>
    </row>
    <row r="17" spans="1:1" x14ac:dyDescent="0.2">
      <c r="A17" s="4" t="s">
        <v>30</v>
      </c>
    </row>
    <row r="18" spans="1:1" x14ac:dyDescent="0.2">
      <c r="A18" s="4" t="s">
        <v>32</v>
      </c>
    </row>
    <row r="19" spans="1:1" x14ac:dyDescent="0.2">
      <c r="A19" s="4" t="s">
        <v>35</v>
      </c>
    </row>
  </sheetData>
  <pageMargins left="0.7" right="0.7" top="0.75" bottom="0.75" header="0.3" footer="0.3"/>
  <pageSetup scale="54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2020-01-31T19:27:56Z</cp:lastPrinted>
  <dcterms:created xsi:type="dcterms:W3CDTF">2020-01-31T18:17:49Z</dcterms:created>
  <dcterms:modified xsi:type="dcterms:W3CDTF">2020-01-31T19:31:39Z</dcterms:modified>
</cp:coreProperties>
</file>