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pre-feed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" l="1"/>
  <c r="I6" i="7"/>
  <c r="M6" i="7"/>
  <c r="N6" i="7"/>
  <c r="J6" i="7"/>
  <c r="K6" i="7"/>
  <c r="N5" i="7"/>
  <c r="M5" i="7"/>
  <c r="H5" i="7"/>
  <c r="I5" i="7"/>
  <c r="K5" i="7"/>
  <c r="J5" i="7"/>
  <c r="J4" i="8"/>
  <c r="H4" i="8"/>
  <c r="I4" i="8"/>
  <c r="K4" i="8"/>
  <c r="J4" i="7"/>
  <c r="L4" i="8"/>
  <c r="H2" i="8"/>
  <c r="H3" i="8"/>
  <c r="K3" i="8"/>
  <c r="I3" i="8"/>
  <c r="J3" i="8"/>
  <c r="H4" i="7"/>
  <c r="I4" i="7"/>
  <c r="M4" i="7"/>
  <c r="N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<sst xmlns="http://schemas.openxmlformats.org/spreadsheetml/2006/main" count="42" uniqueCount="30">
  <si>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</si>
  <si>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</si>
  <si>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</si>
  <si>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</si>
  <si>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</si>
  <si>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</si>
  <si>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</si>
  <si>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</si>
  <si>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</si>
  <si>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</si>
  <si>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</si>
  <si>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</si>
  <si>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</si>
  <si>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</si>
  <si>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</si>
  <si>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</si>
  <si>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</si>
  <si>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</si>
  <si>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</si>
  <si>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</si>
  <si>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</si>
  <si>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</si>
  <si>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</si>
  <si>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</si>
  <si>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</si>
  <si>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</si>
  <si>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</si>
  <si>
    <t>Took this first thing in the morning, but I fed before I left yesterday. I'll feed in the afternoon today as well and start only feeding before I leave. I will need to start measuring food presence right before feeding in the afternoon.</t>
  </si>
  <si>
    <t>500 mL Ciso, 500 mL Chagra</t>
  </si>
  <si>
    <t>Extremely dense, most likely undercounting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</si>
</sst>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M5" sqref="M5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>
        <v>42949</v>
      </c>
      <c r="B4">
        <v>8</v>
      </c>
      <c r="C4">
        <v>43</v>
      </c>
      <c r="D4">
        <v>28</v>
      </c>
      <c r="E4">
        <v>48</v>
      </c>
      <c r="F4">
        <v>33</v>
      </c>
      <c r="G4">
        <v>27</v>
      </c>
      <c r="H4" s="3">
        <f>AVERAGE(C4,D4,E4,F4,G4)</f>
        <v>35.799999999999997</v>
      </c>
      <c r="I4" s="3">
        <f>(H4*9)/0.0009</f>
        <v>358000</v>
      </c>
      <c r="J4" s="3">
        <f>15000*I4</f>
        <v>5370000000</v>
      </c>
      <c r="K4" s="3">
        <f>15000*50000</f>
        <v>750000000</v>
      </c>
      <c r="L4" s="3">
        <f>K4-J4</f>
        <v>-4620000000</v>
      </c>
      <c r="M4" t="s">
        <v>27</v>
      </c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workbookViewId="0">
      <selection activeCell="O7" sqref="O7"/>
    </sheetView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>(H2*9)/0.0009</f>
        <v>1460000</v>
      </c>
      <c r="J2">
        <f>15000*50000</f>
        <v>750000000</v>
      </c>
      <c r="K2">
        <f>J2/I2</f>
        <v>513.69863013698625</v>
      </c>
      <c r="L2">
        <v>60</v>
      </c>
      <c r="M2">
        <f>L2*I2</f>
        <v>87600000</v>
      </c>
      <c r="N2">
        <f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>AVERAGE(C3:G3)</f>
        <v>129.6</v>
      </c>
      <c r="I3">
        <f>(H3*9)/0.0009</f>
        <v>1296000</v>
      </c>
      <c r="J3">
        <f>15000*50000</f>
        <v>750000000</v>
      </c>
      <c r="K3">
        <f>J3/I3</f>
        <v>578.7037037037037</v>
      </c>
      <c r="L3">
        <v>700</v>
      </c>
      <c r="M3">
        <f>L3*I3</f>
        <v>907200000</v>
      </c>
      <c r="N3">
        <f>M3/15000</f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>AVERAGE(C4:G4)</f>
        <v>41.2</v>
      </c>
      <c r="I4">
        <f>(H4*9)/0.0009</f>
        <v>412000</v>
      </c>
      <c r="J4">
        <f>15000*50000</f>
        <v>750000000</v>
      </c>
      <c r="K4">
        <f>J4/I4</f>
        <v>1820.3883495145631</v>
      </c>
      <c r="L4">
        <v>2100</v>
      </c>
      <c r="M4">
        <f>L4*I4</f>
        <v>865200000</v>
      </c>
      <c r="N4">
        <f>M4/15000</f>
        <v>57680</v>
      </c>
      <c r="O4" t="s">
        <v>26</v>
      </c>
    </row>
    <row r="5" spans="1:15" ht="32" x14ac:dyDescent="0.2">
      <c r="A5" s="2">
        <v>42949</v>
      </c>
      <c r="B5" s="7" t="s">
        <v>28</v>
      </c>
      <c r="C5">
        <v>110</v>
      </c>
      <c r="D5">
        <v>116</v>
      </c>
      <c r="E5">
        <v>110</v>
      </c>
      <c r="F5">
        <v>95</v>
      </c>
      <c r="G5">
        <v>130</v>
      </c>
      <c r="H5">
        <f>AVERAGE(C5:G5)</f>
        <v>112.2</v>
      </c>
      <c r="I5">
        <f>(H5*9)/0.0009</f>
        <v>1122000</v>
      </c>
      <c r="J5">
        <f>15000*50000</f>
        <v>750000000</v>
      </c>
      <c r="K5">
        <f>J5/I5</f>
        <v>668.44919786096261</v>
      </c>
      <c r="L5">
        <v>700</v>
      </c>
      <c r="M5">
        <f>L5*I5</f>
        <v>785400000</v>
      </c>
      <c r="N5">
        <f>M5/15000</f>
        <v>52360</v>
      </c>
    </row>
    <row r="6" spans="1:15" ht="32" x14ac:dyDescent="0.2">
      <c r="A6" s="2">
        <v>42950</v>
      </c>
      <c r="B6" s="7" t="s">
        <v>28</v>
      </c>
      <c r="C6">
        <v>143</v>
      </c>
      <c r="D6">
        <v>198</v>
      </c>
      <c r="E6">
        <v>165</v>
      </c>
      <c r="H6">
        <f>AVERAGE(C6:G6)</f>
        <v>168.66666666666666</v>
      </c>
      <c r="I6">
        <f>(H6*9)/0.0009</f>
        <v>1686666.6666666667</v>
      </c>
      <c r="J6">
        <f>15000*50000</f>
        <v>750000000</v>
      </c>
      <c r="K6">
        <f>J6/I6</f>
        <v>444.66403162055332</v>
      </c>
      <c r="L6">
        <v>450</v>
      </c>
      <c r="M6">
        <f>L6*I6</f>
        <v>759000000</v>
      </c>
      <c r="N6">
        <f>M6/15000</f>
        <v>50600</v>
      </c>
      <c r="O6" t="s">
        <v>29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pre-feeding-concentrations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2017-08-04T02:27:13Z</dcterms:modified>
</cp:coreProperties>
</file>