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wnloads/"/>
    </mc:Choice>
  </mc:AlternateContent>
  <bookViews>
    <workbookView xWindow="0" yWindow="460" windowWidth="25600" windowHeight="14500" tabRatio="500" activeTab="1"/>
  </bookViews>
  <sheets>
    <sheet name="Chart1" sheetId="2" r:id="rId1"/>
    <sheet name="Plate2" sheetId="1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4" l="1"/>
  <c r="F29" i="4"/>
  <c r="G29" i="4"/>
  <c r="I29" i="4"/>
  <c r="J29" i="4"/>
  <c r="K29" i="4"/>
  <c r="E26" i="4"/>
  <c r="F26" i="4"/>
  <c r="G26" i="4"/>
  <c r="I26" i="4"/>
  <c r="J26" i="4"/>
  <c r="K26" i="4"/>
  <c r="E23" i="4"/>
  <c r="F23" i="4"/>
  <c r="E20" i="4"/>
  <c r="F20" i="4"/>
  <c r="E17" i="4"/>
  <c r="F17" i="4"/>
  <c r="E14" i="4"/>
  <c r="F14" i="4"/>
  <c r="E11" i="4"/>
  <c r="F11" i="4"/>
  <c r="E8" i="4"/>
  <c r="F8" i="4"/>
  <c r="E5" i="4"/>
  <c r="F5" i="4"/>
  <c r="E2" i="4"/>
  <c r="F2" i="4"/>
  <c r="E35" i="1"/>
  <c r="F35" i="1"/>
  <c r="G35" i="1"/>
  <c r="I35" i="1"/>
  <c r="J35" i="1"/>
  <c r="K35" i="1"/>
  <c r="E32" i="1"/>
  <c r="F32" i="1"/>
  <c r="G32" i="1"/>
  <c r="I32" i="1"/>
  <c r="J32" i="1"/>
  <c r="K32" i="1"/>
  <c r="E29" i="1"/>
  <c r="F29" i="1"/>
  <c r="E26" i="1"/>
  <c r="F26" i="1"/>
  <c r="E23" i="1"/>
  <c r="F23" i="1"/>
  <c r="E20" i="1"/>
  <c r="F20" i="1"/>
  <c r="E17" i="1"/>
  <c r="F17" i="1"/>
  <c r="E14" i="1"/>
  <c r="F14" i="1"/>
  <c r="E11" i="1"/>
  <c r="F11" i="1"/>
  <c r="E8" i="1"/>
  <c r="F8" i="1"/>
</calcChain>
</file>

<file path=xl/sharedStrings.xml><?xml version="1.0" encoding="utf-8"?>
<sst xmlns="http://schemas.openxmlformats.org/spreadsheetml/2006/main" count="194" uniqueCount="56">
  <si>
    <t>A</t>
  </si>
  <si>
    <t>B</t>
  </si>
  <si>
    <t>C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</si>
  <si>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</si>
  <si>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</si>
  <si>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</si>
  <si>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</si>
  <si>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</si>
  <si>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</si>
  <si>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</si>
  <si>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</si>
  <si>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</si>
  <si>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</si>
  <si>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</si>
  <si>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</si>
  <si>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</si>
  <si>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</si>
  <si>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</si>
  <si>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</si>
  <si>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</si>
  <si>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</si>
  <si>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</si>
  <si>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</si>
  <si>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</si>
  <si>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</si>
  <si>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</si>
  <si>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</si>
  <si>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</si>
  <si>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</si>
  <si>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</si>
  <si>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</si>
  <si>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</si>
  <si>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</si>
  <si>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</si>
  <si>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</si>
  <si>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</si>
  <si>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</si>
  <si>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</si>
  <si>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</si>
  <si>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</si>
  <si>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</si>
  <si>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</si>
  <si>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</si>
  <si>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</si>
  <si>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</si>
  <si>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</si>
  <si>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</si>
  <si>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</si>
  <si>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</si>
  <si>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µL of sample required for 100 µg protein</t>
  </si>
  <si>
    <t>O17</t>
  </si>
  <si>
    <t>O124</t>
  </si>
  <si>
    <t>Measurement count: 1   Filter: 562</t>
  </si>
  <si>
    <t>Average absorbance at 562 nm</t>
  </si>
  <si>
    <t xml:space="preserve">Absorbance measured at 562 nm </t>
  </si>
  <si>
    <t>Blank-corrected absorbance at 562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</si>
</sst>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2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Plate2!$G$7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Plate2!$F$8:$F$31</c:f>
              <c:numCache>
                <c:formatCode>General</c:formatCode>
                <c:ptCount val="24"/>
                <c:pt idx="0">
                  <c:v>1.008</c:v>
                </c:pt>
                <c:pt idx="3">
                  <c:v>0.819333333333333</c:v>
                </c:pt>
                <c:pt idx="6">
                  <c:v>0.657</c:v>
                </c:pt>
                <c:pt idx="9">
                  <c:v>0.495333333333333</c:v>
                </c:pt>
                <c:pt idx="12">
                  <c:v>0.308333333333333</c:v>
                </c:pt>
                <c:pt idx="15">
                  <c:v>0.094</c:v>
                </c:pt>
                <c:pt idx="18">
                  <c:v>0.123333333333333</c:v>
                </c:pt>
                <c:pt idx="21">
                  <c:v>0.0</c:v>
                </c:pt>
              </c:numCache>
            </c:numRef>
          </c:xVal>
          <c:yVal>
            <c:numRef>
              <c:f>Plate2!$G$8:$G$31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495424"/>
        <c:axId val="-737129904"/>
      </c:scatterChart>
      <c:valAx>
        <c:axId val="-6124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37129904"/>
        <c:crosses val="autoZero"/>
        <c:crossBetween val="midCat"/>
        <c:majorUnit val="0.05"/>
      </c:valAx>
      <c:valAx>
        <c:axId val="-737129904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12495424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7:K37" totalsRowShown="0" dataDxfId="23">
  <autoFilter ref="A7:K37"/>
  <tableColumns count="11">
    <tableColumn id="1" name="Well" dataDxfId="22"/>
    <tableColumn id="2" name="Sample" dataDxfId="21"/>
    <tableColumn id="3" name="Replicate" dataDxfId="20"/>
    <tableColumn id="4" name="Absorbance measured at 562 nm " dataDxfId="19"/>
    <tableColumn id="5" name="Average absorbance at 562 nm" dataDxfId="18"/>
    <tableColumn id="6" name="Blank-corrected absorbance at 562 nm" dataDxfId="17"/>
    <tableColumn id="7" name="BSA concentration (µg/µL)" dataDxfId="16"/>
    <tableColumn id="8" name="Dilution correction factor" dataDxfId="15"/>
    <tableColumn id="9" name="Corrected BSA concentration (µg/µL)" dataDxfId="14"/>
    <tableColumn id="10" name="µL of sample required for 100 µg protein" dataDxfId="13"/>
    <tableColumn id="11" name="µL of 50mM NH4HCO3 in 6M urea to add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K31" totalsRowShown="0" dataDxfId="11">
  <autoFilter ref="A1:K31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70" zoomScaleNormal="70" zoomScalePageLayoutView="70" workbookViewId="0">
      <selection activeCell="C43" sqref="C43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52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>
        <v>1.117</v>
      </c>
      <c r="C3">
        <v>1.1080000000000001</v>
      </c>
      <c r="D3">
        <v>1.133</v>
      </c>
      <c r="E3">
        <v>0.80400000000000005</v>
      </c>
      <c r="F3">
        <v>0.82599999999999996</v>
      </c>
      <c r="G3">
        <v>0.82799999999999996</v>
      </c>
      <c r="H3">
        <v>0.63800000000000001</v>
      </c>
      <c r="I3">
        <v>0.66200000000000003</v>
      </c>
      <c r="J3">
        <v>0.67100000000000004</v>
      </c>
      <c r="K3">
        <v>0.48699999999999999</v>
      </c>
      <c r="L3">
        <v>0.49399999999999999</v>
      </c>
      <c r="M3">
        <v>0.505</v>
      </c>
    </row>
    <row r="4" spans="1:13" x14ac:dyDescent="0.2">
      <c r="A4" t="s">
        <v>1</v>
      </c>
      <c r="B4">
        <v>0.307</v>
      </c>
      <c r="C4">
        <v>0.308</v>
      </c>
      <c r="D4">
        <v>0.31</v>
      </c>
      <c r="E4">
        <v>0.20300000000000001</v>
      </c>
      <c r="F4">
        <v>0.20699999999999999</v>
      </c>
      <c r="G4">
        <v>0.20599999999999999</v>
      </c>
      <c r="H4">
        <v>0.124</v>
      </c>
      <c r="I4">
        <v>0.124</v>
      </c>
      <c r="J4">
        <v>0.122</v>
      </c>
      <c r="K4">
        <v>0.109</v>
      </c>
      <c r="L4">
        <v>0.11</v>
      </c>
      <c r="M4">
        <v>0.115</v>
      </c>
    </row>
    <row r="5" spans="1:13" x14ac:dyDescent="0.2">
      <c r="A5" t="s">
        <v>2</v>
      </c>
      <c r="B5">
        <v>0.96399999999999997</v>
      </c>
      <c r="C5">
        <v>0.96499999999999997</v>
      </c>
      <c r="D5">
        <v>1.0620000000000001</v>
      </c>
      <c r="E5">
        <v>1.907</v>
      </c>
      <c r="F5">
        <v>1.9350000000000001</v>
      </c>
      <c r="G5">
        <v>1.948</v>
      </c>
    </row>
    <row r="7" spans="1:13" s="1" customFormat="1" x14ac:dyDescent="0.2">
      <c r="A7" s="2" t="s">
        <v>3</v>
      </c>
      <c r="B7" s="2" t="s">
        <v>4</v>
      </c>
      <c r="C7" s="2" t="s">
        <v>5</v>
      </c>
      <c r="D7" s="2" t="s">
        <v>54</v>
      </c>
      <c r="E7" s="2" t="s">
        <v>53</v>
      </c>
      <c r="F7" s="2" t="s">
        <v>55</v>
      </c>
      <c r="G7" s="2" t="s">
        <v>6</v>
      </c>
      <c r="H7" s="2" t="s">
        <v>7</v>
      </c>
      <c r="I7" s="2" t="s">
        <v>41</v>
      </c>
      <c r="J7" s="2" t="s">
        <v>49</v>
      </c>
      <c r="K7" s="2" t="s">
        <v>8</v>
      </c>
    </row>
    <row r="8" spans="1:13" x14ac:dyDescent="0.2">
      <c r="A8" s="2" t="s">
        <v>9</v>
      </c>
      <c r="B8" s="2" t="s">
        <v>33</v>
      </c>
      <c r="C8" s="2">
        <v>1</v>
      </c>
      <c r="D8" s="2">
        <v>1.117</v>
      </c>
      <c r="E8" s="3">
        <f>AVERAGE(D8:D10)</f>
        <v>1.1193333333333333</v>
      </c>
      <c r="F8" s="3">
        <f>(E8-E29)</f>
        <v>1.008</v>
      </c>
      <c r="G8" s="3">
        <v>1.5</v>
      </c>
      <c r="H8" s="3">
        <v>3</v>
      </c>
      <c r="I8" s="3" t="s">
        <v>42</v>
      </c>
      <c r="J8" s="3" t="s">
        <v>42</v>
      </c>
      <c r="K8" s="3" t="s">
        <v>42</v>
      </c>
    </row>
    <row r="9" spans="1:13" x14ac:dyDescent="0.2">
      <c r="A9" s="2" t="s">
        <v>10</v>
      </c>
      <c r="B9" s="2" t="s">
        <v>33</v>
      </c>
      <c r="C9" s="2">
        <v>2</v>
      </c>
      <c r="D9" s="2">
        <v>1.1080000000000001</v>
      </c>
      <c r="E9" s="3"/>
      <c r="F9" s="3"/>
      <c r="G9" s="3"/>
      <c r="H9" s="3"/>
      <c r="I9" s="3"/>
      <c r="J9" s="3"/>
      <c r="K9" s="3"/>
    </row>
    <row r="10" spans="1:13" x14ac:dyDescent="0.2">
      <c r="A10" s="2" t="s">
        <v>11</v>
      </c>
      <c r="B10" s="2" t="s">
        <v>33</v>
      </c>
      <c r="C10" s="2">
        <v>3</v>
      </c>
      <c r="D10" s="2">
        <v>1.133</v>
      </c>
      <c r="E10" s="3"/>
      <c r="F10" s="3"/>
      <c r="G10" s="3"/>
      <c r="H10" s="3"/>
      <c r="I10" s="3"/>
      <c r="J10" s="3"/>
      <c r="K10" s="3"/>
    </row>
    <row r="11" spans="1:13" x14ac:dyDescent="0.2">
      <c r="A11" s="2" t="s">
        <v>12</v>
      </c>
      <c r="B11" s="2" t="s">
        <v>34</v>
      </c>
      <c r="C11" s="2">
        <v>1</v>
      </c>
      <c r="D11" s="2">
        <v>0.80400000000000005</v>
      </c>
      <c r="E11" s="3">
        <f>AVERAGE(D11:D13)</f>
        <v>0.81933333333333325</v>
      </c>
      <c r="F11" s="3">
        <f>E11-E31</f>
        <v>0.81933333333333325</v>
      </c>
      <c r="G11" s="3">
        <v>1</v>
      </c>
      <c r="H11" s="3">
        <v>3</v>
      </c>
      <c r="I11" s="3" t="s">
        <v>42</v>
      </c>
      <c r="J11" s="3" t="s">
        <v>42</v>
      </c>
      <c r="K11" s="3" t="s">
        <v>42</v>
      </c>
    </row>
    <row r="12" spans="1:13" x14ac:dyDescent="0.2">
      <c r="A12" s="2" t="s">
        <v>13</v>
      </c>
      <c r="B12" s="2" t="s">
        <v>34</v>
      </c>
      <c r="C12" s="2">
        <v>2</v>
      </c>
      <c r="D12" s="2">
        <v>0.82599999999999996</v>
      </c>
      <c r="E12" s="3"/>
      <c r="F12" s="3"/>
      <c r="G12" s="3"/>
      <c r="H12" s="3"/>
      <c r="I12" s="3"/>
      <c r="J12" s="3"/>
      <c r="K12" s="3"/>
    </row>
    <row r="13" spans="1:13" x14ac:dyDescent="0.2">
      <c r="A13" s="2" t="s">
        <v>14</v>
      </c>
      <c r="B13" s="2" t="s">
        <v>34</v>
      </c>
      <c r="C13" s="2">
        <v>3</v>
      </c>
      <c r="D13" s="2">
        <v>0.82799999999999996</v>
      </c>
      <c r="E13" s="3"/>
      <c r="F13" s="3"/>
      <c r="G13" s="3"/>
      <c r="H13" s="3"/>
      <c r="I13" s="3"/>
      <c r="J13" s="3"/>
      <c r="K13" s="3"/>
    </row>
    <row r="14" spans="1:13" x14ac:dyDescent="0.2">
      <c r="A14" s="2" t="s">
        <v>15</v>
      </c>
      <c r="B14" s="2" t="s">
        <v>35</v>
      </c>
      <c r="C14" s="2">
        <v>1</v>
      </c>
      <c r="D14" s="2">
        <v>0.63800000000000001</v>
      </c>
      <c r="E14" s="3">
        <f>AVERAGE(D14:D16)</f>
        <v>0.65700000000000003</v>
      </c>
      <c r="F14" s="3">
        <f>E14-E31</f>
        <v>0.65700000000000003</v>
      </c>
      <c r="G14" s="3">
        <v>0.75</v>
      </c>
      <c r="H14" s="3">
        <v>3</v>
      </c>
      <c r="I14" s="3" t="s">
        <v>42</v>
      </c>
      <c r="J14" s="3" t="s">
        <v>42</v>
      </c>
      <c r="K14" s="3" t="s">
        <v>42</v>
      </c>
    </row>
    <row r="15" spans="1:13" x14ac:dyDescent="0.2">
      <c r="A15" s="2" t="s">
        <v>16</v>
      </c>
      <c r="B15" s="2" t="s">
        <v>35</v>
      </c>
      <c r="C15" s="2">
        <v>2</v>
      </c>
      <c r="D15" s="2">
        <v>0.66200000000000003</v>
      </c>
      <c r="E15" s="3"/>
      <c r="F15" s="3"/>
      <c r="G15" s="3"/>
      <c r="H15" s="3"/>
      <c r="I15" s="3"/>
      <c r="J15" s="3"/>
      <c r="K15" s="3"/>
    </row>
    <row r="16" spans="1:13" x14ac:dyDescent="0.2">
      <c r="A16" s="2" t="s">
        <v>17</v>
      </c>
      <c r="B16" s="2" t="s">
        <v>35</v>
      </c>
      <c r="C16" s="2">
        <v>3</v>
      </c>
      <c r="D16" s="2">
        <v>0.67100000000000004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18</v>
      </c>
      <c r="B17" s="2" t="s">
        <v>36</v>
      </c>
      <c r="C17" s="2">
        <v>1</v>
      </c>
      <c r="D17" s="2">
        <v>0.48699999999999999</v>
      </c>
      <c r="E17" s="3">
        <f>AVERAGE(D17:D19)</f>
        <v>0.49533333333333335</v>
      </c>
      <c r="F17" s="3">
        <f>E17-E31</f>
        <v>0.49533333333333335</v>
      </c>
      <c r="G17" s="3">
        <v>0.5</v>
      </c>
      <c r="H17" s="3">
        <v>3</v>
      </c>
      <c r="I17" s="3" t="s">
        <v>42</v>
      </c>
      <c r="J17" s="3" t="s">
        <v>42</v>
      </c>
      <c r="K17" s="3" t="s">
        <v>42</v>
      </c>
    </row>
    <row r="18" spans="1:11" x14ac:dyDescent="0.2">
      <c r="A18" s="2" t="s">
        <v>19</v>
      </c>
      <c r="B18" s="2" t="s">
        <v>36</v>
      </c>
      <c r="C18" s="2">
        <v>2</v>
      </c>
      <c r="D18" s="2">
        <v>0.49399999999999999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20</v>
      </c>
      <c r="B19" s="2" t="s">
        <v>36</v>
      </c>
      <c r="C19" s="2">
        <v>3</v>
      </c>
      <c r="D19" s="2">
        <v>0.505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21</v>
      </c>
      <c r="B20" s="2" t="s">
        <v>37</v>
      </c>
      <c r="C20" s="2">
        <v>1</v>
      </c>
      <c r="D20" s="2">
        <v>0.307</v>
      </c>
      <c r="E20" s="3">
        <f>AVERAGE(D20:D22)</f>
        <v>0.30833333333333335</v>
      </c>
      <c r="F20" s="3">
        <f>E20-E31</f>
        <v>0.30833333333333335</v>
      </c>
      <c r="G20" s="3">
        <v>0.25</v>
      </c>
      <c r="H20" s="3">
        <v>3</v>
      </c>
      <c r="I20" s="3" t="s">
        <v>42</v>
      </c>
      <c r="J20" s="3" t="s">
        <v>42</v>
      </c>
      <c r="K20" s="3" t="s">
        <v>42</v>
      </c>
    </row>
    <row r="21" spans="1:11" x14ac:dyDescent="0.2">
      <c r="A21" s="2" t="s">
        <v>22</v>
      </c>
      <c r="B21" s="2" t="s">
        <v>37</v>
      </c>
      <c r="C21" s="2">
        <v>2</v>
      </c>
      <c r="D21" s="2">
        <v>0.308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23</v>
      </c>
      <c r="B22" s="2" t="s">
        <v>37</v>
      </c>
      <c r="C22" s="2">
        <v>3</v>
      </c>
      <c r="D22" s="2">
        <v>0.31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24</v>
      </c>
      <c r="B23" s="2" t="s">
        <v>38</v>
      </c>
      <c r="C23" s="2">
        <v>1</v>
      </c>
      <c r="D23" s="2">
        <v>0.20300000000000001</v>
      </c>
      <c r="E23" s="3">
        <f>AVERAGE(D23:D25)</f>
        <v>0.20533333333333334</v>
      </c>
      <c r="F23" s="3">
        <f>E23-E29</f>
        <v>9.4E-2</v>
      </c>
      <c r="G23" s="3">
        <v>0.125</v>
      </c>
      <c r="H23" s="3">
        <v>3</v>
      </c>
      <c r="I23" s="3" t="s">
        <v>42</v>
      </c>
      <c r="J23" s="3" t="s">
        <v>42</v>
      </c>
      <c r="K23" s="3" t="s">
        <v>42</v>
      </c>
    </row>
    <row r="24" spans="1:11" x14ac:dyDescent="0.2">
      <c r="A24" s="2" t="s">
        <v>25</v>
      </c>
      <c r="B24" s="2" t="s">
        <v>38</v>
      </c>
      <c r="C24" s="2">
        <v>2</v>
      </c>
      <c r="D24" s="2">
        <v>0.20699999999999999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26</v>
      </c>
      <c r="B25" s="2" t="s">
        <v>38</v>
      </c>
      <c r="C25" s="2">
        <v>3</v>
      </c>
      <c r="D25" s="2">
        <v>0.20599999999999999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27</v>
      </c>
      <c r="B26" s="2" t="s">
        <v>39</v>
      </c>
      <c r="C26" s="2">
        <v>1</v>
      </c>
      <c r="D26" s="2">
        <v>0.124</v>
      </c>
      <c r="E26" s="3">
        <f>AVERAGE(D26:D28)</f>
        <v>0.12333333333333334</v>
      </c>
      <c r="F26" s="3">
        <f>E26-E30</f>
        <v>0.12333333333333334</v>
      </c>
      <c r="G26" s="3">
        <v>2.5000000000000001E-2</v>
      </c>
      <c r="H26" s="3">
        <v>3</v>
      </c>
      <c r="I26" s="3" t="s">
        <v>42</v>
      </c>
      <c r="J26" s="3" t="s">
        <v>42</v>
      </c>
      <c r="K26" s="3" t="s">
        <v>42</v>
      </c>
    </row>
    <row r="27" spans="1:11" x14ac:dyDescent="0.2">
      <c r="A27" s="2" t="s">
        <v>28</v>
      </c>
      <c r="B27" s="2" t="s">
        <v>39</v>
      </c>
      <c r="C27" s="2">
        <v>2</v>
      </c>
      <c r="D27" s="2">
        <v>0.124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29</v>
      </c>
      <c r="B28" s="2" t="s">
        <v>39</v>
      </c>
      <c r="C28" s="2">
        <v>3</v>
      </c>
      <c r="D28" s="2">
        <v>0.122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30</v>
      </c>
      <c r="B29" s="2" t="s">
        <v>40</v>
      </c>
      <c r="C29" s="2">
        <v>1</v>
      </c>
      <c r="D29" s="2">
        <v>0.109</v>
      </c>
      <c r="E29" s="3">
        <f>AVERAGE(D29:D31)</f>
        <v>0.11133333333333334</v>
      </c>
      <c r="F29" s="3">
        <f>E29-E29</f>
        <v>0</v>
      </c>
      <c r="G29" s="3">
        <v>0</v>
      </c>
      <c r="H29" s="3">
        <v>3</v>
      </c>
      <c r="I29" s="3" t="s">
        <v>42</v>
      </c>
      <c r="J29" s="3" t="s">
        <v>42</v>
      </c>
      <c r="K29" s="3" t="s">
        <v>42</v>
      </c>
    </row>
    <row r="30" spans="1:11" x14ac:dyDescent="0.2">
      <c r="A30" s="2" t="s">
        <v>31</v>
      </c>
      <c r="B30" s="2" t="s">
        <v>40</v>
      </c>
      <c r="C30" s="2">
        <v>2</v>
      </c>
      <c r="D30" s="2">
        <v>0.11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32</v>
      </c>
      <c r="B31" s="2" t="s">
        <v>40</v>
      </c>
      <c r="C31" s="2">
        <v>3</v>
      </c>
      <c r="D31" s="2">
        <v>0.115</v>
      </c>
      <c r="E31" s="3"/>
      <c r="F31" s="3"/>
      <c r="G31" s="3"/>
      <c r="H31" s="3"/>
      <c r="I31" s="3"/>
      <c r="J31" s="3"/>
      <c r="K31" s="3"/>
    </row>
    <row r="32" spans="1:11" x14ac:dyDescent="0.2">
      <c r="A32" s="2" t="s">
        <v>43</v>
      </c>
      <c r="B32" s="2" t="s">
        <v>50</v>
      </c>
      <c r="C32" s="2">
        <v>1</v>
      </c>
      <c r="D32" s="2">
        <v>0.96399999999999997</v>
      </c>
      <c r="E32" s="3">
        <f>AVERAGE(D32:D34)</f>
        <v>0.99699999999999989</v>
      </c>
      <c r="F32" s="3">
        <f>E32-E31</f>
        <v>0.99699999999999989</v>
      </c>
      <c r="G32" s="3">
        <f>0.6633*(F32^2)+1.3975*(F32)+0.0049</f>
        <v>2.0575336696999997</v>
      </c>
      <c r="H32" s="3">
        <v>3</v>
      </c>
      <c r="I32" s="3">
        <f>G32*3</f>
        <v>6.1726010090999992</v>
      </c>
      <c r="J32" s="3">
        <f>100/I32</f>
        <v>16.20062593590195</v>
      </c>
      <c r="K32" s="3">
        <f>100-J32</f>
        <v>83.799374064098046</v>
      </c>
    </row>
    <row r="33" spans="1:11" x14ac:dyDescent="0.2">
      <c r="A33" s="2" t="s">
        <v>44</v>
      </c>
      <c r="B33" s="2" t="s">
        <v>50</v>
      </c>
      <c r="C33" s="2">
        <v>2</v>
      </c>
      <c r="D33" s="2">
        <v>0.96499999999999997</v>
      </c>
      <c r="E33" s="3"/>
      <c r="F33" s="3"/>
      <c r="G33" s="3"/>
      <c r="H33" s="3"/>
      <c r="I33" s="3"/>
      <c r="J33" s="3"/>
      <c r="K33" s="3"/>
    </row>
    <row r="34" spans="1:11" x14ac:dyDescent="0.2">
      <c r="A34" s="2" t="s">
        <v>45</v>
      </c>
      <c r="B34" s="2" t="s">
        <v>50</v>
      </c>
      <c r="C34" s="2">
        <v>3</v>
      </c>
      <c r="D34" s="2">
        <v>1.0620000000000001</v>
      </c>
      <c r="E34" s="3"/>
      <c r="F34" s="3"/>
      <c r="G34" s="3"/>
      <c r="H34" s="3"/>
      <c r="I34" s="3"/>
      <c r="J34" s="3"/>
      <c r="K34" s="3"/>
    </row>
    <row r="35" spans="1:11" x14ac:dyDescent="0.2">
      <c r="A35" s="2" t="s">
        <v>46</v>
      </c>
      <c r="B35" s="2" t="s">
        <v>51</v>
      </c>
      <c r="C35" s="2">
        <v>1</v>
      </c>
      <c r="D35" s="2">
        <v>1.907</v>
      </c>
      <c r="E35" s="3">
        <f>AVERAGE(D35:D37)</f>
        <v>1.93</v>
      </c>
      <c r="F35" s="3">
        <f>E35-E31</f>
        <v>1.93</v>
      </c>
      <c r="G35" s="3">
        <f>0.6633*(F35^2)+1.3975*(F35)+0.0049</f>
        <v>5.1728011699999996</v>
      </c>
      <c r="H35" s="3">
        <v>3</v>
      </c>
      <c r="I35" s="3">
        <f>G35*3</f>
        <v>15.518403509999999</v>
      </c>
      <c r="J35" s="3">
        <f t="shared" ref="J35" si="0">100/I35</f>
        <v>6.4439618376697316</v>
      </c>
      <c r="K35" s="3">
        <f>100-J35</f>
        <v>93.556038162330267</v>
      </c>
    </row>
    <row r="36" spans="1:11" x14ac:dyDescent="0.2">
      <c r="A36" s="2" t="s">
        <v>47</v>
      </c>
      <c r="B36" s="2" t="s">
        <v>51</v>
      </c>
      <c r="C36" s="2">
        <v>2</v>
      </c>
      <c r="D36" s="2">
        <v>1.9350000000000001</v>
      </c>
      <c r="E36" s="3"/>
      <c r="F36" s="3"/>
      <c r="G36" s="3"/>
      <c r="H36" s="3"/>
      <c r="I36" s="3"/>
      <c r="J36" s="3"/>
      <c r="K36" s="3"/>
    </row>
    <row r="37" spans="1:11" x14ac:dyDescent="0.2">
      <c r="A37" s="2" t="s">
        <v>48</v>
      </c>
      <c r="B37" s="2" t="s">
        <v>51</v>
      </c>
      <c r="C37" s="2">
        <v>3</v>
      </c>
      <c r="D37" s="2">
        <v>1.948</v>
      </c>
      <c r="E37" s="3"/>
      <c r="F37" s="3"/>
      <c r="G37" s="3"/>
      <c r="H37" s="3"/>
      <c r="I37" s="3"/>
      <c r="J37" s="3"/>
      <c r="K3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0" zoomScaleNormal="80" zoomScalePageLayoutView="80" workbookViewId="0">
      <selection activeCell="K34" sqref="K34"/>
    </sheetView>
  </sheetViews>
  <sheetFormatPr baseColWidth="10" defaultRowHeight="16" x14ac:dyDescent="0.2"/>
  <cols>
    <col min="1" max="1" width="5" bestFit="1" customWidth="1"/>
    <col min="2" max="2" width="8" bestFit="1" customWidth="1"/>
    <col min="3" max="3" width="9" bestFit="1" customWidth="1"/>
    <col min="4" max="4" width="29" bestFit="1" customWidth="1"/>
    <col min="5" max="5" width="27" bestFit="1" customWidth="1"/>
    <col min="6" max="6" width="33.33203125" bestFit="1" customWidth="1"/>
    <col min="7" max="7" width="23.1640625" bestFit="1" customWidth="1"/>
    <col min="8" max="8" width="22.1640625" bestFit="1" customWidth="1"/>
    <col min="9" max="9" width="31.83203125" bestFit="1" customWidth="1"/>
    <col min="10" max="10" width="33.83203125" bestFit="1" customWidth="1"/>
    <col min="11" max="11" width="35.1640625" bestFit="1" customWidth="1"/>
  </cols>
  <sheetData>
    <row r="1" spans="1:11" x14ac:dyDescent="0.2">
      <c r="A1" s="2" t="s">
        <v>3</v>
      </c>
      <c r="B1" s="2" t="s">
        <v>4</v>
      </c>
      <c r="C1" s="2" t="s">
        <v>5</v>
      </c>
      <c r="D1" s="2" t="s">
        <v>54</v>
      </c>
      <c r="E1" s="2" t="s">
        <v>53</v>
      </c>
      <c r="F1" s="2" t="s">
        <v>55</v>
      </c>
      <c r="G1" s="2" t="s">
        <v>6</v>
      </c>
      <c r="H1" s="2" t="s">
        <v>7</v>
      </c>
      <c r="I1" s="2" t="s">
        <v>41</v>
      </c>
      <c r="J1" s="2" t="s">
        <v>49</v>
      </c>
      <c r="K1" s="2" t="s">
        <v>8</v>
      </c>
    </row>
    <row r="2" spans="1:11" x14ac:dyDescent="0.2">
      <c r="A2" s="2" t="s">
        <v>9</v>
      </c>
      <c r="B2" s="2" t="s">
        <v>33</v>
      </c>
      <c r="C2" s="2">
        <v>1</v>
      </c>
      <c r="D2" s="2">
        <v>1.117</v>
      </c>
      <c r="E2" s="3">
        <f>AVERAGE(D2:D4)</f>
        <v>1.1193333333333333</v>
      </c>
      <c r="F2" s="3">
        <f>(E2-E23)</f>
        <v>1.008</v>
      </c>
      <c r="G2" s="3">
        <v>1.5</v>
      </c>
      <c r="H2" s="3">
        <v>3</v>
      </c>
      <c r="I2" s="3" t="s">
        <v>42</v>
      </c>
      <c r="J2" s="3" t="s">
        <v>42</v>
      </c>
      <c r="K2" s="3" t="s">
        <v>42</v>
      </c>
    </row>
    <row r="3" spans="1:11" x14ac:dyDescent="0.2">
      <c r="A3" s="2" t="s">
        <v>10</v>
      </c>
      <c r="B3" s="2" t="s">
        <v>33</v>
      </c>
      <c r="C3" s="2">
        <v>2</v>
      </c>
      <c r="D3" s="2">
        <v>1.1080000000000001</v>
      </c>
      <c r="E3" s="3"/>
      <c r="F3" s="3"/>
      <c r="G3" s="3"/>
      <c r="H3" s="3"/>
      <c r="I3" s="3"/>
      <c r="J3" s="3"/>
      <c r="K3" s="3"/>
    </row>
    <row r="4" spans="1:11" x14ac:dyDescent="0.2">
      <c r="A4" s="2" t="s">
        <v>11</v>
      </c>
      <c r="B4" s="2" t="s">
        <v>33</v>
      </c>
      <c r="C4" s="2">
        <v>3</v>
      </c>
      <c r="D4" s="2">
        <v>1.133</v>
      </c>
      <c r="E4" s="3"/>
      <c r="F4" s="3"/>
      <c r="G4" s="3"/>
      <c r="H4" s="3"/>
      <c r="I4" s="3"/>
      <c r="J4" s="3"/>
      <c r="K4" s="3"/>
    </row>
    <row r="5" spans="1:11" x14ac:dyDescent="0.2">
      <c r="A5" s="2" t="s">
        <v>12</v>
      </c>
      <c r="B5" s="2" t="s">
        <v>34</v>
      </c>
      <c r="C5" s="2">
        <v>1</v>
      </c>
      <c r="D5" s="2">
        <v>0.80400000000000005</v>
      </c>
      <c r="E5" s="3">
        <f>AVERAGE(D5:D7)</f>
        <v>0.81933333333333325</v>
      </c>
      <c r="F5" s="3">
        <f>E5-E25</f>
        <v>0.81933333333333325</v>
      </c>
      <c r="G5" s="3">
        <v>1</v>
      </c>
      <c r="H5" s="3">
        <v>3</v>
      </c>
      <c r="I5" s="3" t="s">
        <v>42</v>
      </c>
      <c r="J5" s="3" t="s">
        <v>42</v>
      </c>
      <c r="K5" s="3" t="s">
        <v>42</v>
      </c>
    </row>
    <row r="6" spans="1:11" x14ac:dyDescent="0.2">
      <c r="A6" s="2" t="s">
        <v>13</v>
      </c>
      <c r="B6" s="2" t="s">
        <v>34</v>
      </c>
      <c r="C6" s="2">
        <v>2</v>
      </c>
      <c r="D6" s="2">
        <v>0.82599999999999996</v>
      </c>
      <c r="E6" s="3"/>
      <c r="F6" s="3"/>
      <c r="G6" s="3"/>
      <c r="H6" s="3"/>
      <c r="I6" s="3"/>
      <c r="J6" s="3"/>
      <c r="K6" s="3"/>
    </row>
    <row r="7" spans="1:11" x14ac:dyDescent="0.2">
      <c r="A7" s="2" t="s">
        <v>14</v>
      </c>
      <c r="B7" s="2" t="s">
        <v>34</v>
      </c>
      <c r="C7" s="2">
        <v>3</v>
      </c>
      <c r="D7" s="2">
        <v>0.82799999999999996</v>
      </c>
      <c r="E7" s="3"/>
      <c r="F7" s="3"/>
      <c r="G7" s="3"/>
      <c r="H7" s="3"/>
      <c r="I7" s="3"/>
      <c r="J7" s="3"/>
      <c r="K7" s="3"/>
    </row>
    <row r="8" spans="1:11" x14ac:dyDescent="0.2">
      <c r="A8" s="2" t="s">
        <v>15</v>
      </c>
      <c r="B8" s="2" t="s">
        <v>35</v>
      </c>
      <c r="C8" s="2">
        <v>1</v>
      </c>
      <c r="D8" s="2">
        <v>0.63800000000000001</v>
      </c>
      <c r="E8" s="3">
        <f>AVERAGE(D8:D10)</f>
        <v>0.65700000000000003</v>
      </c>
      <c r="F8" s="3">
        <f>E8-E25</f>
        <v>0.65700000000000003</v>
      </c>
      <c r="G8" s="3">
        <v>0.75</v>
      </c>
      <c r="H8" s="3">
        <v>3</v>
      </c>
      <c r="I8" s="3" t="s">
        <v>42</v>
      </c>
      <c r="J8" s="3" t="s">
        <v>42</v>
      </c>
      <c r="K8" s="3" t="s">
        <v>42</v>
      </c>
    </row>
    <row r="9" spans="1:11" x14ac:dyDescent="0.2">
      <c r="A9" s="2" t="s">
        <v>16</v>
      </c>
      <c r="B9" s="2" t="s">
        <v>35</v>
      </c>
      <c r="C9" s="2">
        <v>2</v>
      </c>
      <c r="D9" s="2">
        <v>0.66200000000000003</v>
      </c>
      <c r="E9" s="3"/>
      <c r="F9" s="3"/>
      <c r="G9" s="3"/>
      <c r="H9" s="3"/>
      <c r="I9" s="3"/>
      <c r="J9" s="3"/>
      <c r="K9" s="3"/>
    </row>
    <row r="10" spans="1:11" x14ac:dyDescent="0.2">
      <c r="A10" s="2" t="s">
        <v>17</v>
      </c>
      <c r="B10" s="2" t="s">
        <v>35</v>
      </c>
      <c r="C10" s="2">
        <v>3</v>
      </c>
      <c r="D10" s="2">
        <v>0.67100000000000004</v>
      </c>
      <c r="E10" s="3"/>
      <c r="F10" s="3"/>
      <c r="G10" s="3"/>
      <c r="H10" s="3"/>
      <c r="I10" s="3"/>
      <c r="J10" s="3"/>
      <c r="K10" s="3"/>
    </row>
    <row r="11" spans="1:11" x14ac:dyDescent="0.2">
      <c r="A11" s="2" t="s">
        <v>18</v>
      </c>
      <c r="B11" s="2" t="s">
        <v>36</v>
      </c>
      <c r="C11" s="2">
        <v>1</v>
      </c>
      <c r="D11" s="2">
        <v>0.48699999999999999</v>
      </c>
      <c r="E11" s="3">
        <f>AVERAGE(D11:D13)</f>
        <v>0.49533333333333335</v>
      </c>
      <c r="F11" s="3">
        <f>E11-E25</f>
        <v>0.49533333333333335</v>
      </c>
      <c r="G11" s="3">
        <v>0.5</v>
      </c>
      <c r="H11" s="3">
        <v>3</v>
      </c>
      <c r="I11" s="3" t="s">
        <v>42</v>
      </c>
      <c r="J11" s="3" t="s">
        <v>42</v>
      </c>
      <c r="K11" s="3" t="s">
        <v>42</v>
      </c>
    </row>
    <row r="12" spans="1:11" x14ac:dyDescent="0.2">
      <c r="A12" s="2" t="s">
        <v>19</v>
      </c>
      <c r="B12" s="2" t="s">
        <v>36</v>
      </c>
      <c r="C12" s="2">
        <v>2</v>
      </c>
      <c r="D12" s="2">
        <v>0.49399999999999999</v>
      </c>
      <c r="E12" s="3"/>
      <c r="F12" s="3"/>
      <c r="G12" s="3"/>
      <c r="H12" s="3"/>
      <c r="I12" s="3"/>
      <c r="J12" s="3"/>
      <c r="K12" s="3"/>
    </row>
    <row r="13" spans="1:11" x14ac:dyDescent="0.2">
      <c r="A13" s="2" t="s">
        <v>20</v>
      </c>
      <c r="B13" s="2" t="s">
        <v>36</v>
      </c>
      <c r="C13" s="2">
        <v>3</v>
      </c>
      <c r="D13" s="2">
        <v>0.505</v>
      </c>
      <c r="E13" s="3"/>
      <c r="F13" s="3"/>
      <c r="G13" s="3"/>
      <c r="H13" s="3"/>
      <c r="I13" s="3"/>
      <c r="J13" s="3"/>
      <c r="K13" s="3"/>
    </row>
    <row r="14" spans="1:11" x14ac:dyDescent="0.2">
      <c r="A14" s="2" t="s">
        <v>21</v>
      </c>
      <c r="B14" s="2" t="s">
        <v>37</v>
      </c>
      <c r="C14" s="2">
        <v>1</v>
      </c>
      <c r="D14" s="2">
        <v>0.307</v>
      </c>
      <c r="E14" s="3">
        <f>AVERAGE(D14:D16)</f>
        <v>0.30833333333333335</v>
      </c>
      <c r="F14" s="3">
        <f>E14-E25</f>
        <v>0.30833333333333335</v>
      </c>
      <c r="G14" s="3">
        <v>0.25</v>
      </c>
      <c r="H14" s="3">
        <v>3</v>
      </c>
      <c r="I14" s="3" t="s">
        <v>42</v>
      </c>
      <c r="J14" s="3" t="s">
        <v>42</v>
      </c>
      <c r="K14" s="3" t="s">
        <v>42</v>
      </c>
    </row>
    <row r="15" spans="1:11" x14ac:dyDescent="0.2">
      <c r="A15" s="2" t="s">
        <v>22</v>
      </c>
      <c r="B15" s="2" t="s">
        <v>37</v>
      </c>
      <c r="C15" s="2">
        <v>2</v>
      </c>
      <c r="D15" s="2">
        <v>0.308</v>
      </c>
      <c r="E15" s="3"/>
      <c r="F15" s="3"/>
      <c r="G15" s="3"/>
      <c r="H15" s="3"/>
      <c r="I15" s="3"/>
      <c r="J15" s="3"/>
      <c r="K15" s="3"/>
    </row>
    <row r="16" spans="1:11" x14ac:dyDescent="0.2">
      <c r="A16" s="2" t="s">
        <v>23</v>
      </c>
      <c r="B16" s="2" t="s">
        <v>37</v>
      </c>
      <c r="C16" s="2">
        <v>3</v>
      </c>
      <c r="D16" s="2">
        <v>0.31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24</v>
      </c>
      <c r="B17" s="2" t="s">
        <v>38</v>
      </c>
      <c r="C17" s="2">
        <v>1</v>
      </c>
      <c r="D17" s="2">
        <v>0.20300000000000001</v>
      </c>
      <c r="E17" s="3">
        <f>AVERAGE(D17:D19)</f>
        <v>0.20533333333333334</v>
      </c>
      <c r="F17" s="3">
        <f>E17-E23</f>
        <v>9.4E-2</v>
      </c>
      <c r="G17" s="3">
        <v>0.125</v>
      </c>
      <c r="H17" s="3">
        <v>3</v>
      </c>
      <c r="I17" s="3" t="s">
        <v>42</v>
      </c>
      <c r="J17" s="3" t="s">
        <v>42</v>
      </c>
      <c r="K17" s="3" t="s">
        <v>42</v>
      </c>
    </row>
    <row r="18" spans="1:11" x14ac:dyDescent="0.2">
      <c r="A18" s="2" t="s">
        <v>25</v>
      </c>
      <c r="B18" s="2" t="s">
        <v>38</v>
      </c>
      <c r="C18" s="2">
        <v>2</v>
      </c>
      <c r="D18" s="2">
        <v>0.20699999999999999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26</v>
      </c>
      <c r="B19" s="2" t="s">
        <v>38</v>
      </c>
      <c r="C19" s="2">
        <v>3</v>
      </c>
      <c r="D19" s="2">
        <v>0.20599999999999999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27</v>
      </c>
      <c r="B20" s="2" t="s">
        <v>39</v>
      </c>
      <c r="C20" s="2">
        <v>1</v>
      </c>
      <c r="D20" s="2">
        <v>0.124</v>
      </c>
      <c r="E20" s="3">
        <f>AVERAGE(D20:D22)</f>
        <v>0.12333333333333334</v>
      </c>
      <c r="F20" s="3">
        <f>E20-E24</f>
        <v>0.12333333333333334</v>
      </c>
      <c r="G20" s="3">
        <v>2.5000000000000001E-2</v>
      </c>
      <c r="H20" s="3">
        <v>3</v>
      </c>
      <c r="I20" s="3" t="s">
        <v>42</v>
      </c>
      <c r="J20" s="3" t="s">
        <v>42</v>
      </c>
      <c r="K20" s="3" t="s">
        <v>42</v>
      </c>
    </row>
    <row r="21" spans="1:11" x14ac:dyDescent="0.2">
      <c r="A21" s="2" t="s">
        <v>28</v>
      </c>
      <c r="B21" s="2" t="s">
        <v>39</v>
      </c>
      <c r="C21" s="2">
        <v>2</v>
      </c>
      <c r="D21" s="2">
        <v>0.124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29</v>
      </c>
      <c r="B22" s="2" t="s">
        <v>39</v>
      </c>
      <c r="C22" s="2">
        <v>3</v>
      </c>
      <c r="D22" s="2">
        <v>0.122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30</v>
      </c>
      <c r="B23" s="2" t="s">
        <v>40</v>
      </c>
      <c r="C23" s="2">
        <v>1</v>
      </c>
      <c r="D23" s="2">
        <v>0.109</v>
      </c>
      <c r="E23" s="3">
        <f>AVERAGE(D23:D25)</f>
        <v>0.11133333333333334</v>
      </c>
      <c r="F23" s="3">
        <f>E23-E23</f>
        <v>0</v>
      </c>
      <c r="G23" s="3">
        <v>0</v>
      </c>
      <c r="H23" s="3">
        <v>3</v>
      </c>
      <c r="I23" s="3" t="s">
        <v>42</v>
      </c>
      <c r="J23" s="3" t="s">
        <v>42</v>
      </c>
      <c r="K23" s="3" t="s">
        <v>42</v>
      </c>
    </row>
    <row r="24" spans="1:11" x14ac:dyDescent="0.2">
      <c r="A24" s="2" t="s">
        <v>31</v>
      </c>
      <c r="B24" s="2" t="s">
        <v>40</v>
      </c>
      <c r="C24" s="2">
        <v>2</v>
      </c>
      <c r="D24" s="2">
        <v>0.11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32</v>
      </c>
      <c r="B25" s="2" t="s">
        <v>40</v>
      </c>
      <c r="C25" s="2">
        <v>3</v>
      </c>
      <c r="D25" s="2">
        <v>0.115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43</v>
      </c>
      <c r="B26" s="2" t="s">
        <v>50</v>
      </c>
      <c r="C26" s="2">
        <v>1</v>
      </c>
      <c r="D26" s="2">
        <v>0.96399999999999997</v>
      </c>
      <c r="E26" s="3">
        <f>AVERAGE(D26:D28)</f>
        <v>0.99699999999999989</v>
      </c>
      <c r="F26" s="3">
        <f>E26-E25</f>
        <v>0.99699999999999989</v>
      </c>
      <c r="G26" s="3">
        <f>0.6633*(F26^2)+1.3975*(F26)+0.0049</f>
        <v>2.0575336696999997</v>
      </c>
      <c r="H26" s="3">
        <v>3</v>
      </c>
      <c r="I26" s="3">
        <f>G26*3</f>
        <v>6.1726010090999992</v>
      </c>
      <c r="J26" s="3">
        <f>100/I26</f>
        <v>16.20062593590195</v>
      </c>
      <c r="K26" s="3">
        <f>100-J26</f>
        <v>83.799374064098046</v>
      </c>
    </row>
    <row r="27" spans="1:11" x14ac:dyDescent="0.2">
      <c r="A27" s="2" t="s">
        <v>44</v>
      </c>
      <c r="B27" s="2" t="s">
        <v>50</v>
      </c>
      <c r="C27" s="2">
        <v>2</v>
      </c>
      <c r="D27" s="2">
        <v>0.96499999999999997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45</v>
      </c>
      <c r="B28" s="2" t="s">
        <v>50</v>
      </c>
      <c r="C28" s="2">
        <v>3</v>
      </c>
      <c r="D28" s="2">
        <v>1.0620000000000001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46</v>
      </c>
      <c r="B29" s="2" t="s">
        <v>51</v>
      </c>
      <c r="C29" s="2">
        <v>1</v>
      </c>
      <c r="D29" s="2">
        <v>1.907</v>
      </c>
      <c r="E29" s="3">
        <f>AVERAGE(D29:D31)</f>
        <v>1.93</v>
      </c>
      <c r="F29" s="3">
        <f>E29-E25</f>
        <v>1.93</v>
      </c>
      <c r="G29" s="3">
        <f>0.6633*(F29^2)+1.3975*(F29)+0.0049</f>
        <v>5.1728011699999996</v>
      </c>
      <c r="H29" s="3">
        <v>3</v>
      </c>
      <c r="I29" s="3">
        <f>G29*3</f>
        <v>15.518403509999999</v>
      </c>
      <c r="J29" s="3">
        <f t="shared" ref="J29" si="0">100/I29</f>
        <v>6.4439618376697316</v>
      </c>
      <c r="K29" s="3">
        <f>100-J29</f>
        <v>93.556038162330267</v>
      </c>
    </row>
    <row r="30" spans="1:11" x14ac:dyDescent="0.2">
      <c r="A30" s="2" t="s">
        <v>47</v>
      </c>
      <c r="B30" s="2" t="s">
        <v>51</v>
      </c>
      <c r="C30" s="2">
        <v>2</v>
      </c>
      <c r="D30" s="2">
        <v>1.9350000000000001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48</v>
      </c>
      <c r="B31" s="2" t="s">
        <v>51</v>
      </c>
      <c r="C31" s="2">
        <v>3</v>
      </c>
      <c r="D31" s="2">
        <v>1.948</v>
      </c>
      <c r="E31" s="3"/>
      <c r="F31" s="3"/>
      <c r="G31" s="3"/>
      <c r="H31" s="3"/>
      <c r="I31" s="3"/>
      <c r="J31" s="3"/>
      <c r="K31" s="3"/>
    </row>
    <row r="32" spans="1:11" x14ac:dyDescent="0.2">
      <c r="A32" s="2"/>
      <c r="B32" s="2"/>
      <c r="E32" s="3"/>
      <c r="F32" s="3"/>
      <c r="G32" s="3"/>
      <c r="H32" s="3"/>
      <c r="I32" s="3"/>
      <c r="J32" s="3"/>
      <c r="K32" s="3"/>
    </row>
    <row r="33" spans="1:11" x14ac:dyDescent="0.2">
      <c r="A33" s="2"/>
      <c r="B33" s="2"/>
      <c r="E33" s="3"/>
      <c r="F33" s="3"/>
      <c r="G33" s="3"/>
      <c r="H33" s="3"/>
      <c r="I33" s="3"/>
      <c r="J33" s="3"/>
      <c r="K33" s="3"/>
    </row>
    <row r="34" spans="1:11" x14ac:dyDescent="0.2">
      <c r="A34" s="2"/>
      <c r="B34" s="2"/>
      <c r="E34" s="3"/>
      <c r="F34" s="3"/>
      <c r="G34" s="3"/>
      <c r="H34" s="3"/>
      <c r="I34" s="3"/>
      <c r="J34" s="3"/>
      <c r="K34" s="3"/>
    </row>
    <row r="35" spans="1:11" x14ac:dyDescent="0.2">
      <c r="A35" s="2"/>
      <c r="B35" s="2"/>
      <c r="E35" s="3"/>
      <c r="F35" s="3"/>
      <c r="G35" s="3"/>
      <c r="H35" s="3"/>
      <c r="I35" s="3"/>
      <c r="J35" s="3"/>
      <c r="K35" s="3"/>
    </row>
    <row r="36" spans="1:11" x14ac:dyDescent="0.2">
      <c r="A36" s="2"/>
      <c r="E36" s="3"/>
      <c r="F36" s="3"/>
      <c r="G36" s="3"/>
      <c r="H36" s="3"/>
      <c r="I36" s="3"/>
      <c r="J36" s="3"/>
      <c r="K36" s="3"/>
    </row>
    <row r="37" spans="1:11" x14ac:dyDescent="0.2">
      <c r="A37" s="2"/>
      <c r="E37" s="3"/>
      <c r="F37" s="3"/>
      <c r="G37" s="3"/>
      <c r="H37" s="3"/>
      <c r="I37" s="3"/>
      <c r="J37" s="3"/>
      <c r="K37" s="3"/>
    </row>
    <row r="38" spans="1:11" x14ac:dyDescent="0.2">
      <c r="E38" s="3"/>
      <c r="F38" s="3"/>
      <c r="G38" s="3"/>
      <c r="H38" s="3"/>
      <c r="I38" s="3"/>
      <c r="J38" s="3"/>
      <c r="K38" s="3"/>
    </row>
    <row r="39" spans="1:11" x14ac:dyDescent="0.2">
      <c r="A39" s="2"/>
      <c r="E39" s="3"/>
      <c r="F39" s="3"/>
      <c r="G39" s="3"/>
      <c r="H39" s="3"/>
      <c r="I39" s="3"/>
      <c r="J39" s="3"/>
      <c r="K39" s="3"/>
    </row>
    <row r="40" spans="1:11" x14ac:dyDescent="0.2">
      <c r="A40" s="2"/>
      <c r="E40" s="3"/>
      <c r="F40" s="3"/>
      <c r="G40" s="3"/>
      <c r="H40" s="3"/>
      <c r="I40" s="3"/>
      <c r="J40" s="3"/>
      <c r="K40" s="3"/>
    </row>
    <row r="41" spans="1:11" x14ac:dyDescent="0.2">
      <c r="A41" s="2"/>
      <c r="E41" s="3"/>
      <c r="F41" s="3"/>
      <c r="G41" s="3"/>
      <c r="H41" s="3"/>
      <c r="I41" s="3"/>
      <c r="J41" s="3"/>
      <c r="K41" s="3"/>
    </row>
    <row r="42" spans="1:11" x14ac:dyDescent="0.2">
      <c r="A42" s="2"/>
      <c r="E42" s="3"/>
      <c r="F42" s="3"/>
      <c r="G42" s="3"/>
      <c r="H42" s="3"/>
      <c r="I42" s="3"/>
      <c r="J42" s="3"/>
      <c r="K42" s="3"/>
    </row>
    <row r="43" spans="1:11" x14ac:dyDescent="0.2">
      <c r="A43" s="2"/>
      <c r="E43" s="3"/>
      <c r="F43" s="3"/>
      <c r="G43" s="3"/>
      <c r="H43" s="3"/>
      <c r="I43" s="3"/>
      <c r="J43" s="3"/>
      <c r="K43" s="3"/>
    </row>
    <row r="44" spans="1:11" x14ac:dyDescent="0.2">
      <c r="A44" s="2"/>
      <c r="E44" s="3"/>
      <c r="F44" s="3"/>
      <c r="G44" s="3"/>
      <c r="H44" s="3"/>
      <c r="I44" s="3"/>
      <c r="J44" s="3"/>
      <c r="K44" s="3"/>
    </row>
    <row r="45" spans="1:11" x14ac:dyDescent="0.2">
      <c r="A45" s="2"/>
      <c r="E45" s="3"/>
      <c r="F45" s="3"/>
      <c r="G45" s="3"/>
      <c r="H45" s="3"/>
      <c r="I45" s="3"/>
      <c r="J45" s="3"/>
      <c r="K45" s="3"/>
    </row>
    <row r="46" spans="1:11" x14ac:dyDescent="0.2">
      <c r="A46" s="2"/>
      <c r="E46" s="3"/>
      <c r="F46" s="3"/>
      <c r="G46" s="3"/>
      <c r="H46" s="3"/>
      <c r="I46" s="3"/>
      <c r="J46" s="3"/>
      <c r="K46" s="3"/>
    </row>
    <row r="47" spans="1:11" x14ac:dyDescent="0.2">
      <c r="A47" s="2"/>
      <c r="E47" s="3"/>
      <c r="F47" s="3"/>
      <c r="G47" s="3"/>
      <c r="H47" s="3"/>
      <c r="I47" s="3"/>
      <c r="J47" s="3"/>
      <c r="K47" s="3"/>
    </row>
    <row r="48" spans="1:11" x14ac:dyDescent="0.2">
      <c r="A48" s="2"/>
      <c r="E48" s="3"/>
      <c r="F48" s="3"/>
      <c r="G48" s="3"/>
      <c r="H48" s="3"/>
      <c r="I48" s="3"/>
      <c r="J48" s="3"/>
      <c r="K48" s="3"/>
    </row>
    <row r="49" spans="1:11" x14ac:dyDescent="0.2">
      <c r="A49" s="2"/>
      <c r="E49" s="3"/>
      <c r="F49" s="3"/>
      <c r="G49" s="3"/>
      <c r="H49" s="3"/>
      <c r="I49" s="3"/>
      <c r="J49" s="3"/>
      <c r="K49" s="3"/>
    </row>
    <row r="50" spans="1:11" x14ac:dyDescent="0.2">
      <c r="E50" s="3"/>
      <c r="F50" s="3"/>
      <c r="G50" s="3"/>
      <c r="H50" s="3"/>
      <c r="I50" s="3"/>
      <c r="J50" s="3"/>
      <c r="K50" s="3"/>
    </row>
    <row r="51" spans="1:11" x14ac:dyDescent="0.2">
      <c r="A51" s="2"/>
      <c r="E51" s="3"/>
      <c r="F51" s="3"/>
      <c r="G51" s="3"/>
      <c r="H51" s="3"/>
      <c r="I51" s="3"/>
      <c r="J51" s="3"/>
      <c r="K51" s="3"/>
    </row>
    <row r="52" spans="1:11" x14ac:dyDescent="0.2">
      <c r="A52" s="2"/>
      <c r="E52" s="3"/>
      <c r="F52" s="3"/>
      <c r="G52" s="3"/>
      <c r="H52" s="3"/>
      <c r="I52" s="3"/>
      <c r="J52" s="3"/>
      <c r="K52" s="3"/>
    </row>
    <row r="53" spans="1:11" x14ac:dyDescent="0.2">
      <c r="A53" s="2"/>
      <c r="E53" s="3"/>
      <c r="F53" s="3"/>
      <c r="G53" s="3"/>
      <c r="H53" s="3"/>
      <c r="I53" s="3"/>
      <c r="J53" s="3"/>
      <c r="K53" s="3"/>
    </row>
    <row r="54" spans="1:11" x14ac:dyDescent="0.2">
      <c r="A54" s="2"/>
      <c r="E54" s="3"/>
      <c r="F54" s="3"/>
      <c r="G54" s="3"/>
      <c r="H54" s="3"/>
      <c r="I54" s="3"/>
      <c r="J54" s="3"/>
      <c r="K54" s="3"/>
    </row>
    <row r="55" spans="1:11" x14ac:dyDescent="0.2">
      <c r="A55" s="2"/>
      <c r="E55" s="3"/>
      <c r="F55" s="3"/>
      <c r="G55" s="3"/>
      <c r="H55" s="3"/>
      <c r="I55" s="3"/>
      <c r="J55" s="3"/>
      <c r="K55" s="3"/>
    </row>
    <row r="56" spans="1:11" x14ac:dyDescent="0.2">
      <c r="A56" s="2"/>
      <c r="E56" s="3"/>
      <c r="F56" s="3"/>
      <c r="G56" s="3"/>
      <c r="H56" s="3"/>
      <c r="I56" s="3"/>
      <c r="J56" s="3"/>
      <c r="K56" s="3"/>
    </row>
    <row r="57" spans="1:11" x14ac:dyDescent="0.2">
      <c r="A57" s="2"/>
      <c r="E57" s="3"/>
      <c r="F57" s="3"/>
      <c r="G57" s="3"/>
      <c r="H57" s="3"/>
      <c r="I57" s="3"/>
      <c r="J57" s="3"/>
      <c r="K57" s="3"/>
    </row>
    <row r="58" spans="1:11" x14ac:dyDescent="0.2">
      <c r="A58" s="2"/>
      <c r="E58" s="3"/>
      <c r="F58" s="3"/>
      <c r="G58" s="3"/>
      <c r="H58" s="3"/>
      <c r="I58" s="3"/>
      <c r="J58" s="3"/>
      <c r="K58" s="3"/>
    </row>
    <row r="59" spans="1:11" x14ac:dyDescent="0.2">
      <c r="A59" s="2"/>
      <c r="C59" s="2"/>
      <c r="E59" s="3"/>
      <c r="F59" s="3"/>
      <c r="G59" s="3"/>
      <c r="H59" s="3"/>
      <c r="I59" s="3"/>
      <c r="J59" s="3"/>
      <c r="K59" s="3"/>
    </row>
    <row r="60" spans="1:11" x14ac:dyDescent="0.2">
      <c r="A60" s="2"/>
      <c r="C60" s="2"/>
      <c r="E60" s="3"/>
      <c r="F60" s="3"/>
      <c r="G60" s="3"/>
      <c r="H60" s="3"/>
      <c r="I60" s="3"/>
      <c r="J60" s="3"/>
      <c r="K60" s="3"/>
    </row>
    <row r="61" spans="1:11" x14ac:dyDescent="0.2">
      <c r="A61" s="2"/>
      <c r="C61" s="2"/>
      <c r="E61" s="3"/>
      <c r="F61" s="3"/>
      <c r="G61" s="3"/>
      <c r="H61" s="3"/>
      <c r="I61" s="3"/>
      <c r="J61" s="3"/>
      <c r="K61" s="3"/>
    </row>
    <row r="62" spans="1:11" x14ac:dyDescent="0.2">
      <c r="C62" s="2"/>
      <c r="E62" s="3"/>
      <c r="F62" s="3"/>
      <c r="G62" s="3"/>
      <c r="H62" s="3"/>
      <c r="I62" s="3"/>
      <c r="J62" s="3"/>
      <c r="K62" s="3"/>
    </row>
    <row r="63" spans="1:11" x14ac:dyDescent="0.2">
      <c r="A63" s="2"/>
      <c r="C63" s="2"/>
      <c r="E63" s="3"/>
      <c r="F63" s="3"/>
      <c r="G63" s="3"/>
      <c r="H63" s="3"/>
      <c r="I63" s="3"/>
      <c r="J63" s="3"/>
      <c r="K63" s="3"/>
    </row>
    <row r="64" spans="1:11" x14ac:dyDescent="0.2">
      <c r="A64" s="2"/>
      <c r="C64" s="2"/>
      <c r="E64" s="3"/>
      <c r="F64" s="3"/>
      <c r="G64" s="3"/>
      <c r="H64" s="3"/>
      <c r="I64" s="3"/>
      <c r="J64" s="3"/>
      <c r="K64" s="3"/>
    </row>
    <row r="65" spans="1:11" x14ac:dyDescent="0.2">
      <c r="A65" s="2"/>
      <c r="C65" s="2"/>
      <c r="E65" s="3"/>
      <c r="F65" s="3"/>
      <c r="G65" s="3"/>
      <c r="H65" s="3"/>
      <c r="I65" s="3"/>
      <c r="J65" s="3"/>
      <c r="K65" s="3"/>
    </row>
    <row r="66" spans="1:11" x14ac:dyDescent="0.2">
      <c r="A66" s="2"/>
      <c r="C66" s="2"/>
      <c r="E66" s="3"/>
      <c r="F66" s="3"/>
      <c r="G66" s="3"/>
      <c r="H66" s="3"/>
      <c r="I66" s="3"/>
      <c r="J66" s="3"/>
      <c r="K66" s="3"/>
    </row>
    <row r="67" spans="1:11" x14ac:dyDescent="0.2">
      <c r="A67" s="2"/>
      <c r="C67" s="2"/>
      <c r="E67" s="3"/>
      <c r="F67" s="3"/>
      <c r="G67" s="3"/>
      <c r="H67" s="3"/>
      <c r="I67" s="3"/>
      <c r="J67" s="3"/>
      <c r="K67" s="3"/>
    </row>
    <row r="68" spans="1:11" x14ac:dyDescent="0.2">
      <c r="A68" s="2"/>
      <c r="C68" s="2"/>
      <c r="E68" s="3"/>
      <c r="F68" s="3"/>
      <c r="G68" s="3"/>
      <c r="H68" s="3"/>
      <c r="I68" s="3"/>
      <c r="J68" s="3"/>
      <c r="K68" s="3"/>
    </row>
    <row r="69" spans="1:11" x14ac:dyDescent="0.2">
      <c r="A69" s="2"/>
      <c r="C69" s="2"/>
      <c r="E69" s="3"/>
      <c r="F69" s="3"/>
      <c r="G69" s="3"/>
      <c r="H69" s="3"/>
      <c r="I69" s="3"/>
      <c r="J69" s="3"/>
      <c r="K69" s="3"/>
    </row>
    <row r="70" spans="1:11" x14ac:dyDescent="0.2">
      <c r="A70" s="2"/>
      <c r="C70" s="2"/>
      <c r="E70" s="3"/>
      <c r="F70" s="3"/>
      <c r="G70" s="3"/>
      <c r="H70" s="3"/>
      <c r="I70" s="3"/>
      <c r="J70" s="3"/>
      <c r="K70" s="3"/>
    </row>
    <row r="71" spans="1:11" x14ac:dyDescent="0.2">
      <c r="A71" s="2"/>
      <c r="C71" s="2"/>
      <c r="E71" s="3"/>
      <c r="F71" s="3"/>
      <c r="G71" s="3"/>
      <c r="H71" s="3"/>
      <c r="I71" s="3"/>
      <c r="J71" s="3"/>
      <c r="K71" s="3"/>
    </row>
    <row r="72" spans="1:11" x14ac:dyDescent="0.2">
      <c r="A72" s="2"/>
      <c r="C72" s="2"/>
      <c r="E72" s="3"/>
      <c r="F72" s="3"/>
      <c r="G72" s="3"/>
      <c r="H72" s="3"/>
      <c r="I72" s="3"/>
      <c r="J72" s="3"/>
      <c r="K72" s="3"/>
    </row>
    <row r="73" spans="1:11" x14ac:dyDescent="0.2">
      <c r="A73" s="2"/>
      <c r="C73" s="2"/>
      <c r="E73" s="3"/>
      <c r="F73" s="3"/>
      <c r="G73" s="3"/>
      <c r="H73" s="3"/>
      <c r="I73" s="3"/>
      <c r="J73" s="3"/>
      <c r="K73" s="3"/>
    </row>
    <row r="74" spans="1:11" x14ac:dyDescent="0.2">
      <c r="A74" s="2"/>
      <c r="C74" s="2"/>
      <c r="E74" s="3"/>
      <c r="F74" s="3"/>
      <c r="G74" s="3"/>
      <c r="H74" s="3"/>
      <c r="I74" s="3"/>
      <c r="J74" s="3"/>
      <c r="K74" s="3"/>
    </row>
    <row r="75" spans="1:11" x14ac:dyDescent="0.2">
      <c r="A75" s="2"/>
      <c r="C75" s="2"/>
      <c r="E75" s="3"/>
      <c r="F75" s="3"/>
      <c r="G75" s="3"/>
      <c r="H75" s="3"/>
      <c r="I75" s="3"/>
      <c r="J75" s="3"/>
      <c r="K75" s="3"/>
    </row>
    <row r="76" spans="1:11" x14ac:dyDescent="0.2">
      <c r="A76" s="2"/>
      <c r="C76" s="2"/>
      <c r="E76" s="3"/>
      <c r="F76" s="3"/>
      <c r="G76" s="3"/>
      <c r="H76" s="3"/>
      <c r="I76" s="3"/>
      <c r="J76" s="3"/>
      <c r="K76" s="3"/>
    </row>
    <row r="77" spans="1:11" x14ac:dyDescent="0.2">
      <c r="A77" s="2"/>
      <c r="C77" s="2"/>
      <c r="E77" s="3"/>
      <c r="F77" s="3"/>
      <c r="G77" s="3"/>
      <c r="H77" s="3"/>
      <c r="I77" s="3"/>
      <c r="J77" s="3"/>
      <c r="K77" s="3"/>
    </row>
    <row r="78" spans="1:11" x14ac:dyDescent="0.2">
      <c r="A78" s="2"/>
      <c r="C78" s="2"/>
      <c r="E78" s="3"/>
      <c r="F78" s="3"/>
      <c r="G78" s="3"/>
      <c r="H78" s="3"/>
      <c r="I78" s="3"/>
      <c r="J78" s="3"/>
      <c r="K78" s="3"/>
    </row>
    <row r="79" spans="1:11" x14ac:dyDescent="0.2">
      <c r="A79" s="2"/>
      <c r="C79" s="2"/>
      <c r="E79" s="3"/>
      <c r="F79" s="3"/>
      <c r="G79" s="3"/>
      <c r="H79" s="3"/>
      <c r="I79" s="3"/>
      <c r="J79" s="3"/>
      <c r="K79" s="3"/>
    </row>
    <row r="80" spans="1:11" x14ac:dyDescent="0.2">
      <c r="A80" s="2"/>
      <c r="C80" s="2"/>
      <c r="E80" s="3"/>
      <c r="F80" s="3"/>
      <c r="G80" s="3"/>
      <c r="H80" s="3"/>
      <c r="I80" s="3"/>
      <c r="J80" s="3"/>
      <c r="K80" s="3"/>
    </row>
    <row r="81" spans="1:11" x14ac:dyDescent="0.2">
      <c r="A81" s="2"/>
      <c r="C81" s="2"/>
      <c r="E81" s="3"/>
      <c r="F81" s="3"/>
      <c r="G81" s="3"/>
      <c r="H81" s="3"/>
      <c r="I81" s="3"/>
      <c r="J81" s="3"/>
      <c r="K81" s="3"/>
    </row>
    <row r="82" spans="1:11" x14ac:dyDescent="0.2">
      <c r="A82" s="2"/>
      <c r="C82" s="2"/>
      <c r="E82" s="3"/>
      <c r="F82" s="3"/>
      <c r="G82" s="3"/>
      <c r="H82" s="3"/>
      <c r="I82" s="3"/>
      <c r="J82" s="3"/>
      <c r="K82" s="3"/>
    </row>
    <row r="83" spans="1:11" x14ac:dyDescent="0.2">
      <c r="A83" s="2"/>
      <c r="C83" s="2"/>
      <c r="E83" s="3"/>
      <c r="F83" s="3"/>
      <c r="G83" s="3"/>
      <c r="H83" s="3"/>
      <c r="I83" s="3"/>
      <c r="J83" s="3"/>
      <c r="K83" s="3"/>
    </row>
    <row r="84" spans="1:11" x14ac:dyDescent="0.2">
      <c r="A84" s="2"/>
      <c r="C84" s="2"/>
      <c r="E84" s="3"/>
      <c r="F84" s="3"/>
      <c r="G84" s="3"/>
      <c r="H84" s="3"/>
      <c r="I84" s="3"/>
      <c r="J84" s="3"/>
      <c r="K84" s="3"/>
    </row>
    <row r="85" spans="1:11" x14ac:dyDescent="0.2">
      <c r="A85" s="2"/>
      <c r="C85" s="2"/>
      <c r="E85" s="3"/>
      <c r="F85" s="3"/>
      <c r="G85" s="3"/>
      <c r="H85" s="3"/>
      <c r="I85" s="3"/>
      <c r="J85" s="3"/>
      <c r="K85" s="3"/>
    </row>
    <row r="86" spans="1:11" x14ac:dyDescent="0.2">
      <c r="C86" s="2"/>
      <c r="E86" s="3"/>
      <c r="F86" s="3"/>
      <c r="G86" s="3"/>
      <c r="H86" s="3"/>
      <c r="I86" s="3"/>
      <c r="J86" s="3"/>
      <c r="K86" s="3"/>
    </row>
    <row r="87" spans="1:11" x14ac:dyDescent="0.2">
      <c r="A87" s="2"/>
      <c r="C87" s="2"/>
      <c r="E87" s="3"/>
      <c r="F87" s="3"/>
      <c r="G87" s="3"/>
      <c r="H87" s="3"/>
      <c r="I87" s="3"/>
      <c r="J87" s="3"/>
      <c r="K87" s="3"/>
    </row>
    <row r="88" spans="1:11" x14ac:dyDescent="0.2">
      <c r="A88" s="2"/>
      <c r="C88" s="2"/>
      <c r="E88" s="3"/>
      <c r="F88" s="3"/>
      <c r="G88" s="3"/>
      <c r="H88" s="3"/>
      <c r="I88" s="3"/>
      <c r="J88" s="3"/>
      <c r="K88" s="3"/>
    </row>
    <row r="89" spans="1:11" x14ac:dyDescent="0.2">
      <c r="A89" s="2"/>
      <c r="C89" s="2"/>
      <c r="E89" s="3"/>
      <c r="F89" s="3"/>
      <c r="G89" s="3"/>
      <c r="H89" s="3"/>
      <c r="I89" s="3"/>
      <c r="J89" s="3"/>
      <c r="K89" s="3"/>
    </row>
    <row r="90" spans="1:11" x14ac:dyDescent="0.2">
      <c r="A90" s="2"/>
      <c r="C90" s="2"/>
      <c r="E90" s="3"/>
      <c r="F90" s="3"/>
      <c r="G90" s="3"/>
      <c r="H90" s="3"/>
      <c r="I90" s="3"/>
      <c r="J90" s="3"/>
      <c r="K90" s="3"/>
    </row>
    <row r="91" spans="1:11" x14ac:dyDescent="0.2">
      <c r="A91" s="2"/>
      <c r="C91" s="2"/>
      <c r="E91" s="3"/>
      <c r="F91" s="3"/>
      <c r="G91" s="3"/>
      <c r="H91" s="3"/>
      <c r="I91" s="3"/>
      <c r="J91" s="3"/>
      <c r="K91" s="3"/>
    </row>
    <row r="92" spans="1:11" x14ac:dyDescent="0.2">
      <c r="A92" s="2"/>
      <c r="C92" s="2"/>
      <c r="E92" s="3"/>
      <c r="F92" s="3"/>
      <c r="G92" s="3"/>
      <c r="H92" s="3"/>
      <c r="I92" s="3"/>
      <c r="J92" s="3"/>
      <c r="K92" s="3"/>
    </row>
    <row r="93" spans="1:11" x14ac:dyDescent="0.2">
      <c r="A93" s="2"/>
      <c r="C93" s="2"/>
      <c r="E93" s="3"/>
      <c r="F93" s="3"/>
      <c r="G93" s="3"/>
      <c r="H93" s="3"/>
      <c r="I93" s="3"/>
      <c r="J93" s="3"/>
      <c r="K93" s="3"/>
    </row>
    <row r="94" spans="1:11" x14ac:dyDescent="0.2">
      <c r="A94" s="2"/>
      <c r="C94" s="2"/>
      <c r="E94" s="3"/>
      <c r="F94" s="3"/>
      <c r="G94" s="3"/>
      <c r="H94" s="3"/>
      <c r="I94" s="3"/>
      <c r="J94" s="3"/>
      <c r="K94" s="3"/>
    </row>
    <row r="95" spans="1:11" x14ac:dyDescent="0.2">
      <c r="A95" s="2"/>
      <c r="C95" s="2"/>
      <c r="E95" s="3"/>
      <c r="F95" s="3"/>
      <c r="G95" s="3"/>
      <c r="H95" s="3"/>
      <c r="I95" s="3"/>
      <c r="J95" s="3"/>
      <c r="K95" s="3"/>
    </row>
    <row r="96" spans="1:11" x14ac:dyDescent="0.2">
      <c r="A96" s="2"/>
      <c r="C96" s="2"/>
      <c r="E96" s="3"/>
      <c r="F96" s="3"/>
      <c r="G96" s="3"/>
      <c r="H96" s="3"/>
      <c r="I96" s="3"/>
      <c r="J96" s="3"/>
      <c r="K96" s="3"/>
    </row>
    <row r="97" spans="1:11" x14ac:dyDescent="0.2">
      <c r="A97" s="2"/>
      <c r="C97" s="2"/>
      <c r="E97" s="3"/>
      <c r="F97" s="3"/>
      <c r="G97" s="3"/>
      <c r="H97" s="3"/>
      <c r="I97" s="3"/>
      <c r="J97" s="3"/>
      <c r="K9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Plate2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dcterms:created xsi:type="dcterms:W3CDTF">2016-12-12T23:06:02Z</dcterms:created>
  <dcterms:modified xsi:type="dcterms:W3CDTF">2017-05-25T22:59:07Z</dcterms:modified>
</cp:coreProperties>
</file>