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40" tabRatio="500" activeTab="1"/>
  </bookViews>
  <sheets>
    <sheet name="Chart1" sheetId="2" r:id="rId1"/>
    <sheet name="Plate3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8" i="1" l="1"/>
  <c r="K81" i="1"/>
  <c r="K45" i="1"/>
  <c r="K48" i="1"/>
  <c r="K51" i="1"/>
  <c r="K54" i="1"/>
  <c r="K57" i="1"/>
  <c r="K60" i="1"/>
  <c r="K63" i="1"/>
  <c r="K66" i="1"/>
  <c r="K69" i="1"/>
  <c r="K72" i="1"/>
  <c r="K75" i="1"/>
  <c r="J45" i="1"/>
  <c r="J48" i="1"/>
  <c r="J51" i="1"/>
  <c r="J54" i="1"/>
  <c r="J57" i="1"/>
  <c r="J60" i="1"/>
  <c r="J63" i="1"/>
  <c r="J66" i="1"/>
  <c r="J69" i="1"/>
  <c r="J72" i="1"/>
  <c r="J75" i="1"/>
  <c r="J78" i="1"/>
  <c r="J81" i="1"/>
  <c r="I45" i="1"/>
  <c r="I48" i="1"/>
  <c r="I51" i="1"/>
  <c r="I54" i="1"/>
  <c r="I57" i="1"/>
  <c r="I60" i="1"/>
  <c r="I63" i="1"/>
  <c r="I66" i="1"/>
  <c r="I69" i="1"/>
  <c r="I72" i="1"/>
  <c r="I75" i="1"/>
  <c r="I78" i="1"/>
  <c r="I81" i="1"/>
  <c r="G75" i="1"/>
  <c r="G39" i="1"/>
  <c r="G42" i="1"/>
  <c r="G45" i="1"/>
  <c r="G48" i="1"/>
  <c r="G51" i="1"/>
  <c r="G54" i="1"/>
  <c r="G57" i="1"/>
  <c r="G60" i="1"/>
  <c r="G63" i="1"/>
  <c r="G66" i="1"/>
  <c r="G69" i="1"/>
  <c r="G72" i="1"/>
  <c r="G78" i="1"/>
  <c r="G81" i="1"/>
  <c r="F57" i="1"/>
  <c r="F54" i="1"/>
  <c r="F51" i="1"/>
  <c r="F48" i="1"/>
  <c r="F45" i="1"/>
  <c r="F81" i="1"/>
  <c r="F78" i="1"/>
  <c r="F75" i="1"/>
  <c r="F72" i="1"/>
  <c r="F69" i="1"/>
  <c r="F66" i="1"/>
  <c r="F63" i="1"/>
  <c r="F60" i="1"/>
  <c r="E48" i="1"/>
  <c r="E75" i="1"/>
  <c r="E72" i="1"/>
  <c r="E69" i="1"/>
  <c r="E66" i="1"/>
  <c r="E63" i="1"/>
  <c r="E60" i="1"/>
  <c r="E57" i="1"/>
  <c r="E54" i="1"/>
  <c r="E51" i="1"/>
  <c r="E45" i="1"/>
  <c r="G36" i="1"/>
  <c r="E42" i="1"/>
  <c r="E39" i="1"/>
  <c r="F42" i="1"/>
  <c r="I42" i="1"/>
  <c r="K42" i="1"/>
  <c r="E33" i="1"/>
  <c r="F39" i="1"/>
  <c r="E36" i="1"/>
  <c r="F36" i="1"/>
  <c r="E24" i="1"/>
  <c r="F24" i="1"/>
  <c r="E21" i="1"/>
  <c r="F21" i="1"/>
  <c r="E18" i="1"/>
  <c r="F18" i="1"/>
  <c r="E15" i="1"/>
  <c r="F15" i="1"/>
  <c r="E30" i="1"/>
  <c r="F30" i="1"/>
  <c r="I39" i="1"/>
  <c r="J39" i="1"/>
  <c r="K39" i="1"/>
  <c r="I36" i="1"/>
  <c r="J36" i="1"/>
  <c r="K36" i="1"/>
  <c r="F33" i="1"/>
  <c r="E27" i="1"/>
  <c r="F27" i="1"/>
  <c r="E12" i="1"/>
  <c r="F12" i="1"/>
</calcChain>
</file>

<file path=xl/sharedStrings.xml><?xml version="1.0" encoding="utf-8"?>
<sst xmlns="http://schemas.openxmlformats.org/spreadsheetml/2006/main" count="186" uniqueCount="115">
  <si>
    <t>A</t>
  </si>
  <si>
    <t>B</t>
  </si>
  <si>
    <t>C</t>
  </si>
  <si>
    <t>Well</t>
  </si>
  <si>
    <t>Sample</t>
  </si>
  <si>
    <t>Replicate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</si>
  <si>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</si>
  <si>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</si>
  <si>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</si>
  <si>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</si>
  <si>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</si>
  <si>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</si>
  <si>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</si>
  <si>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</si>
  <si>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</si>
  <si>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</si>
  <si>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</si>
  <si>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</si>
  <si>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</si>
  <si>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</si>
  <si>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</si>
  <si>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</si>
  <si>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</si>
  <si>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</si>
  <si>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</si>
  <si>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</si>
  <si>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</si>
  <si>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</si>
  <si>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</si>
  <si>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</si>
  <si>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</si>
  <si>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</si>
  <si>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</si>
  <si>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</si>
  <si>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</si>
  <si>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</si>
  <si>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</si>
  <si>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</si>
  <si>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</si>
  <si>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</si>
  <si>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</si>
  <si>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</si>
  <si>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</si>
  <si>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</si>
  <si>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</si>
  <si>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</si>
  <si>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</si>
  <si>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</si>
  <si>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</si>
  <si>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µL of sample required for 100 µg protein</t>
  </si>
  <si>
    <t>Measurement count: 1   Filter: 562</t>
  </si>
  <si>
    <t>Average absorbance at 562 nm</t>
  </si>
  <si>
    <t xml:space="preserve">Absorbance measured at 562 nm </t>
  </si>
  <si>
    <t>Blank-corrected absorbance at 562 nm</t>
  </si>
  <si>
    <t>D</t>
  </si>
  <si>
    <t>E</t>
  </si>
  <si>
    <t>F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</si>
  <si>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</si>
  <si>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</si>
  <si>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</si>
  <si>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</si>
  <si>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</si>
  <si>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</si>
  <si>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</si>
  <si>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</si>
  <si>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</si>
  <si>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</si>
  <si>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</si>
  <si>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</si>
  <si>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</si>
  <si>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</si>
  <si>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</si>
  <si>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</si>
  <si>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</si>
  <si>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</si>
  <si>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</si>
  <si>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</si>
  <si>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</si>
  <si>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</si>
  <si>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</si>
  <si>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</si>
  <si>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</si>
  <si>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</si>
  <si>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</si>
  <si>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</si>
  <si>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</si>
  <si>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</si>
  <si>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</si>
  <si>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</si>
  <si>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</si>
  <si>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</si>
  <si>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</si>
  <si>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</si>
  <si>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</si>
  <si>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</si>
  <si>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</si>
  <si>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</si>
  <si>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</si>
  <si>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</si>
  <si>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O40</t>
  </si>
  <si>
    <t>O35</t>
  </si>
  <si>
    <t>OBLNK3</t>
  </si>
  <si>
    <t>O6</t>
  </si>
  <si>
    <t>O122</t>
  </si>
  <si>
    <t>O144</t>
  </si>
  <si>
    <t>O10</t>
  </si>
  <si>
    <t>O121</t>
  </si>
  <si>
    <t>O51</t>
  </si>
  <si>
    <t>O4</t>
  </si>
  <si>
    <t>O49</t>
  </si>
  <si>
    <t>O52</t>
  </si>
  <si>
    <t>O102</t>
  </si>
  <si>
    <t>O30</t>
  </si>
  <si>
    <t>O91</t>
  </si>
  <si>
    <t>O96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</si>
</sst>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/>
    <xf numFmtId="0" fontId="0" fillId="2" borderId="1" xfId="0" applyFont="1" applyFill="1" applyBorder="1" applyAlignment="1"/>
    <xf numFmtId="0" fontId="0" fillId="0" borderId="0" xfId="0" applyAlignment="1">
      <alignment horizontal="left"/>
    </xf>
    <xf numFmtId="0" fontId="5" fillId="0" borderId="0" xfId="0" applyFont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0" fillId="0" borderId="0" xfId="0" applyAlignment="1">
      <alignment horizontal="right"/>
    </xf>
    <xf numFmtId="0" fontId="5" fillId="4" borderId="3" xfId="0" applyFont="1" applyFill="1" applyBorder="1" applyAlignment="1">
      <alignment horizontal="right"/>
    </xf>
    <xf numFmtId="0" fontId="5" fillId="4" borderId="3" xfId="0" applyFont="1" applyFill="1" applyBorder="1" applyAlignment="1"/>
    <xf numFmtId="0" fontId="5" fillId="3" borderId="3" xfId="0" applyFont="1" applyFill="1" applyBorder="1" applyAlignment="1"/>
  </cellXfs>
  <cellStyles count="2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Plate3!$G$11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Plate3!$F$12:$F$35</c:f>
              <c:numCache>
                <c:formatCode>General</c:formatCode>
                <c:ptCount val="24"/>
                <c:pt idx="0">
                  <c:v>1.038333333333333</c:v>
                </c:pt>
                <c:pt idx="3">
                  <c:v>0.692333333333333</c:v>
                </c:pt>
                <c:pt idx="6">
                  <c:v>0.522</c:v>
                </c:pt>
                <c:pt idx="9">
                  <c:v>0.365666666666667</c:v>
                </c:pt>
                <c:pt idx="12">
                  <c:v>0.172666666666667</c:v>
                </c:pt>
                <c:pt idx="15">
                  <c:v>0.0703333333333334</c:v>
                </c:pt>
                <c:pt idx="18">
                  <c:v>-0.00766666666666668</c:v>
                </c:pt>
                <c:pt idx="21">
                  <c:v>0.0</c:v>
                </c:pt>
              </c:numCache>
            </c:numRef>
          </c:xVal>
          <c:yVal>
            <c:numRef>
              <c:f>Plate3!$G$12:$G$35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4420640"/>
        <c:axId val="1507502896"/>
      </c:scatterChart>
      <c:valAx>
        <c:axId val="150442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7502896"/>
        <c:crosses val="autoZero"/>
        <c:crossBetween val="midCat"/>
        <c:majorUnit val="0.05"/>
      </c:valAx>
      <c:valAx>
        <c:axId val="1507502896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4420640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1:K83" totalsRowShown="0" dataDxfId="11">
  <autoFilter ref="A11:K83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83"/>
  <sheetViews>
    <sheetView tabSelected="1" topLeftCell="D45" zoomScale="80" zoomScaleNormal="80" zoomScalePageLayoutView="80" workbookViewId="0">
      <selection activeCell="J43" sqref="J43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50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>
        <v>1.232</v>
      </c>
      <c r="C3">
        <v>1.1559999999999999</v>
      </c>
      <c r="D3">
        <v>1.1259999999999999</v>
      </c>
      <c r="E3">
        <v>0.82799999999999996</v>
      </c>
      <c r="F3">
        <v>0.81899999999999995</v>
      </c>
      <c r="G3">
        <v>0.82899999999999996</v>
      </c>
      <c r="H3">
        <v>0.66400000000000003</v>
      </c>
      <c r="I3">
        <v>0.65400000000000003</v>
      </c>
      <c r="J3">
        <v>0.64700000000000002</v>
      </c>
      <c r="K3">
        <v>0.496</v>
      </c>
      <c r="L3">
        <v>0.497</v>
      </c>
      <c r="M3">
        <v>0.503</v>
      </c>
    </row>
    <row r="4" spans="1:13" x14ac:dyDescent="0.2">
      <c r="A4" t="s">
        <v>1</v>
      </c>
      <c r="B4">
        <v>0.307</v>
      </c>
      <c r="C4">
        <v>0.30499999999999999</v>
      </c>
      <c r="D4">
        <v>0.30499999999999999</v>
      </c>
      <c r="E4">
        <v>0.20699999999999999</v>
      </c>
      <c r="F4">
        <v>0.20300000000000001</v>
      </c>
      <c r="G4">
        <v>0.2</v>
      </c>
      <c r="H4">
        <v>0.125</v>
      </c>
      <c r="I4">
        <v>0.125</v>
      </c>
      <c r="J4">
        <v>0.126</v>
      </c>
      <c r="K4">
        <v>0.14000000000000001</v>
      </c>
      <c r="L4">
        <v>0.129</v>
      </c>
      <c r="M4">
        <v>0.13</v>
      </c>
    </row>
    <row r="5" spans="1:13" x14ac:dyDescent="0.2">
      <c r="A5" t="s">
        <v>2</v>
      </c>
      <c r="B5">
        <v>0.54400000000000004</v>
      </c>
      <c r="C5">
        <v>0.51900000000000002</v>
      </c>
      <c r="D5">
        <v>0.46800000000000003</v>
      </c>
      <c r="E5">
        <v>1.0089999999999999</v>
      </c>
      <c r="F5">
        <v>1.002</v>
      </c>
      <c r="G5">
        <v>0.93300000000000005</v>
      </c>
      <c r="H5">
        <v>0.11799999999999999</v>
      </c>
      <c r="I5">
        <v>0.128</v>
      </c>
      <c r="J5">
        <v>0.121</v>
      </c>
      <c r="K5">
        <v>1.0900000000000001</v>
      </c>
      <c r="L5">
        <v>1.0469999999999999</v>
      </c>
      <c r="M5">
        <v>0.98599999999999999</v>
      </c>
    </row>
    <row r="6" spans="1:13" s="2" customFormat="1" x14ac:dyDescent="0.2">
      <c r="A6" s="2" t="s">
        <v>54</v>
      </c>
      <c r="B6" s="2">
        <v>1.7290000000000001</v>
      </c>
      <c r="C6" s="2">
        <v>1.673</v>
      </c>
      <c r="D6" s="2">
        <v>1.639</v>
      </c>
      <c r="E6" s="2">
        <v>1.891</v>
      </c>
      <c r="F6" s="2">
        <v>1.859</v>
      </c>
      <c r="G6" s="2">
        <v>1.724</v>
      </c>
      <c r="H6" s="2">
        <v>3.0619999999999998</v>
      </c>
      <c r="I6" s="2">
        <v>3.0030000000000001</v>
      </c>
      <c r="J6" s="2">
        <v>2.88</v>
      </c>
      <c r="K6" s="2">
        <v>2.2650000000000001</v>
      </c>
      <c r="L6" s="2">
        <v>2.294</v>
      </c>
      <c r="M6" s="2">
        <v>2.1579999999999999</v>
      </c>
    </row>
    <row r="7" spans="1:13" s="2" customFormat="1" x14ac:dyDescent="0.2">
      <c r="A7" s="2" t="s">
        <v>55</v>
      </c>
      <c r="B7" s="2">
        <v>1.6830000000000001</v>
      </c>
      <c r="C7" s="2">
        <v>1.599</v>
      </c>
      <c r="D7" s="2">
        <v>1.5069999999999999</v>
      </c>
      <c r="E7" s="2">
        <v>2.4620000000000002</v>
      </c>
      <c r="F7" s="2">
        <v>2.4249999999999998</v>
      </c>
      <c r="G7" s="2">
        <v>2.2989999999999999</v>
      </c>
      <c r="H7" s="2">
        <v>1.696</v>
      </c>
      <c r="I7" s="2">
        <v>1.4950000000000001</v>
      </c>
      <c r="J7" s="2">
        <v>1.4710000000000001</v>
      </c>
      <c r="K7" s="2">
        <v>0.443</v>
      </c>
      <c r="L7" s="2">
        <v>0.40899999999999997</v>
      </c>
      <c r="M7" s="2">
        <v>0.39200000000000002</v>
      </c>
    </row>
    <row r="8" spans="1:13" s="2" customFormat="1" x14ac:dyDescent="0.2">
      <c r="A8" s="2" t="s">
        <v>56</v>
      </c>
      <c r="B8" s="2">
        <v>1.7410000000000001</v>
      </c>
      <c r="C8" s="2">
        <v>1.69</v>
      </c>
      <c r="D8" s="2">
        <v>1.4890000000000001</v>
      </c>
      <c r="E8" s="2">
        <v>2.2320000000000002</v>
      </c>
      <c r="F8" s="2">
        <v>2.0710000000000002</v>
      </c>
      <c r="G8" s="2">
        <v>1.796</v>
      </c>
      <c r="H8" s="2">
        <v>1.6379999999999999</v>
      </c>
      <c r="I8" s="2">
        <v>1.6259999999999999</v>
      </c>
      <c r="J8" s="2">
        <v>1.514</v>
      </c>
      <c r="K8" s="2">
        <v>0.89900000000000002</v>
      </c>
      <c r="L8" s="2">
        <v>0.82899999999999996</v>
      </c>
      <c r="M8" s="2">
        <v>0.79300000000000004</v>
      </c>
    </row>
    <row r="9" spans="1:13" s="2" customFormat="1" x14ac:dyDescent="0.2"/>
    <row r="11" spans="1:13" s="1" customFormat="1" x14ac:dyDescent="0.2">
      <c r="A11" s="2" t="s">
        <v>3</v>
      </c>
      <c r="B11" s="2" t="s">
        <v>4</v>
      </c>
      <c r="C11" s="2" t="s">
        <v>5</v>
      </c>
      <c r="D11" s="2" t="s">
        <v>52</v>
      </c>
      <c r="E11" s="2" t="s">
        <v>51</v>
      </c>
      <c r="F11" s="2" t="s">
        <v>53</v>
      </c>
      <c r="G11" s="2" t="s">
        <v>6</v>
      </c>
      <c r="H11" s="2" t="s">
        <v>7</v>
      </c>
      <c r="I11" s="2" t="s">
        <v>41</v>
      </c>
      <c r="J11" s="2" t="s">
        <v>49</v>
      </c>
      <c r="K11" s="2" t="s">
        <v>8</v>
      </c>
    </row>
    <row r="12" spans="1:13" x14ac:dyDescent="0.2">
      <c r="A12" s="2" t="s">
        <v>9</v>
      </c>
      <c r="B12" s="2" t="s">
        <v>33</v>
      </c>
      <c r="C12" s="2">
        <v>1</v>
      </c>
      <c r="D12" s="2">
        <v>1.232</v>
      </c>
      <c r="E12" s="3">
        <f>AVERAGE(D12:D14)</f>
        <v>1.1713333333333333</v>
      </c>
      <c r="F12" s="3">
        <f>(E12-E33)</f>
        <v>1.0383333333333333</v>
      </c>
      <c r="G12" s="3">
        <v>1.5</v>
      </c>
      <c r="H12" s="3">
        <v>3</v>
      </c>
      <c r="I12" s="3" t="s">
        <v>42</v>
      </c>
      <c r="J12" s="3" t="s">
        <v>42</v>
      </c>
      <c r="K12" s="3" t="s">
        <v>42</v>
      </c>
    </row>
    <row r="13" spans="1:13" x14ac:dyDescent="0.2">
      <c r="A13" s="2" t="s">
        <v>10</v>
      </c>
      <c r="B13" s="2" t="s">
        <v>33</v>
      </c>
      <c r="C13" s="2">
        <v>2</v>
      </c>
      <c r="D13" s="2">
        <v>1.1559999999999999</v>
      </c>
      <c r="E13" s="3"/>
      <c r="F13" s="3"/>
      <c r="G13" s="3"/>
      <c r="H13" s="3"/>
      <c r="I13" s="3"/>
      <c r="J13" s="3"/>
      <c r="K13" s="3"/>
    </row>
    <row r="14" spans="1:13" x14ac:dyDescent="0.2">
      <c r="A14" s="2" t="s">
        <v>11</v>
      </c>
      <c r="B14" s="2" t="s">
        <v>33</v>
      </c>
      <c r="C14" s="2">
        <v>3</v>
      </c>
      <c r="D14" s="2">
        <v>1.1259999999999999</v>
      </c>
      <c r="E14" s="3"/>
      <c r="F14" s="3"/>
      <c r="G14" s="3"/>
      <c r="H14" s="3"/>
      <c r="I14" s="3"/>
      <c r="J14" s="3"/>
      <c r="K14" s="3"/>
    </row>
    <row r="15" spans="1:13" x14ac:dyDescent="0.2">
      <c r="A15" s="2" t="s">
        <v>12</v>
      </c>
      <c r="B15" s="2" t="s">
        <v>34</v>
      </c>
      <c r="C15" s="2">
        <v>1</v>
      </c>
      <c r="D15" s="2">
        <v>0.82799999999999996</v>
      </c>
      <c r="E15" s="3">
        <f>AVERAGE(D15:D17)</f>
        <v>0.82533333333333336</v>
      </c>
      <c r="F15" s="3">
        <f>E15-E33</f>
        <v>0.69233333333333336</v>
      </c>
      <c r="G15" s="3">
        <v>1</v>
      </c>
      <c r="H15" s="3">
        <v>3</v>
      </c>
      <c r="I15" s="3" t="s">
        <v>42</v>
      </c>
      <c r="J15" s="3" t="s">
        <v>42</v>
      </c>
      <c r="K15" s="3" t="s">
        <v>42</v>
      </c>
    </row>
    <row r="16" spans="1:13" x14ac:dyDescent="0.2">
      <c r="A16" s="2" t="s">
        <v>13</v>
      </c>
      <c r="B16" s="2" t="s">
        <v>34</v>
      </c>
      <c r="C16" s="2">
        <v>2</v>
      </c>
      <c r="D16" s="2">
        <v>0.81899999999999995</v>
      </c>
      <c r="E16" s="3"/>
      <c r="F16" s="3"/>
      <c r="G16" s="3"/>
      <c r="H16" s="3"/>
      <c r="I16" s="3"/>
      <c r="J16" s="3"/>
      <c r="K16" s="3"/>
    </row>
    <row r="17" spans="1:11" x14ac:dyDescent="0.2">
      <c r="A17" s="2" t="s">
        <v>14</v>
      </c>
      <c r="B17" s="2" t="s">
        <v>34</v>
      </c>
      <c r="C17" s="2">
        <v>3</v>
      </c>
      <c r="D17" s="2">
        <v>0.82899999999999996</v>
      </c>
      <c r="E17" s="3"/>
      <c r="F17" s="3"/>
      <c r="G17" s="3"/>
      <c r="H17" s="3"/>
      <c r="I17" s="3"/>
      <c r="J17" s="3"/>
      <c r="K17" s="3"/>
    </row>
    <row r="18" spans="1:11" x14ac:dyDescent="0.2">
      <c r="A18" s="2" t="s">
        <v>15</v>
      </c>
      <c r="B18" s="2" t="s">
        <v>35</v>
      </c>
      <c r="C18" s="2">
        <v>1</v>
      </c>
      <c r="D18" s="2">
        <v>0.66400000000000003</v>
      </c>
      <c r="E18" s="3">
        <f>AVERAGE(D18:D20)</f>
        <v>0.65500000000000003</v>
      </c>
      <c r="F18" s="3">
        <f>E18-E33</f>
        <v>0.52200000000000002</v>
      </c>
      <c r="G18" s="3">
        <v>0.75</v>
      </c>
      <c r="H18" s="3">
        <v>3</v>
      </c>
      <c r="I18" s="3" t="s">
        <v>42</v>
      </c>
      <c r="J18" s="3" t="s">
        <v>42</v>
      </c>
      <c r="K18" s="3" t="s">
        <v>42</v>
      </c>
    </row>
    <row r="19" spans="1:11" x14ac:dyDescent="0.2">
      <c r="A19" s="2" t="s">
        <v>16</v>
      </c>
      <c r="B19" s="2" t="s">
        <v>35</v>
      </c>
      <c r="C19" s="2">
        <v>2</v>
      </c>
      <c r="D19" s="2">
        <v>0.65400000000000003</v>
      </c>
      <c r="E19" s="3"/>
      <c r="F19" s="3"/>
      <c r="G19" s="3"/>
      <c r="H19" s="3"/>
      <c r="I19" s="3"/>
      <c r="J19" s="3"/>
      <c r="K19" s="3"/>
    </row>
    <row r="20" spans="1:11" x14ac:dyDescent="0.2">
      <c r="A20" s="2" t="s">
        <v>17</v>
      </c>
      <c r="B20" s="2" t="s">
        <v>35</v>
      </c>
      <c r="C20" s="2">
        <v>3</v>
      </c>
      <c r="D20" s="2">
        <v>0.64700000000000002</v>
      </c>
      <c r="E20" s="3"/>
      <c r="F20" s="3"/>
      <c r="G20" s="3"/>
      <c r="H20" s="3"/>
      <c r="I20" s="3"/>
      <c r="J20" s="3"/>
      <c r="K20" s="3"/>
    </row>
    <row r="21" spans="1:11" x14ac:dyDescent="0.2">
      <c r="A21" s="2" t="s">
        <v>18</v>
      </c>
      <c r="B21" s="2" t="s">
        <v>36</v>
      </c>
      <c r="C21" s="2">
        <v>1</v>
      </c>
      <c r="D21" s="2">
        <v>0.496</v>
      </c>
      <c r="E21" s="3">
        <f>AVERAGE(D21:D23)</f>
        <v>0.49866666666666665</v>
      </c>
      <c r="F21" s="3">
        <f>E21-E33</f>
        <v>0.36566666666666664</v>
      </c>
      <c r="G21" s="3">
        <v>0.5</v>
      </c>
      <c r="H21" s="3">
        <v>3</v>
      </c>
      <c r="I21" s="3" t="s">
        <v>42</v>
      </c>
      <c r="J21" s="3" t="s">
        <v>42</v>
      </c>
      <c r="K21" s="3" t="s">
        <v>42</v>
      </c>
    </row>
    <row r="22" spans="1:11" x14ac:dyDescent="0.2">
      <c r="A22" s="2" t="s">
        <v>19</v>
      </c>
      <c r="B22" s="2" t="s">
        <v>36</v>
      </c>
      <c r="C22" s="2">
        <v>2</v>
      </c>
      <c r="D22" s="2">
        <v>0.497</v>
      </c>
      <c r="E22" s="3"/>
      <c r="F22" s="3"/>
      <c r="G22" s="3"/>
      <c r="H22" s="3"/>
      <c r="I22" s="3"/>
      <c r="J22" s="3"/>
      <c r="K22" s="3"/>
    </row>
    <row r="23" spans="1:11" x14ac:dyDescent="0.2">
      <c r="A23" s="2" t="s">
        <v>20</v>
      </c>
      <c r="B23" s="2" t="s">
        <v>36</v>
      </c>
      <c r="C23" s="2">
        <v>3</v>
      </c>
      <c r="D23" s="2">
        <v>0.503</v>
      </c>
      <c r="E23" s="3"/>
      <c r="F23" s="3"/>
      <c r="G23" s="3"/>
      <c r="H23" s="3"/>
      <c r="I23" s="3"/>
      <c r="J23" s="3"/>
      <c r="K23" s="3"/>
    </row>
    <row r="24" spans="1:11" x14ac:dyDescent="0.2">
      <c r="A24" s="2" t="s">
        <v>21</v>
      </c>
      <c r="B24" s="2" t="s">
        <v>37</v>
      </c>
      <c r="C24" s="2">
        <v>1</v>
      </c>
      <c r="D24" s="2">
        <v>0.307</v>
      </c>
      <c r="E24" s="3">
        <f>AVERAGE(D24:D26)</f>
        <v>0.3056666666666667</v>
      </c>
      <c r="F24" s="3">
        <f>E24-E33</f>
        <v>0.17266666666666669</v>
      </c>
      <c r="G24" s="3">
        <v>0.25</v>
      </c>
      <c r="H24" s="3">
        <v>3</v>
      </c>
      <c r="I24" s="3" t="s">
        <v>42</v>
      </c>
      <c r="J24" s="3" t="s">
        <v>42</v>
      </c>
      <c r="K24" s="3" t="s">
        <v>42</v>
      </c>
    </row>
    <row r="25" spans="1:11" x14ac:dyDescent="0.2">
      <c r="A25" s="2" t="s">
        <v>22</v>
      </c>
      <c r="B25" s="2" t="s">
        <v>37</v>
      </c>
      <c r="C25" s="2">
        <v>2</v>
      </c>
      <c r="D25" s="2">
        <v>0.30499999999999999</v>
      </c>
      <c r="E25" s="3"/>
      <c r="F25" s="3"/>
      <c r="G25" s="3"/>
      <c r="H25" s="3"/>
      <c r="I25" s="3"/>
      <c r="J25" s="3"/>
      <c r="K25" s="3"/>
    </row>
    <row r="26" spans="1:11" x14ac:dyDescent="0.2">
      <c r="A26" s="2" t="s">
        <v>23</v>
      </c>
      <c r="B26" s="2" t="s">
        <v>37</v>
      </c>
      <c r="C26" s="2">
        <v>3</v>
      </c>
      <c r="D26" s="2">
        <v>0.30499999999999999</v>
      </c>
      <c r="E26" s="3"/>
      <c r="F26" s="3"/>
      <c r="G26" s="3"/>
      <c r="H26" s="3"/>
      <c r="I26" s="3"/>
      <c r="J26" s="3"/>
      <c r="K26" s="3"/>
    </row>
    <row r="27" spans="1:11" x14ac:dyDescent="0.2">
      <c r="A27" s="2" t="s">
        <v>24</v>
      </c>
      <c r="B27" s="2" t="s">
        <v>38</v>
      </c>
      <c r="C27" s="2">
        <v>1</v>
      </c>
      <c r="D27" s="2">
        <v>0.20699999999999999</v>
      </c>
      <c r="E27" s="3">
        <f>AVERAGE(D27:D29)</f>
        <v>0.20333333333333337</v>
      </c>
      <c r="F27" s="3">
        <f>E27-E33</f>
        <v>7.0333333333333359E-2</v>
      </c>
      <c r="G27" s="3">
        <v>0.125</v>
      </c>
      <c r="H27" s="3">
        <v>3</v>
      </c>
      <c r="I27" s="3" t="s">
        <v>42</v>
      </c>
      <c r="J27" s="3" t="s">
        <v>42</v>
      </c>
      <c r="K27" s="3" t="s">
        <v>42</v>
      </c>
    </row>
    <row r="28" spans="1:11" x14ac:dyDescent="0.2">
      <c r="A28" s="2" t="s">
        <v>25</v>
      </c>
      <c r="B28" s="2" t="s">
        <v>38</v>
      </c>
      <c r="C28" s="2">
        <v>2</v>
      </c>
      <c r="D28" s="2">
        <v>0.20300000000000001</v>
      </c>
      <c r="E28" s="3"/>
      <c r="F28" s="3"/>
      <c r="G28" s="3"/>
      <c r="H28" s="3"/>
      <c r="I28" s="3"/>
      <c r="J28" s="3"/>
      <c r="K28" s="3"/>
    </row>
    <row r="29" spans="1:11" x14ac:dyDescent="0.2">
      <c r="A29" s="2" t="s">
        <v>26</v>
      </c>
      <c r="B29" s="2" t="s">
        <v>38</v>
      </c>
      <c r="C29" s="2">
        <v>3</v>
      </c>
      <c r="D29" s="2">
        <v>0.2</v>
      </c>
      <c r="E29" s="3"/>
      <c r="F29" s="3"/>
      <c r="G29" s="3"/>
      <c r="H29" s="3"/>
      <c r="I29" s="3"/>
      <c r="J29" s="3"/>
      <c r="K29" s="3"/>
    </row>
    <row r="30" spans="1:11" x14ac:dyDescent="0.2">
      <c r="A30" s="2" t="s">
        <v>27</v>
      </c>
      <c r="B30" s="2" t="s">
        <v>39</v>
      </c>
      <c r="C30" s="2">
        <v>1</v>
      </c>
      <c r="D30" s="2">
        <v>0.125</v>
      </c>
      <c r="E30" s="3">
        <f>AVERAGE(D30:D32)</f>
        <v>0.12533333333333332</v>
      </c>
      <c r="F30" s="3">
        <f>E30-E33</f>
        <v>-7.6666666666666827E-3</v>
      </c>
      <c r="G30" s="3">
        <v>2.5000000000000001E-2</v>
      </c>
      <c r="H30" s="3">
        <v>3</v>
      </c>
      <c r="I30" s="3" t="s">
        <v>42</v>
      </c>
      <c r="J30" s="3" t="s">
        <v>42</v>
      </c>
      <c r="K30" s="3" t="s">
        <v>42</v>
      </c>
    </row>
    <row r="31" spans="1:11" x14ac:dyDescent="0.2">
      <c r="A31" s="2" t="s">
        <v>28</v>
      </c>
      <c r="B31" s="2" t="s">
        <v>39</v>
      </c>
      <c r="C31" s="2">
        <v>2</v>
      </c>
      <c r="D31" s="2">
        <v>0.125</v>
      </c>
      <c r="E31" s="3"/>
      <c r="F31" s="3"/>
      <c r="G31" s="3"/>
      <c r="H31" s="3"/>
      <c r="I31" s="3"/>
      <c r="J31" s="3"/>
      <c r="K31" s="3"/>
    </row>
    <row r="32" spans="1:11" x14ac:dyDescent="0.2">
      <c r="A32" s="2" t="s">
        <v>29</v>
      </c>
      <c r="B32" s="2" t="s">
        <v>39</v>
      </c>
      <c r="C32" s="2">
        <v>3</v>
      </c>
      <c r="D32" s="2">
        <v>0.126</v>
      </c>
      <c r="E32" s="3"/>
      <c r="F32" s="3"/>
      <c r="G32" s="3"/>
      <c r="H32" s="3"/>
      <c r="I32" s="3"/>
      <c r="J32" s="3"/>
      <c r="K32" s="3"/>
    </row>
    <row r="33" spans="1:11" x14ac:dyDescent="0.2">
      <c r="A33" s="2" t="s">
        <v>30</v>
      </c>
      <c r="B33" s="2" t="s">
        <v>40</v>
      </c>
      <c r="C33" s="2">
        <v>1</v>
      </c>
      <c r="D33" s="2">
        <v>0.14000000000000001</v>
      </c>
      <c r="E33" s="3">
        <f>AVERAGE(D33:D35)</f>
        <v>0.13300000000000001</v>
      </c>
      <c r="F33" s="3">
        <f>E33-E33</f>
        <v>0</v>
      </c>
      <c r="G33" s="3">
        <v>0</v>
      </c>
      <c r="H33" s="3">
        <v>3</v>
      </c>
      <c r="I33" s="3" t="s">
        <v>42</v>
      </c>
      <c r="J33" s="3" t="s">
        <v>42</v>
      </c>
      <c r="K33" s="3" t="s">
        <v>42</v>
      </c>
    </row>
    <row r="34" spans="1:11" x14ac:dyDescent="0.2">
      <c r="A34" s="2" t="s">
        <v>31</v>
      </c>
      <c r="B34" s="2" t="s">
        <v>40</v>
      </c>
      <c r="C34" s="2">
        <v>2</v>
      </c>
      <c r="D34" s="2">
        <v>0.129</v>
      </c>
      <c r="E34" s="3"/>
      <c r="F34" s="3"/>
      <c r="G34" s="3"/>
      <c r="H34" s="3"/>
      <c r="I34" s="3"/>
      <c r="J34" s="3"/>
      <c r="K34" s="3"/>
    </row>
    <row r="35" spans="1:11" x14ac:dyDescent="0.2">
      <c r="A35" s="2" t="s">
        <v>32</v>
      </c>
      <c r="B35" s="2" t="s">
        <v>40</v>
      </c>
      <c r="C35" s="2">
        <v>3</v>
      </c>
      <c r="D35" s="2">
        <v>0.13</v>
      </c>
      <c r="E35" s="3"/>
      <c r="F35" s="3"/>
      <c r="G35" s="3"/>
      <c r="H35" s="3"/>
      <c r="I35" s="3"/>
      <c r="J35" s="3"/>
      <c r="K35" s="3"/>
    </row>
    <row r="36" spans="1:11" x14ac:dyDescent="0.2">
      <c r="A36" s="2" t="s">
        <v>43</v>
      </c>
      <c r="B36" s="2" t="s">
        <v>99</v>
      </c>
      <c r="C36" s="2">
        <v>1</v>
      </c>
      <c r="D36" s="2">
        <v>0.54400000000000004</v>
      </c>
      <c r="E36" s="3">
        <f>AVERAGE(D36:D38)</f>
        <v>0.51033333333333342</v>
      </c>
      <c r="F36" s="3">
        <f>E36-E33</f>
        <v>0.37733333333333341</v>
      </c>
      <c r="G36" s="3">
        <f>1.4233*(F36)+0.0111</f>
        <v>0.54815853333333342</v>
      </c>
      <c r="H36" s="3">
        <v>3</v>
      </c>
      <c r="I36" s="3">
        <f>G36*3</f>
        <v>1.6444756000000003</v>
      </c>
      <c r="J36" s="3">
        <f>100/I36</f>
        <v>60.809658714303808</v>
      </c>
      <c r="K36" s="3">
        <f>100-J36</f>
        <v>39.190341285696192</v>
      </c>
    </row>
    <row r="37" spans="1:11" x14ac:dyDescent="0.2">
      <c r="A37" s="2" t="s">
        <v>44</v>
      </c>
      <c r="B37" s="2" t="s">
        <v>99</v>
      </c>
      <c r="C37" s="2">
        <v>2</v>
      </c>
      <c r="D37" s="2">
        <v>0.51900000000000002</v>
      </c>
      <c r="E37" s="3"/>
      <c r="F37" s="3"/>
      <c r="G37" s="3"/>
      <c r="H37" s="3"/>
      <c r="I37" s="3"/>
      <c r="J37" s="3"/>
      <c r="K37" s="3"/>
    </row>
    <row r="38" spans="1:11" x14ac:dyDescent="0.2">
      <c r="A38" s="2" t="s">
        <v>45</v>
      </c>
      <c r="B38" s="2" t="s">
        <v>99</v>
      </c>
      <c r="C38" s="2">
        <v>3</v>
      </c>
      <c r="D38" s="2">
        <v>0.46800000000000003</v>
      </c>
      <c r="E38" s="3"/>
      <c r="F38" s="3"/>
      <c r="G38" s="3"/>
      <c r="H38" s="3"/>
      <c r="I38" s="3"/>
      <c r="J38" s="3"/>
      <c r="K38" s="3"/>
    </row>
    <row r="39" spans="1:11" x14ac:dyDescent="0.2">
      <c r="A39" s="2" t="s">
        <v>46</v>
      </c>
      <c r="B39" s="2" t="s">
        <v>100</v>
      </c>
      <c r="C39" s="2">
        <v>1</v>
      </c>
      <c r="D39" s="2">
        <v>1.0089999999999999</v>
      </c>
      <c r="E39" s="3">
        <f>AVERAGE(D39:D41)</f>
        <v>0.98133333333333328</v>
      </c>
      <c r="F39" s="3">
        <f>E39-E33</f>
        <v>0.84833333333333327</v>
      </c>
      <c r="G39" s="3">
        <f t="shared" ref="G37:G83" si="0">1.4233*(F39)+0.0111</f>
        <v>1.2185328333333334</v>
      </c>
      <c r="H39" s="3">
        <v>3</v>
      </c>
      <c r="I39" s="3">
        <f>G39*3</f>
        <v>3.6555985</v>
      </c>
      <c r="J39" s="3">
        <f t="shared" ref="J39" si="1">100/I39</f>
        <v>27.355301737868643</v>
      </c>
      <c r="K39" s="3">
        <f>100-J39</f>
        <v>72.644698262131357</v>
      </c>
    </row>
    <row r="40" spans="1:11" x14ac:dyDescent="0.2">
      <c r="A40" s="2" t="s">
        <v>47</v>
      </c>
      <c r="B40" s="2" t="s">
        <v>100</v>
      </c>
      <c r="C40" s="2">
        <v>2</v>
      </c>
      <c r="D40" s="2">
        <v>1.002</v>
      </c>
      <c r="E40" s="3"/>
      <c r="F40" s="3"/>
      <c r="G40" s="3"/>
      <c r="H40" s="3"/>
      <c r="I40" s="3"/>
      <c r="J40" s="3"/>
      <c r="K40" s="3"/>
    </row>
    <row r="41" spans="1:11" x14ac:dyDescent="0.2">
      <c r="A41" s="2" t="s">
        <v>48</v>
      </c>
      <c r="B41" s="2" t="s">
        <v>100</v>
      </c>
      <c r="C41" s="2">
        <v>3</v>
      </c>
      <c r="D41" s="2">
        <v>0.93300000000000005</v>
      </c>
      <c r="E41" s="3"/>
      <c r="F41" s="3"/>
      <c r="G41" s="3"/>
      <c r="H41" s="3"/>
      <c r="I41" s="3"/>
      <c r="J41" s="3"/>
      <c r="K41" s="3"/>
    </row>
    <row r="42" spans="1:11" x14ac:dyDescent="0.2">
      <c r="A42" s="5" t="s">
        <v>57</v>
      </c>
      <c r="B42" s="5" t="s">
        <v>101</v>
      </c>
      <c r="C42" s="11">
        <v>1</v>
      </c>
      <c r="D42" s="2">
        <v>0.11799999999999999</v>
      </c>
      <c r="E42" s="11">
        <f>AVERAGE(D42:D44)</f>
        <v>0.12233333333333334</v>
      </c>
      <c r="F42" s="11">
        <f>E42-E39</f>
        <v>-0.85899999999999999</v>
      </c>
      <c r="G42" s="3">
        <f t="shared" si="0"/>
        <v>-1.2115146999999999</v>
      </c>
      <c r="H42" s="11">
        <v>3</v>
      </c>
      <c r="I42" s="11">
        <f>G42*3</f>
        <v>-3.6345440999999998</v>
      </c>
      <c r="J42" s="11">
        <v>100</v>
      </c>
      <c r="K42" s="11">
        <f>100-J42</f>
        <v>0</v>
      </c>
    </row>
    <row r="43" spans="1:11" x14ac:dyDescent="0.2">
      <c r="A43" s="5" t="s">
        <v>58</v>
      </c>
      <c r="B43" s="5" t="s">
        <v>101</v>
      </c>
      <c r="C43" s="11">
        <v>2</v>
      </c>
      <c r="D43" s="2">
        <v>0.128</v>
      </c>
      <c r="E43" s="11"/>
      <c r="F43" s="11"/>
      <c r="G43" s="3"/>
      <c r="H43" s="11"/>
      <c r="I43" s="11"/>
      <c r="J43" s="11"/>
      <c r="K43" s="11"/>
    </row>
    <row r="44" spans="1:11" x14ac:dyDescent="0.2">
      <c r="A44" s="5" t="s">
        <v>59</v>
      </c>
      <c r="B44" s="5" t="s">
        <v>101</v>
      </c>
      <c r="C44" s="11">
        <v>3</v>
      </c>
      <c r="D44" s="2">
        <v>0.121</v>
      </c>
      <c r="E44" s="11"/>
      <c r="F44" s="11"/>
      <c r="G44" s="3"/>
      <c r="H44" s="11"/>
      <c r="I44" s="11"/>
      <c r="J44" s="11"/>
      <c r="K44" s="11"/>
    </row>
    <row r="45" spans="1:11" x14ac:dyDescent="0.2">
      <c r="A45" s="5" t="s">
        <v>60</v>
      </c>
      <c r="B45" s="5" t="s">
        <v>102</v>
      </c>
      <c r="C45" s="11">
        <v>2</v>
      </c>
      <c r="D45" s="2">
        <v>1.0900000000000001</v>
      </c>
      <c r="E45" s="11">
        <f>AVERAGE(D45:D47)</f>
        <v>1.0410000000000001</v>
      </c>
      <c r="F45" s="12">
        <f>E45-E33</f>
        <v>0.90800000000000014</v>
      </c>
      <c r="G45" s="3">
        <f t="shared" si="0"/>
        <v>1.3034564000000004</v>
      </c>
      <c r="H45" s="11">
        <v>3</v>
      </c>
      <c r="I45" s="11">
        <f t="shared" ref="I43:I83" si="2">G45*3</f>
        <v>3.9103692000000012</v>
      </c>
      <c r="J45" s="11">
        <f t="shared" ref="J42:J83" si="3">100/I45</f>
        <v>25.573032848151517</v>
      </c>
      <c r="K45" s="11">
        <f t="shared" ref="K43:K83" si="4">100-J45</f>
        <v>74.426967151848487</v>
      </c>
    </row>
    <row r="46" spans="1:11" x14ac:dyDescent="0.2">
      <c r="A46" s="5" t="s">
        <v>61</v>
      </c>
      <c r="B46" s="5" t="s">
        <v>102</v>
      </c>
      <c r="C46" s="11">
        <v>3</v>
      </c>
      <c r="D46" s="2">
        <v>1.0469999999999999</v>
      </c>
      <c r="E46" s="11"/>
      <c r="F46" s="11"/>
      <c r="G46" s="3"/>
      <c r="H46" s="11"/>
      <c r="I46" s="11"/>
      <c r="J46" s="11"/>
      <c r="K46" s="11"/>
    </row>
    <row r="47" spans="1:11" x14ac:dyDescent="0.2">
      <c r="A47" s="5" t="s">
        <v>62</v>
      </c>
      <c r="B47" s="5" t="s">
        <v>102</v>
      </c>
      <c r="C47" s="11">
        <v>1</v>
      </c>
      <c r="D47" s="2">
        <v>0.98599999999999999</v>
      </c>
      <c r="E47" s="11"/>
      <c r="F47" s="11"/>
      <c r="G47" s="3"/>
      <c r="H47" s="11"/>
      <c r="I47" s="11"/>
      <c r="J47" s="11"/>
      <c r="K47" s="11"/>
    </row>
    <row r="48" spans="1:11" s="2" customFormat="1" x14ac:dyDescent="0.2">
      <c r="A48" s="2" t="s">
        <v>63</v>
      </c>
      <c r="B48" s="2" t="s">
        <v>103</v>
      </c>
      <c r="C48" s="11">
        <v>1</v>
      </c>
      <c r="D48" s="2">
        <v>1.7290000000000001</v>
      </c>
      <c r="E48" s="11">
        <f>AVERAGE(D48:D50)</f>
        <v>1.6803333333333335</v>
      </c>
      <c r="F48" s="11">
        <f>E48-E33</f>
        <v>1.5473333333333334</v>
      </c>
      <c r="G48" s="3">
        <f t="shared" si="0"/>
        <v>2.2134195333333335</v>
      </c>
      <c r="H48" s="11">
        <v>3</v>
      </c>
      <c r="I48" s="11">
        <f t="shared" si="2"/>
        <v>6.640258600000001</v>
      </c>
      <c r="J48" s="11">
        <f t="shared" si="3"/>
        <v>15.059654453819011</v>
      </c>
      <c r="K48" s="11">
        <f t="shared" si="4"/>
        <v>84.940345546180993</v>
      </c>
    </row>
    <row r="49" spans="1:13" s="2" customFormat="1" x14ac:dyDescent="0.2">
      <c r="A49" s="2" t="s">
        <v>64</v>
      </c>
      <c r="B49" s="2" t="s">
        <v>103</v>
      </c>
      <c r="C49" s="11">
        <v>2</v>
      </c>
      <c r="D49" s="2">
        <v>1.673</v>
      </c>
      <c r="E49" s="11"/>
      <c r="F49" s="11"/>
      <c r="G49" s="3"/>
      <c r="H49" s="11"/>
      <c r="I49" s="11"/>
      <c r="J49" s="11"/>
      <c r="K49" s="11"/>
    </row>
    <row r="50" spans="1:13" s="2" customFormat="1" x14ac:dyDescent="0.2">
      <c r="A50" s="2" t="s">
        <v>65</v>
      </c>
      <c r="B50" s="2" t="s">
        <v>103</v>
      </c>
      <c r="C50" s="11">
        <v>3</v>
      </c>
      <c r="D50" s="2">
        <v>1.639</v>
      </c>
      <c r="E50" s="11"/>
      <c r="F50" s="11"/>
      <c r="G50" s="3"/>
      <c r="H50" s="11"/>
      <c r="I50" s="11"/>
      <c r="J50" s="11"/>
      <c r="K50" s="11"/>
    </row>
    <row r="51" spans="1:13" s="2" customFormat="1" x14ac:dyDescent="0.2">
      <c r="A51" s="2" t="s">
        <v>66</v>
      </c>
      <c r="B51" s="2" t="s">
        <v>104</v>
      </c>
      <c r="C51" s="11">
        <v>1</v>
      </c>
      <c r="D51" s="2">
        <v>1.891</v>
      </c>
      <c r="E51" s="11">
        <f>AVERAGE(D51:D53)</f>
        <v>1.8246666666666667</v>
      </c>
      <c r="F51" s="11">
        <f>E51-E33</f>
        <v>1.6916666666666667</v>
      </c>
      <c r="G51" s="3">
        <f t="shared" si="0"/>
        <v>2.4188491666666665</v>
      </c>
      <c r="H51" s="11">
        <v>3</v>
      </c>
      <c r="I51" s="11">
        <f t="shared" si="2"/>
        <v>7.2565474999999999</v>
      </c>
      <c r="J51" s="11">
        <f t="shared" si="3"/>
        <v>13.780658088436684</v>
      </c>
      <c r="K51" s="11">
        <f t="shared" si="4"/>
        <v>86.219341911563319</v>
      </c>
    </row>
    <row r="52" spans="1:13" s="2" customFormat="1" x14ac:dyDescent="0.2">
      <c r="A52" s="2" t="s">
        <v>67</v>
      </c>
      <c r="B52" s="2" t="s">
        <v>104</v>
      </c>
      <c r="C52" s="11">
        <v>2</v>
      </c>
      <c r="D52" s="2">
        <v>1.859</v>
      </c>
      <c r="E52" s="11"/>
      <c r="F52" s="11"/>
      <c r="G52" s="3"/>
      <c r="H52" s="11"/>
      <c r="I52" s="11"/>
      <c r="J52" s="11"/>
      <c r="K52" s="11"/>
    </row>
    <row r="53" spans="1:13" s="2" customFormat="1" x14ac:dyDescent="0.2">
      <c r="A53" s="2" t="s">
        <v>68</v>
      </c>
      <c r="B53" s="2" t="s">
        <v>104</v>
      </c>
      <c r="C53" s="11">
        <v>3</v>
      </c>
      <c r="D53" s="2">
        <v>1.724</v>
      </c>
      <c r="E53" s="11"/>
      <c r="F53" s="11"/>
      <c r="G53" s="3"/>
      <c r="H53" s="11"/>
      <c r="I53" s="11"/>
      <c r="J53" s="11"/>
      <c r="K53" s="11"/>
    </row>
    <row r="54" spans="1:13" s="2" customFormat="1" x14ac:dyDescent="0.2">
      <c r="A54" s="2" t="s">
        <v>69</v>
      </c>
      <c r="B54" s="5" t="s">
        <v>105</v>
      </c>
      <c r="C54" s="11">
        <v>1</v>
      </c>
      <c r="D54" s="2">
        <v>3.0619999999999998</v>
      </c>
      <c r="E54" s="11">
        <f>AVERAGE(D54:D56)</f>
        <v>2.9816666666666669</v>
      </c>
      <c r="F54" s="11">
        <f>E54-E33</f>
        <v>2.8486666666666669</v>
      </c>
      <c r="G54" s="3">
        <f t="shared" si="0"/>
        <v>4.0656072666666665</v>
      </c>
      <c r="H54" s="11">
        <v>3</v>
      </c>
      <c r="I54" s="11">
        <f t="shared" si="2"/>
        <v>12.196821799999999</v>
      </c>
      <c r="J54" s="11">
        <f t="shared" si="3"/>
        <v>8.1988571809748017</v>
      </c>
      <c r="K54" s="11">
        <f t="shared" si="4"/>
        <v>91.801142819025202</v>
      </c>
    </row>
    <row r="55" spans="1:13" s="2" customFormat="1" x14ac:dyDescent="0.2">
      <c r="A55" s="2" t="s">
        <v>70</v>
      </c>
      <c r="B55" s="5" t="s">
        <v>105</v>
      </c>
      <c r="C55" s="11">
        <v>2</v>
      </c>
      <c r="D55" s="2">
        <v>3.0030000000000001</v>
      </c>
      <c r="E55" s="11"/>
      <c r="F55" s="11"/>
      <c r="G55" s="3"/>
      <c r="H55" s="11"/>
      <c r="I55" s="11"/>
      <c r="J55" s="11"/>
      <c r="K55" s="11"/>
    </row>
    <row r="56" spans="1:13" s="2" customFormat="1" x14ac:dyDescent="0.2">
      <c r="A56" s="2" t="s">
        <v>71</v>
      </c>
      <c r="B56" s="5" t="s">
        <v>105</v>
      </c>
      <c r="C56" s="11">
        <v>3</v>
      </c>
      <c r="D56" s="2">
        <v>2.88</v>
      </c>
      <c r="E56" s="11"/>
      <c r="F56" s="11"/>
      <c r="G56" s="3"/>
      <c r="H56" s="11"/>
      <c r="I56" s="11"/>
      <c r="J56" s="11"/>
      <c r="K56" s="11"/>
    </row>
    <row r="57" spans="1:13" s="2" customFormat="1" x14ac:dyDescent="0.2">
      <c r="A57" s="2" t="s">
        <v>72</v>
      </c>
      <c r="B57" s="5" t="s">
        <v>106</v>
      </c>
      <c r="C57" s="11">
        <v>1</v>
      </c>
      <c r="D57" s="2">
        <v>2.2650000000000001</v>
      </c>
      <c r="E57" s="11">
        <f>AVERAGE(D57:D59)</f>
        <v>2.2390000000000003</v>
      </c>
      <c r="F57" s="11">
        <f>E57-E33</f>
        <v>2.1060000000000003</v>
      </c>
      <c r="G57" s="3">
        <f t="shared" si="0"/>
        <v>3.0085698000000005</v>
      </c>
      <c r="H57" s="11">
        <v>3</v>
      </c>
      <c r="I57" s="11">
        <f t="shared" si="2"/>
        <v>9.025709400000002</v>
      </c>
      <c r="J57" s="11">
        <f t="shared" si="3"/>
        <v>11.079461521329279</v>
      </c>
      <c r="K57" s="11">
        <f t="shared" si="4"/>
        <v>88.920538478670721</v>
      </c>
    </row>
    <row r="58" spans="1:13" s="2" customFormat="1" x14ac:dyDescent="0.2">
      <c r="A58" s="2" t="s">
        <v>73</v>
      </c>
      <c r="B58" s="5" t="s">
        <v>106</v>
      </c>
      <c r="C58" s="11">
        <v>2</v>
      </c>
      <c r="D58" s="2">
        <v>2.294</v>
      </c>
      <c r="E58" s="11"/>
      <c r="F58" s="11"/>
      <c r="G58" s="3"/>
      <c r="H58" s="11"/>
      <c r="I58" s="11"/>
      <c r="J58" s="11"/>
      <c r="K58" s="11"/>
    </row>
    <row r="59" spans="1:13" s="2" customFormat="1" x14ac:dyDescent="0.2">
      <c r="A59" s="2" t="s">
        <v>74</v>
      </c>
      <c r="B59" s="5" t="s">
        <v>106</v>
      </c>
      <c r="C59" s="11">
        <v>3</v>
      </c>
      <c r="D59" s="2">
        <v>2.1579999999999999</v>
      </c>
      <c r="E59" s="11"/>
      <c r="F59" s="11"/>
      <c r="G59" s="3"/>
      <c r="H59" s="11"/>
      <c r="I59" s="11"/>
      <c r="J59" s="11"/>
      <c r="K59" s="11"/>
    </row>
    <row r="60" spans="1:13" x14ac:dyDescent="0.2">
      <c r="A60" s="9" t="s">
        <v>75</v>
      </c>
      <c r="B60" s="10" t="s">
        <v>107</v>
      </c>
      <c r="C60" s="10">
        <v>1</v>
      </c>
      <c r="D60" s="11">
        <v>1.6830000000000001</v>
      </c>
      <c r="E60" s="4">
        <f>AVERAGE(D60:D62)</f>
        <v>1.5963333333333332</v>
      </c>
      <c r="F60" s="13">
        <f>E60-E33</f>
        <v>1.4633333333333332</v>
      </c>
      <c r="G60" s="3">
        <f t="shared" si="0"/>
        <v>2.093862333333333</v>
      </c>
      <c r="H60" s="11">
        <v>3</v>
      </c>
      <c r="I60" s="11">
        <f t="shared" si="2"/>
        <v>6.2815869999999991</v>
      </c>
      <c r="J60" s="11">
        <f t="shared" si="3"/>
        <v>15.919543898699487</v>
      </c>
      <c r="K60" s="11">
        <f t="shared" si="4"/>
        <v>84.080456101300513</v>
      </c>
      <c r="L60" s="6"/>
      <c r="M60" s="6"/>
    </row>
    <row r="61" spans="1:13" x14ac:dyDescent="0.2">
      <c r="A61" s="7" t="s">
        <v>76</v>
      </c>
      <c r="B61" s="8" t="s">
        <v>107</v>
      </c>
      <c r="C61" s="8">
        <v>2</v>
      </c>
      <c r="D61" s="11">
        <v>1.599</v>
      </c>
      <c r="E61" s="14"/>
      <c r="F61" s="14"/>
      <c r="G61" s="3"/>
      <c r="H61" s="11"/>
      <c r="I61" s="11"/>
      <c r="J61" s="11"/>
      <c r="K61" s="11"/>
      <c r="L61" s="6"/>
      <c r="M61" s="6"/>
    </row>
    <row r="62" spans="1:13" x14ac:dyDescent="0.2">
      <c r="A62" s="9" t="s">
        <v>77</v>
      </c>
      <c r="B62" s="10" t="s">
        <v>107</v>
      </c>
      <c r="C62" s="10">
        <v>3</v>
      </c>
      <c r="D62" s="11">
        <v>1.5069999999999999</v>
      </c>
      <c r="E62" s="13"/>
      <c r="F62" s="13"/>
      <c r="G62" s="3"/>
      <c r="H62" s="11"/>
      <c r="I62" s="11"/>
      <c r="J62" s="11"/>
      <c r="K62" s="11"/>
      <c r="L62" s="6"/>
      <c r="M62" s="6"/>
    </row>
    <row r="63" spans="1:13" x14ac:dyDescent="0.2">
      <c r="A63" s="7" t="s">
        <v>78</v>
      </c>
      <c r="B63" s="8" t="s">
        <v>108</v>
      </c>
      <c r="C63" s="8">
        <v>1</v>
      </c>
      <c r="D63" s="11">
        <v>2.4620000000000002</v>
      </c>
      <c r="E63" s="4">
        <f>AVERAGE(D63:D65)</f>
        <v>2.3953333333333333</v>
      </c>
      <c r="F63" s="14">
        <f>E63-E33</f>
        <v>2.2623333333333333</v>
      </c>
      <c r="G63" s="3">
        <f t="shared" si="0"/>
        <v>3.2310790333333332</v>
      </c>
      <c r="H63" s="11">
        <v>3</v>
      </c>
      <c r="I63" s="11">
        <f t="shared" si="2"/>
        <v>9.6932370999999993</v>
      </c>
      <c r="J63" s="11">
        <f t="shared" si="3"/>
        <v>10.31647105795029</v>
      </c>
      <c r="K63" s="11">
        <f t="shared" si="4"/>
        <v>89.683528942049705</v>
      </c>
      <c r="L63" s="6"/>
      <c r="M63" s="6"/>
    </row>
    <row r="64" spans="1:13" x14ac:dyDescent="0.2">
      <c r="A64" s="9" t="s">
        <v>79</v>
      </c>
      <c r="B64" s="10" t="s">
        <v>108</v>
      </c>
      <c r="C64" s="10">
        <v>2</v>
      </c>
      <c r="D64" s="11">
        <v>2.4249999999999998</v>
      </c>
      <c r="E64" s="13"/>
      <c r="F64" s="13"/>
      <c r="G64" s="3"/>
      <c r="H64" s="11"/>
      <c r="I64" s="11"/>
      <c r="J64" s="11"/>
      <c r="K64" s="11"/>
      <c r="L64" s="6"/>
      <c r="M64" s="6"/>
    </row>
    <row r="65" spans="1:13" x14ac:dyDescent="0.2">
      <c r="A65" s="7" t="s">
        <v>80</v>
      </c>
      <c r="B65" s="8" t="s">
        <v>108</v>
      </c>
      <c r="C65" s="8">
        <v>3</v>
      </c>
      <c r="D65" s="11">
        <v>2.2989999999999999</v>
      </c>
      <c r="E65" s="14"/>
      <c r="F65" s="14"/>
      <c r="G65" s="3"/>
      <c r="H65" s="11"/>
      <c r="I65" s="11"/>
      <c r="J65" s="11"/>
      <c r="K65" s="11"/>
      <c r="L65" s="6"/>
      <c r="M65" s="6"/>
    </row>
    <row r="66" spans="1:13" x14ac:dyDescent="0.2">
      <c r="A66" s="9" t="s">
        <v>81</v>
      </c>
      <c r="B66" s="10" t="s">
        <v>109</v>
      </c>
      <c r="C66" s="10">
        <v>1</v>
      </c>
      <c r="D66" s="11">
        <v>1.696</v>
      </c>
      <c r="E66" s="4">
        <f>AVERAGE(D66:D68)</f>
        <v>1.554</v>
      </c>
      <c r="F66" s="13">
        <f>E66-E33</f>
        <v>1.421</v>
      </c>
      <c r="G66" s="3">
        <f t="shared" si="0"/>
        <v>2.0336093000000002</v>
      </c>
      <c r="H66" s="11">
        <v>3</v>
      </c>
      <c r="I66" s="11">
        <f t="shared" si="2"/>
        <v>6.1008279000000005</v>
      </c>
      <c r="J66" s="11">
        <f t="shared" si="3"/>
        <v>16.391217985349169</v>
      </c>
      <c r="K66" s="11">
        <f t="shared" si="4"/>
        <v>83.608782014650828</v>
      </c>
      <c r="L66" s="6"/>
      <c r="M66" s="6"/>
    </row>
    <row r="67" spans="1:13" x14ac:dyDescent="0.2">
      <c r="A67" s="7" t="s">
        <v>82</v>
      </c>
      <c r="B67" s="8" t="s">
        <v>109</v>
      </c>
      <c r="C67" s="8">
        <v>2</v>
      </c>
      <c r="D67" s="11">
        <v>1.4950000000000001</v>
      </c>
      <c r="E67" s="14"/>
      <c r="F67" s="14"/>
      <c r="G67" s="3"/>
      <c r="H67" s="11"/>
      <c r="I67" s="11"/>
      <c r="J67" s="11"/>
      <c r="K67" s="11"/>
      <c r="L67" s="6"/>
      <c r="M67" s="6"/>
    </row>
    <row r="68" spans="1:13" x14ac:dyDescent="0.2">
      <c r="A68" s="9" t="s">
        <v>83</v>
      </c>
      <c r="B68" s="10" t="s">
        <v>109</v>
      </c>
      <c r="C68" s="10">
        <v>3</v>
      </c>
      <c r="D68" s="11">
        <v>1.4710000000000001</v>
      </c>
      <c r="E68" s="13"/>
      <c r="F68" s="13"/>
      <c r="G68" s="3"/>
      <c r="H68" s="11"/>
      <c r="I68" s="11"/>
      <c r="J68" s="11"/>
      <c r="K68" s="11"/>
      <c r="L68" s="6"/>
      <c r="M68" s="6"/>
    </row>
    <row r="69" spans="1:13" x14ac:dyDescent="0.2">
      <c r="A69" s="7" t="s">
        <v>84</v>
      </c>
      <c r="B69" s="8" t="s">
        <v>110</v>
      </c>
      <c r="C69" s="8">
        <v>1</v>
      </c>
      <c r="D69" s="11">
        <v>0.443</v>
      </c>
      <c r="E69" s="4">
        <f>AVERAGE(D69:D71)</f>
        <v>0.41466666666666668</v>
      </c>
      <c r="F69" s="14">
        <f>E69-E33</f>
        <v>0.28166666666666668</v>
      </c>
      <c r="G69" s="3">
        <f t="shared" si="0"/>
        <v>0.41199616666666666</v>
      </c>
      <c r="H69" s="11">
        <v>3</v>
      </c>
      <c r="I69" s="11">
        <f t="shared" si="2"/>
        <v>1.2359884999999999</v>
      </c>
      <c r="J69" s="11">
        <f t="shared" si="3"/>
        <v>80.906901641884218</v>
      </c>
      <c r="K69" s="11">
        <f t="shared" si="4"/>
        <v>19.093098358115782</v>
      </c>
      <c r="L69" s="6"/>
      <c r="M69" s="6"/>
    </row>
    <row r="70" spans="1:13" x14ac:dyDescent="0.2">
      <c r="A70" s="9" t="s">
        <v>85</v>
      </c>
      <c r="B70" s="10" t="s">
        <v>110</v>
      </c>
      <c r="C70" s="10">
        <v>2</v>
      </c>
      <c r="D70" s="11">
        <v>0.40899999999999997</v>
      </c>
      <c r="E70" s="13"/>
      <c r="F70" s="13"/>
      <c r="G70" s="3"/>
      <c r="H70" s="11"/>
      <c r="I70" s="11"/>
      <c r="J70" s="11"/>
      <c r="K70" s="11"/>
      <c r="L70" s="6"/>
      <c r="M70" s="6"/>
    </row>
    <row r="71" spans="1:13" x14ac:dyDescent="0.2">
      <c r="A71" s="7" t="s">
        <v>86</v>
      </c>
      <c r="B71" s="8" t="s">
        <v>110</v>
      </c>
      <c r="C71" s="8">
        <v>3</v>
      </c>
      <c r="D71" s="11">
        <v>0.39200000000000002</v>
      </c>
      <c r="E71" s="14"/>
      <c r="F71" s="14"/>
      <c r="G71" s="3"/>
      <c r="H71" s="11"/>
      <c r="I71" s="11"/>
      <c r="J71" s="11"/>
      <c r="K71" s="11"/>
      <c r="L71" s="6"/>
      <c r="M71" s="6"/>
    </row>
    <row r="72" spans="1:13" x14ac:dyDescent="0.2">
      <c r="A72" s="9" t="s">
        <v>87</v>
      </c>
      <c r="B72" s="10" t="s">
        <v>111</v>
      </c>
      <c r="C72" s="10">
        <v>1</v>
      </c>
      <c r="D72" s="11">
        <v>1.7410000000000001</v>
      </c>
      <c r="E72" s="4">
        <f>AVERAGE(D72:D74)</f>
        <v>1.64</v>
      </c>
      <c r="F72" s="13">
        <f>E72-E33</f>
        <v>1.5069999999999999</v>
      </c>
      <c r="G72" s="3">
        <f t="shared" si="0"/>
        <v>2.1560130999999996</v>
      </c>
      <c r="H72" s="11">
        <v>3</v>
      </c>
      <c r="I72" s="11">
        <f t="shared" si="2"/>
        <v>6.4680392999999992</v>
      </c>
      <c r="J72" s="11">
        <f t="shared" si="3"/>
        <v>15.460635806588252</v>
      </c>
      <c r="K72" s="11">
        <f t="shared" si="4"/>
        <v>84.539364193411743</v>
      </c>
      <c r="L72" s="6"/>
      <c r="M72" s="6"/>
    </row>
    <row r="73" spans="1:13" x14ac:dyDescent="0.2">
      <c r="A73" s="7" t="s">
        <v>88</v>
      </c>
      <c r="B73" s="8" t="s">
        <v>111</v>
      </c>
      <c r="C73" s="8">
        <v>2</v>
      </c>
      <c r="D73" s="11">
        <v>1.69</v>
      </c>
      <c r="E73" s="14"/>
      <c r="F73" s="14"/>
      <c r="G73" s="3"/>
      <c r="H73" s="11"/>
      <c r="I73" s="11"/>
      <c r="J73" s="11"/>
      <c r="K73" s="11"/>
      <c r="L73" s="6"/>
      <c r="M73" s="6"/>
    </row>
    <row r="74" spans="1:13" x14ac:dyDescent="0.2">
      <c r="A74" s="9" t="s">
        <v>89</v>
      </c>
      <c r="B74" s="10" t="s">
        <v>111</v>
      </c>
      <c r="C74" s="10">
        <v>3</v>
      </c>
      <c r="D74" s="11">
        <v>1.4890000000000001</v>
      </c>
      <c r="E74" s="13"/>
      <c r="F74" s="13"/>
      <c r="G74" s="3"/>
      <c r="H74" s="11"/>
      <c r="I74" s="11"/>
      <c r="J74" s="11"/>
      <c r="K74" s="11"/>
      <c r="L74" s="6"/>
      <c r="M74" s="6"/>
    </row>
    <row r="75" spans="1:13" x14ac:dyDescent="0.2">
      <c r="A75" s="7" t="s">
        <v>90</v>
      </c>
      <c r="B75" s="8" t="s">
        <v>112</v>
      </c>
      <c r="C75" s="8">
        <v>1</v>
      </c>
      <c r="D75" s="11">
        <v>2.2320000000000002</v>
      </c>
      <c r="E75" s="4">
        <f>AVERAGE(D75:D77)</f>
        <v>2.0330000000000004</v>
      </c>
      <c r="F75" s="14">
        <f>E75-E33</f>
        <v>1.9000000000000004</v>
      </c>
      <c r="G75" s="3">
        <f t="shared" si="0"/>
        <v>2.7153700000000005</v>
      </c>
      <c r="H75" s="11">
        <v>3</v>
      </c>
      <c r="I75" s="11">
        <f t="shared" si="2"/>
        <v>8.146110000000002</v>
      </c>
      <c r="J75" s="11">
        <f t="shared" si="3"/>
        <v>12.275797896173753</v>
      </c>
      <c r="K75" s="11">
        <f t="shared" si="4"/>
        <v>87.724202103826244</v>
      </c>
      <c r="L75" s="6"/>
      <c r="M75" s="6"/>
    </row>
    <row r="76" spans="1:13" x14ac:dyDescent="0.2">
      <c r="A76" s="9" t="s">
        <v>91</v>
      </c>
      <c r="B76" s="10" t="s">
        <v>112</v>
      </c>
      <c r="C76" s="10">
        <v>2</v>
      </c>
      <c r="D76" s="11">
        <v>2.0710000000000002</v>
      </c>
      <c r="E76" s="13"/>
      <c r="F76" s="13"/>
      <c r="G76" s="3"/>
      <c r="H76" s="11"/>
      <c r="I76" s="11"/>
      <c r="J76" s="11"/>
      <c r="K76" s="11"/>
      <c r="L76" s="6"/>
      <c r="M76" s="6"/>
    </row>
    <row r="77" spans="1:13" x14ac:dyDescent="0.2">
      <c r="A77" s="7" t="s">
        <v>92</v>
      </c>
      <c r="B77" s="8" t="s">
        <v>112</v>
      </c>
      <c r="C77" s="8">
        <v>3</v>
      </c>
      <c r="D77" s="11">
        <v>1.796</v>
      </c>
      <c r="E77" s="14"/>
      <c r="F77" s="14"/>
      <c r="G77" s="3"/>
      <c r="H77" s="11"/>
      <c r="I77" s="11"/>
      <c r="J77" s="11"/>
      <c r="K77" s="11"/>
      <c r="L77" s="6"/>
      <c r="M77" s="6"/>
    </row>
    <row r="78" spans="1:13" x14ac:dyDescent="0.2">
      <c r="A78" s="9" t="s">
        <v>93</v>
      </c>
      <c r="B78" s="10" t="s">
        <v>113</v>
      </c>
      <c r="C78" s="10">
        <v>1</v>
      </c>
      <c r="D78" s="11">
        <v>1.6379999999999999</v>
      </c>
      <c r="E78" s="13">
        <v>1.0409999999999999</v>
      </c>
      <c r="F78" s="13">
        <f>E78-E33</f>
        <v>0.90799999999999992</v>
      </c>
      <c r="G78" s="3">
        <f t="shared" si="0"/>
        <v>1.3034564</v>
      </c>
      <c r="H78" s="11">
        <v>3</v>
      </c>
      <c r="I78" s="11">
        <f t="shared" si="2"/>
        <v>3.9103691999999999</v>
      </c>
      <c r="J78" s="11">
        <f t="shared" si="3"/>
        <v>25.573032848151527</v>
      </c>
      <c r="K78" s="11">
        <f t="shared" si="4"/>
        <v>74.426967151848473</v>
      </c>
      <c r="L78" s="6"/>
      <c r="M78" s="6"/>
    </row>
    <row r="79" spans="1:13" x14ac:dyDescent="0.2">
      <c r="A79" s="7" t="s">
        <v>94</v>
      </c>
      <c r="B79" s="8" t="s">
        <v>113</v>
      </c>
      <c r="C79" s="8">
        <v>2</v>
      </c>
      <c r="D79" s="11">
        <v>1.6259999999999999</v>
      </c>
      <c r="E79" s="14"/>
      <c r="F79" s="14"/>
      <c r="G79" s="3"/>
      <c r="H79" s="11"/>
      <c r="I79" s="11"/>
      <c r="J79" s="11"/>
      <c r="K79" s="11"/>
      <c r="L79" s="6"/>
      <c r="M79" s="6"/>
    </row>
    <row r="80" spans="1:13" x14ac:dyDescent="0.2">
      <c r="A80" s="9" t="s">
        <v>95</v>
      </c>
      <c r="B80" s="10" t="s">
        <v>113</v>
      </c>
      <c r="C80" s="10">
        <v>3</v>
      </c>
      <c r="D80" s="11">
        <v>1.514</v>
      </c>
      <c r="E80" s="13"/>
      <c r="F80" s="13"/>
      <c r="G80" s="3"/>
      <c r="H80" s="11"/>
      <c r="I80" s="11"/>
      <c r="J80" s="11"/>
      <c r="K80" s="11"/>
      <c r="L80" s="6"/>
      <c r="M80" s="6"/>
    </row>
    <row r="81" spans="1:13" x14ac:dyDescent="0.2">
      <c r="A81" s="7" t="s">
        <v>96</v>
      </c>
      <c r="B81" s="8" t="s">
        <v>114</v>
      </c>
      <c r="C81" s="8">
        <v>1</v>
      </c>
      <c r="D81" s="11">
        <v>0.89900000000000002</v>
      </c>
      <c r="E81" s="13">
        <v>1.0409999999999999</v>
      </c>
      <c r="F81" s="14">
        <f>E81-E33</f>
        <v>0.90799999999999992</v>
      </c>
      <c r="G81" s="3">
        <f t="shared" si="0"/>
        <v>1.3034564</v>
      </c>
      <c r="H81" s="11">
        <v>3</v>
      </c>
      <c r="I81" s="11">
        <f t="shared" si="2"/>
        <v>3.9103691999999999</v>
      </c>
      <c r="J81" s="11">
        <f t="shared" si="3"/>
        <v>25.573032848151527</v>
      </c>
      <c r="K81" s="11">
        <f t="shared" si="4"/>
        <v>74.426967151848473</v>
      </c>
      <c r="L81" s="6"/>
      <c r="M81" s="6"/>
    </row>
    <row r="82" spans="1:13" x14ac:dyDescent="0.2">
      <c r="A82" s="9" t="s">
        <v>97</v>
      </c>
      <c r="B82" s="10" t="s">
        <v>114</v>
      </c>
      <c r="C82" s="10">
        <v>2</v>
      </c>
      <c r="D82" s="11">
        <v>0.82899999999999996</v>
      </c>
      <c r="E82" s="13"/>
      <c r="F82" s="13"/>
      <c r="G82" s="3"/>
      <c r="H82" s="11"/>
      <c r="I82" s="11"/>
      <c r="J82" s="11"/>
      <c r="K82" s="11"/>
      <c r="L82" s="6"/>
      <c r="M82" s="6"/>
    </row>
    <row r="83" spans="1:13" x14ac:dyDescent="0.2">
      <c r="A83" s="7" t="s">
        <v>98</v>
      </c>
      <c r="B83" s="8" t="s">
        <v>114</v>
      </c>
      <c r="C83" s="8">
        <v>3</v>
      </c>
      <c r="D83" s="11">
        <v>0.79300000000000004</v>
      </c>
      <c r="E83" s="14"/>
      <c r="F83" s="14"/>
      <c r="G83" s="3"/>
      <c r="H83" s="11"/>
      <c r="I83" s="11"/>
      <c r="J83" s="11"/>
      <c r="K83" s="11"/>
      <c r="L83" s="6"/>
      <c r="M83" s="6"/>
    </row>
  </sheetData>
  <phoneticPr fontId="4" type="noConversion"/>
  <pageMargins left="0.75" right="0.75" top="1" bottom="1" header="0.5" footer="0.5"/>
  <pageSetup scale="36" orientation="landscape" horizontalDpi="4294967292" verticalDpi="429496729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Plate3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2017-05-26T16:00:16Z</cp:lastPrinted>
  <dcterms:created xsi:type="dcterms:W3CDTF">2016-12-12T23:06:02Z</dcterms:created>
  <dcterms:modified xsi:type="dcterms:W3CDTF">2017-06-01T04:35:57Z</dcterms:modified>
</cp:coreProperties>
</file>