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Skyline_20170524/error-checking/"/>
    </mc:Choice>
  </mc:AlternateContent>
  <bookViews>
    <workbookView xWindow="0" yWindow="460" windowWidth="25600" windowHeight="14500" tabRatio="500"/>
  </bookViews>
  <sheets>
    <sheet name="2017-06-10-error-check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5" i="1" l="1"/>
  <c r="AA104" i="1"/>
  <c r="AA102" i="1"/>
  <c r="AA103" i="1"/>
  <c r="X89" i="1"/>
  <c r="X71" i="1"/>
  <c r="X66" i="1"/>
  <c r="X67" i="1"/>
  <c r="X68" i="1"/>
  <c r="X69" i="1"/>
  <c r="X70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6" i="1"/>
  <c r="X97" i="1"/>
  <c r="X98" i="1"/>
  <c r="X99" i="1"/>
  <c r="X100" i="1"/>
  <c r="X10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7" i="1"/>
  <c r="X8" i="1"/>
  <c r="X6" i="1"/>
  <c r="X5" i="1"/>
  <c r="X4" i="1"/>
  <c r="X3" i="1"/>
  <c r="X2" i="1"/>
  <c r="N102" i="1"/>
  <c r="N103" i="1"/>
  <c r="O102" i="1"/>
  <c r="O103" i="1"/>
  <c r="P102" i="1"/>
  <c r="P103" i="1"/>
  <c r="Q102" i="1"/>
  <c r="Q103" i="1"/>
  <c r="R102" i="1"/>
  <c r="R103" i="1"/>
  <c r="S102" i="1"/>
  <c r="S103" i="1"/>
  <c r="T102" i="1"/>
  <c r="T103" i="1"/>
  <c r="U102" i="1"/>
  <c r="U103" i="1"/>
  <c r="V102" i="1"/>
  <c r="V103" i="1"/>
  <c r="W102" i="1"/>
  <c r="W103" i="1"/>
  <c r="D102" i="1"/>
  <c r="D103" i="1"/>
  <c r="E102" i="1"/>
  <c r="E103" i="1"/>
  <c r="F102" i="1"/>
  <c r="F103" i="1"/>
  <c r="G102" i="1"/>
  <c r="G103" i="1"/>
  <c r="H102" i="1"/>
  <c r="H103" i="1"/>
  <c r="I102" i="1"/>
  <c r="I103" i="1"/>
  <c r="J102" i="1"/>
  <c r="J103" i="1"/>
  <c r="K102" i="1"/>
  <c r="K103" i="1"/>
  <c r="L102" i="1"/>
  <c r="L103" i="1"/>
  <c r="M102" i="1"/>
  <c r="M103" i="1"/>
  <c r="C102" i="1"/>
  <c r="C10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</calcChain>
</file>

<file path=xl/sharedStrings.xml><?xml version="1.0" encoding="utf-8"?>
<sst xmlns="http://schemas.openxmlformats.org/spreadsheetml/2006/main" count="239" uniqueCount="228">
  <si>
    <t>protein</t>
  </si>
  <si>
    <t>peptide</t>
  </si>
  <si>
    <t>oyster-1</t>
  </si>
  <si>
    <t>oyster-2</t>
  </si>
  <si>
    <t>oyster-3</t>
  </si>
  <si>
    <t>oyster-4</t>
  </si>
  <si>
    <t>oyster-5</t>
  </si>
  <si>
    <t>oyster-6</t>
  </si>
  <si>
    <t>oyster-7</t>
  </si>
  <si>
    <t>oyster-8</t>
  </si>
  <si>
    <t>oyster-9</t>
  </si>
  <si>
    <t>oyster-10</t>
  </si>
  <si>
    <t>oyster-11</t>
  </si>
  <si>
    <t>oyster-12</t>
  </si>
  <si>
    <t>oyster-13</t>
  </si>
  <si>
    <t>oyster-14</t>
  </si>
  <si>
    <t>oyster-15</t>
  </si>
  <si>
    <t>oyster-16</t>
  </si>
  <si>
    <t>oyster-18</t>
  </si>
  <si>
    <t>oyster-19</t>
  </si>
  <si>
    <t>oyster-20</t>
  </si>
  <si>
    <t>oyster-24</t>
  </si>
  <si>
    <t>oyster-25</t>
  </si>
  <si>
    <t>peptide-success</t>
  </si>
  <si>
    <t>peptide-error</t>
  </si>
  <si>
    <t>CHOYP_1433G.2.2|m.63451</t>
  </si>
  <si>
    <t>K.MAQANLDGVDFEGVK.L [66, 80]</t>
  </si>
  <si>
    <t>CHOYP_41.3.3|m.44367</t>
  </si>
  <si>
    <t>R.VLLLDGNDFETDINR.N [64, 78]</t>
  </si>
  <si>
    <t>K.LAMYGVDLHK.A [245, 254]</t>
  </si>
  <si>
    <t>K.SVTEMNPDLSVER.I [779, 791]</t>
  </si>
  <si>
    <t>CHOYP_5NT3.1.1|m.24935</t>
  </si>
  <si>
    <t>K.IPVMVEWWTK.A [97, 106]</t>
  </si>
  <si>
    <t>K.VVSNYLEYDDQGK.M [177, 189]</t>
  </si>
  <si>
    <t>N/A</t>
  </si>
  <si>
    <t>CHOYP_A1.1.1|M.38444</t>
  </si>
  <si>
    <t>K.MTQIMFETFK.S [59, 68]</t>
  </si>
  <si>
    <t>CHOYP_AAEL_AAEL001593.1.1|m.34616</t>
  </si>
  <si>
    <t>K.LQGPPTAYEVNYMLK.N [63, 77]</t>
  </si>
  <si>
    <t>CHOYP_AAEL_AAEL012950.1.1|m1373</t>
  </si>
  <si>
    <t>R.SQFDSFHLR.W [154, 162]</t>
  </si>
  <si>
    <t>CHOYP_AAEL_AAEL015585.3.3|m.37808</t>
  </si>
  <si>
    <t>R.GYAFIEFEHER.D [143, 153]</t>
  </si>
  <si>
    <t>CHOYP_ACA1_078640.1.1|m.42412</t>
  </si>
  <si>
    <t>R.IHILDQDGQFLR.Y [288, 299]</t>
  </si>
  <si>
    <t>CHOYP_BRAFLDRAFT_221898.2.2|m.32473</t>
  </si>
  <si>
    <t>R.QYLAAMLLPDDPEQGR.I [85, 100]</t>
  </si>
  <si>
    <t>CHOYP_BRAFLDRAFT_265613.2.2|m.36998</t>
  </si>
  <si>
    <t>K.LVGTFASVEQFWK.Y [114, 126]</t>
  </si>
  <si>
    <t>CHOYP_BRAFLDRAFT_59863.1.1|m.24545</t>
  </si>
  <si>
    <t>R.TTGGGGGSELSR.L [22, 33]</t>
  </si>
  <si>
    <t>CHOYP_BRAFLDRAFT_69647.4.5|m.47293</t>
  </si>
  <si>
    <t>K.TGTEIQNIQR.D [225, 234]</t>
  </si>
  <si>
    <t>CHOYP_BRAFLDRAFT_84838.2.6|m.32877</t>
  </si>
  <si>
    <t>K.TPLGDGPQVVPTDPTSYK.S [166, 183]</t>
  </si>
  <si>
    <t>CHOYP_BRAFLDRAFT_87328.2.2|m.64685</t>
  </si>
  <si>
    <t>R.IHILDQDGQFLR.Y [91, 102]</t>
  </si>
  <si>
    <t>CHOYP_BRAFLDRAFT_89819.2.4|m.20578</t>
  </si>
  <si>
    <t>K.NTQIQTVIR.L [48, 56]</t>
  </si>
  <si>
    <t>CHOYP_CALMB.1.1|m.41570</t>
  </si>
  <si>
    <t>K.DGNDFISAAELR.H [858, 869]</t>
  </si>
  <si>
    <t>CHOYP_CBG18071.1.1|m.63498</t>
  </si>
  <si>
    <t>R.YINYHYLTKPEDR.Q [85, 97]</t>
  </si>
  <si>
    <t>CHOYP_CED1.3.29|m.19893</t>
  </si>
  <si>
    <t>K.SPGETQALDYHLYDDETPLSQLR.S [333, 355]</t>
  </si>
  <si>
    <t>CHOYP_CO6A3.2.5|m.39533</t>
  </si>
  <si>
    <t>R.DLISTFDYAIDK.E [565, 576]</t>
  </si>
  <si>
    <t>CHOYP_COX1.6.15|m.25748</t>
  </si>
  <si>
    <t>K.SYSEDDIHR.S [362, 370]</t>
  </si>
  <si>
    <t>CHOYP_CPIPJ_CPIJ008112.1.1|m.51524</t>
  </si>
  <si>
    <t>K.YAISDFGR.V [278, 285]</t>
  </si>
  <si>
    <t>CHOYP_CTTN.1.1|m.22042</t>
  </si>
  <si>
    <t>K.SAVGSNYVADVEK.H [99, 111]</t>
  </si>
  <si>
    <t>CHOYP_DCDC2.4.7|m.38230</t>
  </si>
  <si>
    <t>K.GSPDNSVTSNPEYGSR.K [238, 253]</t>
  </si>
  <si>
    <t>CHOYP_DNAH5.2.2|m.61452</t>
  </si>
  <si>
    <t>K.TEYDVDYIEFR.S [568, 578]</t>
  </si>
  <si>
    <t>CHOYP_EF1A.4.4|m.65745</t>
  </si>
  <si>
    <t>K.MDSTEPPYSEAR.F {154, 165]</t>
  </si>
  <si>
    <t>CHOYP_FLNC.5.5|m.40834</t>
  </si>
  <si>
    <t>R.DLADDAQWK.V [22, 30]</t>
  </si>
  <si>
    <t>CHOYP_GDS1B.1.1|m.52257</t>
  </si>
  <si>
    <t>K.AVDGGALDVLDEYIR.Y [180, 194]</t>
  </si>
  <si>
    <t>CHOYP_GSPATT00037947001.1.1|m.24620</t>
  </si>
  <si>
    <t>K.NGDNVFQAVIDLPK.G [617, 630]</t>
  </si>
  <si>
    <t>CHOYP_HPRT.1.1|m.61881</t>
  </si>
  <si>
    <t>K.FFTDLLDK.I [115, 122]</t>
  </si>
  <si>
    <t>CHOYP_HSPA12A.9.27|m.34375</t>
  </si>
  <si>
    <t>K.GVLNDSNVTAINSENTR.K [749, 765]</t>
  </si>
  <si>
    <t>CHOYP_ISCW_ISCW006146.2.2|m.44758</t>
  </si>
  <si>
    <t>K.DFEQTAGEVTETVR.T [49, 62]</t>
  </si>
  <si>
    <t>CHOYP_ISCW_ISCW012366.1.1|m.3691</t>
  </si>
  <si>
    <t>K.DFPLSGYTELR.Y [203, 213]</t>
  </si>
  <si>
    <t>CHOYP_ISCW_ISCW019590.1.1|M.30707</t>
  </si>
  <si>
    <t>K.LEILDLGSNNIK.E [24, 35]</t>
  </si>
  <si>
    <t>CHOYP_KATL2.1.2|m.48835</t>
  </si>
  <si>
    <t>K.GLLLYGPPGTGK.T [348, 359]</t>
  </si>
  <si>
    <t>CHOYP_LCP2.1.14|m.4968</t>
  </si>
  <si>
    <t>R.FGSYVSQFR.E [28, 36]</t>
  </si>
  <si>
    <t>CHOYP_LOC100181613.1.1|m.62539</t>
  </si>
  <si>
    <t>K.QNFSNALSAIR.N [257, 267]</t>
  </si>
  <si>
    <t>CHOYP_LOC100329078.1.3|m.26927</t>
  </si>
  <si>
    <t>K.EIYDILILHR.E [96, 105]</t>
  </si>
  <si>
    <t>CHOYP_LOC100367232.5.5|m.49910</t>
  </si>
  <si>
    <t>K.FGVYLASTPYSQYPR.Q [237, 251]</t>
  </si>
  <si>
    <t>CHOYP_LOC100368053.1.1|m.25224</t>
  </si>
  <si>
    <t>K.MLVWDAFTTNK.E [89, 99]</t>
  </si>
  <si>
    <t>CHOYP_LOC100369816.1.1|m.23060</t>
  </si>
  <si>
    <t>K.VNYQVVDPSVEAAQAR.L [305, 320]</t>
  </si>
  <si>
    <t>CHOYP_LOC100370537.1.1|m.10588</t>
  </si>
  <si>
    <t>K.MPADSDIFVLR.D [58, 68]</t>
  </si>
  <si>
    <t>CHOYP_LOC100371248.1.2|m.10238</t>
  </si>
  <si>
    <t>K.GPIAALPVPFR.C [245, 255]</t>
  </si>
  <si>
    <t>CHOYP_LOC100372889.2.2|m.57965</t>
  </si>
  <si>
    <t>K.LLSEDSMTSDNNPTNK.D [219, 234]</t>
  </si>
  <si>
    <t>CHOYP_LOC100373457.1.1|m.27685</t>
  </si>
  <si>
    <t>K.LLEEGFLDSFR.V [399, 349]</t>
  </si>
  <si>
    <t>CHOYP_LOC100374741.47.83|m.42411</t>
  </si>
  <si>
    <t>K.YQEIASINQVQK.S [126, 137]</t>
  </si>
  <si>
    <t>CHOYP_LOC100376215.16.19|m.42408</t>
  </si>
  <si>
    <t>R.IHILDQDGQFLR.Y [484, 495]</t>
  </si>
  <si>
    <t>CHOYP_LOC100377364.1.2|m.4828</t>
  </si>
  <si>
    <t>R.EVMQDVVETR.K [820, 829]</t>
  </si>
  <si>
    <t>CHOYP_LOC100378881.1.1|m.29212</t>
  </si>
  <si>
    <t>R.ETVADIMLAPNNR.Q [84, 96]</t>
  </si>
  <si>
    <t>CHOYP_LOC100533291.4.7|m.29195</t>
  </si>
  <si>
    <t>K.LWSLVSEK.T [77, 84]</t>
  </si>
  <si>
    <t>CHOYP_LOC100538183.2.2|m.42703</t>
  </si>
  <si>
    <t>K.ADVFDAVNAIPWR.Y [892, 904]</t>
  </si>
  <si>
    <t>CHOYP_LOC100559294.1.1|m.8325</t>
  </si>
  <si>
    <t>R.SFSITNEELATQGR.N [440, 453]</t>
  </si>
  <si>
    <t>CHOYP_LOC100644321.3.7|m.24037</t>
  </si>
  <si>
    <t>R.FETEGEAFR.N [964, 972]</t>
  </si>
  <si>
    <t>CHOYP_LOC100702037.1.1|m.57440</t>
  </si>
  <si>
    <t>K.DGFVLSDNK.C [618, 626]</t>
  </si>
  <si>
    <t>CHOYP_LOC100863791.2.2|m.44582</t>
  </si>
  <si>
    <t>K.VFITNISSSTDIK.K [4, 16]</t>
  </si>
  <si>
    <t>CHOYP_LOC100890099.1.1|m.11507</t>
  </si>
  <si>
    <t>K.DSYVGDEAQSK.R [51, 61]</t>
  </si>
  <si>
    <t>CHOYP_LOC101069692.1.1|m.2442</t>
  </si>
  <si>
    <t>K.EITALAPSTMK.I [44, 54]</t>
  </si>
  <si>
    <t>CHOP_LOC101175670.1.1|m.37</t>
  </si>
  <si>
    <t>CHOP_LOC373275.2.7|m.14496</t>
  </si>
  <si>
    <t>R.SILIDLEPGTMDSVR.S [83, 97]</t>
  </si>
  <si>
    <t>CHOP_LOC576665.1.2|m.10868</t>
  </si>
  <si>
    <t>R.LNDNVFEPFSR.H [228, 238]</t>
  </si>
  <si>
    <t>CHOP_LOC578858.2.2|m.25157</t>
  </si>
  <si>
    <t>K.NFITTNAVQNITSVPR.Q [152, 167]</t>
  </si>
  <si>
    <t>CHOYP_LOC585748.1.1|m.29341</t>
  </si>
  <si>
    <t>K.SLSALGQVFTALR.T [745, 757]</t>
  </si>
  <si>
    <t>CHOYP_LOC592472.1.1|m.36308</t>
  </si>
  <si>
    <t>K.QNTAIQSNVEYHK.V [57, 69]</t>
  </si>
  <si>
    <t>CHOYP_LOC658201.1.1|m.42881</t>
  </si>
  <si>
    <t>K.ELYEQEIAESR.N [120, 130]</t>
  </si>
  <si>
    <t>CHOYP_LOC662357.1.1|m.64856</t>
  </si>
  <si>
    <t>K.LEEFAQLLR.D [36, 44]</t>
  </si>
  <si>
    <t>CHOYP_MMEL1.3.3|m.42932</t>
  </si>
  <si>
    <t>R.GFGFITYEK.V [123, 131]</t>
  </si>
  <si>
    <t>CHOYP_MYOC1C.2.3|m.26093</t>
  </si>
  <si>
    <t>R.LLQSNPLLEAFGNAK.T [138, 152]</t>
  </si>
  <si>
    <t>CHOYP_NEMVEDRAFT_V1G164392.3.3|m.59980</t>
  </si>
  <si>
    <t>K.EEANNISK.M [64, 71]</t>
  </si>
  <si>
    <t>CHOYP_NEMVEDRAFT_V1G234225.1.1|m.49491</t>
  </si>
  <si>
    <t>R.SGVNTVTALVEQK.K [39, 51]</t>
  </si>
  <si>
    <t>CHOYP_NUDT141.1.1|m.64313</t>
  </si>
  <si>
    <t>K.STDSFIFVR.Q [80, 88]</t>
  </si>
  <si>
    <t>CHOYP_PARVB.1.2|m.43895</t>
  </si>
  <si>
    <t>R.DAFDTLFDHAPDK.L [238, 250]</t>
  </si>
  <si>
    <t>CHOYP_PHUM_PHUM_071280.1.1|m.25507</t>
  </si>
  <si>
    <t>K.AANVLLSEMGDVK.L [138, 150]</t>
  </si>
  <si>
    <t>CHOYP_PP1A.1.1|m.25950</t>
  </si>
  <si>
    <t>R.AHQVVEDGYEFFAK.R [210, 223]</t>
  </si>
  <si>
    <t>CHOYP_PSA.1.1|m.27259</t>
  </si>
  <si>
    <t>R.AGMISTVDVLK.V [644, 654]</t>
  </si>
  <si>
    <t>CHOYP_RAC1.1.3|m.20871</t>
  </si>
  <si>
    <t>K.NVFDEAIR.A [166, 173]</t>
  </si>
  <si>
    <t>CHOYP_RL10.3.3|m.56946</t>
  </si>
  <si>
    <t>R.ENHQASVIEALR.R [55, 66]</t>
  </si>
  <si>
    <t>CHOYP_RL7A.6.6|m.40439</t>
  </si>
  <si>
    <t>K.VVNPLLEK.R [30, 37]</t>
  </si>
  <si>
    <t>CHOYP_RS15A.2.11|m.2107</t>
  </si>
  <si>
    <t>R.WTTNLLPSR.Q [59, 67]</t>
  </si>
  <si>
    <t>CHOYP_RS25.7.11|m.31143</t>
  </si>
  <si>
    <t>K.LITPSVVSER.M [70, 79]</t>
  </si>
  <si>
    <t>CHOYP_RS7.6.9|m.44704</t>
  </si>
  <si>
    <t>K.HVVFIAQR.R [294, 301]</t>
  </si>
  <si>
    <t>CHOYP_RS9.11.13|m.49921</t>
  </si>
  <si>
    <t>K.LIGEFGLR.N [30, 37]</t>
  </si>
  <si>
    <t>CHOYP_SBI_01908.1.1|m.23355</t>
  </si>
  <si>
    <t>K.SEFQDQEPAGRQ [345, 355]</t>
  </si>
  <si>
    <t>CHOYP_SC6A6.2.2|m.37040</t>
  </si>
  <si>
    <t>R.ETITYLITPQGLK.N [599, 611]</t>
  </si>
  <si>
    <t>CHOYP_SH3KBP1.1.1|m.30545</t>
  </si>
  <si>
    <t>K.VMGIGLGNIFEGGPIK.L [189, 204]</t>
  </si>
  <si>
    <t>CHOYP_SNW1.2.2|m.19563</t>
  </si>
  <si>
    <t>R.AGGSGDVQFDQR.L [365, 376]</t>
  </si>
  <si>
    <t>CHOYP_ST1E1.2.2|m.63291</t>
  </si>
  <si>
    <t>R.VGDLVLPSFPPFVK.D [18, 31]</t>
  </si>
  <si>
    <t>CHOYP_STXB1.1.1|m.56878</t>
  </si>
  <si>
    <t>R.IILLYVIHK.G [402, 410]</t>
  </si>
  <si>
    <t>CHOYP_TLN1.4.4|m.33719</t>
  </si>
  <si>
    <t>CHOYP_TRHY.1.6|m.1123</t>
  </si>
  <si>
    <t>K.SEFQDQEPAGR.Q [191, 201]</t>
  </si>
  <si>
    <t>CHOYP_TRIM2.20.59|m.32887</t>
  </si>
  <si>
    <t>K.NTQIQTVIR.L [137, 145]</t>
  </si>
  <si>
    <t>CHOYP_TRIM3A.1.1|m.53280</t>
  </si>
  <si>
    <t>R.IHILDQDGQFLR.Y [309, 320]</t>
  </si>
  <si>
    <t>CHOYP_TVAG_355490.15.22|m.47579</t>
  </si>
  <si>
    <t>R.LSLEEAEK.N [20, 27]</t>
  </si>
  <si>
    <t>CHOYP_VATB.1.2|m.33785</t>
  </si>
  <si>
    <t>K.AVVQVFEGTSGIDAK.H [100, 114]</t>
  </si>
  <si>
    <t>CHOYP_WDR63.1.1|m.21743</t>
  </si>
  <si>
    <t>K.AGIAPNVVLTDEEIEYR.M [901, 917]</t>
  </si>
  <si>
    <t>CHOYP_Y059.1.1|m26786</t>
  </si>
  <si>
    <t>K.ESQALDVLNDYFR.S [121, 133]</t>
  </si>
  <si>
    <t>CHOYP_ZMY11.1.1|m.3621</t>
  </si>
  <si>
    <t>K.APTPEDNNLVTSSEDK.I [418, 433]</t>
  </si>
  <si>
    <t>CHOPY_contig_019981|m.23237</t>
  </si>
  <si>
    <t>K.SEMASVITEK.H [127, 136]</t>
  </si>
  <si>
    <t>CHOPY_contig_043909|m.50738</t>
  </si>
  <si>
    <t>K.ELEDLDLDTR.L [414, 423]</t>
  </si>
  <si>
    <t>sample-success</t>
  </si>
  <si>
    <t>sample-error</t>
  </si>
  <si>
    <t>R.EQGVLDVDTLLLR.R, [182, 194]</t>
  </si>
  <si>
    <t>Average peptide error</t>
  </si>
  <si>
    <t>min</t>
  </si>
  <si>
    <t>max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</si>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</sst>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L1" zoomScale="80" zoomScaleNormal="80" zoomScalePageLayoutView="80" workbookViewId="0">
      <pane ySplit="10" topLeftCell="A71" activePane="bottomLeft" state="frozen"/>
      <selection pane="bottomLeft" activeCell="AA106" sqref="AA106"/>
    </sheetView>
  </sheetViews>
  <sheetFormatPr baseColWidth="10" defaultRowHeight="16" x14ac:dyDescent="0.2"/>
  <cols>
    <col min="1" max="1" width="40.83203125" bestFit="1" customWidth="1"/>
    <col min="2" max="2" width="37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2">
      <c r="A2" t="s">
        <v>25</v>
      </c>
      <c r="B2" t="s">
        <v>26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f>SUM(C2:W2)/21</f>
        <v>0.90476190476190477</v>
      </c>
      <c r="Y2">
        <f>1-X2</f>
        <v>9.5238095238095233E-2</v>
      </c>
    </row>
    <row r="3" spans="1:25" hidden="1" x14ac:dyDescent="0.2">
      <c r="A3" t="s">
        <v>27</v>
      </c>
      <c r="B3" t="s"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f>SUM(C3:W3)/21</f>
        <v>1</v>
      </c>
      <c r="Y3">
        <f t="shared" ref="Y3:Y66" si="0">1-X3</f>
        <v>0</v>
      </c>
    </row>
    <row r="4" spans="1:25" hidden="1" x14ac:dyDescent="0.2">
      <c r="A4" t="s">
        <v>27</v>
      </c>
      <c r="B4" t="s">
        <v>29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f>SUM(C4:W4)/21</f>
        <v>0.8571428571428571</v>
      </c>
      <c r="Y4">
        <f t="shared" si="0"/>
        <v>0.1428571428571429</v>
      </c>
    </row>
    <row r="5" spans="1:25" hidden="1" x14ac:dyDescent="0.2">
      <c r="A5" t="s">
        <v>27</v>
      </c>
      <c r="B5" t="s">
        <v>30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f>SUM(C5:W5)/21</f>
        <v>0.47619047619047616</v>
      </c>
      <c r="Y5">
        <f t="shared" si="0"/>
        <v>0.52380952380952384</v>
      </c>
    </row>
    <row r="6" spans="1:25" hidden="1" x14ac:dyDescent="0.2">
      <c r="A6" t="s">
        <v>31</v>
      </c>
      <c r="B6" t="s">
        <v>32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f>SUM(C6:W6)/21</f>
        <v>0.76190476190476186</v>
      </c>
      <c r="Y6">
        <f t="shared" si="0"/>
        <v>0.23809523809523814</v>
      </c>
    </row>
    <row r="7" spans="1:25" hidden="1" x14ac:dyDescent="0.2">
      <c r="A7" t="s">
        <v>31</v>
      </c>
      <c r="B7" t="s">
        <v>33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f t="shared" ref="X7:X70" si="1">SUM(C7:W7)/21</f>
        <v>0.61904761904761907</v>
      </c>
      <c r="Y7">
        <f t="shared" si="0"/>
        <v>0.38095238095238093</v>
      </c>
    </row>
    <row r="8" spans="1:25" hidden="1" x14ac:dyDescent="0.2">
      <c r="A8" t="s">
        <v>35</v>
      </c>
      <c r="B8" t="s">
        <v>36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f t="shared" si="1"/>
        <v>1</v>
      </c>
      <c r="Y8">
        <f t="shared" si="0"/>
        <v>0</v>
      </c>
    </row>
    <row r="9" spans="1:25" hidden="1" x14ac:dyDescent="0.2">
      <c r="A9" t="s">
        <v>37</v>
      </c>
      <c r="B9" t="s">
        <v>38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f t="shared" si="1"/>
        <v>0.7142857142857143</v>
      </c>
      <c r="Y9">
        <f t="shared" si="0"/>
        <v>0.2857142857142857</v>
      </c>
    </row>
    <row r="10" spans="1:25" hidden="1" x14ac:dyDescent="0.2">
      <c r="A10" t="s">
        <v>39</v>
      </c>
      <c r="B10" t="s">
        <v>40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0.38095238095238093</v>
      </c>
      <c r="Y10">
        <f t="shared" si="0"/>
        <v>0.61904761904761907</v>
      </c>
    </row>
    <row r="11" spans="1:25" hidden="1" x14ac:dyDescent="0.2">
      <c r="A11" t="s">
        <v>41</v>
      </c>
      <c r="B11" t="s">
        <v>42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f t="shared" si="1"/>
        <v>0.42857142857142855</v>
      </c>
      <c r="Y11">
        <f t="shared" si="0"/>
        <v>0.5714285714285714</v>
      </c>
    </row>
    <row r="12" spans="1:25" hidden="1" x14ac:dyDescent="0.2">
      <c r="A12" t="s">
        <v>43</v>
      </c>
      <c r="B12" t="s">
        <v>44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f t="shared" si="1"/>
        <v>1</v>
      </c>
      <c r="Y12">
        <f t="shared" si="0"/>
        <v>0</v>
      </c>
    </row>
    <row r="13" spans="1:25" hidden="1" x14ac:dyDescent="0.2">
      <c r="A13" t="s">
        <v>45</v>
      </c>
      <c r="B13" t="s">
        <v>46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9.5238095238095233E-2</v>
      </c>
      <c r="Y13">
        <f t="shared" si="0"/>
        <v>0.90476190476190477</v>
      </c>
    </row>
    <row r="14" spans="1:25" hidden="1" x14ac:dyDescent="0.2">
      <c r="A14" t="s">
        <v>47</v>
      </c>
      <c r="B14" t="s">
        <v>48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f t="shared" si="1"/>
        <v>0.5714285714285714</v>
      </c>
      <c r="Y14">
        <f t="shared" si="0"/>
        <v>0.4285714285714286</v>
      </c>
    </row>
    <row r="15" spans="1:25" hidden="1" x14ac:dyDescent="0.2">
      <c r="A15" t="s">
        <v>49</v>
      </c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f t="shared" si="1"/>
        <v>0.33333333333333331</v>
      </c>
      <c r="Y15">
        <f t="shared" si="0"/>
        <v>0.66666666666666674</v>
      </c>
    </row>
    <row r="16" spans="1:25" hidden="1" x14ac:dyDescent="0.2">
      <c r="A16" t="s">
        <v>51</v>
      </c>
      <c r="B16" t="s">
        <v>52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f t="shared" si="1"/>
        <v>0.8571428571428571</v>
      </c>
      <c r="Y16">
        <f t="shared" si="0"/>
        <v>0.1428571428571429</v>
      </c>
    </row>
    <row r="17" spans="1:25" hidden="1" x14ac:dyDescent="0.2">
      <c r="A17" t="s">
        <v>53</v>
      </c>
      <c r="B17" t="s">
        <v>54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 t="s">
        <v>34</v>
      </c>
      <c r="V17">
        <v>1</v>
      </c>
      <c r="W17">
        <v>0</v>
      </c>
      <c r="X17">
        <f t="shared" si="1"/>
        <v>0.47619047619047616</v>
      </c>
      <c r="Y17">
        <f t="shared" si="0"/>
        <v>0.52380952380952384</v>
      </c>
    </row>
    <row r="18" spans="1:25" hidden="1" x14ac:dyDescent="0.2">
      <c r="A18" t="s">
        <v>55</v>
      </c>
      <c r="B18" t="s">
        <v>56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f t="shared" si="1"/>
        <v>0.95238095238095233</v>
      </c>
      <c r="Y18">
        <f t="shared" si="0"/>
        <v>4.7619047619047672E-2</v>
      </c>
    </row>
    <row r="19" spans="1:25" hidden="1" x14ac:dyDescent="0.2">
      <c r="A19" t="s">
        <v>57</v>
      </c>
      <c r="B19" t="s">
        <v>58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f t="shared" si="1"/>
        <v>1</v>
      </c>
      <c r="Y19">
        <f t="shared" si="0"/>
        <v>0</v>
      </c>
    </row>
    <row r="20" spans="1:25" hidden="1" x14ac:dyDescent="0.2">
      <c r="A20" t="s">
        <v>59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f t="shared" si="1"/>
        <v>0.33333333333333331</v>
      </c>
      <c r="Y20">
        <f t="shared" si="0"/>
        <v>0.66666666666666674</v>
      </c>
    </row>
    <row r="21" spans="1:25" hidden="1" x14ac:dyDescent="0.2">
      <c r="A21" t="s">
        <v>61</v>
      </c>
      <c r="B21" t="s">
        <v>62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f t="shared" si="1"/>
        <v>0.52380952380952384</v>
      </c>
      <c r="Y21">
        <f t="shared" si="0"/>
        <v>0.47619047619047616</v>
      </c>
    </row>
    <row r="22" spans="1:25" hidden="1" x14ac:dyDescent="0.2">
      <c r="A22" t="s">
        <v>63</v>
      </c>
      <c r="B22" t="s">
        <v>64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f t="shared" si="1"/>
        <v>0.5714285714285714</v>
      </c>
      <c r="Y22">
        <f t="shared" si="0"/>
        <v>0.4285714285714286</v>
      </c>
    </row>
    <row r="23" spans="1:25" hidden="1" x14ac:dyDescent="0.2">
      <c r="A23" t="s">
        <v>65</v>
      </c>
      <c r="B23" t="s">
        <v>66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f t="shared" si="1"/>
        <v>0.90476190476190477</v>
      </c>
      <c r="Y23">
        <f t="shared" si="0"/>
        <v>9.5238095238095233E-2</v>
      </c>
    </row>
    <row r="24" spans="1:25" hidden="1" x14ac:dyDescent="0.2">
      <c r="A24" t="s">
        <v>67</v>
      </c>
      <c r="B24" t="s">
        <v>68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f t="shared" si="1"/>
        <v>0.80952380952380953</v>
      </c>
      <c r="Y24">
        <f t="shared" si="0"/>
        <v>0.19047619047619047</v>
      </c>
    </row>
    <row r="25" spans="1:25" hidden="1" x14ac:dyDescent="0.2">
      <c r="A25" t="s">
        <v>69</v>
      </c>
      <c r="B25" t="s">
        <v>70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f t="shared" si="1"/>
        <v>1</v>
      </c>
      <c r="Y25">
        <f t="shared" si="0"/>
        <v>0</v>
      </c>
    </row>
    <row r="26" spans="1:25" hidden="1" x14ac:dyDescent="0.2">
      <c r="A26" t="s">
        <v>71</v>
      </c>
      <c r="B26" t="s">
        <v>72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f t="shared" si="1"/>
        <v>0.90476190476190477</v>
      </c>
      <c r="Y26">
        <f t="shared" si="0"/>
        <v>9.5238095238095233E-2</v>
      </c>
    </row>
    <row r="27" spans="1:25" hidden="1" x14ac:dyDescent="0.2">
      <c r="A27" t="s">
        <v>73</v>
      </c>
      <c r="B27" t="s">
        <v>74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1</v>
      </c>
      <c r="X27">
        <f t="shared" si="1"/>
        <v>0.38095238095238093</v>
      </c>
      <c r="Y27">
        <f t="shared" si="0"/>
        <v>0.61904761904761907</v>
      </c>
    </row>
    <row r="28" spans="1:25" hidden="1" x14ac:dyDescent="0.2">
      <c r="A28" t="s">
        <v>75</v>
      </c>
      <c r="B28" t="s">
        <v>76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f t="shared" si="1"/>
        <v>0.23809523809523808</v>
      </c>
      <c r="Y28">
        <f t="shared" si="0"/>
        <v>0.76190476190476186</v>
      </c>
    </row>
    <row r="29" spans="1:25" hidden="1" x14ac:dyDescent="0.2">
      <c r="A29" t="s">
        <v>77</v>
      </c>
      <c r="B29" t="s">
        <v>78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f t="shared" si="1"/>
        <v>1</v>
      </c>
      <c r="Y29">
        <f t="shared" si="0"/>
        <v>0</v>
      </c>
    </row>
    <row r="30" spans="1:25" hidden="1" x14ac:dyDescent="0.2">
      <c r="A30" t="s">
        <v>79</v>
      </c>
      <c r="B30" t="s">
        <v>80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f t="shared" si="1"/>
        <v>0.5714285714285714</v>
      </c>
      <c r="Y30">
        <f t="shared" si="0"/>
        <v>0.4285714285714286</v>
      </c>
    </row>
    <row r="31" spans="1:25" hidden="1" x14ac:dyDescent="0.2">
      <c r="A31" t="s">
        <v>81</v>
      </c>
      <c r="B31" t="s">
        <v>82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f t="shared" si="1"/>
        <v>0.80952380952380953</v>
      </c>
      <c r="Y31">
        <f t="shared" si="0"/>
        <v>0.19047619047619047</v>
      </c>
    </row>
    <row r="32" spans="1:25" hidden="1" x14ac:dyDescent="0.2">
      <c r="A32" t="s">
        <v>83</v>
      </c>
      <c r="B32" t="s">
        <v>84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f t="shared" si="1"/>
        <v>0.47619047619047616</v>
      </c>
      <c r="Y32">
        <f t="shared" si="0"/>
        <v>0.52380952380952384</v>
      </c>
    </row>
    <row r="33" spans="1:25" hidden="1" x14ac:dyDescent="0.2">
      <c r="A33" t="s">
        <v>85</v>
      </c>
      <c r="B33" t="s">
        <v>86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  <c r="W33">
        <v>1</v>
      </c>
      <c r="X33">
        <f t="shared" si="1"/>
        <v>0.76190476190476186</v>
      </c>
      <c r="Y33">
        <f t="shared" si="0"/>
        <v>0.23809523809523814</v>
      </c>
    </row>
    <row r="34" spans="1:25" hidden="1" x14ac:dyDescent="0.2">
      <c r="A34" t="s">
        <v>87</v>
      </c>
      <c r="B34" t="s">
        <v>88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1</v>
      </c>
      <c r="X34">
        <f t="shared" si="1"/>
        <v>0.52380952380952384</v>
      </c>
      <c r="Y34">
        <f t="shared" si="0"/>
        <v>0.47619047619047616</v>
      </c>
    </row>
    <row r="35" spans="1:25" hidden="1" x14ac:dyDescent="0.2">
      <c r="A35" t="s">
        <v>89</v>
      </c>
      <c r="B35" t="s">
        <v>90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1</v>
      </c>
      <c r="X35">
        <f t="shared" si="1"/>
        <v>0.7142857142857143</v>
      </c>
      <c r="Y35">
        <f t="shared" si="0"/>
        <v>0.2857142857142857</v>
      </c>
    </row>
    <row r="36" spans="1:25" hidden="1" x14ac:dyDescent="0.2">
      <c r="A36" t="s">
        <v>91</v>
      </c>
      <c r="B36" t="s">
        <v>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34</v>
      </c>
      <c r="S36">
        <v>0</v>
      </c>
      <c r="T36">
        <v>0</v>
      </c>
      <c r="U36">
        <v>0</v>
      </c>
      <c r="V36">
        <v>1</v>
      </c>
      <c r="W36">
        <v>0</v>
      </c>
      <c r="X36">
        <f t="shared" si="1"/>
        <v>4.7619047619047616E-2</v>
      </c>
      <c r="Y36">
        <f t="shared" si="0"/>
        <v>0.95238095238095233</v>
      </c>
    </row>
    <row r="37" spans="1:25" hidden="1" x14ac:dyDescent="0.2">
      <c r="A37" t="s">
        <v>93</v>
      </c>
      <c r="B37" t="s">
        <v>94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f t="shared" si="1"/>
        <v>0.80952380952380953</v>
      </c>
      <c r="Y37">
        <f t="shared" si="0"/>
        <v>0.19047619047619047</v>
      </c>
    </row>
    <row r="38" spans="1:25" hidden="1" x14ac:dyDescent="0.2">
      <c r="A38" t="s">
        <v>95</v>
      </c>
      <c r="B38" t="s">
        <v>96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f t="shared" si="1"/>
        <v>0.80952380952380953</v>
      </c>
      <c r="Y38">
        <f t="shared" si="0"/>
        <v>0.19047619047619047</v>
      </c>
    </row>
    <row r="39" spans="1:25" hidden="1" x14ac:dyDescent="0.2">
      <c r="A39" t="s">
        <v>97</v>
      </c>
      <c r="B39" t="s">
        <v>98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1</v>
      </c>
      <c r="W39">
        <v>1</v>
      </c>
      <c r="X39">
        <f t="shared" si="1"/>
        <v>0.76190476190476186</v>
      </c>
      <c r="Y39">
        <f t="shared" si="0"/>
        <v>0.23809523809523814</v>
      </c>
    </row>
    <row r="40" spans="1:25" hidden="1" x14ac:dyDescent="0.2">
      <c r="A40" t="s">
        <v>99</v>
      </c>
      <c r="B40" t="s">
        <v>100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0"/>
        <v>1</v>
      </c>
    </row>
    <row r="41" spans="1:25" hidden="1" x14ac:dyDescent="0.2">
      <c r="A41" t="s">
        <v>101</v>
      </c>
      <c r="B41" t="s">
        <v>102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 t="s">
        <v>34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f t="shared" si="1"/>
        <v>0.42857142857142855</v>
      </c>
      <c r="Y41">
        <f t="shared" si="0"/>
        <v>0.5714285714285714</v>
      </c>
    </row>
    <row r="42" spans="1:25" hidden="1" x14ac:dyDescent="0.2">
      <c r="A42" t="s">
        <v>103</v>
      </c>
      <c r="B42" t="s">
        <v>104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f t="shared" si="1"/>
        <v>0.66666666666666663</v>
      </c>
      <c r="Y42">
        <f t="shared" si="0"/>
        <v>0.33333333333333337</v>
      </c>
    </row>
    <row r="43" spans="1:25" hidden="1" x14ac:dyDescent="0.2">
      <c r="A43" t="s">
        <v>105</v>
      </c>
      <c r="B43" t="s">
        <v>106</v>
      </c>
      <c r="C43">
        <v>0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1</v>
      </c>
      <c r="X43">
        <f t="shared" si="1"/>
        <v>0.52380952380952384</v>
      </c>
      <c r="Y43">
        <f t="shared" si="0"/>
        <v>0.47619047619047616</v>
      </c>
    </row>
    <row r="44" spans="1:25" hidden="1" x14ac:dyDescent="0.2">
      <c r="A44" t="s">
        <v>107</v>
      </c>
      <c r="B44" t="s">
        <v>108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1</v>
      </c>
      <c r="W44">
        <v>1</v>
      </c>
      <c r="X44">
        <f t="shared" si="1"/>
        <v>0.47619047619047616</v>
      </c>
      <c r="Y44">
        <f t="shared" si="0"/>
        <v>0.52380952380952384</v>
      </c>
    </row>
    <row r="45" spans="1:25" hidden="1" x14ac:dyDescent="0.2">
      <c r="A45" t="s">
        <v>109</v>
      </c>
      <c r="B45" t="s">
        <v>110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1</v>
      </c>
      <c r="X45">
        <f t="shared" si="1"/>
        <v>0.66666666666666663</v>
      </c>
      <c r="Y45">
        <f t="shared" si="0"/>
        <v>0.33333333333333337</v>
      </c>
    </row>
    <row r="46" spans="1:25" hidden="1" x14ac:dyDescent="0.2">
      <c r="A46" t="s">
        <v>111</v>
      </c>
      <c r="B46" t="s">
        <v>112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f t="shared" si="1"/>
        <v>0.80952380952380953</v>
      </c>
      <c r="Y46">
        <f t="shared" si="0"/>
        <v>0.19047619047619047</v>
      </c>
    </row>
    <row r="47" spans="1:25" hidden="1" x14ac:dyDescent="0.2">
      <c r="A47" t="s">
        <v>113</v>
      </c>
      <c r="B47" t="s">
        <v>114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>
        <f t="shared" si="1"/>
        <v>0.90476190476190477</v>
      </c>
      <c r="Y47">
        <f t="shared" si="0"/>
        <v>9.5238095238095233E-2</v>
      </c>
    </row>
    <row r="48" spans="1:25" hidden="1" x14ac:dyDescent="0.2">
      <c r="A48" t="s">
        <v>115</v>
      </c>
      <c r="B48" t="s">
        <v>116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f t="shared" si="1"/>
        <v>1</v>
      </c>
      <c r="Y48">
        <f t="shared" si="0"/>
        <v>0</v>
      </c>
    </row>
    <row r="49" spans="1:25" hidden="1" x14ac:dyDescent="0.2">
      <c r="A49" t="s">
        <v>117</v>
      </c>
      <c r="B49" t="s">
        <v>118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f t="shared" si="1"/>
        <v>0.38095238095238093</v>
      </c>
      <c r="Y49">
        <f t="shared" si="0"/>
        <v>0.61904761904761907</v>
      </c>
    </row>
    <row r="50" spans="1:25" hidden="1" x14ac:dyDescent="0.2">
      <c r="A50" t="s">
        <v>119</v>
      </c>
      <c r="B50" t="s">
        <v>120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 s="1">
        <v>1</v>
      </c>
      <c r="W50" s="1">
        <v>1</v>
      </c>
      <c r="X50">
        <f t="shared" si="1"/>
        <v>0.95238095238095233</v>
      </c>
      <c r="Y50">
        <f t="shared" si="0"/>
        <v>4.7619047619047672E-2</v>
      </c>
    </row>
    <row r="51" spans="1:25" hidden="1" x14ac:dyDescent="0.2">
      <c r="A51" t="s">
        <v>121</v>
      </c>
      <c r="B51" t="s">
        <v>122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f t="shared" si="1"/>
        <v>0.42857142857142855</v>
      </c>
      <c r="Y51">
        <f t="shared" si="0"/>
        <v>0.5714285714285714</v>
      </c>
    </row>
    <row r="52" spans="1:25" x14ac:dyDescent="0.2">
      <c r="A52" t="s">
        <v>123</v>
      </c>
      <c r="B52" t="s">
        <v>124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f t="shared" si="1"/>
        <v>0.52380952380952384</v>
      </c>
      <c r="Y52">
        <f t="shared" si="0"/>
        <v>0.47619047619047616</v>
      </c>
    </row>
    <row r="53" spans="1:25" x14ac:dyDescent="0.2">
      <c r="A53" t="s">
        <v>125</v>
      </c>
      <c r="B53" t="s">
        <v>126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f t="shared" si="1"/>
        <v>0.8571428571428571</v>
      </c>
      <c r="Y53">
        <f t="shared" si="0"/>
        <v>0.1428571428571429</v>
      </c>
    </row>
    <row r="54" spans="1:25" x14ac:dyDescent="0.2">
      <c r="A54" t="s">
        <v>127</v>
      </c>
      <c r="B54" t="s">
        <v>128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f t="shared" si="1"/>
        <v>1</v>
      </c>
      <c r="Y54">
        <f t="shared" si="0"/>
        <v>0</v>
      </c>
    </row>
    <row r="55" spans="1:25" x14ac:dyDescent="0.2">
      <c r="A55" t="s">
        <v>129</v>
      </c>
      <c r="B55" t="s">
        <v>130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f t="shared" si="1"/>
        <v>0.33333333333333331</v>
      </c>
      <c r="Y55">
        <f t="shared" si="0"/>
        <v>0.66666666666666674</v>
      </c>
    </row>
    <row r="56" spans="1:25" x14ac:dyDescent="0.2">
      <c r="A56" t="s">
        <v>131</v>
      </c>
      <c r="B56" t="s">
        <v>132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f t="shared" si="1"/>
        <v>0.5714285714285714</v>
      </c>
      <c r="Y56">
        <f t="shared" si="0"/>
        <v>0.4285714285714286</v>
      </c>
    </row>
    <row r="57" spans="1:25" x14ac:dyDescent="0.2">
      <c r="A57" t="s">
        <v>133</v>
      </c>
      <c r="B57" t="s">
        <v>134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f t="shared" si="1"/>
        <v>0.90476190476190477</v>
      </c>
      <c r="Y57">
        <f t="shared" si="0"/>
        <v>9.5238095238095233E-2</v>
      </c>
    </row>
    <row r="58" spans="1:25" x14ac:dyDescent="0.2">
      <c r="A58" t="s">
        <v>135</v>
      </c>
      <c r="B58" t="s">
        <v>136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f t="shared" si="1"/>
        <v>0.95238095238095233</v>
      </c>
      <c r="Y58">
        <f t="shared" si="0"/>
        <v>4.7619047619047672E-2</v>
      </c>
    </row>
    <row r="59" spans="1:25" x14ac:dyDescent="0.2">
      <c r="A59" t="s">
        <v>137</v>
      </c>
      <c r="B59" t="s">
        <v>138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f t="shared" si="1"/>
        <v>1</v>
      </c>
      <c r="Y59">
        <f t="shared" si="0"/>
        <v>0</v>
      </c>
    </row>
    <row r="60" spans="1:25" x14ac:dyDescent="0.2">
      <c r="A60" t="s">
        <v>139</v>
      </c>
      <c r="B60" t="s">
        <v>140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f t="shared" si="1"/>
        <v>1</v>
      </c>
      <c r="Y60">
        <f t="shared" si="0"/>
        <v>0</v>
      </c>
    </row>
    <row r="61" spans="1:25" x14ac:dyDescent="0.2">
      <c r="A61" t="s">
        <v>141</v>
      </c>
      <c r="B61" t="s">
        <v>136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f t="shared" si="1"/>
        <v>0.95238095238095233</v>
      </c>
      <c r="Y61">
        <f t="shared" si="0"/>
        <v>4.7619047619047672E-2</v>
      </c>
    </row>
    <row r="62" spans="1:25" x14ac:dyDescent="0.2">
      <c r="A62" t="s">
        <v>142</v>
      </c>
      <c r="B62" t="s">
        <v>143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f t="shared" si="1"/>
        <v>0.90476190476190477</v>
      </c>
      <c r="Y62">
        <f t="shared" si="0"/>
        <v>9.5238095238095233E-2</v>
      </c>
    </row>
    <row r="63" spans="1:25" x14ac:dyDescent="0.2">
      <c r="A63" t="s">
        <v>144</v>
      </c>
      <c r="B63" t="s">
        <v>145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4.7619047619047616E-2</v>
      </c>
      <c r="Y63">
        <f t="shared" si="0"/>
        <v>0.95238095238095233</v>
      </c>
    </row>
    <row r="64" spans="1:25" x14ac:dyDescent="0.2">
      <c r="A64" t="s">
        <v>146</v>
      </c>
      <c r="B64" t="s">
        <v>147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f t="shared" si="1"/>
        <v>0.7142857142857143</v>
      </c>
      <c r="Y64">
        <f t="shared" si="0"/>
        <v>0.2857142857142857</v>
      </c>
    </row>
    <row r="65" spans="1:25" x14ac:dyDescent="0.2">
      <c r="A65" t="s">
        <v>148</v>
      </c>
      <c r="B65" t="s">
        <v>149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f t="shared" si="1"/>
        <v>0.61904761904761907</v>
      </c>
      <c r="Y65">
        <f t="shared" si="0"/>
        <v>0.38095238095238093</v>
      </c>
    </row>
    <row r="66" spans="1:25" x14ac:dyDescent="0.2">
      <c r="A66" t="s">
        <v>150</v>
      </c>
      <c r="B66" t="s">
        <v>151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f t="shared" si="1"/>
        <v>0.8571428571428571</v>
      </c>
      <c r="Y66">
        <f t="shared" si="0"/>
        <v>0.1428571428571429</v>
      </c>
    </row>
    <row r="67" spans="1:25" x14ac:dyDescent="0.2">
      <c r="A67" t="s">
        <v>152</v>
      </c>
      <c r="B67" t="s">
        <v>153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f t="shared" si="1"/>
        <v>1</v>
      </c>
      <c r="Y67">
        <f t="shared" ref="Y67:Y101" si="2">1-X67</f>
        <v>0</v>
      </c>
    </row>
    <row r="68" spans="1:25" x14ac:dyDescent="0.2">
      <c r="A68" t="s">
        <v>154</v>
      </c>
      <c r="B68" t="s">
        <v>155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f t="shared" si="1"/>
        <v>1</v>
      </c>
      <c r="Y68">
        <f t="shared" si="2"/>
        <v>0</v>
      </c>
    </row>
    <row r="69" spans="1:25" x14ac:dyDescent="0.2">
      <c r="A69" t="s">
        <v>156</v>
      </c>
      <c r="B69" t="s">
        <v>157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f t="shared" si="1"/>
        <v>1</v>
      </c>
      <c r="Y69">
        <f t="shared" si="2"/>
        <v>0</v>
      </c>
    </row>
    <row r="70" spans="1:25" x14ac:dyDescent="0.2">
      <c r="A70" t="s">
        <v>158</v>
      </c>
      <c r="B70" t="s">
        <v>159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f t="shared" si="1"/>
        <v>0.7142857142857143</v>
      </c>
      <c r="Y70">
        <f t="shared" si="2"/>
        <v>0.2857142857142857</v>
      </c>
    </row>
    <row r="71" spans="1:25" x14ac:dyDescent="0.2">
      <c r="A71" t="s">
        <v>160</v>
      </c>
      <c r="B71" t="s">
        <v>161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 t="s">
        <v>34</v>
      </c>
      <c r="S71" t="s">
        <v>34</v>
      </c>
      <c r="T71">
        <v>1</v>
      </c>
      <c r="U71">
        <v>0</v>
      </c>
      <c r="V71">
        <v>1</v>
      </c>
      <c r="W71">
        <v>1</v>
      </c>
      <c r="X71">
        <f>SUM(C71:W71)/(21-2)</f>
        <v>0.84210526315789469</v>
      </c>
      <c r="Y71">
        <f t="shared" si="2"/>
        <v>0.15789473684210531</v>
      </c>
    </row>
    <row r="72" spans="1:25" x14ac:dyDescent="0.2">
      <c r="A72" t="s">
        <v>162</v>
      </c>
      <c r="B72" t="s">
        <v>163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f t="shared" ref="X72:X101" si="3">SUM(C72:W72)/21</f>
        <v>0.8571428571428571</v>
      </c>
      <c r="Y72">
        <f t="shared" si="2"/>
        <v>0.1428571428571429</v>
      </c>
    </row>
    <row r="73" spans="1:25" x14ac:dyDescent="0.2">
      <c r="A73" t="s">
        <v>164</v>
      </c>
      <c r="B73" t="s">
        <v>165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f t="shared" si="3"/>
        <v>0.47619047619047616</v>
      </c>
      <c r="Y73">
        <f t="shared" si="2"/>
        <v>0.52380952380952384</v>
      </c>
    </row>
    <row r="74" spans="1:25" x14ac:dyDescent="0.2">
      <c r="A74" t="s">
        <v>166</v>
      </c>
      <c r="B74" t="s">
        <v>167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f t="shared" si="3"/>
        <v>0.42857142857142855</v>
      </c>
      <c r="Y74">
        <f t="shared" si="2"/>
        <v>0.5714285714285714</v>
      </c>
    </row>
    <row r="75" spans="1:25" x14ac:dyDescent="0.2">
      <c r="A75" t="s">
        <v>168</v>
      </c>
      <c r="B75" t="s">
        <v>169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1</v>
      </c>
      <c r="X75">
        <f t="shared" si="3"/>
        <v>0.76190476190476186</v>
      </c>
      <c r="Y75">
        <f t="shared" si="2"/>
        <v>0.23809523809523814</v>
      </c>
    </row>
    <row r="76" spans="1:25" x14ac:dyDescent="0.2">
      <c r="A76" t="s">
        <v>170</v>
      </c>
      <c r="B76" t="s">
        <v>171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f t="shared" si="3"/>
        <v>0.95238095238095233</v>
      </c>
      <c r="Y76">
        <f t="shared" si="2"/>
        <v>4.7619047619047672E-2</v>
      </c>
    </row>
    <row r="77" spans="1:25" x14ac:dyDescent="0.2">
      <c r="A77" t="s">
        <v>172</v>
      </c>
      <c r="B77" t="s">
        <v>173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f t="shared" si="3"/>
        <v>0.90476190476190477</v>
      </c>
      <c r="Y77">
        <f t="shared" si="2"/>
        <v>9.5238095238095233E-2</v>
      </c>
    </row>
    <row r="78" spans="1:25" x14ac:dyDescent="0.2">
      <c r="A78" t="s">
        <v>174</v>
      </c>
      <c r="B78" t="s">
        <v>175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f t="shared" si="3"/>
        <v>0.95238095238095233</v>
      </c>
      <c r="Y78">
        <f t="shared" si="2"/>
        <v>4.7619047619047672E-2</v>
      </c>
    </row>
    <row r="79" spans="1:25" x14ac:dyDescent="0.2">
      <c r="A79" t="s">
        <v>176</v>
      </c>
      <c r="B79" t="s">
        <v>177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f t="shared" si="3"/>
        <v>0.52380952380952384</v>
      </c>
      <c r="Y79">
        <f t="shared" si="2"/>
        <v>0.47619047619047616</v>
      </c>
    </row>
    <row r="80" spans="1:25" x14ac:dyDescent="0.2">
      <c r="A80" t="s">
        <v>178</v>
      </c>
      <c r="B80" t="s">
        <v>179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f t="shared" si="3"/>
        <v>1</v>
      </c>
      <c r="Y80">
        <f t="shared" si="2"/>
        <v>0</v>
      </c>
    </row>
    <row r="81" spans="1:25" x14ac:dyDescent="0.2">
      <c r="A81" t="s">
        <v>180</v>
      </c>
      <c r="B81" t="s">
        <v>181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f t="shared" si="3"/>
        <v>0.95238095238095233</v>
      </c>
      <c r="Y81">
        <f t="shared" si="2"/>
        <v>4.7619047619047672E-2</v>
      </c>
    </row>
    <row r="82" spans="1:25" x14ac:dyDescent="0.2">
      <c r="A82" t="s">
        <v>182</v>
      </c>
      <c r="B82" t="s">
        <v>183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f t="shared" si="3"/>
        <v>0.8571428571428571</v>
      </c>
      <c r="Y82">
        <f t="shared" si="2"/>
        <v>0.1428571428571429</v>
      </c>
    </row>
    <row r="83" spans="1:25" x14ac:dyDescent="0.2">
      <c r="A83" t="s">
        <v>184</v>
      </c>
      <c r="B83" t="s">
        <v>185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0</v>
      </c>
      <c r="X83">
        <f t="shared" si="3"/>
        <v>0.8571428571428571</v>
      </c>
      <c r="Y83">
        <f t="shared" si="2"/>
        <v>0.1428571428571429</v>
      </c>
    </row>
    <row r="84" spans="1:25" x14ac:dyDescent="0.2">
      <c r="A84" t="s">
        <v>186</v>
      </c>
      <c r="B84" t="s">
        <v>187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f t="shared" si="3"/>
        <v>1</v>
      </c>
      <c r="Y84">
        <f t="shared" si="2"/>
        <v>0</v>
      </c>
    </row>
    <row r="85" spans="1:25" x14ac:dyDescent="0.2">
      <c r="A85" t="s">
        <v>188</v>
      </c>
      <c r="B85" t="s">
        <v>189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f t="shared" si="3"/>
        <v>0.7142857142857143</v>
      </c>
      <c r="Y85">
        <f t="shared" si="2"/>
        <v>0.2857142857142857</v>
      </c>
    </row>
    <row r="86" spans="1:25" x14ac:dyDescent="0.2">
      <c r="A86" t="s">
        <v>190</v>
      </c>
      <c r="B86" t="s">
        <v>191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>
        <v>1</v>
      </c>
      <c r="X86">
        <f t="shared" si="3"/>
        <v>0.52380952380952384</v>
      </c>
      <c r="Y86">
        <f t="shared" si="2"/>
        <v>0.47619047619047616</v>
      </c>
    </row>
    <row r="87" spans="1:25" x14ac:dyDescent="0.2">
      <c r="A87" t="s">
        <v>192</v>
      </c>
      <c r="B87" t="s">
        <v>193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f t="shared" si="3"/>
        <v>0.76190476190476186</v>
      </c>
      <c r="Y87">
        <f t="shared" si="2"/>
        <v>0.23809523809523814</v>
      </c>
    </row>
    <row r="88" spans="1:25" x14ac:dyDescent="0.2">
      <c r="A88" t="s">
        <v>194</v>
      </c>
      <c r="B88" t="s">
        <v>195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1</v>
      </c>
      <c r="W88">
        <v>0</v>
      </c>
      <c r="X88">
        <f t="shared" si="3"/>
        <v>0.5714285714285714</v>
      </c>
      <c r="Y88">
        <f t="shared" si="2"/>
        <v>0.4285714285714286</v>
      </c>
    </row>
    <row r="89" spans="1:25" x14ac:dyDescent="0.2">
      <c r="A89" t="s">
        <v>196</v>
      </c>
      <c r="B89" t="s">
        <v>197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 t="s">
        <v>34</v>
      </c>
      <c r="W89">
        <v>1</v>
      </c>
      <c r="X89">
        <f>SUM(C89:W89)/(21-1)</f>
        <v>0.3</v>
      </c>
      <c r="Y89">
        <f t="shared" si="2"/>
        <v>0.7</v>
      </c>
    </row>
    <row r="90" spans="1:25" x14ac:dyDescent="0.2">
      <c r="A90" t="s">
        <v>198</v>
      </c>
      <c r="B90" t="s">
        <v>199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f t="shared" si="3"/>
        <v>0.76190476190476186</v>
      </c>
      <c r="Y90">
        <f t="shared" si="2"/>
        <v>0.23809523809523814</v>
      </c>
    </row>
    <row r="91" spans="1:25" x14ac:dyDescent="0.2">
      <c r="A91" t="s">
        <v>200</v>
      </c>
      <c r="B91" t="s">
        <v>223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f t="shared" si="3"/>
        <v>1</v>
      </c>
      <c r="Y91">
        <f t="shared" si="2"/>
        <v>0</v>
      </c>
    </row>
    <row r="92" spans="1:25" x14ac:dyDescent="0.2">
      <c r="A92" t="s">
        <v>201</v>
      </c>
      <c r="B92" t="s">
        <v>202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1</v>
      </c>
      <c r="W92">
        <v>1</v>
      </c>
      <c r="X92">
        <f t="shared" si="3"/>
        <v>0.7142857142857143</v>
      </c>
      <c r="Y92">
        <f t="shared" si="2"/>
        <v>0.2857142857142857</v>
      </c>
    </row>
    <row r="93" spans="1:25" x14ac:dyDescent="0.2">
      <c r="A93" t="s">
        <v>203</v>
      </c>
      <c r="B93" t="s">
        <v>204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f t="shared" si="3"/>
        <v>1</v>
      </c>
      <c r="Y93">
        <f t="shared" si="2"/>
        <v>0</v>
      </c>
    </row>
    <row r="94" spans="1:25" x14ac:dyDescent="0.2">
      <c r="A94" t="s">
        <v>205</v>
      </c>
      <c r="B94" t="s">
        <v>206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f t="shared" si="3"/>
        <v>0.95238095238095233</v>
      </c>
      <c r="Y94">
        <f t="shared" si="2"/>
        <v>4.7619047619047672E-2</v>
      </c>
    </row>
    <row r="95" spans="1:25" x14ac:dyDescent="0.2">
      <c r="A95" t="s">
        <v>207</v>
      </c>
      <c r="B95" t="s">
        <v>208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f t="shared" si="3"/>
        <v>0.5714285714285714</v>
      </c>
      <c r="Y95">
        <f t="shared" si="2"/>
        <v>0.4285714285714286</v>
      </c>
    </row>
    <row r="96" spans="1:25" x14ac:dyDescent="0.2">
      <c r="A96" t="s">
        <v>209</v>
      </c>
      <c r="B96" t="s">
        <v>210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f t="shared" si="3"/>
        <v>0.66666666666666663</v>
      </c>
      <c r="Y96">
        <f t="shared" si="2"/>
        <v>0.33333333333333337</v>
      </c>
    </row>
    <row r="97" spans="1:27" x14ac:dyDescent="0.2">
      <c r="A97" t="s">
        <v>211</v>
      </c>
      <c r="B97" t="s">
        <v>212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f t="shared" si="3"/>
        <v>0.90476190476190477</v>
      </c>
      <c r="Y97">
        <f t="shared" si="2"/>
        <v>9.5238095238095233E-2</v>
      </c>
    </row>
    <row r="98" spans="1:27" x14ac:dyDescent="0.2">
      <c r="A98" t="s">
        <v>213</v>
      </c>
      <c r="B98" t="s">
        <v>214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f t="shared" si="3"/>
        <v>1</v>
      </c>
      <c r="Y98">
        <f t="shared" si="2"/>
        <v>0</v>
      </c>
    </row>
    <row r="99" spans="1:27" x14ac:dyDescent="0.2">
      <c r="A99" t="s">
        <v>215</v>
      </c>
      <c r="B99" t="s">
        <v>216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f t="shared" si="3"/>
        <v>0.5714285714285714</v>
      </c>
      <c r="Y99">
        <f t="shared" si="2"/>
        <v>0.4285714285714286</v>
      </c>
    </row>
    <row r="100" spans="1:27" x14ac:dyDescent="0.2">
      <c r="A100" t="s">
        <v>217</v>
      </c>
      <c r="B100" t="s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3"/>
        <v>0</v>
      </c>
      <c r="Y100">
        <f t="shared" si="2"/>
        <v>1</v>
      </c>
    </row>
    <row r="101" spans="1:27" x14ac:dyDescent="0.2">
      <c r="A101" t="s">
        <v>219</v>
      </c>
      <c r="B101" t="s">
        <v>220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1</v>
      </c>
      <c r="X101">
        <f t="shared" si="3"/>
        <v>0.52380952380952384</v>
      </c>
      <c r="Y101">
        <f t="shared" si="2"/>
        <v>0.47619047619047616</v>
      </c>
    </row>
    <row r="102" spans="1:27" x14ac:dyDescent="0.2">
      <c r="A102" t="s">
        <v>221</v>
      </c>
      <c r="B102" t="s">
        <v>221</v>
      </c>
      <c r="C102">
        <f>SUM(C2:C101)/100</f>
        <v>0.7</v>
      </c>
      <c r="D102">
        <f t="shared" ref="D102:L102" si="4">SUM(D2:D101)/100</f>
        <v>0.76</v>
      </c>
      <c r="E102">
        <f t="shared" si="4"/>
        <v>0.77</v>
      </c>
      <c r="F102">
        <f t="shared" si="4"/>
        <v>0.81</v>
      </c>
      <c r="G102">
        <f t="shared" si="4"/>
        <v>0.63</v>
      </c>
      <c r="H102">
        <f t="shared" si="4"/>
        <v>0.62</v>
      </c>
      <c r="I102">
        <f t="shared" si="4"/>
        <v>0.67</v>
      </c>
      <c r="J102">
        <f t="shared" si="4"/>
        <v>0.75</v>
      </c>
      <c r="K102">
        <f t="shared" si="4"/>
        <v>0.73</v>
      </c>
      <c r="L102">
        <f t="shared" si="4"/>
        <v>0.76</v>
      </c>
      <c r="M102">
        <f t="shared" ref="M102" si="5">SUM(M2:M101)/100</f>
        <v>0.67</v>
      </c>
      <c r="N102">
        <f t="shared" ref="N102" si="6">SUM(N2:N101)/100</f>
        <v>0.74</v>
      </c>
      <c r="O102">
        <f t="shared" ref="O102" si="7">SUM(O2:O101)/100</f>
        <v>0.68</v>
      </c>
      <c r="P102">
        <f t="shared" ref="P102" si="8">SUM(P2:P101)/100</f>
        <v>0.62</v>
      </c>
      <c r="Q102">
        <f t="shared" ref="Q102" si="9">SUM(Q2:Q101)/100</f>
        <v>0.74</v>
      </c>
      <c r="R102">
        <f t="shared" ref="R102" si="10">SUM(R2:R101)/100</f>
        <v>0.62</v>
      </c>
      <c r="S102">
        <f t="shared" ref="S102" si="11">SUM(S2:S101)/100</f>
        <v>0.66</v>
      </c>
      <c r="T102">
        <f t="shared" ref="T102" si="12">SUM(T2:T101)/100</f>
        <v>0.7</v>
      </c>
      <c r="U102">
        <f t="shared" ref="U102" si="13">SUM(U2:U101)/100</f>
        <v>0.68</v>
      </c>
      <c r="V102">
        <f t="shared" ref="V102" si="14">SUM(V2:V101)/100</f>
        <v>0.72</v>
      </c>
      <c r="W102">
        <f t="shared" ref="W102" si="15">SUM(W2:W101)/100</f>
        <v>0.75</v>
      </c>
      <c r="Z102" t="s">
        <v>227</v>
      </c>
      <c r="AA102">
        <f>SQRT(_xlfn.VAR.S(Y52:Y101))</f>
        <v>0.25007966727441827</v>
      </c>
    </row>
    <row r="103" spans="1:27" x14ac:dyDescent="0.2">
      <c r="A103" t="s">
        <v>222</v>
      </c>
      <c r="B103" t="s">
        <v>222</v>
      </c>
      <c r="C103">
        <f>1-C102</f>
        <v>0.30000000000000004</v>
      </c>
      <c r="D103">
        <f t="shared" ref="D103:M103" si="16">1-D102</f>
        <v>0.24</v>
      </c>
      <c r="E103">
        <f t="shared" si="16"/>
        <v>0.22999999999999998</v>
      </c>
      <c r="F103">
        <f t="shared" si="16"/>
        <v>0.18999999999999995</v>
      </c>
      <c r="G103">
        <f t="shared" si="16"/>
        <v>0.37</v>
      </c>
      <c r="H103">
        <f t="shared" si="16"/>
        <v>0.38</v>
      </c>
      <c r="I103">
        <f t="shared" si="16"/>
        <v>0.32999999999999996</v>
      </c>
      <c r="J103">
        <f t="shared" si="16"/>
        <v>0.25</v>
      </c>
      <c r="K103">
        <f t="shared" si="16"/>
        <v>0.27</v>
      </c>
      <c r="L103">
        <f t="shared" si="16"/>
        <v>0.24</v>
      </c>
      <c r="M103">
        <f t="shared" si="16"/>
        <v>0.32999999999999996</v>
      </c>
      <c r="N103">
        <f t="shared" ref="N103" si="17">1-N102</f>
        <v>0.26</v>
      </c>
      <c r="O103">
        <f t="shared" ref="O103" si="18">1-O102</f>
        <v>0.31999999999999995</v>
      </c>
      <c r="P103">
        <f t="shared" ref="P103" si="19">1-P102</f>
        <v>0.38</v>
      </c>
      <c r="Q103">
        <f t="shared" ref="Q103" si="20">1-Q102</f>
        <v>0.26</v>
      </c>
      <c r="R103">
        <f t="shared" ref="R103" si="21">1-R102</f>
        <v>0.38</v>
      </c>
      <c r="S103">
        <f t="shared" ref="S103" si="22">1-S102</f>
        <v>0.33999999999999997</v>
      </c>
      <c r="T103">
        <f t="shared" ref="T103" si="23">1-T102</f>
        <v>0.30000000000000004</v>
      </c>
      <c r="U103">
        <f t="shared" ref="U103" si="24">1-U102</f>
        <v>0.31999999999999995</v>
      </c>
      <c r="V103">
        <f t="shared" ref="V103" si="25">1-V102</f>
        <v>0.28000000000000003</v>
      </c>
      <c r="W103">
        <f t="shared" ref="W103" si="26">1-W102</f>
        <v>0.25</v>
      </c>
      <c r="Z103" t="s">
        <v>224</v>
      </c>
      <c r="AA103">
        <f>AVERAGE(Y52:Y101)</f>
        <v>0.24287218045112785</v>
      </c>
    </row>
    <row r="104" spans="1:27" x14ac:dyDescent="0.2">
      <c r="Z104" t="s">
        <v>225</v>
      </c>
      <c r="AA104">
        <f>MIN(Y52:Y101)</f>
        <v>0</v>
      </c>
    </row>
    <row r="105" spans="1:27" x14ac:dyDescent="0.2">
      <c r="Z105" t="s">
        <v>226</v>
      </c>
      <c r="AA105">
        <f>MAX(Y53:Y102)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2017-06-10-error-checking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2017-06-10T17:20:45Z</dcterms:created>
  <dcterms:modified xsi:type="dcterms:W3CDTF">2018-02-13T21:18:30Z</dcterms:modified>
</cp:coreProperties>
</file>