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5" i="1" l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U74" i="1"/>
  <c r="S74" i="1"/>
  <c r="T74" i="1"/>
  <c r="R97" i="1"/>
  <c r="Q97" i="1"/>
  <c r="O97" i="1"/>
  <c r="O96" i="1"/>
  <c r="P96" i="1"/>
  <c r="Q96" i="1"/>
  <c r="Q74" i="1"/>
  <c r="R74" i="1"/>
  <c r="Q75" i="1"/>
  <c r="R75" i="1"/>
  <c r="Q76" i="1"/>
  <c r="R76" i="1"/>
  <c r="O77" i="1"/>
  <c r="Q77" i="1"/>
  <c r="P77" i="1"/>
  <c r="R77" i="1"/>
  <c r="O78" i="1"/>
  <c r="Q78" i="1"/>
  <c r="P78" i="1"/>
  <c r="R78" i="1"/>
  <c r="O79" i="1"/>
  <c r="Q79" i="1"/>
  <c r="P79" i="1"/>
  <c r="R79" i="1"/>
  <c r="O80" i="1"/>
  <c r="Q80" i="1"/>
  <c r="P80" i="1"/>
  <c r="R80" i="1"/>
  <c r="O81" i="1"/>
  <c r="Q81" i="1"/>
  <c r="P81" i="1"/>
  <c r="R81" i="1"/>
  <c r="O82" i="1"/>
  <c r="Q82" i="1"/>
  <c r="P82" i="1"/>
  <c r="R82" i="1"/>
  <c r="O83" i="1"/>
  <c r="Q83" i="1"/>
  <c r="P83" i="1"/>
  <c r="R83" i="1"/>
  <c r="O84" i="1"/>
  <c r="Q84" i="1"/>
  <c r="P84" i="1"/>
  <c r="R84" i="1"/>
  <c r="O85" i="1"/>
  <c r="Q85" i="1"/>
  <c r="P85" i="1"/>
  <c r="R85" i="1"/>
  <c r="O86" i="1"/>
  <c r="Q86" i="1"/>
  <c r="P86" i="1"/>
  <c r="R86" i="1"/>
  <c r="O87" i="1"/>
  <c r="Q87" i="1"/>
  <c r="P87" i="1"/>
  <c r="R87" i="1"/>
  <c r="O88" i="1"/>
  <c r="Q88" i="1"/>
  <c r="P88" i="1"/>
  <c r="R88" i="1"/>
  <c r="O89" i="1"/>
  <c r="Q89" i="1"/>
  <c r="P89" i="1"/>
  <c r="R89" i="1"/>
  <c r="O90" i="1"/>
  <c r="Q90" i="1"/>
  <c r="P90" i="1"/>
  <c r="R90" i="1"/>
  <c r="O91" i="1"/>
  <c r="Q91" i="1"/>
  <c r="P91" i="1"/>
  <c r="R91" i="1"/>
  <c r="O92" i="1"/>
  <c r="Q92" i="1"/>
  <c r="P92" i="1"/>
  <c r="R92" i="1"/>
  <c r="O93" i="1"/>
  <c r="Q93" i="1"/>
  <c r="P93" i="1"/>
  <c r="R93" i="1"/>
  <c r="O94" i="1"/>
  <c r="Q94" i="1"/>
  <c r="P94" i="1"/>
  <c r="R94" i="1"/>
  <c r="O95" i="1"/>
  <c r="Q95" i="1"/>
  <c r="P95" i="1"/>
  <c r="R95" i="1"/>
  <c r="R96" i="1"/>
  <c r="P97" i="1"/>
  <c r="P76" i="1"/>
  <c r="P75" i="1"/>
  <c r="O76" i="1"/>
  <c r="O75" i="1"/>
  <c r="P74" i="1"/>
  <c r="O74" i="1"/>
  <c r="Q27" i="1"/>
  <c r="U27" i="1"/>
  <c r="Q28" i="1"/>
  <c r="U28" i="1"/>
  <c r="Q29" i="1"/>
  <c r="U29" i="1"/>
  <c r="Q30" i="1"/>
  <c r="U30" i="1"/>
  <c r="Q31" i="1"/>
  <c r="U31" i="1"/>
  <c r="Q32" i="1"/>
  <c r="U32" i="1"/>
  <c r="Q33" i="1"/>
  <c r="U33" i="1"/>
  <c r="Q34" i="1"/>
  <c r="U34" i="1"/>
  <c r="Q35" i="1"/>
  <c r="U35" i="1"/>
  <c r="Q36" i="1"/>
  <c r="U36" i="1"/>
  <c r="Q37" i="1"/>
  <c r="U37" i="1"/>
  <c r="Q38" i="1"/>
  <c r="U38" i="1"/>
  <c r="Q39" i="1"/>
  <c r="U39" i="1"/>
  <c r="Q40" i="1"/>
  <c r="U40" i="1"/>
  <c r="Q41" i="1"/>
  <c r="U41" i="1"/>
  <c r="Q42" i="1"/>
  <c r="U42" i="1"/>
  <c r="Q44" i="1"/>
  <c r="U44" i="1"/>
  <c r="Q46" i="1"/>
  <c r="U46" i="1"/>
  <c r="Q48" i="1"/>
  <c r="U48" i="1"/>
  <c r="Q50" i="1"/>
  <c r="U50" i="1"/>
  <c r="Q52" i="1"/>
  <c r="U52" i="1"/>
  <c r="Q54" i="1"/>
  <c r="U54" i="1"/>
  <c r="Q56" i="1"/>
  <c r="U56" i="1"/>
  <c r="Q58" i="1"/>
  <c r="U58" i="1"/>
  <c r="Q60" i="1"/>
  <c r="U60" i="1"/>
  <c r="Q62" i="1"/>
  <c r="U62" i="1"/>
  <c r="Q64" i="1"/>
  <c r="U64" i="1"/>
  <c r="Q66" i="1"/>
  <c r="U66" i="1"/>
  <c r="Q68" i="1"/>
  <c r="U68" i="1"/>
  <c r="Q70" i="1"/>
  <c r="U70" i="1"/>
  <c r="Q72" i="1"/>
  <c r="U7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Q26" i="1"/>
  <c r="U26" i="1"/>
  <c r="U2" i="1"/>
  <c r="S72" i="1"/>
  <c r="Q73" i="1"/>
  <c r="T72" i="1"/>
  <c r="S70" i="1"/>
  <c r="Q71" i="1"/>
  <c r="T70" i="1"/>
  <c r="S68" i="1"/>
  <c r="Q69" i="1"/>
  <c r="T68" i="1"/>
  <c r="S66" i="1"/>
  <c r="Q67" i="1"/>
  <c r="T66" i="1"/>
  <c r="S64" i="1"/>
  <c r="Q65" i="1"/>
  <c r="T64" i="1"/>
  <c r="S62" i="1"/>
  <c r="Q63" i="1"/>
  <c r="T62" i="1"/>
  <c r="S60" i="1"/>
  <c r="Q61" i="1"/>
  <c r="T60" i="1"/>
  <c r="S58" i="1"/>
  <c r="Q59" i="1"/>
  <c r="T58" i="1"/>
  <c r="S56" i="1"/>
  <c r="Q57" i="1"/>
  <c r="T56" i="1"/>
  <c r="S54" i="1"/>
  <c r="Q55" i="1"/>
  <c r="T54" i="1"/>
  <c r="S52" i="1"/>
  <c r="Q53" i="1"/>
  <c r="T52" i="1"/>
  <c r="S50" i="1"/>
  <c r="Q51" i="1"/>
  <c r="T50" i="1"/>
  <c r="S48" i="1"/>
  <c r="Q49" i="1"/>
  <c r="T48" i="1"/>
  <c r="S46" i="1"/>
  <c r="Q47" i="1"/>
  <c r="T46" i="1"/>
  <c r="S44" i="1"/>
  <c r="Q45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O26" i="1"/>
  <c r="O27" i="1"/>
  <c r="S26" i="1"/>
  <c r="T26" i="1"/>
  <c r="P18" i="1"/>
  <c r="P19" i="1"/>
  <c r="O18" i="1"/>
  <c r="O19" i="1"/>
  <c r="O10" i="1"/>
  <c r="Q10" i="1"/>
  <c r="O11" i="1"/>
  <c r="Q11" i="1"/>
  <c r="O12" i="1"/>
  <c r="Q12" i="1"/>
  <c r="O13" i="1"/>
  <c r="Q13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1" i="1"/>
  <c r="R71" i="1"/>
  <c r="P72" i="1"/>
  <c r="R72" i="1"/>
  <c r="P73" i="1"/>
  <c r="R73" i="1"/>
  <c r="P44" i="1"/>
  <c r="R44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44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0" i="1"/>
  <c r="P21" i="1"/>
  <c r="P22" i="1"/>
  <c r="P23" i="1"/>
  <c r="P24" i="1"/>
  <c r="P25" i="1"/>
  <c r="P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T10" i="1"/>
  <c r="T11" i="1"/>
  <c r="T12" i="1"/>
  <c r="T13" i="1"/>
  <c r="O14" i="1"/>
  <c r="Q14" i="1"/>
  <c r="T14" i="1"/>
  <c r="O15" i="1"/>
  <c r="Q15" i="1"/>
  <c r="T15" i="1"/>
  <c r="O16" i="1"/>
  <c r="Q16" i="1"/>
  <c r="T16" i="1"/>
  <c r="O17" i="1"/>
  <c r="Q17" i="1"/>
  <c r="T17" i="1"/>
  <c r="Q18" i="1"/>
  <c r="T18" i="1"/>
  <c r="Q19" i="1"/>
  <c r="T19" i="1"/>
  <c r="O20" i="1"/>
  <c r="Q20" i="1"/>
  <c r="T20" i="1"/>
  <c r="O21" i="1"/>
  <c r="Q21" i="1"/>
  <c r="T21" i="1"/>
  <c r="O22" i="1"/>
  <c r="Q22" i="1"/>
  <c r="T22" i="1"/>
  <c r="O23" i="1"/>
  <c r="Q23" i="1"/>
  <c r="T23" i="1"/>
  <c r="O24" i="1"/>
  <c r="Q24" i="1"/>
  <c r="T24" i="1"/>
  <c r="O25" i="1"/>
  <c r="Q25" i="1"/>
  <c r="T25" i="1"/>
  <c r="S3" i="1"/>
  <c r="S4" i="1"/>
  <c r="S5" i="1"/>
  <c r="S6" i="1"/>
  <c r="S7" i="1"/>
  <c r="S8" i="1"/>
  <c r="S9" i="1"/>
  <c r="S2" i="1"/>
  <c r="R3" i="1"/>
  <c r="R4" i="1"/>
  <c r="R5" i="1"/>
  <c r="R6" i="1"/>
  <c r="R7" i="1"/>
  <c r="R8" i="1"/>
  <c r="R9" i="1"/>
  <c r="O3" i="1"/>
  <c r="Q3" i="1"/>
  <c r="T3" i="1"/>
  <c r="O4" i="1"/>
  <c r="Q4" i="1"/>
  <c r="T4" i="1"/>
  <c r="O5" i="1"/>
  <c r="Q5" i="1"/>
  <c r="T5" i="1"/>
  <c r="O6" i="1"/>
  <c r="Q6" i="1"/>
  <c r="T6" i="1"/>
  <c r="O7" i="1"/>
  <c r="Q7" i="1"/>
  <c r="T7" i="1"/>
  <c r="O8" i="1"/>
  <c r="Q8" i="1"/>
  <c r="T8" i="1"/>
  <c r="O9" i="1"/>
  <c r="Q9" i="1"/>
  <c r="T9" i="1"/>
  <c r="R2" i="1"/>
  <c r="O2" i="1"/>
  <c r="Q2" i="1"/>
  <c r="T2" i="1"/>
</calcChain>
</file>

<file path=xl/sharedStrings.xml><?xml version="1.0" encoding="utf-8"?>
<sst xmlns="http://schemas.openxmlformats.org/spreadsheetml/2006/main" count="181" uniqueCount="36">
  <si>
    <t>Plate Number</t>
  </si>
  <si>
    <t>Bucket</t>
  </si>
  <si>
    <t>Well Numbers</t>
  </si>
  <si>
    <t>Average Alive</t>
  </si>
  <si>
    <t>Average Dead</t>
  </si>
  <si>
    <t>Number Alive in Bucket</t>
  </si>
  <si>
    <t>Number Dead in Bucket</t>
  </si>
  <si>
    <t>A1-A3</t>
  </si>
  <si>
    <t>A4-A6</t>
  </si>
  <si>
    <t>B1-B3</t>
  </si>
  <si>
    <t>B4-B6</t>
  </si>
  <si>
    <t>C1-C3</t>
  </si>
  <si>
    <t>C4-C6</t>
  </si>
  <si>
    <t>D1-D3</t>
  </si>
  <si>
    <t>D4-D6</t>
  </si>
  <si>
    <t>Date Sampled</t>
  </si>
  <si>
    <t>Date Counted</t>
  </si>
  <si>
    <t>Screen Size (microns)</t>
  </si>
  <si>
    <t>Sample Volume (µL)</t>
  </si>
  <si>
    <t>Notes</t>
  </si>
  <si>
    <t>Tripour Volume (µL)</t>
  </si>
  <si>
    <t>PLATE 1 COUNTS ARE VOID</t>
  </si>
  <si>
    <t>Sedgewick rafter slide used</t>
  </si>
  <si>
    <t>N/A</t>
  </si>
  <si>
    <t>Knocked over before I could sample and count</t>
  </si>
  <si>
    <t>All three drops bled together</t>
  </si>
  <si>
    <t>First two bled together</t>
  </si>
  <si>
    <t>Original Total Larvae</t>
  </si>
  <si>
    <t>Cumulative Percent Alive</t>
  </si>
  <si>
    <t>Count 1 Alive</t>
  </si>
  <si>
    <t>Count 1 Dead</t>
  </si>
  <si>
    <t>Count 2 Alive</t>
  </si>
  <si>
    <t>Count 2 Dead</t>
  </si>
  <si>
    <t>Count 3 Alive</t>
  </si>
  <si>
    <t>Count 3 Dead</t>
  </si>
  <si>
    <t>Stocking Density (Larvae/mL)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</si>
</sst>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showRuler="0" topLeftCell="F1" workbookViewId="0">
      <pane ySplit="1" topLeftCell="A73" activePane="bottomLeft" state="frozen"/>
      <selection activeCell="B1" sqref="B1"/>
      <selection pane="bottomLeft" activeCell="Q95" sqref="Q95"/>
    </sheetView>
  </sheetViews>
  <sheetFormatPr baseColWidth="10" defaultRowHeight="16" x14ac:dyDescent="0.2"/>
  <cols>
    <col min="1" max="1" width="12.6640625" hidden="1" customWidth="1"/>
    <col min="2" max="2" width="0" hidden="1" customWidth="1"/>
    <col min="3" max="3" width="11.6640625" bestFit="1" customWidth="1"/>
    <col min="4" max="4" width="11.6640625" customWidth="1"/>
    <col min="5" max="5" width="6.83203125" bestFit="1" customWidth="1"/>
  </cols>
  <sheetData>
    <row r="1" spans="1:22" s="2" customFormat="1" ht="64" x14ac:dyDescent="0.2">
      <c r="A1" s="2" t="s">
        <v>0</v>
      </c>
      <c r="B1" s="2" t="s">
        <v>2</v>
      </c>
      <c r="C1" s="2" t="s">
        <v>15</v>
      </c>
      <c r="D1" s="2" t="s">
        <v>16</v>
      </c>
      <c r="E1" s="2" t="s">
        <v>1</v>
      </c>
      <c r="F1" s="2" t="s">
        <v>17</v>
      </c>
      <c r="G1" s="2" t="s">
        <v>20</v>
      </c>
      <c r="H1" s="2" t="s">
        <v>18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27</v>
      </c>
      <c r="T1" s="2" t="s">
        <v>28</v>
      </c>
      <c r="U1" s="2" t="s">
        <v>35</v>
      </c>
      <c r="V1" s="2" t="s">
        <v>19</v>
      </c>
    </row>
    <row r="2" spans="1:22" x14ac:dyDescent="0.2">
      <c r="A2">
        <v>1</v>
      </c>
      <c r="B2" t="s">
        <v>7</v>
      </c>
      <c r="C2" s="1">
        <v>42948</v>
      </c>
      <c r="D2" s="1">
        <v>42949</v>
      </c>
      <c r="E2">
        <v>8</v>
      </c>
      <c r="F2">
        <v>48</v>
      </c>
      <c r="G2">
        <v>500000</v>
      </c>
      <c r="H2">
        <v>250</v>
      </c>
      <c r="I2">
        <v>35</v>
      </c>
      <c r="J2">
        <v>1</v>
      </c>
      <c r="K2">
        <v>31</v>
      </c>
      <c r="L2">
        <v>5</v>
      </c>
      <c r="M2">
        <v>26</v>
      </c>
      <c r="N2">
        <v>5</v>
      </c>
      <c r="O2">
        <f>AVERAGE(I2, K2, M2)</f>
        <v>30.666666666666668</v>
      </c>
      <c r="P2">
        <f>AVERAGE(J2, L2, N2)</f>
        <v>3.6666666666666665</v>
      </c>
      <c r="Q2">
        <f t="shared" ref="Q2:Q25" si="0">(O2/H2)*G2</f>
        <v>61333.333333333336</v>
      </c>
      <c r="R2">
        <f t="shared" ref="R2:R25" si="1">(P2/H2)*G2</f>
        <v>7333.333333333333</v>
      </c>
      <c r="S2">
        <f>15000*4</f>
        <v>60000</v>
      </c>
      <c r="T2">
        <f t="shared" ref="T2:T25" si="2">Q2/S2</f>
        <v>1.0222222222222224</v>
      </c>
      <c r="U2">
        <f>Q2/15000</f>
        <v>4.0888888888888895</v>
      </c>
      <c r="V2" t="s">
        <v>21</v>
      </c>
    </row>
    <row r="3" spans="1:22" x14ac:dyDescent="0.2">
      <c r="A3">
        <v>1</v>
      </c>
      <c r="B3" t="s">
        <v>8</v>
      </c>
      <c r="C3" s="1">
        <v>42948</v>
      </c>
      <c r="D3" s="1">
        <v>42949</v>
      </c>
      <c r="E3">
        <v>15</v>
      </c>
      <c r="F3">
        <v>48</v>
      </c>
      <c r="G3">
        <v>500000</v>
      </c>
      <c r="H3">
        <v>300</v>
      </c>
      <c r="I3">
        <v>24</v>
      </c>
      <c r="J3">
        <v>2</v>
      </c>
      <c r="K3">
        <v>19</v>
      </c>
      <c r="L3">
        <v>0</v>
      </c>
      <c r="M3">
        <v>13</v>
      </c>
      <c r="N3">
        <v>10</v>
      </c>
      <c r="O3">
        <f t="shared" ref="O3:O25" si="3">AVERAGE(I3, K3, M3)</f>
        <v>18.666666666666668</v>
      </c>
      <c r="P3">
        <f t="shared" ref="P3:P66" si="4">AVERAGE(J3, L3, N3)</f>
        <v>4</v>
      </c>
      <c r="Q3">
        <f t="shared" si="0"/>
        <v>31111.111111111113</v>
      </c>
      <c r="R3">
        <f t="shared" si="1"/>
        <v>6666.666666666667</v>
      </c>
      <c r="S3">
        <f t="shared" ref="S3:S75" si="5">15000*4</f>
        <v>60000</v>
      </c>
      <c r="T3">
        <f t="shared" si="2"/>
        <v>0.5185185185185186</v>
      </c>
      <c r="U3">
        <f t="shared" ref="U3:U66" si="6">Q3/15000</f>
        <v>2.0740740740740744</v>
      </c>
      <c r="V3" t="s">
        <v>21</v>
      </c>
    </row>
    <row r="4" spans="1:22" x14ac:dyDescent="0.2">
      <c r="A4">
        <v>1</v>
      </c>
      <c r="B4" t="s">
        <v>9</v>
      </c>
      <c r="C4" s="1">
        <v>42948</v>
      </c>
      <c r="D4" s="1">
        <v>42949</v>
      </c>
      <c r="E4">
        <v>5</v>
      </c>
      <c r="F4">
        <v>48</v>
      </c>
      <c r="G4">
        <v>500000</v>
      </c>
      <c r="H4">
        <v>300</v>
      </c>
      <c r="I4">
        <v>38</v>
      </c>
      <c r="J4">
        <v>0</v>
      </c>
      <c r="K4">
        <v>28</v>
      </c>
      <c r="L4">
        <v>0</v>
      </c>
      <c r="M4">
        <v>30</v>
      </c>
      <c r="N4">
        <v>1</v>
      </c>
      <c r="O4">
        <f t="shared" si="3"/>
        <v>32</v>
      </c>
      <c r="P4">
        <f t="shared" si="4"/>
        <v>0.33333333333333331</v>
      </c>
      <c r="Q4">
        <f t="shared" si="0"/>
        <v>53333.333333333336</v>
      </c>
      <c r="R4">
        <f t="shared" si="1"/>
        <v>555.55555555555554</v>
      </c>
      <c r="S4">
        <f t="shared" si="5"/>
        <v>60000</v>
      </c>
      <c r="T4">
        <f t="shared" si="2"/>
        <v>0.88888888888888895</v>
      </c>
      <c r="U4">
        <f t="shared" si="6"/>
        <v>3.5555555555555558</v>
      </c>
      <c r="V4" t="s">
        <v>21</v>
      </c>
    </row>
    <row r="5" spans="1:22" x14ac:dyDescent="0.2">
      <c r="A5">
        <v>1</v>
      </c>
      <c r="B5" t="s">
        <v>10</v>
      </c>
      <c r="C5" s="1">
        <v>42948</v>
      </c>
      <c r="D5" s="1">
        <v>42949</v>
      </c>
      <c r="E5">
        <v>13</v>
      </c>
      <c r="F5">
        <v>48</v>
      </c>
      <c r="G5">
        <v>500000</v>
      </c>
      <c r="H5">
        <v>300</v>
      </c>
      <c r="I5">
        <v>22</v>
      </c>
      <c r="J5">
        <v>1</v>
      </c>
      <c r="K5">
        <v>26</v>
      </c>
      <c r="L5">
        <v>1</v>
      </c>
      <c r="M5">
        <v>16</v>
      </c>
      <c r="N5">
        <v>5</v>
      </c>
      <c r="O5">
        <f t="shared" si="3"/>
        <v>21.333333333333332</v>
      </c>
      <c r="P5">
        <f t="shared" si="4"/>
        <v>2.3333333333333335</v>
      </c>
      <c r="Q5">
        <f t="shared" si="0"/>
        <v>35555.555555555555</v>
      </c>
      <c r="R5">
        <f t="shared" si="1"/>
        <v>3888.8888888888891</v>
      </c>
      <c r="S5">
        <f t="shared" si="5"/>
        <v>60000</v>
      </c>
      <c r="T5">
        <f t="shared" si="2"/>
        <v>0.59259259259259256</v>
      </c>
      <c r="U5">
        <f t="shared" si="6"/>
        <v>2.3703703703703702</v>
      </c>
      <c r="V5" t="s">
        <v>21</v>
      </c>
    </row>
    <row r="6" spans="1:22" x14ac:dyDescent="0.2">
      <c r="A6">
        <v>1</v>
      </c>
      <c r="B6" t="s">
        <v>11</v>
      </c>
      <c r="C6" s="1">
        <v>42948</v>
      </c>
      <c r="D6" s="1">
        <v>42949</v>
      </c>
      <c r="E6">
        <v>7</v>
      </c>
      <c r="F6">
        <v>48</v>
      </c>
      <c r="G6">
        <v>500000</v>
      </c>
      <c r="H6">
        <v>300</v>
      </c>
      <c r="I6">
        <v>20</v>
      </c>
      <c r="J6">
        <v>12</v>
      </c>
      <c r="K6">
        <v>26</v>
      </c>
      <c r="L6">
        <v>1</v>
      </c>
      <c r="M6">
        <v>30</v>
      </c>
      <c r="N6">
        <v>10</v>
      </c>
      <c r="O6">
        <f t="shared" si="3"/>
        <v>25.333333333333332</v>
      </c>
      <c r="P6">
        <f t="shared" si="4"/>
        <v>7.666666666666667</v>
      </c>
      <c r="Q6">
        <f t="shared" si="0"/>
        <v>42222.222222222226</v>
      </c>
      <c r="R6">
        <f t="shared" si="1"/>
        <v>12777.777777777779</v>
      </c>
      <c r="S6">
        <f t="shared" si="5"/>
        <v>60000</v>
      </c>
      <c r="T6">
        <f t="shared" si="2"/>
        <v>0.70370370370370372</v>
      </c>
      <c r="U6">
        <f t="shared" si="6"/>
        <v>2.8148148148148149</v>
      </c>
      <c r="V6" t="s">
        <v>21</v>
      </c>
    </row>
    <row r="7" spans="1:22" x14ac:dyDescent="0.2">
      <c r="A7">
        <v>1</v>
      </c>
      <c r="B7" t="s">
        <v>12</v>
      </c>
      <c r="C7" s="1">
        <v>42948</v>
      </c>
      <c r="D7" s="1">
        <v>42949</v>
      </c>
      <c r="E7">
        <v>4</v>
      </c>
      <c r="F7">
        <v>48</v>
      </c>
      <c r="G7">
        <v>500000</v>
      </c>
      <c r="H7">
        <v>300</v>
      </c>
      <c r="I7">
        <v>28</v>
      </c>
      <c r="J7">
        <v>6</v>
      </c>
      <c r="K7">
        <v>31</v>
      </c>
      <c r="L7">
        <v>5</v>
      </c>
      <c r="M7">
        <v>21</v>
      </c>
      <c r="N7">
        <v>13</v>
      </c>
      <c r="O7">
        <f t="shared" si="3"/>
        <v>26.666666666666668</v>
      </c>
      <c r="P7">
        <f t="shared" si="4"/>
        <v>8</v>
      </c>
      <c r="Q7">
        <f t="shared" si="0"/>
        <v>44444.444444444445</v>
      </c>
      <c r="R7">
        <f t="shared" si="1"/>
        <v>13333.333333333334</v>
      </c>
      <c r="S7">
        <f t="shared" si="5"/>
        <v>60000</v>
      </c>
      <c r="T7">
        <f t="shared" si="2"/>
        <v>0.7407407407407407</v>
      </c>
      <c r="U7">
        <f t="shared" si="6"/>
        <v>2.9629629629629628</v>
      </c>
      <c r="V7" t="s">
        <v>21</v>
      </c>
    </row>
    <row r="8" spans="1:22" x14ac:dyDescent="0.2">
      <c r="A8">
        <v>1</v>
      </c>
      <c r="B8" t="s">
        <v>13</v>
      </c>
      <c r="C8" s="1">
        <v>42948</v>
      </c>
      <c r="D8" s="1">
        <v>42949</v>
      </c>
      <c r="E8">
        <v>23</v>
      </c>
      <c r="F8">
        <v>48</v>
      </c>
      <c r="G8">
        <v>500000</v>
      </c>
      <c r="H8">
        <v>300</v>
      </c>
      <c r="I8">
        <v>25</v>
      </c>
      <c r="J8">
        <v>4</v>
      </c>
      <c r="K8">
        <v>25</v>
      </c>
      <c r="L8">
        <v>5</v>
      </c>
      <c r="M8">
        <v>10</v>
      </c>
      <c r="N8">
        <v>24</v>
      </c>
      <c r="O8">
        <f t="shared" si="3"/>
        <v>20</v>
      </c>
      <c r="P8">
        <f t="shared" si="4"/>
        <v>11</v>
      </c>
      <c r="Q8">
        <f t="shared" si="0"/>
        <v>33333.333333333336</v>
      </c>
      <c r="R8">
        <f t="shared" si="1"/>
        <v>18333.333333333332</v>
      </c>
      <c r="S8">
        <f t="shared" si="5"/>
        <v>60000</v>
      </c>
      <c r="T8">
        <f t="shared" si="2"/>
        <v>0.55555555555555558</v>
      </c>
      <c r="U8">
        <f t="shared" si="6"/>
        <v>2.2222222222222223</v>
      </c>
      <c r="V8" t="s">
        <v>21</v>
      </c>
    </row>
    <row r="9" spans="1:22" x14ac:dyDescent="0.2">
      <c r="A9">
        <v>1</v>
      </c>
      <c r="B9" t="s">
        <v>14</v>
      </c>
      <c r="C9" s="1">
        <v>42948</v>
      </c>
      <c r="D9" s="1">
        <v>42949</v>
      </c>
      <c r="E9">
        <v>16</v>
      </c>
      <c r="F9">
        <v>48</v>
      </c>
      <c r="G9">
        <v>500000</v>
      </c>
      <c r="H9">
        <v>300</v>
      </c>
      <c r="I9">
        <v>17</v>
      </c>
      <c r="J9">
        <v>0</v>
      </c>
      <c r="K9">
        <v>37</v>
      </c>
      <c r="L9">
        <v>0</v>
      </c>
      <c r="M9">
        <v>22</v>
      </c>
      <c r="N9">
        <v>0</v>
      </c>
      <c r="O9">
        <f t="shared" si="3"/>
        <v>25.333333333333332</v>
      </c>
      <c r="P9">
        <f t="shared" si="4"/>
        <v>0</v>
      </c>
      <c r="Q9">
        <f t="shared" si="0"/>
        <v>42222.222222222226</v>
      </c>
      <c r="R9">
        <f t="shared" si="1"/>
        <v>0</v>
      </c>
      <c r="S9">
        <f t="shared" si="5"/>
        <v>60000</v>
      </c>
      <c r="T9">
        <f t="shared" si="2"/>
        <v>0.70370370370370372</v>
      </c>
      <c r="U9">
        <f t="shared" si="6"/>
        <v>2.8148148148148149</v>
      </c>
      <c r="V9" t="s">
        <v>21</v>
      </c>
    </row>
    <row r="10" spans="1:22" x14ac:dyDescent="0.2">
      <c r="A10">
        <v>2</v>
      </c>
      <c r="B10" t="s">
        <v>7</v>
      </c>
      <c r="C10" s="1">
        <v>42948</v>
      </c>
      <c r="D10" s="1">
        <v>42951</v>
      </c>
      <c r="E10">
        <v>19</v>
      </c>
      <c r="F10">
        <v>48</v>
      </c>
      <c r="G10">
        <v>500000</v>
      </c>
      <c r="H10">
        <v>300</v>
      </c>
      <c r="I10">
        <v>20</v>
      </c>
      <c r="J10">
        <v>0</v>
      </c>
      <c r="K10">
        <v>28</v>
      </c>
      <c r="L10">
        <v>1</v>
      </c>
      <c r="M10">
        <v>41</v>
      </c>
      <c r="N10">
        <v>0</v>
      </c>
      <c r="O10">
        <f t="shared" si="3"/>
        <v>29.666666666666668</v>
      </c>
      <c r="P10">
        <f t="shared" si="4"/>
        <v>0.33333333333333331</v>
      </c>
      <c r="Q10">
        <f t="shared" si="0"/>
        <v>49444.444444444445</v>
      </c>
      <c r="R10">
        <f t="shared" si="1"/>
        <v>555.55555555555554</v>
      </c>
      <c r="S10">
        <f t="shared" si="5"/>
        <v>60000</v>
      </c>
      <c r="T10">
        <f t="shared" si="2"/>
        <v>0.82407407407407407</v>
      </c>
      <c r="U10">
        <f t="shared" si="6"/>
        <v>3.2962962962962963</v>
      </c>
    </row>
    <row r="11" spans="1:22" x14ac:dyDescent="0.2">
      <c r="A11">
        <v>2</v>
      </c>
      <c r="B11" t="s">
        <v>8</v>
      </c>
      <c r="C11" s="1">
        <v>42948</v>
      </c>
      <c r="D11" s="1">
        <v>42951</v>
      </c>
      <c r="E11">
        <v>20</v>
      </c>
      <c r="F11">
        <v>48</v>
      </c>
      <c r="G11">
        <v>500000</v>
      </c>
      <c r="H11">
        <v>300</v>
      </c>
      <c r="I11">
        <v>30</v>
      </c>
      <c r="J11">
        <v>0</v>
      </c>
      <c r="K11">
        <v>23</v>
      </c>
      <c r="L11">
        <v>0</v>
      </c>
      <c r="M11">
        <v>27</v>
      </c>
      <c r="N11">
        <v>0</v>
      </c>
      <c r="O11">
        <f t="shared" si="3"/>
        <v>26.666666666666668</v>
      </c>
      <c r="P11">
        <f t="shared" si="4"/>
        <v>0</v>
      </c>
      <c r="Q11">
        <f t="shared" si="0"/>
        <v>44444.444444444445</v>
      </c>
      <c r="R11">
        <f t="shared" si="1"/>
        <v>0</v>
      </c>
      <c r="S11">
        <f t="shared" si="5"/>
        <v>60000</v>
      </c>
      <c r="T11">
        <f t="shared" si="2"/>
        <v>0.7407407407407407</v>
      </c>
      <c r="U11">
        <f t="shared" si="6"/>
        <v>2.9629629629629628</v>
      </c>
    </row>
    <row r="12" spans="1:22" x14ac:dyDescent="0.2">
      <c r="A12">
        <v>2</v>
      </c>
      <c r="B12" t="s">
        <v>9</v>
      </c>
      <c r="C12" s="1">
        <v>42948</v>
      </c>
      <c r="D12" s="1">
        <v>42951</v>
      </c>
      <c r="E12">
        <v>10</v>
      </c>
      <c r="F12">
        <v>48</v>
      </c>
      <c r="G12">
        <v>500000</v>
      </c>
      <c r="H12">
        <v>300</v>
      </c>
      <c r="I12">
        <v>24</v>
      </c>
      <c r="J12">
        <v>0</v>
      </c>
      <c r="K12">
        <v>44</v>
      </c>
      <c r="L12">
        <v>0</v>
      </c>
      <c r="M12">
        <v>28</v>
      </c>
      <c r="N12">
        <v>0</v>
      </c>
      <c r="O12">
        <f t="shared" si="3"/>
        <v>32</v>
      </c>
      <c r="P12">
        <f t="shared" si="4"/>
        <v>0</v>
      </c>
      <c r="Q12">
        <f t="shared" si="0"/>
        <v>53333.333333333336</v>
      </c>
      <c r="R12">
        <f t="shared" si="1"/>
        <v>0</v>
      </c>
      <c r="S12">
        <f t="shared" si="5"/>
        <v>60000</v>
      </c>
      <c r="T12">
        <f t="shared" si="2"/>
        <v>0.88888888888888895</v>
      </c>
      <c r="U12">
        <f t="shared" si="6"/>
        <v>3.5555555555555558</v>
      </c>
    </row>
    <row r="13" spans="1:22" x14ac:dyDescent="0.2">
      <c r="A13">
        <v>2</v>
      </c>
      <c r="B13" t="s">
        <v>10</v>
      </c>
      <c r="C13" s="1">
        <v>42948</v>
      </c>
      <c r="D13" s="1">
        <v>42951</v>
      </c>
      <c r="E13">
        <v>21</v>
      </c>
      <c r="F13">
        <v>48</v>
      </c>
      <c r="G13">
        <v>500000</v>
      </c>
      <c r="H13">
        <v>300</v>
      </c>
      <c r="I13">
        <v>32</v>
      </c>
      <c r="J13">
        <v>0</v>
      </c>
      <c r="K13">
        <v>34</v>
      </c>
      <c r="L13">
        <v>0</v>
      </c>
      <c r="M13">
        <v>37</v>
      </c>
      <c r="N13">
        <v>0</v>
      </c>
      <c r="O13">
        <f t="shared" si="3"/>
        <v>34.333333333333336</v>
      </c>
      <c r="P13">
        <f t="shared" si="4"/>
        <v>0</v>
      </c>
      <c r="Q13">
        <f t="shared" si="0"/>
        <v>57222.222222222226</v>
      </c>
      <c r="R13">
        <f t="shared" si="1"/>
        <v>0</v>
      </c>
      <c r="S13">
        <f t="shared" si="5"/>
        <v>60000</v>
      </c>
      <c r="T13">
        <f t="shared" si="2"/>
        <v>0.95370370370370372</v>
      </c>
      <c r="U13">
        <f t="shared" si="6"/>
        <v>3.8148148148148149</v>
      </c>
    </row>
    <row r="14" spans="1:22" x14ac:dyDescent="0.2">
      <c r="A14">
        <v>2</v>
      </c>
      <c r="B14" t="s">
        <v>11</v>
      </c>
      <c r="C14" s="1">
        <v>42948</v>
      </c>
      <c r="D14" s="1">
        <v>42951</v>
      </c>
      <c r="E14">
        <v>11</v>
      </c>
      <c r="F14">
        <v>48</v>
      </c>
      <c r="G14">
        <v>500000</v>
      </c>
      <c r="H14">
        <v>300</v>
      </c>
      <c r="I14">
        <v>14</v>
      </c>
      <c r="J14">
        <v>0</v>
      </c>
      <c r="K14">
        <v>19</v>
      </c>
      <c r="L14">
        <v>0</v>
      </c>
      <c r="M14">
        <v>17</v>
      </c>
      <c r="N14">
        <v>0</v>
      </c>
      <c r="O14">
        <f t="shared" si="3"/>
        <v>16.666666666666668</v>
      </c>
      <c r="P14">
        <f t="shared" si="4"/>
        <v>0</v>
      </c>
      <c r="Q14">
        <f t="shared" si="0"/>
        <v>27777.777777777781</v>
      </c>
      <c r="R14">
        <f t="shared" si="1"/>
        <v>0</v>
      </c>
      <c r="S14">
        <f t="shared" si="5"/>
        <v>60000</v>
      </c>
      <c r="T14">
        <f t="shared" si="2"/>
        <v>0.46296296296296302</v>
      </c>
      <c r="U14">
        <f t="shared" si="6"/>
        <v>1.8518518518518521</v>
      </c>
    </row>
    <row r="15" spans="1:22" x14ac:dyDescent="0.2">
      <c r="A15">
        <v>2</v>
      </c>
      <c r="B15" t="s">
        <v>12</v>
      </c>
      <c r="C15" s="1">
        <v>42948</v>
      </c>
      <c r="D15" s="1">
        <v>42951</v>
      </c>
      <c r="E15">
        <v>1</v>
      </c>
      <c r="F15">
        <v>48</v>
      </c>
      <c r="G15">
        <v>500000</v>
      </c>
      <c r="H15">
        <v>300</v>
      </c>
      <c r="I15">
        <v>23</v>
      </c>
      <c r="J15">
        <v>0</v>
      </c>
      <c r="K15">
        <v>34</v>
      </c>
      <c r="L15">
        <v>0</v>
      </c>
      <c r="M15">
        <v>43</v>
      </c>
      <c r="N15">
        <v>0</v>
      </c>
      <c r="O15">
        <f t="shared" si="3"/>
        <v>33.333333333333336</v>
      </c>
      <c r="P15">
        <f t="shared" si="4"/>
        <v>0</v>
      </c>
      <c r="Q15">
        <f t="shared" si="0"/>
        <v>55555.555555555562</v>
      </c>
      <c r="R15">
        <f t="shared" si="1"/>
        <v>0</v>
      </c>
      <c r="S15">
        <f t="shared" si="5"/>
        <v>60000</v>
      </c>
      <c r="T15">
        <f t="shared" si="2"/>
        <v>0.92592592592592604</v>
      </c>
      <c r="U15">
        <f t="shared" si="6"/>
        <v>3.7037037037037042</v>
      </c>
    </row>
    <row r="16" spans="1:22" x14ac:dyDescent="0.2">
      <c r="A16">
        <v>2</v>
      </c>
      <c r="B16" t="s">
        <v>13</v>
      </c>
      <c r="C16" s="1">
        <v>42948</v>
      </c>
      <c r="D16" s="1">
        <v>42951</v>
      </c>
      <c r="E16">
        <v>12</v>
      </c>
      <c r="F16">
        <v>48</v>
      </c>
      <c r="G16">
        <v>500000</v>
      </c>
      <c r="H16">
        <v>300</v>
      </c>
      <c r="I16">
        <v>30</v>
      </c>
      <c r="J16">
        <v>0</v>
      </c>
      <c r="K16">
        <v>31</v>
      </c>
      <c r="L16">
        <v>0</v>
      </c>
      <c r="M16">
        <v>25</v>
      </c>
      <c r="N16">
        <v>0</v>
      </c>
      <c r="O16">
        <f t="shared" si="3"/>
        <v>28.666666666666668</v>
      </c>
      <c r="P16">
        <f t="shared" si="4"/>
        <v>0</v>
      </c>
      <c r="Q16">
        <f t="shared" si="0"/>
        <v>47777.777777777781</v>
      </c>
      <c r="R16">
        <f t="shared" si="1"/>
        <v>0</v>
      </c>
      <c r="S16">
        <f t="shared" si="5"/>
        <v>60000</v>
      </c>
      <c r="T16">
        <f t="shared" si="2"/>
        <v>0.79629629629629639</v>
      </c>
      <c r="U16">
        <f t="shared" si="6"/>
        <v>3.1851851851851856</v>
      </c>
    </row>
    <row r="17" spans="1:22" x14ac:dyDescent="0.2">
      <c r="A17">
        <v>2</v>
      </c>
      <c r="B17" t="s">
        <v>14</v>
      </c>
      <c r="C17" s="1">
        <v>42948</v>
      </c>
      <c r="D17" s="1">
        <v>42951</v>
      </c>
      <c r="E17">
        <v>6</v>
      </c>
      <c r="F17">
        <v>48</v>
      </c>
      <c r="G17">
        <v>500000</v>
      </c>
      <c r="H17">
        <v>300</v>
      </c>
      <c r="I17">
        <v>27</v>
      </c>
      <c r="J17">
        <v>0</v>
      </c>
      <c r="K17">
        <v>35</v>
      </c>
      <c r="L17">
        <v>0</v>
      </c>
      <c r="M17">
        <v>33</v>
      </c>
      <c r="N17">
        <v>0</v>
      </c>
      <c r="O17">
        <f t="shared" si="3"/>
        <v>31.666666666666668</v>
      </c>
      <c r="P17">
        <f t="shared" si="4"/>
        <v>0</v>
      </c>
      <c r="Q17">
        <f t="shared" si="0"/>
        <v>52777.777777777781</v>
      </c>
      <c r="R17">
        <f t="shared" si="1"/>
        <v>0</v>
      </c>
      <c r="S17">
        <f t="shared" si="5"/>
        <v>60000</v>
      </c>
      <c r="T17">
        <f t="shared" si="2"/>
        <v>0.87962962962962965</v>
      </c>
      <c r="U17">
        <f t="shared" si="6"/>
        <v>3.5185185185185186</v>
      </c>
    </row>
    <row r="18" spans="1:22" x14ac:dyDescent="0.2">
      <c r="A18">
        <v>3</v>
      </c>
      <c r="B18" t="s">
        <v>7</v>
      </c>
      <c r="C18" s="1">
        <v>42948</v>
      </c>
      <c r="D18" s="1">
        <v>42951</v>
      </c>
      <c r="E18">
        <v>22</v>
      </c>
      <c r="F18">
        <v>48</v>
      </c>
      <c r="G18">
        <v>500000</v>
      </c>
      <c r="H18">
        <v>300</v>
      </c>
      <c r="I18">
        <v>21</v>
      </c>
      <c r="J18">
        <v>0</v>
      </c>
      <c r="K18">
        <v>27</v>
      </c>
      <c r="L18">
        <v>0</v>
      </c>
      <c r="M18">
        <v>24</v>
      </c>
      <c r="N18">
        <v>0</v>
      </c>
      <c r="O18">
        <f t="shared" si="3"/>
        <v>24</v>
      </c>
      <c r="P18">
        <f t="shared" si="4"/>
        <v>0</v>
      </c>
      <c r="Q18">
        <f t="shared" si="0"/>
        <v>40000</v>
      </c>
      <c r="R18">
        <f t="shared" si="1"/>
        <v>0</v>
      </c>
      <c r="S18">
        <f t="shared" si="5"/>
        <v>60000</v>
      </c>
      <c r="T18">
        <f t="shared" si="2"/>
        <v>0.66666666666666663</v>
      </c>
      <c r="U18">
        <f t="shared" si="6"/>
        <v>2.6666666666666665</v>
      </c>
    </row>
    <row r="19" spans="1:22" x14ac:dyDescent="0.2">
      <c r="A19">
        <v>3</v>
      </c>
      <c r="B19" t="s">
        <v>8</v>
      </c>
      <c r="C19" s="1">
        <v>42948</v>
      </c>
      <c r="D19" s="1">
        <v>42951</v>
      </c>
      <c r="E19">
        <v>14</v>
      </c>
      <c r="F19">
        <v>48</v>
      </c>
      <c r="G19">
        <v>500000</v>
      </c>
      <c r="H19">
        <v>300</v>
      </c>
      <c r="I19">
        <v>34</v>
      </c>
      <c r="J19">
        <v>0</v>
      </c>
      <c r="K19">
        <v>33</v>
      </c>
      <c r="L19">
        <v>0</v>
      </c>
      <c r="M19">
        <v>26</v>
      </c>
      <c r="N19">
        <v>0</v>
      </c>
      <c r="O19">
        <f t="shared" si="3"/>
        <v>31</v>
      </c>
      <c r="P19">
        <f t="shared" si="4"/>
        <v>0</v>
      </c>
      <c r="Q19">
        <f t="shared" si="0"/>
        <v>51666.666666666664</v>
      </c>
      <c r="R19">
        <f t="shared" si="1"/>
        <v>0</v>
      </c>
      <c r="S19">
        <f t="shared" si="5"/>
        <v>60000</v>
      </c>
      <c r="T19">
        <f t="shared" si="2"/>
        <v>0.86111111111111105</v>
      </c>
      <c r="U19">
        <f t="shared" si="6"/>
        <v>3.4444444444444442</v>
      </c>
    </row>
    <row r="20" spans="1:22" x14ac:dyDescent="0.2">
      <c r="A20">
        <v>3</v>
      </c>
      <c r="B20" t="s">
        <v>9</v>
      </c>
      <c r="C20" s="1">
        <v>42948</v>
      </c>
      <c r="D20" s="1">
        <v>42951</v>
      </c>
      <c r="E20">
        <v>18</v>
      </c>
      <c r="F20">
        <v>48</v>
      </c>
      <c r="G20">
        <v>500000</v>
      </c>
      <c r="H20">
        <v>300</v>
      </c>
      <c r="I20">
        <v>32</v>
      </c>
      <c r="J20">
        <v>0</v>
      </c>
      <c r="K20">
        <v>21</v>
      </c>
      <c r="L20">
        <v>0</v>
      </c>
      <c r="M20">
        <v>38</v>
      </c>
      <c r="N20">
        <v>0</v>
      </c>
      <c r="O20">
        <f>AVERAGE(I18, K18, M18)</f>
        <v>24</v>
      </c>
      <c r="P20">
        <f>AVERAGE(J18, L18, N20)</f>
        <v>0</v>
      </c>
      <c r="Q20">
        <f t="shared" si="0"/>
        <v>40000</v>
      </c>
      <c r="R20">
        <f t="shared" si="1"/>
        <v>0</v>
      </c>
      <c r="S20">
        <f t="shared" si="5"/>
        <v>60000</v>
      </c>
      <c r="T20">
        <f t="shared" si="2"/>
        <v>0.66666666666666663</v>
      </c>
      <c r="U20">
        <f t="shared" si="6"/>
        <v>2.6666666666666665</v>
      </c>
    </row>
    <row r="21" spans="1:22" x14ac:dyDescent="0.2">
      <c r="A21">
        <v>3</v>
      </c>
      <c r="B21" t="s">
        <v>10</v>
      </c>
      <c r="C21" s="1">
        <v>42948</v>
      </c>
      <c r="D21" s="1">
        <v>42951</v>
      </c>
      <c r="E21">
        <v>24</v>
      </c>
      <c r="F21">
        <v>48</v>
      </c>
      <c r="G21">
        <v>500000</v>
      </c>
      <c r="H21">
        <v>300</v>
      </c>
      <c r="I21">
        <v>38</v>
      </c>
      <c r="J21">
        <v>1</v>
      </c>
      <c r="K21">
        <v>27</v>
      </c>
      <c r="L21">
        <v>0</v>
      </c>
      <c r="M21">
        <v>22</v>
      </c>
      <c r="N21">
        <v>0</v>
      </c>
      <c r="O21">
        <f>AVERAGE(I19, K19, M19)</f>
        <v>31</v>
      </c>
      <c r="P21">
        <f>AVERAGE(J19, L19, N21)</f>
        <v>0</v>
      </c>
      <c r="Q21">
        <f t="shared" si="0"/>
        <v>51666.666666666664</v>
      </c>
      <c r="R21">
        <f t="shared" si="1"/>
        <v>0</v>
      </c>
      <c r="S21">
        <f t="shared" si="5"/>
        <v>60000</v>
      </c>
      <c r="T21">
        <f t="shared" si="2"/>
        <v>0.86111111111111105</v>
      </c>
      <c r="U21">
        <f t="shared" si="6"/>
        <v>3.4444444444444442</v>
      </c>
    </row>
    <row r="22" spans="1:22" x14ac:dyDescent="0.2">
      <c r="A22">
        <v>3</v>
      </c>
      <c r="B22" t="s">
        <v>11</v>
      </c>
      <c r="C22" s="1">
        <v>42948</v>
      </c>
      <c r="D22" s="1">
        <v>42951</v>
      </c>
      <c r="E22">
        <v>17</v>
      </c>
      <c r="F22">
        <v>48</v>
      </c>
      <c r="G22">
        <v>500000</v>
      </c>
      <c r="H22">
        <v>300</v>
      </c>
      <c r="I22">
        <v>30</v>
      </c>
      <c r="J22">
        <v>0</v>
      </c>
      <c r="K22">
        <v>27</v>
      </c>
      <c r="L22">
        <v>0</v>
      </c>
      <c r="M22">
        <v>36</v>
      </c>
      <c r="N22">
        <v>0</v>
      </c>
      <c r="O22">
        <f>AVERAGE(I20, K20, M20)</f>
        <v>30.333333333333332</v>
      </c>
      <c r="P22">
        <f>AVERAGE(J20, L20, N22)</f>
        <v>0</v>
      </c>
      <c r="Q22">
        <f t="shared" si="0"/>
        <v>50555.555555555555</v>
      </c>
      <c r="R22">
        <f t="shared" si="1"/>
        <v>0</v>
      </c>
      <c r="S22">
        <f t="shared" si="5"/>
        <v>60000</v>
      </c>
      <c r="T22">
        <f t="shared" si="2"/>
        <v>0.84259259259259256</v>
      </c>
      <c r="U22">
        <f t="shared" si="6"/>
        <v>3.3703703703703702</v>
      </c>
    </row>
    <row r="23" spans="1:22" x14ac:dyDescent="0.2">
      <c r="A23">
        <v>3</v>
      </c>
      <c r="B23" t="s">
        <v>12</v>
      </c>
      <c r="C23" s="1">
        <v>42948</v>
      </c>
      <c r="D23" s="1">
        <v>42951</v>
      </c>
      <c r="E23">
        <v>3</v>
      </c>
      <c r="F23">
        <v>48</v>
      </c>
      <c r="G23">
        <v>500000</v>
      </c>
      <c r="H23">
        <v>300</v>
      </c>
      <c r="I23">
        <v>35</v>
      </c>
      <c r="J23">
        <v>0</v>
      </c>
      <c r="K23">
        <v>28</v>
      </c>
      <c r="L23">
        <v>0</v>
      </c>
      <c r="M23">
        <v>41</v>
      </c>
      <c r="N23">
        <v>0</v>
      </c>
      <c r="O23">
        <f>AVERAGE(I21, K21, M21)</f>
        <v>29</v>
      </c>
      <c r="P23">
        <f>AVERAGE(J21, L21, N23)</f>
        <v>0.33333333333333331</v>
      </c>
      <c r="Q23">
        <f t="shared" si="0"/>
        <v>48333.333333333336</v>
      </c>
      <c r="R23">
        <f t="shared" si="1"/>
        <v>555.55555555555554</v>
      </c>
      <c r="S23">
        <f t="shared" si="5"/>
        <v>60000</v>
      </c>
      <c r="T23">
        <f t="shared" si="2"/>
        <v>0.80555555555555558</v>
      </c>
      <c r="U23">
        <f t="shared" si="6"/>
        <v>3.2222222222222223</v>
      </c>
    </row>
    <row r="24" spans="1:22" x14ac:dyDescent="0.2">
      <c r="A24">
        <v>3</v>
      </c>
      <c r="B24" t="s">
        <v>13</v>
      </c>
      <c r="C24" s="1">
        <v>42948</v>
      </c>
      <c r="D24" s="1">
        <v>42951</v>
      </c>
      <c r="E24">
        <v>2</v>
      </c>
      <c r="F24">
        <v>48</v>
      </c>
      <c r="G24">
        <v>500000</v>
      </c>
      <c r="H24">
        <v>300</v>
      </c>
      <c r="I24">
        <v>23</v>
      </c>
      <c r="J24">
        <v>0</v>
      </c>
      <c r="K24">
        <v>23</v>
      </c>
      <c r="L24">
        <v>1</v>
      </c>
      <c r="M24">
        <v>19</v>
      </c>
      <c r="N24">
        <v>0</v>
      </c>
      <c r="O24">
        <f>AVERAGE(I22, K22, M22)</f>
        <v>31</v>
      </c>
      <c r="P24">
        <f>AVERAGE(J22, L22, N24)</f>
        <v>0</v>
      </c>
      <c r="Q24">
        <f t="shared" si="0"/>
        <v>51666.666666666664</v>
      </c>
      <c r="R24">
        <f t="shared" si="1"/>
        <v>0</v>
      </c>
      <c r="S24">
        <f t="shared" si="5"/>
        <v>60000</v>
      </c>
      <c r="T24">
        <f t="shared" si="2"/>
        <v>0.86111111111111105</v>
      </c>
      <c r="U24">
        <f t="shared" si="6"/>
        <v>3.4444444444444442</v>
      </c>
    </row>
    <row r="25" spans="1:22" x14ac:dyDescent="0.2">
      <c r="A25">
        <v>3</v>
      </c>
      <c r="B25" t="s">
        <v>14</v>
      </c>
      <c r="C25" s="1">
        <v>42948</v>
      </c>
      <c r="D25" s="1">
        <v>42951</v>
      </c>
      <c r="E25">
        <v>9</v>
      </c>
      <c r="F25">
        <v>48</v>
      </c>
      <c r="G25">
        <v>500000</v>
      </c>
      <c r="H25">
        <v>300</v>
      </c>
      <c r="I25">
        <v>49</v>
      </c>
      <c r="J25">
        <v>0</v>
      </c>
      <c r="K25">
        <v>44</v>
      </c>
      <c r="L25">
        <v>0</v>
      </c>
      <c r="M25">
        <v>42</v>
      </c>
      <c r="N25">
        <v>0</v>
      </c>
      <c r="O25">
        <f t="shared" si="3"/>
        <v>45</v>
      </c>
      <c r="P25">
        <f t="shared" si="4"/>
        <v>0</v>
      </c>
      <c r="Q25">
        <f t="shared" si="0"/>
        <v>75000</v>
      </c>
      <c r="R25">
        <f t="shared" si="1"/>
        <v>0</v>
      </c>
      <c r="S25">
        <f t="shared" si="5"/>
        <v>60000</v>
      </c>
      <c r="T25">
        <f t="shared" si="2"/>
        <v>1.25</v>
      </c>
      <c r="U25">
        <f t="shared" si="6"/>
        <v>5</v>
      </c>
    </row>
    <row r="26" spans="1:22" x14ac:dyDescent="0.2">
      <c r="A26" t="s">
        <v>23</v>
      </c>
      <c r="B26" t="s">
        <v>23</v>
      </c>
      <c r="C26" s="1">
        <v>42950</v>
      </c>
      <c r="D26" s="1">
        <v>42950</v>
      </c>
      <c r="E26">
        <v>5</v>
      </c>
      <c r="F26">
        <v>60</v>
      </c>
      <c r="G26">
        <v>550000</v>
      </c>
      <c r="H26">
        <v>250</v>
      </c>
      <c r="I26">
        <v>21</v>
      </c>
      <c r="J26">
        <v>0</v>
      </c>
      <c r="K26">
        <v>17</v>
      </c>
      <c r="L26">
        <v>0</v>
      </c>
      <c r="M26">
        <v>23</v>
      </c>
      <c r="N26">
        <v>0</v>
      </c>
      <c r="O26">
        <f t="shared" ref="O26:P77" si="7">AVERAGE(I26, K26, M26)</f>
        <v>20.333333333333332</v>
      </c>
      <c r="P26">
        <f t="shared" si="4"/>
        <v>0</v>
      </c>
      <c r="Q26">
        <f t="shared" ref="Q26:Q73" si="8">(O26/H26)*G26</f>
        <v>44733.333333333328</v>
      </c>
      <c r="R26">
        <f t="shared" ref="R26:R73" si="9">(P26/H26)*G26</f>
        <v>0</v>
      </c>
      <c r="S26">
        <f t="shared" si="5"/>
        <v>60000</v>
      </c>
      <c r="T26">
        <f>SUM(Q26,Q27)/S26</f>
        <v>0.74555555555555553</v>
      </c>
      <c r="U26">
        <f t="shared" si="6"/>
        <v>2.9822222222222221</v>
      </c>
      <c r="V26" t="s">
        <v>22</v>
      </c>
    </row>
    <row r="27" spans="1:22" x14ac:dyDescent="0.2">
      <c r="A27" t="s">
        <v>23</v>
      </c>
      <c r="B27" t="s">
        <v>23</v>
      </c>
      <c r="C27" s="1">
        <v>42950</v>
      </c>
      <c r="D27" s="1">
        <v>42950</v>
      </c>
      <c r="E27">
        <v>5</v>
      </c>
      <c r="F27">
        <v>48</v>
      </c>
      <c r="G27">
        <v>300000</v>
      </c>
      <c r="H27">
        <v>250</v>
      </c>
      <c r="I27">
        <v>0</v>
      </c>
      <c r="J27">
        <v>2</v>
      </c>
      <c r="K27">
        <v>0</v>
      </c>
      <c r="L27">
        <v>1</v>
      </c>
      <c r="M27">
        <v>0</v>
      </c>
      <c r="N27">
        <v>5</v>
      </c>
      <c r="O27">
        <f t="shared" si="7"/>
        <v>0</v>
      </c>
      <c r="P27">
        <f t="shared" si="4"/>
        <v>2.6666666666666665</v>
      </c>
      <c r="Q27">
        <f t="shared" si="8"/>
        <v>0</v>
      </c>
      <c r="R27">
        <f t="shared" si="9"/>
        <v>3200</v>
      </c>
      <c r="U27">
        <f t="shared" si="6"/>
        <v>0</v>
      </c>
    </row>
    <row r="28" spans="1:22" x14ac:dyDescent="0.2">
      <c r="A28" t="s">
        <v>23</v>
      </c>
      <c r="B28" t="s">
        <v>23</v>
      </c>
      <c r="C28" s="1">
        <v>42950</v>
      </c>
      <c r="D28" s="1">
        <v>42950</v>
      </c>
      <c r="E28">
        <v>17</v>
      </c>
      <c r="F28">
        <v>60</v>
      </c>
      <c r="G28">
        <v>550000</v>
      </c>
      <c r="H28">
        <v>250</v>
      </c>
      <c r="I28">
        <v>3</v>
      </c>
      <c r="J28">
        <v>0</v>
      </c>
      <c r="K28">
        <v>15</v>
      </c>
      <c r="L28">
        <v>0</v>
      </c>
      <c r="M28">
        <v>27</v>
      </c>
      <c r="N28">
        <v>0</v>
      </c>
      <c r="O28">
        <f t="shared" si="7"/>
        <v>15</v>
      </c>
      <c r="P28">
        <f t="shared" si="4"/>
        <v>0</v>
      </c>
      <c r="Q28">
        <f t="shared" si="8"/>
        <v>33000</v>
      </c>
      <c r="R28">
        <f t="shared" si="9"/>
        <v>0</v>
      </c>
      <c r="S28">
        <f t="shared" si="5"/>
        <v>60000</v>
      </c>
      <c r="T28">
        <f>SUM(Q28,Q29)/S28</f>
        <v>0.62</v>
      </c>
      <c r="U28">
        <f t="shared" si="6"/>
        <v>2.2000000000000002</v>
      </c>
    </row>
    <row r="29" spans="1:22" x14ac:dyDescent="0.2">
      <c r="A29" t="s">
        <v>23</v>
      </c>
      <c r="B29" t="s">
        <v>23</v>
      </c>
      <c r="C29" s="1">
        <v>42950</v>
      </c>
      <c r="D29" s="1">
        <v>42950</v>
      </c>
      <c r="E29">
        <v>17</v>
      </c>
      <c r="F29">
        <v>48</v>
      </c>
      <c r="G29">
        <v>350000</v>
      </c>
      <c r="H29">
        <v>250</v>
      </c>
      <c r="I29">
        <v>1</v>
      </c>
      <c r="J29">
        <v>0</v>
      </c>
      <c r="K29">
        <v>3</v>
      </c>
      <c r="L29">
        <v>0</v>
      </c>
      <c r="M29">
        <v>5</v>
      </c>
      <c r="N29">
        <v>0</v>
      </c>
      <c r="O29">
        <f t="shared" si="7"/>
        <v>3</v>
      </c>
      <c r="P29">
        <f t="shared" si="4"/>
        <v>0</v>
      </c>
      <c r="Q29">
        <f t="shared" si="8"/>
        <v>4200</v>
      </c>
      <c r="R29">
        <f t="shared" si="9"/>
        <v>0</v>
      </c>
      <c r="U29">
        <f t="shared" si="6"/>
        <v>0.28000000000000003</v>
      </c>
    </row>
    <row r="30" spans="1:22" x14ac:dyDescent="0.2">
      <c r="A30" t="s">
        <v>23</v>
      </c>
      <c r="B30" t="s">
        <v>23</v>
      </c>
      <c r="C30" s="1">
        <v>42950</v>
      </c>
      <c r="D30" s="1">
        <v>42950</v>
      </c>
      <c r="E30">
        <v>18</v>
      </c>
      <c r="F30">
        <v>60</v>
      </c>
      <c r="G30">
        <v>550000</v>
      </c>
      <c r="H30">
        <v>250</v>
      </c>
      <c r="I30">
        <v>9</v>
      </c>
      <c r="J30">
        <v>0</v>
      </c>
      <c r="K30">
        <v>12</v>
      </c>
      <c r="L30">
        <v>0</v>
      </c>
      <c r="M30">
        <v>17</v>
      </c>
      <c r="N30">
        <v>0</v>
      </c>
      <c r="O30">
        <f t="shared" si="7"/>
        <v>12.666666666666666</v>
      </c>
      <c r="P30">
        <f t="shared" si="4"/>
        <v>0</v>
      </c>
      <c r="Q30">
        <f t="shared" si="8"/>
        <v>27866.666666666664</v>
      </c>
      <c r="R30">
        <f t="shared" si="9"/>
        <v>0</v>
      </c>
      <c r="S30">
        <f t="shared" si="5"/>
        <v>60000</v>
      </c>
      <c r="T30">
        <f>SUM(Q30,Q31)/S30</f>
        <v>0.4844444444444444</v>
      </c>
      <c r="U30">
        <f t="shared" si="6"/>
        <v>1.8577777777777775</v>
      </c>
    </row>
    <row r="31" spans="1:22" x14ac:dyDescent="0.2">
      <c r="A31" t="s">
        <v>23</v>
      </c>
      <c r="B31" t="s">
        <v>23</v>
      </c>
      <c r="C31" s="1">
        <v>42950</v>
      </c>
      <c r="D31" s="1">
        <v>42950</v>
      </c>
      <c r="E31">
        <v>18</v>
      </c>
      <c r="F31">
        <v>48</v>
      </c>
      <c r="G31">
        <v>300000</v>
      </c>
      <c r="H31">
        <v>250</v>
      </c>
      <c r="I31">
        <v>0</v>
      </c>
      <c r="J31">
        <v>0</v>
      </c>
      <c r="K31">
        <v>2</v>
      </c>
      <c r="L31">
        <v>0</v>
      </c>
      <c r="M31">
        <v>1</v>
      </c>
      <c r="N31">
        <v>0</v>
      </c>
      <c r="O31">
        <f t="shared" si="7"/>
        <v>1</v>
      </c>
      <c r="P31">
        <f t="shared" si="4"/>
        <v>0</v>
      </c>
      <c r="Q31">
        <f t="shared" si="8"/>
        <v>1200</v>
      </c>
      <c r="R31">
        <f t="shared" si="9"/>
        <v>0</v>
      </c>
      <c r="U31">
        <f t="shared" si="6"/>
        <v>0.08</v>
      </c>
    </row>
    <row r="32" spans="1:22" x14ac:dyDescent="0.2">
      <c r="A32" t="s">
        <v>23</v>
      </c>
      <c r="B32" t="s">
        <v>23</v>
      </c>
      <c r="C32" s="1">
        <v>42950</v>
      </c>
      <c r="D32" s="1">
        <v>42950</v>
      </c>
      <c r="E32">
        <v>2</v>
      </c>
      <c r="F32">
        <v>60</v>
      </c>
      <c r="G32">
        <v>350000</v>
      </c>
      <c r="H32">
        <v>250</v>
      </c>
      <c r="I32">
        <v>52</v>
      </c>
      <c r="J32">
        <v>0</v>
      </c>
      <c r="K32" t="s">
        <v>23</v>
      </c>
      <c r="L32" t="s">
        <v>23</v>
      </c>
      <c r="M32" t="s">
        <v>23</v>
      </c>
      <c r="N32" t="s">
        <v>23</v>
      </c>
      <c r="O32">
        <f t="shared" si="7"/>
        <v>52</v>
      </c>
      <c r="P32">
        <f t="shared" si="4"/>
        <v>0</v>
      </c>
      <c r="Q32">
        <f t="shared" si="8"/>
        <v>72800</v>
      </c>
      <c r="R32">
        <f t="shared" si="9"/>
        <v>0</v>
      </c>
      <c r="S32">
        <f t="shared" si="5"/>
        <v>60000</v>
      </c>
      <c r="T32">
        <f>SUM(Q32,Q33)/S32</f>
        <v>1.2444444444444445</v>
      </c>
      <c r="U32">
        <f t="shared" si="6"/>
        <v>4.8533333333333335</v>
      </c>
      <c r="V32" t="s">
        <v>25</v>
      </c>
    </row>
    <row r="33" spans="1:22" x14ac:dyDescent="0.2">
      <c r="A33" t="s">
        <v>23</v>
      </c>
      <c r="B33" t="s">
        <v>23</v>
      </c>
      <c r="C33" s="1">
        <v>42950</v>
      </c>
      <c r="D33" s="1">
        <v>42950</v>
      </c>
      <c r="E33">
        <v>2</v>
      </c>
      <c r="F33">
        <v>48</v>
      </c>
      <c r="G33">
        <v>350000</v>
      </c>
      <c r="H33">
        <v>250</v>
      </c>
      <c r="I33">
        <v>0</v>
      </c>
      <c r="J33">
        <v>1</v>
      </c>
      <c r="K33">
        <v>2</v>
      </c>
      <c r="L33">
        <v>0</v>
      </c>
      <c r="M33">
        <v>2</v>
      </c>
      <c r="N33">
        <v>1</v>
      </c>
      <c r="O33">
        <f t="shared" si="7"/>
        <v>1.3333333333333333</v>
      </c>
      <c r="P33">
        <f t="shared" si="4"/>
        <v>0.66666666666666663</v>
      </c>
      <c r="Q33">
        <f t="shared" si="8"/>
        <v>1866.6666666666665</v>
      </c>
      <c r="R33">
        <f t="shared" si="9"/>
        <v>933.33333333333326</v>
      </c>
      <c r="U33">
        <f t="shared" si="6"/>
        <v>0.12444444444444444</v>
      </c>
    </row>
    <row r="34" spans="1:22" x14ac:dyDescent="0.2">
      <c r="A34" t="s">
        <v>23</v>
      </c>
      <c r="B34" t="s">
        <v>23</v>
      </c>
      <c r="C34" s="1">
        <v>42950</v>
      </c>
      <c r="D34" s="1">
        <v>42950</v>
      </c>
      <c r="E34">
        <v>8</v>
      </c>
      <c r="F34">
        <v>60</v>
      </c>
      <c r="G34">
        <v>350000</v>
      </c>
      <c r="H34">
        <v>250</v>
      </c>
      <c r="I34">
        <v>45</v>
      </c>
      <c r="J34">
        <v>1</v>
      </c>
      <c r="K34">
        <v>13</v>
      </c>
      <c r="L34">
        <v>0</v>
      </c>
      <c r="M34">
        <v>22</v>
      </c>
      <c r="N34">
        <v>0</v>
      </c>
      <c r="O34">
        <f t="shared" si="7"/>
        <v>26.666666666666668</v>
      </c>
      <c r="P34">
        <f t="shared" si="4"/>
        <v>0.33333333333333331</v>
      </c>
      <c r="Q34">
        <f t="shared" si="8"/>
        <v>37333.333333333336</v>
      </c>
      <c r="R34">
        <f t="shared" si="9"/>
        <v>466.66666666666663</v>
      </c>
      <c r="S34">
        <f t="shared" si="5"/>
        <v>60000</v>
      </c>
      <c r="T34">
        <f>SUM(Q34,Q35)/S34</f>
        <v>0.62222222222222223</v>
      </c>
      <c r="U34">
        <f t="shared" si="6"/>
        <v>2.4888888888888889</v>
      </c>
    </row>
    <row r="35" spans="1:22" x14ac:dyDescent="0.2">
      <c r="A35" t="s">
        <v>23</v>
      </c>
      <c r="B35" t="s">
        <v>23</v>
      </c>
      <c r="C35" s="1">
        <v>42950</v>
      </c>
      <c r="D35" s="1">
        <v>42950</v>
      </c>
      <c r="E35">
        <v>8</v>
      </c>
      <c r="F35">
        <v>48</v>
      </c>
      <c r="G35">
        <v>300000</v>
      </c>
      <c r="H35">
        <v>250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f t="shared" si="7"/>
        <v>0</v>
      </c>
      <c r="P35">
        <f t="shared" si="4"/>
        <v>0.66666666666666663</v>
      </c>
      <c r="Q35">
        <f t="shared" si="8"/>
        <v>0</v>
      </c>
      <c r="R35">
        <f t="shared" si="9"/>
        <v>800</v>
      </c>
      <c r="U35">
        <f t="shared" si="6"/>
        <v>0</v>
      </c>
    </row>
    <row r="36" spans="1:22" x14ac:dyDescent="0.2">
      <c r="A36" t="s">
        <v>23</v>
      </c>
      <c r="B36" t="s">
        <v>23</v>
      </c>
      <c r="C36" s="1">
        <v>42950</v>
      </c>
      <c r="D36" s="1">
        <v>42950</v>
      </c>
      <c r="E36">
        <v>1</v>
      </c>
      <c r="F36">
        <v>60</v>
      </c>
      <c r="G36">
        <v>325000</v>
      </c>
      <c r="H36">
        <v>250</v>
      </c>
      <c r="I36">
        <v>65</v>
      </c>
      <c r="J36">
        <v>0</v>
      </c>
      <c r="K36" t="s">
        <v>23</v>
      </c>
      <c r="L36" t="s">
        <v>23</v>
      </c>
      <c r="M36">
        <v>25</v>
      </c>
      <c r="N36">
        <v>0</v>
      </c>
      <c r="O36">
        <f t="shared" si="7"/>
        <v>45</v>
      </c>
      <c r="P36">
        <f t="shared" si="4"/>
        <v>0</v>
      </c>
      <c r="Q36">
        <f t="shared" si="8"/>
        <v>58500</v>
      </c>
      <c r="R36">
        <f t="shared" si="9"/>
        <v>0</v>
      </c>
      <c r="S36">
        <f t="shared" si="5"/>
        <v>60000</v>
      </c>
      <c r="T36">
        <f>SUM(Q36,Q37)/S36</f>
        <v>0.97499999999999998</v>
      </c>
      <c r="U36">
        <f t="shared" si="6"/>
        <v>3.9</v>
      </c>
      <c r="V36" t="s">
        <v>26</v>
      </c>
    </row>
    <row r="37" spans="1:22" x14ac:dyDescent="0.2">
      <c r="A37" t="s">
        <v>23</v>
      </c>
      <c r="B37" t="s">
        <v>23</v>
      </c>
      <c r="C37" s="1">
        <v>42950</v>
      </c>
      <c r="D37" s="1">
        <v>42950</v>
      </c>
      <c r="E37">
        <v>1</v>
      </c>
      <c r="F37">
        <v>48</v>
      </c>
      <c r="G37">
        <v>290000</v>
      </c>
      <c r="H37">
        <v>250</v>
      </c>
      <c r="I37">
        <v>0</v>
      </c>
      <c r="J37">
        <v>2</v>
      </c>
      <c r="K37" t="s">
        <v>23</v>
      </c>
      <c r="L37" t="s">
        <v>23</v>
      </c>
      <c r="M37">
        <v>0</v>
      </c>
      <c r="N37">
        <v>0</v>
      </c>
      <c r="O37">
        <f t="shared" si="7"/>
        <v>0</v>
      </c>
      <c r="P37">
        <f t="shared" si="4"/>
        <v>1</v>
      </c>
      <c r="Q37">
        <f t="shared" si="8"/>
        <v>0</v>
      </c>
      <c r="R37">
        <f t="shared" si="9"/>
        <v>1160</v>
      </c>
      <c r="U37">
        <f t="shared" si="6"/>
        <v>0</v>
      </c>
      <c r="V37" t="s">
        <v>26</v>
      </c>
    </row>
    <row r="38" spans="1:22" x14ac:dyDescent="0.2">
      <c r="A38" t="s">
        <v>23</v>
      </c>
      <c r="B38" t="s">
        <v>23</v>
      </c>
      <c r="C38" s="1">
        <v>42950</v>
      </c>
      <c r="D38" s="1">
        <v>42950</v>
      </c>
      <c r="E38">
        <v>9</v>
      </c>
      <c r="F38">
        <v>60</v>
      </c>
      <c r="G38">
        <v>350000</v>
      </c>
      <c r="H38">
        <v>250</v>
      </c>
      <c r="I38">
        <v>39</v>
      </c>
      <c r="J38">
        <v>3</v>
      </c>
      <c r="K38">
        <v>25</v>
      </c>
      <c r="L38">
        <v>0</v>
      </c>
      <c r="M38">
        <v>31</v>
      </c>
      <c r="N38">
        <v>0</v>
      </c>
      <c r="O38">
        <f t="shared" si="7"/>
        <v>31.666666666666668</v>
      </c>
      <c r="P38">
        <f t="shared" si="4"/>
        <v>1</v>
      </c>
      <c r="Q38">
        <f t="shared" si="8"/>
        <v>44333.333333333336</v>
      </c>
      <c r="R38">
        <f t="shared" si="9"/>
        <v>1400</v>
      </c>
      <c r="S38">
        <f t="shared" si="5"/>
        <v>60000</v>
      </c>
      <c r="T38">
        <f>SUM(Q38,Q39)/S38</f>
        <v>0.73888888888888893</v>
      </c>
      <c r="U38">
        <f t="shared" si="6"/>
        <v>2.9555555555555557</v>
      </c>
    </row>
    <row r="39" spans="1:22" x14ac:dyDescent="0.2">
      <c r="A39" t="s">
        <v>23</v>
      </c>
      <c r="B39" t="s">
        <v>23</v>
      </c>
      <c r="C39" s="1">
        <v>42950</v>
      </c>
      <c r="D39" s="1">
        <v>42950</v>
      </c>
      <c r="E39">
        <v>9</v>
      </c>
      <c r="F39">
        <v>48</v>
      </c>
      <c r="G39">
        <v>290000</v>
      </c>
      <c r="H39">
        <v>250</v>
      </c>
      <c r="I39">
        <v>0</v>
      </c>
      <c r="J39">
        <v>2</v>
      </c>
      <c r="K39">
        <v>0</v>
      </c>
      <c r="L39">
        <v>0</v>
      </c>
      <c r="M39">
        <v>0</v>
      </c>
      <c r="N39">
        <v>1</v>
      </c>
      <c r="O39">
        <f t="shared" si="7"/>
        <v>0</v>
      </c>
      <c r="P39">
        <f t="shared" si="4"/>
        <v>1</v>
      </c>
      <c r="Q39">
        <f t="shared" si="8"/>
        <v>0</v>
      </c>
      <c r="R39">
        <f t="shared" si="9"/>
        <v>1160</v>
      </c>
      <c r="U39">
        <f t="shared" si="6"/>
        <v>0</v>
      </c>
    </row>
    <row r="40" spans="1:22" x14ac:dyDescent="0.2">
      <c r="A40" t="s">
        <v>23</v>
      </c>
      <c r="B40" t="s">
        <v>23</v>
      </c>
      <c r="C40" s="1">
        <v>42950</v>
      </c>
      <c r="D40" s="1">
        <v>42950</v>
      </c>
      <c r="E40">
        <v>11</v>
      </c>
      <c r="F40">
        <v>60</v>
      </c>
      <c r="G40">
        <v>350000</v>
      </c>
      <c r="H40">
        <v>250</v>
      </c>
      <c r="I40">
        <v>34</v>
      </c>
      <c r="J40">
        <v>0</v>
      </c>
      <c r="K40">
        <v>33</v>
      </c>
      <c r="L40">
        <v>0</v>
      </c>
      <c r="M40">
        <v>21</v>
      </c>
      <c r="N40">
        <v>2</v>
      </c>
      <c r="O40">
        <f t="shared" si="7"/>
        <v>29.333333333333332</v>
      </c>
      <c r="P40">
        <f t="shared" si="4"/>
        <v>0.66666666666666663</v>
      </c>
      <c r="Q40">
        <f t="shared" si="8"/>
        <v>41066.666666666664</v>
      </c>
      <c r="R40">
        <f t="shared" si="9"/>
        <v>933.33333333333326</v>
      </c>
      <c r="S40">
        <f t="shared" si="5"/>
        <v>60000</v>
      </c>
      <c r="T40">
        <f>SUM(Q40,Q41)/S40</f>
        <v>0.74311111111111106</v>
      </c>
      <c r="U40">
        <f t="shared" si="6"/>
        <v>2.7377777777777776</v>
      </c>
    </row>
    <row r="41" spans="1:22" x14ac:dyDescent="0.2">
      <c r="A41" t="s">
        <v>23</v>
      </c>
      <c r="B41" t="s">
        <v>23</v>
      </c>
      <c r="C41" s="1">
        <v>42950</v>
      </c>
      <c r="D41" s="1">
        <v>42950</v>
      </c>
      <c r="E41">
        <v>11</v>
      </c>
      <c r="F41">
        <v>48</v>
      </c>
      <c r="G41">
        <v>240000</v>
      </c>
      <c r="H41">
        <v>250</v>
      </c>
      <c r="I41">
        <v>3</v>
      </c>
      <c r="J41">
        <v>0</v>
      </c>
      <c r="K41">
        <v>1</v>
      </c>
      <c r="L41">
        <v>1</v>
      </c>
      <c r="M41">
        <v>7</v>
      </c>
      <c r="N41">
        <v>2</v>
      </c>
      <c r="O41">
        <f t="shared" si="7"/>
        <v>3.6666666666666665</v>
      </c>
      <c r="P41">
        <f t="shared" si="4"/>
        <v>1</v>
      </c>
      <c r="Q41">
        <f t="shared" si="8"/>
        <v>3520</v>
      </c>
      <c r="R41">
        <f t="shared" si="9"/>
        <v>960</v>
      </c>
      <c r="U41">
        <f t="shared" si="6"/>
        <v>0.23466666666666666</v>
      </c>
    </row>
    <row r="42" spans="1:22" x14ac:dyDescent="0.2">
      <c r="A42" t="s">
        <v>23</v>
      </c>
      <c r="B42" t="s">
        <v>23</v>
      </c>
      <c r="C42" s="1">
        <v>42950</v>
      </c>
      <c r="D42" s="1">
        <v>42950</v>
      </c>
      <c r="E42">
        <v>23</v>
      </c>
      <c r="F42">
        <v>60</v>
      </c>
      <c r="G42">
        <v>350000</v>
      </c>
      <c r="H42">
        <v>250</v>
      </c>
      <c r="I42">
        <v>13</v>
      </c>
      <c r="J42">
        <v>0</v>
      </c>
      <c r="K42">
        <v>16</v>
      </c>
      <c r="L42">
        <v>0</v>
      </c>
      <c r="M42">
        <v>10</v>
      </c>
      <c r="O42">
        <f t="shared" si="7"/>
        <v>13</v>
      </c>
      <c r="P42">
        <f t="shared" si="4"/>
        <v>0</v>
      </c>
      <c r="Q42">
        <f t="shared" si="8"/>
        <v>18200</v>
      </c>
      <c r="R42">
        <f t="shared" si="9"/>
        <v>0</v>
      </c>
      <c r="S42">
        <f t="shared" si="5"/>
        <v>60000</v>
      </c>
      <c r="T42">
        <f>SUM(Q42,Q43)/S42</f>
        <v>0.30333333333333334</v>
      </c>
      <c r="U42">
        <f t="shared" si="6"/>
        <v>1.2133333333333334</v>
      </c>
    </row>
    <row r="43" spans="1:22" x14ac:dyDescent="0.2">
      <c r="A43" t="s">
        <v>23</v>
      </c>
      <c r="B43" t="s">
        <v>23</v>
      </c>
      <c r="C43" s="1">
        <v>42950</v>
      </c>
      <c r="D43" s="1">
        <v>42950</v>
      </c>
      <c r="E43">
        <v>23</v>
      </c>
      <c r="F43">
        <v>48</v>
      </c>
      <c r="G43" t="s">
        <v>23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V43" t="s">
        <v>24</v>
      </c>
    </row>
    <row r="44" spans="1:22" x14ac:dyDescent="0.2">
      <c r="A44" t="s">
        <v>23</v>
      </c>
      <c r="B44" t="s">
        <v>23</v>
      </c>
      <c r="C44" s="1">
        <v>42950</v>
      </c>
      <c r="D44" s="1">
        <v>42950</v>
      </c>
      <c r="E44">
        <v>16</v>
      </c>
      <c r="F44">
        <v>60</v>
      </c>
      <c r="G44">
        <v>350000</v>
      </c>
      <c r="H44">
        <v>250</v>
      </c>
      <c r="I44">
        <v>18</v>
      </c>
      <c r="J44">
        <v>0</v>
      </c>
      <c r="K44">
        <v>22</v>
      </c>
      <c r="L44">
        <v>1</v>
      </c>
      <c r="M44">
        <v>26</v>
      </c>
      <c r="N44">
        <v>3</v>
      </c>
      <c r="O44">
        <f t="shared" si="7"/>
        <v>22</v>
      </c>
      <c r="P44">
        <f t="shared" si="4"/>
        <v>1.3333333333333333</v>
      </c>
      <c r="Q44">
        <f t="shared" si="8"/>
        <v>30800</v>
      </c>
      <c r="R44">
        <f t="shared" si="9"/>
        <v>1866.6666666666665</v>
      </c>
      <c r="S44">
        <f t="shared" si="5"/>
        <v>60000</v>
      </c>
      <c r="T44">
        <f>SUM(Q44,Q45)/S44</f>
        <v>0.53333333333333333</v>
      </c>
      <c r="U44">
        <f t="shared" si="6"/>
        <v>2.0533333333333332</v>
      </c>
    </row>
    <row r="45" spans="1:22" x14ac:dyDescent="0.2">
      <c r="A45" t="s">
        <v>23</v>
      </c>
      <c r="B45" t="s">
        <v>23</v>
      </c>
      <c r="C45" s="1">
        <v>42950</v>
      </c>
      <c r="D45" s="1">
        <v>42950</v>
      </c>
      <c r="E45">
        <v>16</v>
      </c>
      <c r="F45">
        <v>48</v>
      </c>
      <c r="G45">
        <v>300000</v>
      </c>
      <c r="H45">
        <v>250</v>
      </c>
      <c r="I45">
        <v>0</v>
      </c>
      <c r="J45">
        <v>0</v>
      </c>
      <c r="K45">
        <v>0</v>
      </c>
      <c r="L45">
        <v>0</v>
      </c>
      <c r="M45">
        <v>3</v>
      </c>
      <c r="N45">
        <v>1</v>
      </c>
      <c r="O45">
        <f t="shared" si="7"/>
        <v>1</v>
      </c>
      <c r="P45">
        <f t="shared" si="4"/>
        <v>0.33333333333333331</v>
      </c>
      <c r="Q45">
        <f t="shared" si="8"/>
        <v>1200</v>
      </c>
      <c r="R45">
        <f t="shared" si="9"/>
        <v>400</v>
      </c>
    </row>
    <row r="46" spans="1:22" x14ac:dyDescent="0.2">
      <c r="A46" t="s">
        <v>23</v>
      </c>
      <c r="B46" t="s">
        <v>23</v>
      </c>
      <c r="C46" s="1">
        <v>42950</v>
      </c>
      <c r="D46" s="1">
        <v>42950</v>
      </c>
      <c r="E46">
        <v>7</v>
      </c>
      <c r="F46">
        <v>60</v>
      </c>
      <c r="G46">
        <v>350000</v>
      </c>
      <c r="H46">
        <v>250</v>
      </c>
      <c r="I46">
        <v>26</v>
      </c>
      <c r="J46">
        <v>1</v>
      </c>
      <c r="K46">
        <v>29</v>
      </c>
      <c r="L46">
        <v>1</v>
      </c>
      <c r="M46">
        <v>19</v>
      </c>
      <c r="N46">
        <v>1</v>
      </c>
      <c r="O46">
        <f t="shared" si="7"/>
        <v>24.666666666666668</v>
      </c>
      <c r="P46">
        <f t="shared" si="4"/>
        <v>1</v>
      </c>
      <c r="Q46">
        <f t="shared" si="8"/>
        <v>34533.333333333336</v>
      </c>
      <c r="R46">
        <f t="shared" si="9"/>
        <v>1400</v>
      </c>
      <c r="S46">
        <f t="shared" si="5"/>
        <v>60000</v>
      </c>
      <c r="T46">
        <f>SUM(Q46,Q47)/S46</f>
        <v>0.58933333333333338</v>
      </c>
      <c r="U46">
        <f t="shared" si="6"/>
        <v>2.3022222222222224</v>
      </c>
    </row>
    <row r="47" spans="1:22" x14ac:dyDescent="0.2">
      <c r="A47" t="s">
        <v>23</v>
      </c>
      <c r="B47" t="s">
        <v>23</v>
      </c>
      <c r="C47" s="1">
        <v>42950</v>
      </c>
      <c r="D47" s="1">
        <v>42950</v>
      </c>
      <c r="E47">
        <v>7</v>
      </c>
      <c r="F47">
        <v>48</v>
      </c>
      <c r="G47">
        <v>310000</v>
      </c>
      <c r="H47">
        <v>250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f t="shared" si="7"/>
        <v>0.66666666666666663</v>
      </c>
      <c r="P47">
        <f t="shared" si="4"/>
        <v>1</v>
      </c>
      <c r="Q47">
        <f t="shared" si="8"/>
        <v>826.66666666666663</v>
      </c>
      <c r="R47">
        <f t="shared" si="9"/>
        <v>1240</v>
      </c>
    </row>
    <row r="48" spans="1:22" x14ac:dyDescent="0.2">
      <c r="A48" t="s">
        <v>23</v>
      </c>
      <c r="B48" t="s">
        <v>23</v>
      </c>
      <c r="C48" s="1">
        <v>42950</v>
      </c>
      <c r="D48" s="1">
        <v>42950</v>
      </c>
      <c r="E48">
        <v>22</v>
      </c>
      <c r="F48">
        <v>60</v>
      </c>
      <c r="G48">
        <v>300000</v>
      </c>
      <c r="H48">
        <v>250</v>
      </c>
      <c r="I48">
        <v>23</v>
      </c>
      <c r="J48">
        <v>0</v>
      </c>
      <c r="K48">
        <v>33</v>
      </c>
      <c r="L48">
        <v>2</v>
      </c>
      <c r="M48">
        <v>30</v>
      </c>
      <c r="N48">
        <v>1</v>
      </c>
      <c r="O48">
        <f t="shared" si="7"/>
        <v>28.666666666666668</v>
      </c>
      <c r="P48">
        <f t="shared" si="4"/>
        <v>1</v>
      </c>
      <c r="Q48">
        <f t="shared" si="8"/>
        <v>34400</v>
      </c>
      <c r="R48">
        <f t="shared" si="9"/>
        <v>1200</v>
      </c>
      <c r="S48">
        <f t="shared" si="5"/>
        <v>60000</v>
      </c>
      <c r="T48">
        <f>SUM(Q48,Q49)/S48</f>
        <v>0.59555555555555562</v>
      </c>
      <c r="U48">
        <f t="shared" si="6"/>
        <v>2.2933333333333334</v>
      </c>
    </row>
    <row r="49" spans="1:21" x14ac:dyDescent="0.2">
      <c r="A49" t="s">
        <v>23</v>
      </c>
      <c r="B49" t="s">
        <v>23</v>
      </c>
      <c r="C49" s="1">
        <v>42950</v>
      </c>
      <c r="D49" s="1">
        <v>42950</v>
      </c>
      <c r="E49">
        <v>22</v>
      </c>
      <c r="F49">
        <v>48</v>
      </c>
      <c r="G49">
        <v>200000</v>
      </c>
      <c r="H49">
        <v>250</v>
      </c>
      <c r="I49">
        <v>2</v>
      </c>
      <c r="J49">
        <v>1</v>
      </c>
      <c r="K49">
        <v>2</v>
      </c>
      <c r="L49">
        <v>0</v>
      </c>
      <c r="M49">
        <v>1</v>
      </c>
      <c r="N49">
        <v>0</v>
      </c>
      <c r="O49">
        <f t="shared" si="7"/>
        <v>1.6666666666666667</v>
      </c>
      <c r="P49">
        <f t="shared" si="4"/>
        <v>0.33333333333333331</v>
      </c>
      <c r="Q49">
        <f t="shared" si="8"/>
        <v>1333.3333333333335</v>
      </c>
      <c r="R49">
        <f t="shared" si="9"/>
        <v>266.66666666666669</v>
      </c>
    </row>
    <row r="50" spans="1:21" x14ac:dyDescent="0.2">
      <c r="A50" t="s">
        <v>23</v>
      </c>
      <c r="B50" t="s">
        <v>23</v>
      </c>
      <c r="C50" s="1">
        <v>42950</v>
      </c>
      <c r="D50" s="1">
        <v>42950</v>
      </c>
      <c r="E50">
        <v>4</v>
      </c>
      <c r="F50">
        <v>60</v>
      </c>
      <c r="G50">
        <v>310000</v>
      </c>
      <c r="H50">
        <v>250</v>
      </c>
      <c r="I50">
        <v>34</v>
      </c>
      <c r="J50">
        <v>0</v>
      </c>
      <c r="K50">
        <v>30</v>
      </c>
      <c r="L50">
        <v>2</v>
      </c>
      <c r="M50">
        <v>26</v>
      </c>
      <c r="N50">
        <v>1</v>
      </c>
      <c r="O50">
        <f t="shared" si="7"/>
        <v>30</v>
      </c>
      <c r="P50">
        <f t="shared" si="4"/>
        <v>1</v>
      </c>
      <c r="Q50">
        <f t="shared" si="8"/>
        <v>37200</v>
      </c>
      <c r="R50">
        <f t="shared" si="9"/>
        <v>1240</v>
      </c>
      <c r="S50">
        <f t="shared" si="5"/>
        <v>60000</v>
      </c>
      <c r="T50">
        <f>SUM(Q50,Q51)/S50</f>
        <v>0.66</v>
      </c>
      <c r="U50">
        <f t="shared" si="6"/>
        <v>2.48</v>
      </c>
    </row>
    <row r="51" spans="1:21" x14ac:dyDescent="0.2">
      <c r="A51" t="s">
        <v>23</v>
      </c>
      <c r="B51" t="s">
        <v>23</v>
      </c>
      <c r="C51" s="1">
        <v>42950</v>
      </c>
      <c r="D51" s="1">
        <v>42950</v>
      </c>
      <c r="E51">
        <v>4</v>
      </c>
      <c r="F51">
        <v>48</v>
      </c>
      <c r="G51">
        <v>200000</v>
      </c>
      <c r="H51">
        <v>250</v>
      </c>
      <c r="I51">
        <v>4</v>
      </c>
      <c r="J51">
        <v>0</v>
      </c>
      <c r="K51">
        <v>4</v>
      </c>
      <c r="L51">
        <v>0</v>
      </c>
      <c r="M51">
        <v>1</v>
      </c>
      <c r="N51">
        <v>1</v>
      </c>
      <c r="O51">
        <f t="shared" si="7"/>
        <v>3</v>
      </c>
      <c r="P51">
        <f t="shared" si="4"/>
        <v>0.33333333333333331</v>
      </c>
      <c r="Q51">
        <f t="shared" si="8"/>
        <v>2400</v>
      </c>
      <c r="R51">
        <f t="shared" si="9"/>
        <v>266.66666666666669</v>
      </c>
    </row>
    <row r="52" spans="1:21" x14ac:dyDescent="0.2">
      <c r="A52" t="s">
        <v>23</v>
      </c>
      <c r="B52" t="s">
        <v>23</v>
      </c>
      <c r="C52" s="1">
        <v>42950</v>
      </c>
      <c r="D52" s="1">
        <v>42950</v>
      </c>
      <c r="E52">
        <v>14</v>
      </c>
      <c r="F52">
        <v>60</v>
      </c>
      <c r="G52">
        <v>300000</v>
      </c>
      <c r="H52">
        <v>250</v>
      </c>
      <c r="I52">
        <v>30</v>
      </c>
      <c r="J52">
        <v>1</v>
      </c>
      <c r="K52">
        <v>38</v>
      </c>
      <c r="L52">
        <v>2</v>
      </c>
      <c r="M52">
        <v>25</v>
      </c>
      <c r="N52">
        <v>1</v>
      </c>
      <c r="O52">
        <f t="shared" si="7"/>
        <v>31</v>
      </c>
      <c r="P52">
        <f t="shared" si="4"/>
        <v>1.3333333333333333</v>
      </c>
      <c r="Q52">
        <f t="shared" si="8"/>
        <v>37200</v>
      </c>
      <c r="R52">
        <f t="shared" si="9"/>
        <v>1600</v>
      </c>
      <c r="S52">
        <f t="shared" si="5"/>
        <v>60000</v>
      </c>
      <c r="T52">
        <f>SUM(Q52,Q53)/S52</f>
        <v>0.63777777777777778</v>
      </c>
      <c r="U52">
        <f t="shared" si="6"/>
        <v>2.48</v>
      </c>
    </row>
    <row r="53" spans="1:21" x14ac:dyDescent="0.2">
      <c r="A53" t="s">
        <v>23</v>
      </c>
      <c r="B53" t="s">
        <v>23</v>
      </c>
      <c r="C53" s="1">
        <v>42950</v>
      </c>
      <c r="D53" s="1">
        <v>42950</v>
      </c>
      <c r="E53">
        <v>14</v>
      </c>
      <c r="F53">
        <v>48</v>
      </c>
      <c r="G53">
        <v>200000</v>
      </c>
      <c r="H53">
        <v>250</v>
      </c>
      <c r="I53">
        <v>4</v>
      </c>
      <c r="J53">
        <v>0</v>
      </c>
      <c r="K53">
        <v>0</v>
      </c>
      <c r="L53">
        <v>0</v>
      </c>
      <c r="M53">
        <v>0</v>
      </c>
      <c r="N53">
        <v>1</v>
      </c>
      <c r="O53">
        <f t="shared" si="7"/>
        <v>1.3333333333333333</v>
      </c>
      <c r="P53">
        <f t="shared" si="4"/>
        <v>0.33333333333333331</v>
      </c>
      <c r="Q53">
        <f t="shared" si="8"/>
        <v>1066.6666666666667</v>
      </c>
      <c r="R53">
        <f t="shared" si="9"/>
        <v>266.66666666666669</v>
      </c>
    </row>
    <row r="54" spans="1:21" x14ac:dyDescent="0.2">
      <c r="A54" t="s">
        <v>23</v>
      </c>
      <c r="B54" t="s">
        <v>23</v>
      </c>
      <c r="C54" s="1">
        <v>42950</v>
      </c>
      <c r="D54" s="1">
        <v>42950</v>
      </c>
      <c r="E54">
        <v>21</v>
      </c>
      <c r="F54">
        <v>60</v>
      </c>
      <c r="G54">
        <v>300000</v>
      </c>
      <c r="H54">
        <v>250</v>
      </c>
      <c r="I54">
        <v>21</v>
      </c>
      <c r="J54">
        <v>0</v>
      </c>
      <c r="K54">
        <v>21</v>
      </c>
      <c r="L54">
        <v>1</v>
      </c>
      <c r="M54">
        <v>15</v>
      </c>
      <c r="N54">
        <v>1</v>
      </c>
      <c r="O54">
        <f t="shared" si="7"/>
        <v>19</v>
      </c>
      <c r="P54">
        <f t="shared" si="4"/>
        <v>0.66666666666666663</v>
      </c>
      <c r="Q54">
        <f t="shared" si="8"/>
        <v>22800</v>
      </c>
      <c r="R54">
        <f t="shared" si="9"/>
        <v>800</v>
      </c>
      <c r="S54">
        <f t="shared" si="5"/>
        <v>60000</v>
      </c>
      <c r="T54">
        <f>SUM(Q54,Q55)/S54</f>
        <v>0.39333333333333331</v>
      </c>
      <c r="U54">
        <f t="shared" si="6"/>
        <v>1.52</v>
      </c>
    </row>
    <row r="55" spans="1:21" x14ac:dyDescent="0.2">
      <c r="A55" t="s">
        <v>23</v>
      </c>
      <c r="B55" t="s">
        <v>23</v>
      </c>
      <c r="C55" s="1">
        <v>42950</v>
      </c>
      <c r="D55" s="1">
        <v>42950</v>
      </c>
      <c r="E55">
        <v>21</v>
      </c>
      <c r="F55">
        <v>48</v>
      </c>
      <c r="G55">
        <v>200000</v>
      </c>
      <c r="H55">
        <v>250</v>
      </c>
      <c r="I55">
        <v>0</v>
      </c>
      <c r="J55">
        <v>1</v>
      </c>
      <c r="K55">
        <v>1</v>
      </c>
      <c r="L55">
        <v>0</v>
      </c>
      <c r="M55">
        <v>2</v>
      </c>
      <c r="N55">
        <v>0</v>
      </c>
      <c r="O55">
        <f t="shared" si="7"/>
        <v>1</v>
      </c>
      <c r="P55">
        <f t="shared" si="4"/>
        <v>0.33333333333333331</v>
      </c>
      <c r="Q55">
        <f t="shared" si="8"/>
        <v>800</v>
      </c>
      <c r="R55">
        <f t="shared" si="9"/>
        <v>266.66666666666669</v>
      </c>
    </row>
    <row r="56" spans="1:21" x14ac:dyDescent="0.2">
      <c r="A56" t="s">
        <v>23</v>
      </c>
      <c r="B56" t="s">
        <v>23</v>
      </c>
      <c r="C56" s="1">
        <v>42950</v>
      </c>
      <c r="D56" s="1">
        <v>42950</v>
      </c>
      <c r="E56">
        <v>15</v>
      </c>
      <c r="F56">
        <v>60</v>
      </c>
      <c r="G56">
        <v>350000</v>
      </c>
      <c r="H56">
        <v>250</v>
      </c>
      <c r="I56">
        <v>71</v>
      </c>
      <c r="J56">
        <v>0</v>
      </c>
      <c r="K56" t="s">
        <v>23</v>
      </c>
      <c r="L56" t="s">
        <v>23</v>
      </c>
      <c r="M56">
        <v>29</v>
      </c>
      <c r="N56">
        <v>0</v>
      </c>
      <c r="O56">
        <f t="shared" si="7"/>
        <v>50</v>
      </c>
      <c r="P56">
        <f t="shared" si="4"/>
        <v>0</v>
      </c>
      <c r="Q56">
        <f t="shared" si="8"/>
        <v>70000</v>
      </c>
      <c r="R56">
        <f t="shared" si="9"/>
        <v>0</v>
      </c>
      <c r="S56">
        <f t="shared" si="5"/>
        <v>60000</v>
      </c>
      <c r="T56">
        <f>SUM(Q56,Q57)/S56</f>
        <v>1.1773333333333333</v>
      </c>
      <c r="U56">
        <f t="shared" si="6"/>
        <v>4.666666666666667</v>
      </c>
    </row>
    <row r="57" spans="1:21" x14ac:dyDescent="0.2">
      <c r="A57" t="s">
        <v>23</v>
      </c>
      <c r="B57" t="s">
        <v>23</v>
      </c>
      <c r="C57" s="1">
        <v>42950</v>
      </c>
      <c r="D57" s="1">
        <v>42950</v>
      </c>
      <c r="E57">
        <v>15</v>
      </c>
      <c r="F57">
        <v>48</v>
      </c>
      <c r="G57">
        <v>240000</v>
      </c>
      <c r="H57">
        <v>250</v>
      </c>
      <c r="I57">
        <v>0</v>
      </c>
      <c r="J57">
        <v>1</v>
      </c>
      <c r="K57">
        <v>1</v>
      </c>
      <c r="L57">
        <v>2</v>
      </c>
      <c r="M57">
        <v>1</v>
      </c>
      <c r="N57">
        <v>1</v>
      </c>
      <c r="O57">
        <f t="shared" si="7"/>
        <v>0.66666666666666663</v>
      </c>
      <c r="P57">
        <f t="shared" si="4"/>
        <v>1.3333333333333333</v>
      </c>
      <c r="Q57">
        <f t="shared" si="8"/>
        <v>640</v>
      </c>
      <c r="R57">
        <f t="shared" si="9"/>
        <v>1280</v>
      </c>
    </row>
    <row r="58" spans="1:21" x14ac:dyDescent="0.2">
      <c r="A58" t="s">
        <v>23</v>
      </c>
      <c r="B58" t="s">
        <v>23</v>
      </c>
      <c r="C58" s="1">
        <v>42950</v>
      </c>
      <c r="D58" s="1">
        <v>42950</v>
      </c>
      <c r="E58">
        <v>19</v>
      </c>
      <c r="F58">
        <v>60</v>
      </c>
      <c r="G58">
        <v>310000</v>
      </c>
      <c r="H58">
        <v>250</v>
      </c>
      <c r="I58">
        <v>30</v>
      </c>
      <c r="J58">
        <v>0</v>
      </c>
      <c r="K58">
        <v>25</v>
      </c>
      <c r="L58">
        <v>0</v>
      </c>
      <c r="M58">
        <v>32</v>
      </c>
      <c r="N58">
        <v>0</v>
      </c>
      <c r="O58">
        <f t="shared" si="7"/>
        <v>29</v>
      </c>
      <c r="P58">
        <f t="shared" si="4"/>
        <v>0</v>
      </c>
      <c r="Q58">
        <f t="shared" si="8"/>
        <v>35960</v>
      </c>
      <c r="R58">
        <f t="shared" si="9"/>
        <v>0</v>
      </c>
      <c r="S58">
        <f t="shared" si="5"/>
        <v>60000</v>
      </c>
      <c r="T58">
        <f>SUM(Q58,Q59)/S58</f>
        <v>0.59933333333333338</v>
      </c>
      <c r="U58">
        <f t="shared" si="6"/>
        <v>2.3973333333333335</v>
      </c>
    </row>
    <row r="59" spans="1:21" x14ac:dyDescent="0.2">
      <c r="A59" t="s">
        <v>23</v>
      </c>
      <c r="B59" t="s">
        <v>23</v>
      </c>
      <c r="C59" s="1">
        <v>42950</v>
      </c>
      <c r="D59" s="1">
        <v>42950</v>
      </c>
      <c r="E59">
        <v>19</v>
      </c>
      <c r="F59">
        <v>48</v>
      </c>
      <c r="G59">
        <v>210000</v>
      </c>
      <c r="H59">
        <v>250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7"/>
        <v>0</v>
      </c>
      <c r="P59">
        <f t="shared" si="4"/>
        <v>0</v>
      </c>
      <c r="Q59">
        <f t="shared" si="8"/>
        <v>0</v>
      </c>
      <c r="R59">
        <f t="shared" si="9"/>
        <v>0</v>
      </c>
    </row>
    <row r="60" spans="1:21" x14ac:dyDescent="0.2">
      <c r="A60" t="s">
        <v>23</v>
      </c>
      <c r="B60" t="s">
        <v>23</v>
      </c>
      <c r="C60" s="1">
        <v>42950</v>
      </c>
      <c r="D60" s="1">
        <v>42950</v>
      </c>
      <c r="E60">
        <v>24</v>
      </c>
      <c r="F60">
        <v>60</v>
      </c>
      <c r="G60">
        <v>350000</v>
      </c>
      <c r="H60">
        <v>250</v>
      </c>
      <c r="I60">
        <v>32</v>
      </c>
      <c r="J60">
        <v>0</v>
      </c>
      <c r="K60">
        <v>23</v>
      </c>
      <c r="L60">
        <v>0</v>
      </c>
      <c r="M60">
        <v>31</v>
      </c>
      <c r="N60">
        <v>0</v>
      </c>
      <c r="O60">
        <f t="shared" si="7"/>
        <v>28.666666666666668</v>
      </c>
      <c r="P60">
        <f t="shared" si="4"/>
        <v>0</v>
      </c>
      <c r="Q60">
        <f t="shared" si="8"/>
        <v>40133.333333333336</v>
      </c>
      <c r="R60">
        <f t="shared" si="9"/>
        <v>0</v>
      </c>
      <c r="S60">
        <f t="shared" si="5"/>
        <v>60000</v>
      </c>
      <c r="T60">
        <f>SUM(Q60,Q61)/S60</f>
        <v>0.74888888888888894</v>
      </c>
      <c r="U60">
        <f t="shared" si="6"/>
        <v>2.6755555555555559</v>
      </c>
    </row>
    <row r="61" spans="1:21" x14ac:dyDescent="0.2">
      <c r="A61" t="s">
        <v>23</v>
      </c>
      <c r="B61" t="s">
        <v>23</v>
      </c>
      <c r="C61" s="1">
        <v>42950</v>
      </c>
      <c r="D61" s="1">
        <v>42950</v>
      </c>
      <c r="E61">
        <v>24</v>
      </c>
      <c r="F61">
        <v>48</v>
      </c>
      <c r="G61">
        <v>300000</v>
      </c>
      <c r="H61">
        <v>250</v>
      </c>
      <c r="I61">
        <v>3</v>
      </c>
      <c r="J61">
        <v>0</v>
      </c>
      <c r="K61">
        <v>5</v>
      </c>
      <c r="L61">
        <v>1</v>
      </c>
      <c r="M61">
        <v>4</v>
      </c>
      <c r="N61">
        <v>0</v>
      </c>
      <c r="O61">
        <f t="shared" si="7"/>
        <v>4</v>
      </c>
      <c r="P61">
        <f t="shared" si="4"/>
        <v>0.33333333333333331</v>
      </c>
      <c r="Q61">
        <f t="shared" si="8"/>
        <v>4800</v>
      </c>
      <c r="R61">
        <f t="shared" si="9"/>
        <v>400</v>
      </c>
    </row>
    <row r="62" spans="1:21" x14ac:dyDescent="0.2">
      <c r="A62" t="s">
        <v>23</v>
      </c>
      <c r="B62" t="s">
        <v>23</v>
      </c>
      <c r="C62" s="1">
        <v>42950</v>
      </c>
      <c r="D62" s="1">
        <v>42950</v>
      </c>
      <c r="E62">
        <v>3</v>
      </c>
      <c r="F62">
        <v>60</v>
      </c>
      <c r="G62">
        <v>300000</v>
      </c>
      <c r="H62">
        <v>250</v>
      </c>
      <c r="I62">
        <v>31</v>
      </c>
      <c r="J62">
        <v>1</v>
      </c>
      <c r="K62">
        <v>40</v>
      </c>
      <c r="L62">
        <v>0</v>
      </c>
      <c r="M62">
        <v>33</v>
      </c>
      <c r="N62">
        <v>1</v>
      </c>
      <c r="O62">
        <f t="shared" si="7"/>
        <v>34.666666666666664</v>
      </c>
      <c r="P62">
        <f t="shared" si="4"/>
        <v>0.66666666666666663</v>
      </c>
      <c r="Q62">
        <f t="shared" si="8"/>
        <v>41600</v>
      </c>
      <c r="R62">
        <f t="shared" si="9"/>
        <v>800</v>
      </c>
      <c r="S62">
        <f t="shared" si="5"/>
        <v>60000</v>
      </c>
      <c r="T62">
        <f>SUM(Q62,Q63)/S62</f>
        <v>0.70333333333333337</v>
      </c>
      <c r="U62">
        <f t="shared" si="6"/>
        <v>2.7733333333333334</v>
      </c>
    </row>
    <row r="63" spans="1:21" x14ac:dyDescent="0.2">
      <c r="A63" t="s">
        <v>23</v>
      </c>
      <c r="B63" t="s">
        <v>23</v>
      </c>
      <c r="C63" s="1">
        <v>42950</v>
      </c>
      <c r="D63" s="1">
        <v>42950</v>
      </c>
      <c r="E63">
        <v>3</v>
      </c>
      <c r="F63">
        <v>48</v>
      </c>
      <c r="G63">
        <v>225000</v>
      </c>
      <c r="H63">
        <v>250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f t="shared" si="7"/>
        <v>0.66666666666666663</v>
      </c>
      <c r="P63">
        <f t="shared" si="4"/>
        <v>0.33333333333333331</v>
      </c>
      <c r="Q63">
        <f t="shared" si="8"/>
        <v>600</v>
      </c>
      <c r="R63">
        <f t="shared" si="9"/>
        <v>300</v>
      </c>
    </row>
    <row r="64" spans="1:21" x14ac:dyDescent="0.2">
      <c r="A64" t="s">
        <v>23</v>
      </c>
      <c r="B64" t="s">
        <v>23</v>
      </c>
      <c r="C64" s="1">
        <v>42950</v>
      </c>
      <c r="D64" s="1">
        <v>42950</v>
      </c>
      <c r="E64">
        <v>10</v>
      </c>
      <c r="F64">
        <v>60</v>
      </c>
      <c r="G64">
        <v>300000</v>
      </c>
      <c r="H64">
        <v>250</v>
      </c>
      <c r="I64">
        <v>26</v>
      </c>
      <c r="J64">
        <v>2</v>
      </c>
      <c r="K64">
        <v>38</v>
      </c>
      <c r="L64">
        <v>0</v>
      </c>
      <c r="M64">
        <v>30</v>
      </c>
      <c r="N64">
        <v>1</v>
      </c>
      <c r="O64">
        <f t="shared" si="7"/>
        <v>31.333333333333332</v>
      </c>
      <c r="P64">
        <f t="shared" si="4"/>
        <v>1</v>
      </c>
      <c r="Q64">
        <f t="shared" si="8"/>
        <v>37600</v>
      </c>
      <c r="R64">
        <f t="shared" si="9"/>
        <v>1200</v>
      </c>
      <c r="S64">
        <f t="shared" si="5"/>
        <v>60000</v>
      </c>
      <c r="T64">
        <f>SUM(Q64,Q65)/S64</f>
        <v>0.65333333333333332</v>
      </c>
      <c r="U64">
        <f t="shared" si="6"/>
        <v>2.5066666666666668</v>
      </c>
    </row>
    <row r="65" spans="1:21" x14ac:dyDescent="0.2">
      <c r="A65" t="s">
        <v>23</v>
      </c>
      <c r="B65" t="s">
        <v>23</v>
      </c>
      <c r="C65" s="1">
        <v>42950</v>
      </c>
      <c r="D65" s="1">
        <v>42950</v>
      </c>
      <c r="E65">
        <v>10</v>
      </c>
      <c r="F65">
        <v>48</v>
      </c>
      <c r="G65">
        <v>200000</v>
      </c>
      <c r="H65">
        <v>250</v>
      </c>
      <c r="I65">
        <v>2</v>
      </c>
      <c r="J65">
        <v>1</v>
      </c>
      <c r="K65">
        <v>1</v>
      </c>
      <c r="L65">
        <v>0</v>
      </c>
      <c r="M65">
        <v>3</v>
      </c>
      <c r="N65">
        <v>2</v>
      </c>
      <c r="O65">
        <f t="shared" si="7"/>
        <v>2</v>
      </c>
      <c r="P65">
        <f t="shared" si="4"/>
        <v>1</v>
      </c>
      <c r="Q65">
        <f t="shared" si="8"/>
        <v>1600</v>
      </c>
      <c r="R65">
        <f t="shared" si="9"/>
        <v>800</v>
      </c>
    </row>
    <row r="66" spans="1:21" x14ac:dyDescent="0.2">
      <c r="A66" t="s">
        <v>23</v>
      </c>
      <c r="B66" t="s">
        <v>23</v>
      </c>
      <c r="C66" s="1">
        <v>42950</v>
      </c>
      <c r="D66" s="1">
        <v>42950</v>
      </c>
      <c r="E66">
        <v>13</v>
      </c>
      <c r="F66">
        <v>60</v>
      </c>
      <c r="G66">
        <v>300000</v>
      </c>
      <c r="H66">
        <v>250</v>
      </c>
      <c r="I66">
        <v>34</v>
      </c>
      <c r="J66">
        <v>0</v>
      </c>
      <c r="K66">
        <v>41</v>
      </c>
      <c r="L66">
        <v>0</v>
      </c>
      <c r="M66">
        <v>3</v>
      </c>
      <c r="N66">
        <v>0</v>
      </c>
      <c r="O66">
        <f t="shared" si="7"/>
        <v>26</v>
      </c>
      <c r="P66">
        <f t="shared" si="4"/>
        <v>0</v>
      </c>
      <c r="Q66">
        <f t="shared" si="8"/>
        <v>31200</v>
      </c>
      <c r="R66">
        <f t="shared" si="9"/>
        <v>0</v>
      </c>
      <c r="S66">
        <f t="shared" si="5"/>
        <v>60000</v>
      </c>
      <c r="T66">
        <f>SUM(Q66,Q67)/S66</f>
        <v>0.5477777777777777</v>
      </c>
      <c r="U66">
        <f t="shared" si="6"/>
        <v>2.08</v>
      </c>
    </row>
    <row r="67" spans="1:21" x14ac:dyDescent="0.2">
      <c r="A67" t="s">
        <v>23</v>
      </c>
      <c r="B67" t="s">
        <v>23</v>
      </c>
      <c r="C67" s="1">
        <v>42950</v>
      </c>
      <c r="D67" s="1">
        <v>42950</v>
      </c>
      <c r="E67">
        <v>13</v>
      </c>
      <c r="F67">
        <v>48</v>
      </c>
      <c r="G67">
        <v>250000</v>
      </c>
      <c r="H67">
        <v>250</v>
      </c>
      <c r="I67">
        <v>2</v>
      </c>
      <c r="J67">
        <v>0</v>
      </c>
      <c r="K67">
        <v>2</v>
      </c>
      <c r="L67">
        <v>0</v>
      </c>
      <c r="M67">
        <v>1</v>
      </c>
      <c r="N67">
        <v>1</v>
      </c>
      <c r="O67">
        <f t="shared" si="7"/>
        <v>1.6666666666666667</v>
      </c>
      <c r="P67">
        <f t="shared" si="7"/>
        <v>0.33333333333333331</v>
      </c>
      <c r="Q67">
        <f t="shared" si="8"/>
        <v>1666.6666666666667</v>
      </c>
      <c r="R67">
        <f t="shared" si="9"/>
        <v>333.33333333333331</v>
      </c>
    </row>
    <row r="68" spans="1:21" x14ac:dyDescent="0.2">
      <c r="A68" t="s">
        <v>23</v>
      </c>
      <c r="B68" t="s">
        <v>23</v>
      </c>
      <c r="C68" s="1">
        <v>42950</v>
      </c>
      <c r="D68" s="1">
        <v>42950</v>
      </c>
      <c r="E68">
        <v>12</v>
      </c>
      <c r="F68">
        <v>60</v>
      </c>
      <c r="G68">
        <v>300000</v>
      </c>
      <c r="H68">
        <v>250</v>
      </c>
      <c r="I68">
        <v>33</v>
      </c>
      <c r="J68">
        <v>0</v>
      </c>
      <c r="K68">
        <v>37</v>
      </c>
      <c r="L68">
        <v>0</v>
      </c>
      <c r="M68">
        <v>29</v>
      </c>
      <c r="N68">
        <v>0</v>
      </c>
      <c r="O68">
        <f t="shared" si="7"/>
        <v>33</v>
      </c>
      <c r="P68">
        <f t="shared" si="7"/>
        <v>0</v>
      </c>
      <c r="Q68">
        <f t="shared" si="8"/>
        <v>39600</v>
      </c>
      <c r="R68">
        <f t="shared" si="9"/>
        <v>0</v>
      </c>
      <c r="S68">
        <f t="shared" si="5"/>
        <v>60000</v>
      </c>
      <c r="T68">
        <f>SUM(Q68,Q69)/S68</f>
        <v>0.66500000000000004</v>
      </c>
      <c r="U68">
        <f t="shared" ref="U68:U72" si="10">Q68/15000</f>
        <v>2.64</v>
      </c>
    </row>
    <row r="69" spans="1:21" x14ac:dyDescent="0.2">
      <c r="A69" t="s">
        <v>23</v>
      </c>
      <c r="B69" t="s">
        <v>23</v>
      </c>
      <c r="C69" s="1">
        <v>42950</v>
      </c>
      <c r="D69" s="1">
        <v>42950</v>
      </c>
      <c r="E69">
        <v>12</v>
      </c>
      <c r="F69">
        <v>48</v>
      </c>
      <c r="G69">
        <v>225000</v>
      </c>
      <c r="H69">
        <v>250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f t="shared" si="7"/>
        <v>0.33333333333333331</v>
      </c>
      <c r="P69">
        <f t="shared" si="7"/>
        <v>0.33333333333333331</v>
      </c>
      <c r="Q69">
        <f t="shared" si="8"/>
        <v>300</v>
      </c>
      <c r="R69">
        <f t="shared" si="9"/>
        <v>300</v>
      </c>
    </row>
    <row r="70" spans="1:21" x14ac:dyDescent="0.2">
      <c r="A70" t="s">
        <v>23</v>
      </c>
      <c r="B70" t="s">
        <v>23</v>
      </c>
      <c r="C70" s="1">
        <v>42950</v>
      </c>
      <c r="D70" s="1">
        <v>42950</v>
      </c>
      <c r="E70">
        <v>20</v>
      </c>
      <c r="F70">
        <v>60</v>
      </c>
      <c r="G70">
        <v>300000</v>
      </c>
      <c r="H70">
        <v>250</v>
      </c>
      <c r="I70">
        <v>39</v>
      </c>
      <c r="J70">
        <v>0</v>
      </c>
      <c r="K70">
        <v>25</v>
      </c>
      <c r="L70">
        <v>1</v>
      </c>
      <c r="M70">
        <v>21</v>
      </c>
      <c r="N70">
        <v>0</v>
      </c>
      <c r="O70">
        <f t="shared" si="7"/>
        <v>28.333333333333332</v>
      </c>
      <c r="P70">
        <f t="shared" si="7"/>
        <v>0.33333333333333331</v>
      </c>
      <c r="Q70">
        <f t="shared" si="8"/>
        <v>34000</v>
      </c>
      <c r="R70">
        <f t="shared" si="9"/>
        <v>400</v>
      </c>
      <c r="S70">
        <f t="shared" si="5"/>
        <v>60000</v>
      </c>
      <c r="T70">
        <f>SUM(Q70,Q71)/S70</f>
        <v>0.58888888888888891</v>
      </c>
      <c r="U70">
        <f t="shared" si="10"/>
        <v>2.2666666666666666</v>
      </c>
    </row>
    <row r="71" spans="1:21" x14ac:dyDescent="0.2">
      <c r="A71" t="s">
        <v>23</v>
      </c>
      <c r="B71" t="s">
        <v>23</v>
      </c>
      <c r="C71" s="1">
        <v>42950</v>
      </c>
      <c r="D71" s="1">
        <v>42950</v>
      </c>
      <c r="E71">
        <v>20</v>
      </c>
      <c r="F71">
        <v>48</v>
      </c>
      <c r="G71">
        <v>200000</v>
      </c>
      <c r="H71">
        <v>250</v>
      </c>
      <c r="I71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7"/>
        <v>1.6666666666666667</v>
      </c>
      <c r="P71">
        <f t="shared" si="7"/>
        <v>0</v>
      </c>
      <c r="Q71">
        <f t="shared" si="8"/>
        <v>1333.3333333333335</v>
      </c>
      <c r="R71">
        <f t="shared" si="9"/>
        <v>0</v>
      </c>
    </row>
    <row r="72" spans="1:21" x14ac:dyDescent="0.2">
      <c r="A72" t="s">
        <v>23</v>
      </c>
      <c r="B72" t="s">
        <v>23</v>
      </c>
      <c r="C72" s="1">
        <v>42950</v>
      </c>
      <c r="D72" s="1">
        <v>42950</v>
      </c>
      <c r="E72">
        <v>6</v>
      </c>
      <c r="F72">
        <v>60</v>
      </c>
      <c r="G72">
        <v>325000</v>
      </c>
      <c r="H72">
        <v>250</v>
      </c>
      <c r="I72">
        <v>20</v>
      </c>
      <c r="J72">
        <v>0</v>
      </c>
      <c r="K72">
        <v>26</v>
      </c>
      <c r="L72">
        <v>0</v>
      </c>
      <c r="M72">
        <v>28</v>
      </c>
      <c r="N72">
        <v>0</v>
      </c>
      <c r="O72">
        <f t="shared" si="7"/>
        <v>24.666666666666668</v>
      </c>
      <c r="P72">
        <f t="shared" si="7"/>
        <v>0</v>
      </c>
      <c r="Q72">
        <f t="shared" si="8"/>
        <v>32066.666666666668</v>
      </c>
      <c r="R72">
        <f t="shared" si="9"/>
        <v>0</v>
      </c>
      <c r="S72">
        <f t="shared" si="5"/>
        <v>60000</v>
      </c>
      <c r="T72">
        <f>SUM(Q72,Q73)/S72</f>
        <v>0.55666666666666664</v>
      </c>
      <c r="U72">
        <f t="shared" si="10"/>
        <v>2.137777777777778</v>
      </c>
    </row>
    <row r="73" spans="1:21" x14ac:dyDescent="0.2">
      <c r="A73" t="s">
        <v>23</v>
      </c>
      <c r="B73" t="s">
        <v>23</v>
      </c>
      <c r="C73" s="1">
        <v>42950</v>
      </c>
      <c r="D73" s="1">
        <v>42950</v>
      </c>
      <c r="E73">
        <v>6</v>
      </c>
      <c r="F73">
        <v>48</v>
      </c>
      <c r="G73">
        <v>250000</v>
      </c>
      <c r="H73">
        <v>250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7"/>
        <v>0.66666666666666663</v>
      </c>
      <c r="P73">
        <f t="shared" si="7"/>
        <v>0</v>
      </c>
      <c r="Q73">
        <f>(O73/H73)*G74</f>
        <v>1333.3333333333333</v>
      </c>
      <c r="R73">
        <f>(P73/H73)*G74</f>
        <v>0</v>
      </c>
    </row>
    <row r="74" spans="1:21" x14ac:dyDescent="0.2">
      <c r="C74" s="1">
        <v>42952</v>
      </c>
      <c r="D74" s="1">
        <v>42952</v>
      </c>
      <c r="E74">
        <v>16</v>
      </c>
      <c r="F74">
        <v>60</v>
      </c>
      <c r="G74">
        <v>500000</v>
      </c>
      <c r="H74">
        <v>250</v>
      </c>
      <c r="I74">
        <v>20</v>
      </c>
      <c r="J74">
        <v>1</v>
      </c>
      <c r="K74">
        <v>6</v>
      </c>
      <c r="L74">
        <v>0</v>
      </c>
      <c r="M74">
        <v>14</v>
      </c>
      <c r="N74">
        <v>1</v>
      </c>
      <c r="O74">
        <f t="shared" si="7"/>
        <v>13.333333333333334</v>
      </c>
      <c r="P74">
        <f t="shared" si="7"/>
        <v>0.66666666666666663</v>
      </c>
      <c r="Q74">
        <f t="shared" ref="Q74:Q97" si="11">(O74/H74)*G75</f>
        <v>29333.333333333336</v>
      </c>
      <c r="R74">
        <f t="shared" ref="R74:R97" si="12">(P74/H74)*G75</f>
        <v>1466.6666666666665</v>
      </c>
      <c r="S74">
        <f t="shared" si="5"/>
        <v>60000</v>
      </c>
      <c r="T74">
        <f>SUM(Q74,Q75)/S74</f>
        <v>1.118888888888889</v>
      </c>
      <c r="U74">
        <f t="shared" ref="U74" si="13">Q74/15000</f>
        <v>1.9555555555555557</v>
      </c>
    </row>
    <row r="75" spans="1:21" x14ac:dyDescent="0.2">
      <c r="C75" s="1">
        <v>42952</v>
      </c>
      <c r="D75" s="1">
        <v>42952</v>
      </c>
      <c r="E75">
        <v>11</v>
      </c>
      <c r="F75">
        <v>60</v>
      </c>
      <c r="G75">
        <v>550000</v>
      </c>
      <c r="H75">
        <v>250</v>
      </c>
      <c r="I75">
        <v>15</v>
      </c>
      <c r="J75">
        <v>0</v>
      </c>
      <c r="K75">
        <v>22</v>
      </c>
      <c r="L75">
        <v>0</v>
      </c>
      <c r="M75">
        <v>26</v>
      </c>
      <c r="N75">
        <v>1</v>
      </c>
      <c r="O75">
        <f t="shared" si="7"/>
        <v>21</v>
      </c>
      <c r="P75">
        <f t="shared" si="7"/>
        <v>0.33333333333333331</v>
      </c>
      <c r="Q75">
        <f t="shared" si="11"/>
        <v>37800</v>
      </c>
      <c r="R75">
        <f t="shared" si="12"/>
        <v>600</v>
      </c>
      <c r="S75">
        <f t="shared" si="5"/>
        <v>60000</v>
      </c>
      <c r="T75">
        <f t="shared" ref="T75:T97" si="14">SUM(Q75,Q76)/S75</f>
        <v>1.07</v>
      </c>
      <c r="U75">
        <f t="shared" ref="U75:U97" si="15">Q75/15000</f>
        <v>2.52</v>
      </c>
    </row>
    <row r="76" spans="1:21" x14ac:dyDescent="0.2">
      <c r="C76" s="1">
        <v>42952</v>
      </c>
      <c r="D76" s="1">
        <v>42952</v>
      </c>
      <c r="E76">
        <v>23</v>
      </c>
      <c r="F76">
        <v>60</v>
      </c>
      <c r="G76">
        <v>450000</v>
      </c>
      <c r="H76">
        <v>250</v>
      </c>
      <c r="I76">
        <v>11</v>
      </c>
      <c r="J76">
        <v>0</v>
      </c>
      <c r="K76">
        <v>17</v>
      </c>
      <c r="L76">
        <v>1</v>
      </c>
      <c r="M76">
        <v>27</v>
      </c>
      <c r="N76">
        <v>0</v>
      </c>
      <c r="O76">
        <f t="shared" si="7"/>
        <v>18.333333333333332</v>
      </c>
      <c r="P76">
        <f t="shared" si="7"/>
        <v>0.33333333333333331</v>
      </c>
      <c r="Q76">
        <f t="shared" si="11"/>
        <v>26400</v>
      </c>
      <c r="R76">
        <f t="shared" si="12"/>
        <v>480</v>
      </c>
      <c r="S76">
        <f t="shared" ref="S76:S97" si="16">15000*4</f>
        <v>60000</v>
      </c>
      <c r="T76">
        <f t="shared" si="14"/>
        <v>1.0640000000000001</v>
      </c>
      <c r="U76">
        <f t="shared" si="15"/>
        <v>1.76</v>
      </c>
    </row>
    <row r="77" spans="1:21" x14ac:dyDescent="0.2">
      <c r="C77" s="1">
        <v>42952</v>
      </c>
      <c r="D77" s="1">
        <v>42952</v>
      </c>
      <c r="E77">
        <v>17</v>
      </c>
      <c r="F77">
        <v>60</v>
      </c>
      <c r="G77">
        <v>360000</v>
      </c>
      <c r="H77">
        <v>250</v>
      </c>
      <c r="I77">
        <v>20</v>
      </c>
      <c r="J77">
        <v>2</v>
      </c>
      <c r="K77">
        <v>26</v>
      </c>
      <c r="L77">
        <v>0</v>
      </c>
      <c r="M77">
        <v>32</v>
      </c>
      <c r="N77">
        <v>3</v>
      </c>
      <c r="O77">
        <f t="shared" si="7"/>
        <v>26</v>
      </c>
      <c r="P77">
        <f t="shared" ref="P77:P97" si="17">AVERAGE(J77, L77, N77)</f>
        <v>1.6666666666666667</v>
      </c>
      <c r="Q77">
        <f t="shared" si="11"/>
        <v>37440</v>
      </c>
      <c r="R77">
        <f t="shared" si="12"/>
        <v>2400</v>
      </c>
      <c r="S77">
        <f t="shared" si="16"/>
        <v>60000</v>
      </c>
      <c r="T77">
        <f t="shared" si="14"/>
        <v>1.322888888888889</v>
      </c>
      <c r="U77">
        <f t="shared" si="15"/>
        <v>2.496</v>
      </c>
    </row>
    <row r="78" spans="1:21" x14ac:dyDescent="0.2">
      <c r="C78" s="1">
        <v>42952</v>
      </c>
      <c r="D78" s="1">
        <v>42952</v>
      </c>
      <c r="E78">
        <v>6</v>
      </c>
      <c r="F78">
        <v>60</v>
      </c>
      <c r="G78">
        <v>360000</v>
      </c>
      <c r="H78">
        <v>250</v>
      </c>
      <c r="I78">
        <v>31</v>
      </c>
      <c r="J78">
        <v>0</v>
      </c>
      <c r="K78">
        <v>29</v>
      </c>
      <c r="L78">
        <v>1</v>
      </c>
      <c r="M78">
        <v>14</v>
      </c>
      <c r="N78">
        <v>0</v>
      </c>
      <c r="O78">
        <f t="shared" ref="O78:O97" si="18">AVERAGE(I78, K78, M78)</f>
        <v>24.666666666666668</v>
      </c>
      <c r="P78">
        <f t="shared" si="17"/>
        <v>0.33333333333333331</v>
      </c>
      <c r="Q78">
        <f t="shared" si="11"/>
        <v>41933.333333333336</v>
      </c>
      <c r="R78">
        <f t="shared" si="12"/>
        <v>566.66666666666663</v>
      </c>
      <c r="S78">
        <f t="shared" si="16"/>
        <v>60000</v>
      </c>
      <c r="T78">
        <f t="shared" si="14"/>
        <v>1.2677777777777779</v>
      </c>
      <c r="U78">
        <f t="shared" si="15"/>
        <v>2.7955555555555556</v>
      </c>
    </row>
    <row r="79" spans="1:21" x14ac:dyDescent="0.2">
      <c r="C79" s="1">
        <v>42952</v>
      </c>
      <c r="D79" s="1">
        <v>42952</v>
      </c>
      <c r="E79">
        <v>24</v>
      </c>
      <c r="F79">
        <v>60</v>
      </c>
      <c r="G79">
        <v>425000</v>
      </c>
      <c r="H79">
        <v>250</v>
      </c>
      <c r="I79">
        <v>23</v>
      </c>
      <c r="J79">
        <v>0</v>
      </c>
      <c r="K79">
        <v>23</v>
      </c>
      <c r="M79">
        <v>18</v>
      </c>
      <c r="N79">
        <v>1</v>
      </c>
      <c r="O79">
        <f t="shared" si="18"/>
        <v>21.333333333333332</v>
      </c>
      <c r="P79">
        <f t="shared" si="17"/>
        <v>0.5</v>
      </c>
      <c r="Q79">
        <f t="shared" si="11"/>
        <v>34133.333333333336</v>
      </c>
      <c r="R79">
        <f t="shared" si="12"/>
        <v>800</v>
      </c>
      <c r="S79">
        <f t="shared" si="16"/>
        <v>60000</v>
      </c>
      <c r="T79">
        <f t="shared" si="14"/>
        <v>1.5355555555555558</v>
      </c>
      <c r="U79">
        <f t="shared" si="15"/>
        <v>2.2755555555555556</v>
      </c>
    </row>
    <row r="80" spans="1:21" x14ac:dyDescent="0.2">
      <c r="C80" s="1">
        <v>42952</v>
      </c>
      <c r="D80" s="1">
        <v>42952</v>
      </c>
      <c r="E80">
        <v>3</v>
      </c>
      <c r="F80">
        <v>60</v>
      </c>
      <c r="G80">
        <v>400000</v>
      </c>
      <c r="H80">
        <v>250</v>
      </c>
      <c r="I80">
        <v>20</v>
      </c>
      <c r="J80">
        <v>0</v>
      </c>
      <c r="K80">
        <v>38</v>
      </c>
      <c r="L80">
        <v>0</v>
      </c>
      <c r="M80">
        <v>29</v>
      </c>
      <c r="N80">
        <v>1</v>
      </c>
      <c r="O80">
        <f t="shared" si="18"/>
        <v>29</v>
      </c>
      <c r="P80">
        <f t="shared" si="17"/>
        <v>0.33333333333333331</v>
      </c>
      <c r="Q80">
        <f t="shared" si="11"/>
        <v>58000</v>
      </c>
      <c r="R80">
        <f t="shared" si="12"/>
        <v>666.66666666666663</v>
      </c>
      <c r="S80">
        <f t="shared" si="16"/>
        <v>60000</v>
      </c>
      <c r="T80">
        <f t="shared" si="14"/>
        <v>1.3666666666666667</v>
      </c>
      <c r="U80">
        <f t="shared" si="15"/>
        <v>3.8666666666666667</v>
      </c>
    </row>
    <row r="81" spans="3:21" x14ac:dyDescent="0.2">
      <c r="C81" s="1">
        <v>42952</v>
      </c>
      <c r="D81" s="1">
        <v>42952</v>
      </c>
      <c r="E81">
        <v>15</v>
      </c>
      <c r="F81">
        <v>60</v>
      </c>
      <c r="G81">
        <v>500000</v>
      </c>
      <c r="H81">
        <v>250</v>
      </c>
      <c r="I81">
        <v>15</v>
      </c>
      <c r="J81">
        <v>1</v>
      </c>
      <c r="K81">
        <v>0</v>
      </c>
      <c r="L81">
        <v>2</v>
      </c>
      <c r="M81">
        <v>25</v>
      </c>
      <c r="N81">
        <v>0</v>
      </c>
      <c r="O81">
        <f t="shared" si="18"/>
        <v>13.333333333333334</v>
      </c>
      <c r="P81">
        <f t="shared" si="17"/>
        <v>1</v>
      </c>
      <c r="Q81">
        <f t="shared" si="11"/>
        <v>24000</v>
      </c>
      <c r="R81">
        <f t="shared" si="12"/>
        <v>1800</v>
      </c>
      <c r="S81">
        <f t="shared" si="16"/>
        <v>60000</v>
      </c>
      <c r="T81">
        <f t="shared" si="14"/>
        <v>0.85933333333333328</v>
      </c>
      <c r="U81">
        <f t="shared" si="15"/>
        <v>1.6</v>
      </c>
    </row>
    <row r="82" spans="3:21" x14ac:dyDescent="0.2">
      <c r="C82" s="1">
        <v>42952</v>
      </c>
      <c r="D82" s="1">
        <v>42952</v>
      </c>
      <c r="E82">
        <v>20</v>
      </c>
      <c r="F82">
        <v>60</v>
      </c>
      <c r="G82">
        <v>450000</v>
      </c>
      <c r="H82">
        <v>250</v>
      </c>
      <c r="I82">
        <v>9</v>
      </c>
      <c r="J82">
        <v>0</v>
      </c>
      <c r="K82">
        <v>30</v>
      </c>
      <c r="L82">
        <v>3</v>
      </c>
      <c r="M82">
        <v>14</v>
      </c>
      <c r="N82">
        <v>0</v>
      </c>
      <c r="O82">
        <f t="shared" si="18"/>
        <v>17.666666666666668</v>
      </c>
      <c r="P82">
        <f t="shared" si="17"/>
        <v>1</v>
      </c>
      <c r="Q82">
        <f t="shared" si="11"/>
        <v>27560</v>
      </c>
      <c r="R82">
        <f t="shared" si="12"/>
        <v>1560</v>
      </c>
      <c r="S82">
        <f t="shared" si="16"/>
        <v>60000</v>
      </c>
      <c r="T82">
        <f t="shared" si="14"/>
        <v>1.1593333333333333</v>
      </c>
      <c r="U82">
        <f t="shared" si="15"/>
        <v>1.8373333333333333</v>
      </c>
    </row>
    <row r="83" spans="3:21" x14ac:dyDescent="0.2">
      <c r="C83" s="1">
        <v>42952</v>
      </c>
      <c r="D83" s="1">
        <v>42952</v>
      </c>
      <c r="E83">
        <v>5</v>
      </c>
      <c r="F83">
        <v>60</v>
      </c>
      <c r="G83">
        <v>390000</v>
      </c>
      <c r="H83">
        <v>250</v>
      </c>
      <c r="I83">
        <v>32</v>
      </c>
      <c r="J83">
        <v>0</v>
      </c>
      <c r="K83">
        <v>24</v>
      </c>
      <c r="L83">
        <v>1</v>
      </c>
      <c r="M83">
        <v>28</v>
      </c>
      <c r="N83">
        <v>0</v>
      </c>
      <c r="O83">
        <f t="shared" si="18"/>
        <v>28</v>
      </c>
      <c r="P83">
        <f t="shared" si="17"/>
        <v>0.33333333333333331</v>
      </c>
      <c r="Q83">
        <f t="shared" si="11"/>
        <v>42000</v>
      </c>
      <c r="R83">
        <f t="shared" si="12"/>
        <v>500</v>
      </c>
      <c r="S83">
        <f t="shared" si="16"/>
        <v>60000</v>
      </c>
      <c r="T83">
        <f t="shared" si="14"/>
        <v>1.4039999999999999</v>
      </c>
      <c r="U83">
        <f t="shared" si="15"/>
        <v>2.8</v>
      </c>
    </row>
    <row r="84" spans="3:21" x14ac:dyDescent="0.2">
      <c r="C84" s="1">
        <v>42952</v>
      </c>
      <c r="D84" s="1">
        <v>42952</v>
      </c>
      <c r="E84">
        <v>4</v>
      </c>
      <c r="F84">
        <v>60</v>
      </c>
      <c r="G84">
        <v>375000</v>
      </c>
      <c r="H84">
        <v>250</v>
      </c>
      <c r="I84">
        <v>38</v>
      </c>
      <c r="J84">
        <v>2</v>
      </c>
      <c r="K84">
        <v>9</v>
      </c>
      <c r="L84">
        <v>0</v>
      </c>
      <c r="M84">
        <v>25</v>
      </c>
      <c r="N84">
        <v>1</v>
      </c>
      <c r="O84">
        <f t="shared" si="18"/>
        <v>24</v>
      </c>
      <c r="P84">
        <f t="shared" si="17"/>
        <v>1</v>
      </c>
      <c r="Q84">
        <f t="shared" si="11"/>
        <v>42240</v>
      </c>
      <c r="R84">
        <f t="shared" si="12"/>
        <v>1760</v>
      </c>
      <c r="S84">
        <f t="shared" si="16"/>
        <v>60000</v>
      </c>
      <c r="T84">
        <f t="shared" si="14"/>
        <v>1.0623333333333334</v>
      </c>
      <c r="U84">
        <f t="shared" si="15"/>
        <v>2.8159999999999998</v>
      </c>
    </row>
    <row r="85" spans="3:21" x14ac:dyDescent="0.2">
      <c r="C85" s="1">
        <v>42952</v>
      </c>
      <c r="D85" s="1">
        <v>42952</v>
      </c>
      <c r="E85">
        <v>21</v>
      </c>
      <c r="F85">
        <v>60</v>
      </c>
      <c r="G85">
        <v>440000</v>
      </c>
      <c r="H85">
        <v>250</v>
      </c>
      <c r="I85">
        <v>9</v>
      </c>
      <c r="J85">
        <v>0</v>
      </c>
      <c r="K85">
        <v>16</v>
      </c>
      <c r="L85">
        <v>0</v>
      </c>
      <c r="M85">
        <v>18</v>
      </c>
      <c r="N85">
        <v>0</v>
      </c>
      <c r="O85">
        <f t="shared" si="18"/>
        <v>14.333333333333334</v>
      </c>
      <c r="P85">
        <f t="shared" si="17"/>
        <v>0</v>
      </c>
      <c r="Q85">
        <f t="shared" si="11"/>
        <v>21500</v>
      </c>
      <c r="R85">
        <f t="shared" si="12"/>
        <v>0</v>
      </c>
      <c r="S85">
        <f t="shared" si="16"/>
        <v>60000</v>
      </c>
      <c r="T85">
        <f t="shared" si="14"/>
        <v>0.82055555555555548</v>
      </c>
      <c r="U85">
        <f t="shared" si="15"/>
        <v>1.4333333333333333</v>
      </c>
    </row>
    <row r="86" spans="3:21" x14ac:dyDescent="0.2">
      <c r="C86" s="1">
        <v>42952</v>
      </c>
      <c r="D86" s="1">
        <v>42952</v>
      </c>
      <c r="E86">
        <v>8</v>
      </c>
      <c r="F86">
        <v>60</v>
      </c>
      <c r="G86">
        <v>375000</v>
      </c>
      <c r="H86">
        <v>250</v>
      </c>
      <c r="I86">
        <v>29</v>
      </c>
      <c r="J86">
        <v>0</v>
      </c>
      <c r="K86">
        <v>1</v>
      </c>
      <c r="L86">
        <v>0</v>
      </c>
      <c r="M86">
        <v>34</v>
      </c>
      <c r="N86">
        <v>0</v>
      </c>
      <c r="O86">
        <f t="shared" si="18"/>
        <v>21.333333333333332</v>
      </c>
      <c r="P86">
        <f t="shared" si="17"/>
        <v>0</v>
      </c>
      <c r="Q86">
        <f t="shared" si="11"/>
        <v>27733.333333333332</v>
      </c>
      <c r="R86">
        <f t="shared" si="12"/>
        <v>0</v>
      </c>
      <c r="S86">
        <f t="shared" si="16"/>
        <v>60000</v>
      </c>
      <c r="T86">
        <f t="shared" si="14"/>
        <v>1.1327777777777779</v>
      </c>
      <c r="U86">
        <f t="shared" si="15"/>
        <v>1.8488888888888888</v>
      </c>
    </row>
    <row r="87" spans="3:21" x14ac:dyDescent="0.2">
      <c r="C87" s="1">
        <v>42952</v>
      </c>
      <c r="D87" s="1">
        <v>42952</v>
      </c>
      <c r="E87">
        <v>7</v>
      </c>
      <c r="F87">
        <v>60</v>
      </c>
      <c r="G87">
        <v>325000</v>
      </c>
      <c r="H87">
        <v>250</v>
      </c>
      <c r="I87">
        <v>21</v>
      </c>
      <c r="J87">
        <v>0</v>
      </c>
      <c r="K87">
        <v>27</v>
      </c>
      <c r="L87">
        <v>0</v>
      </c>
      <c r="M87">
        <v>23</v>
      </c>
      <c r="N87">
        <v>1</v>
      </c>
      <c r="O87">
        <f t="shared" si="18"/>
        <v>23.666666666666668</v>
      </c>
      <c r="P87">
        <f t="shared" si="17"/>
        <v>0.33333333333333331</v>
      </c>
      <c r="Q87">
        <f t="shared" si="11"/>
        <v>40233.333333333336</v>
      </c>
      <c r="R87">
        <f t="shared" si="12"/>
        <v>566.66666666666663</v>
      </c>
      <c r="S87">
        <f t="shared" si="16"/>
        <v>60000</v>
      </c>
      <c r="T87">
        <f t="shared" si="14"/>
        <v>1.2455555555555557</v>
      </c>
      <c r="U87">
        <f t="shared" si="15"/>
        <v>2.6822222222222223</v>
      </c>
    </row>
    <row r="88" spans="3:21" x14ac:dyDescent="0.2">
      <c r="C88" s="1">
        <v>42952</v>
      </c>
      <c r="D88" s="1">
        <v>42952</v>
      </c>
      <c r="E88">
        <v>14</v>
      </c>
      <c r="F88">
        <v>60</v>
      </c>
      <c r="G88">
        <v>425000</v>
      </c>
      <c r="H88">
        <v>250</v>
      </c>
      <c r="I88">
        <v>25</v>
      </c>
      <c r="J88">
        <v>0</v>
      </c>
      <c r="K88">
        <v>28</v>
      </c>
      <c r="L88">
        <v>0</v>
      </c>
      <c r="M88">
        <v>16</v>
      </c>
      <c r="N88">
        <v>1</v>
      </c>
      <c r="O88">
        <f t="shared" si="18"/>
        <v>23</v>
      </c>
      <c r="P88">
        <f t="shared" si="17"/>
        <v>0.33333333333333331</v>
      </c>
      <c r="Q88">
        <f t="shared" si="11"/>
        <v>34500</v>
      </c>
      <c r="R88">
        <f t="shared" si="12"/>
        <v>500</v>
      </c>
      <c r="S88">
        <f t="shared" si="16"/>
        <v>60000</v>
      </c>
      <c r="T88">
        <f t="shared" si="14"/>
        <v>1.2150000000000001</v>
      </c>
      <c r="U88">
        <f t="shared" si="15"/>
        <v>2.2999999999999998</v>
      </c>
    </row>
    <row r="89" spans="3:21" x14ac:dyDescent="0.2">
      <c r="C89" s="1">
        <v>42952</v>
      </c>
      <c r="D89" s="1">
        <v>42952</v>
      </c>
      <c r="E89">
        <v>22</v>
      </c>
      <c r="F89">
        <v>60</v>
      </c>
      <c r="G89">
        <v>375000</v>
      </c>
      <c r="H89">
        <v>250</v>
      </c>
      <c r="I89">
        <v>23</v>
      </c>
      <c r="J89">
        <v>1</v>
      </c>
      <c r="K89">
        <v>32</v>
      </c>
      <c r="L89">
        <v>1</v>
      </c>
      <c r="M89">
        <v>17</v>
      </c>
      <c r="N89">
        <v>0</v>
      </c>
      <c r="O89">
        <f t="shared" si="18"/>
        <v>24</v>
      </c>
      <c r="P89">
        <f t="shared" si="17"/>
        <v>0.66666666666666663</v>
      </c>
      <c r="Q89">
        <f t="shared" si="11"/>
        <v>38400</v>
      </c>
      <c r="R89">
        <f t="shared" si="12"/>
        <v>1066.6666666666667</v>
      </c>
      <c r="S89">
        <f t="shared" si="16"/>
        <v>60000</v>
      </c>
      <c r="T89">
        <f t="shared" si="14"/>
        <v>1.44</v>
      </c>
      <c r="U89">
        <f t="shared" si="15"/>
        <v>2.56</v>
      </c>
    </row>
    <row r="90" spans="3:21" x14ac:dyDescent="0.2">
      <c r="C90" s="1">
        <v>42952</v>
      </c>
      <c r="D90" s="1">
        <v>42952</v>
      </c>
      <c r="E90">
        <v>9</v>
      </c>
      <c r="F90">
        <v>60</v>
      </c>
      <c r="G90">
        <v>400000</v>
      </c>
      <c r="H90">
        <v>250</v>
      </c>
      <c r="I90">
        <v>27</v>
      </c>
      <c r="J90">
        <v>2</v>
      </c>
      <c r="K90">
        <v>30</v>
      </c>
      <c r="L90">
        <v>1</v>
      </c>
      <c r="M90">
        <v>33</v>
      </c>
      <c r="N90">
        <v>0</v>
      </c>
      <c r="O90">
        <f t="shared" si="18"/>
        <v>30</v>
      </c>
      <c r="P90">
        <f t="shared" si="17"/>
        <v>1</v>
      </c>
      <c r="Q90">
        <f t="shared" si="11"/>
        <v>48000</v>
      </c>
      <c r="R90">
        <f t="shared" si="12"/>
        <v>1600</v>
      </c>
      <c r="S90">
        <f t="shared" si="16"/>
        <v>60000</v>
      </c>
      <c r="T90">
        <f t="shared" si="14"/>
        <v>1.2622222222222221</v>
      </c>
      <c r="U90">
        <f t="shared" si="15"/>
        <v>3.2</v>
      </c>
    </row>
    <row r="91" spans="3:21" x14ac:dyDescent="0.2">
      <c r="C91" s="1">
        <v>42952</v>
      </c>
      <c r="D91" s="1">
        <v>42952</v>
      </c>
      <c r="E91">
        <v>18</v>
      </c>
      <c r="F91">
        <v>60</v>
      </c>
      <c r="G91">
        <v>400000</v>
      </c>
      <c r="H91">
        <v>250</v>
      </c>
      <c r="I91">
        <v>19</v>
      </c>
      <c r="J91">
        <v>1</v>
      </c>
      <c r="K91">
        <v>17</v>
      </c>
      <c r="L91">
        <v>0</v>
      </c>
      <c r="M91">
        <v>16</v>
      </c>
      <c r="N91">
        <v>0</v>
      </c>
      <c r="O91">
        <f t="shared" si="18"/>
        <v>17.333333333333332</v>
      </c>
      <c r="P91">
        <f t="shared" si="17"/>
        <v>0.33333333333333331</v>
      </c>
      <c r="Q91">
        <f t="shared" si="11"/>
        <v>27733.333333333332</v>
      </c>
      <c r="R91">
        <f t="shared" si="12"/>
        <v>533.33333333333337</v>
      </c>
      <c r="S91">
        <f t="shared" si="16"/>
        <v>60000</v>
      </c>
      <c r="T91">
        <f t="shared" si="14"/>
        <v>1.1377777777777778</v>
      </c>
      <c r="U91">
        <f t="shared" si="15"/>
        <v>1.8488888888888888</v>
      </c>
    </row>
    <row r="92" spans="3:21" x14ac:dyDescent="0.2">
      <c r="C92" s="1">
        <v>42952</v>
      </c>
      <c r="D92" s="1">
        <v>42952</v>
      </c>
      <c r="E92">
        <v>13</v>
      </c>
      <c r="F92">
        <v>60</v>
      </c>
      <c r="G92">
        <v>400000</v>
      </c>
      <c r="H92">
        <v>250</v>
      </c>
      <c r="I92">
        <v>23</v>
      </c>
      <c r="J92">
        <v>0</v>
      </c>
      <c r="K92">
        <v>20</v>
      </c>
      <c r="L92">
        <v>1</v>
      </c>
      <c r="M92">
        <v>33</v>
      </c>
      <c r="N92">
        <v>1</v>
      </c>
      <c r="O92">
        <f t="shared" si="18"/>
        <v>25.333333333333332</v>
      </c>
      <c r="P92">
        <f t="shared" si="17"/>
        <v>0.66666666666666663</v>
      </c>
      <c r="Q92">
        <f t="shared" si="11"/>
        <v>40533.333333333336</v>
      </c>
      <c r="R92">
        <f t="shared" si="12"/>
        <v>1066.6666666666667</v>
      </c>
      <c r="S92">
        <f t="shared" si="16"/>
        <v>60000</v>
      </c>
      <c r="T92">
        <f t="shared" si="14"/>
        <v>1.368888888888889</v>
      </c>
      <c r="U92">
        <f t="shared" si="15"/>
        <v>2.7022222222222223</v>
      </c>
    </row>
    <row r="93" spans="3:21" x14ac:dyDescent="0.2">
      <c r="C93" s="1">
        <v>42952</v>
      </c>
      <c r="D93" s="1">
        <v>42952</v>
      </c>
      <c r="E93">
        <v>1</v>
      </c>
      <c r="F93">
        <v>60</v>
      </c>
      <c r="G93">
        <v>400000</v>
      </c>
      <c r="H93">
        <v>250</v>
      </c>
      <c r="I93">
        <v>17</v>
      </c>
      <c r="J93">
        <v>0</v>
      </c>
      <c r="K93">
        <v>27</v>
      </c>
      <c r="L93">
        <v>0</v>
      </c>
      <c r="M93">
        <v>34</v>
      </c>
      <c r="N93">
        <v>1</v>
      </c>
      <c r="O93">
        <f t="shared" si="18"/>
        <v>26</v>
      </c>
      <c r="P93">
        <f t="shared" si="17"/>
        <v>0.33333333333333331</v>
      </c>
      <c r="Q93">
        <f t="shared" si="11"/>
        <v>41600</v>
      </c>
      <c r="R93">
        <f t="shared" si="12"/>
        <v>533.33333333333337</v>
      </c>
      <c r="S93">
        <f t="shared" si="16"/>
        <v>60000</v>
      </c>
      <c r="T93">
        <f t="shared" si="14"/>
        <v>1.335</v>
      </c>
      <c r="U93">
        <f t="shared" si="15"/>
        <v>2.7733333333333334</v>
      </c>
    </row>
    <row r="94" spans="3:21" x14ac:dyDescent="0.2">
      <c r="C94" s="1">
        <v>42952</v>
      </c>
      <c r="D94" s="1">
        <v>42952</v>
      </c>
      <c r="E94">
        <v>12</v>
      </c>
      <c r="F94">
        <v>60</v>
      </c>
      <c r="G94">
        <v>400000</v>
      </c>
      <c r="H94">
        <v>250</v>
      </c>
      <c r="I94">
        <v>17</v>
      </c>
      <c r="J94">
        <v>0</v>
      </c>
      <c r="K94">
        <v>22</v>
      </c>
      <c r="L94">
        <v>1</v>
      </c>
      <c r="M94">
        <v>38</v>
      </c>
      <c r="N94">
        <v>0</v>
      </c>
      <c r="O94">
        <f t="shared" si="18"/>
        <v>25.666666666666668</v>
      </c>
      <c r="P94">
        <f t="shared" si="17"/>
        <v>0.33333333333333331</v>
      </c>
      <c r="Q94">
        <f t="shared" si="11"/>
        <v>38500</v>
      </c>
      <c r="R94">
        <f t="shared" si="12"/>
        <v>500</v>
      </c>
      <c r="S94">
        <f t="shared" si="16"/>
        <v>60000</v>
      </c>
      <c r="T94">
        <f t="shared" si="14"/>
        <v>2.125</v>
      </c>
      <c r="U94">
        <f t="shared" si="15"/>
        <v>2.5666666666666669</v>
      </c>
    </row>
    <row r="95" spans="3:21" x14ac:dyDescent="0.2">
      <c r="C95" s="1">
        <v>42952</v>
      </c>
      <c r="D95" s="1">
        <v>42952</v>
      </c>
      <c r="E95">
        <v>10</v>
      </c>
      <c r="F95">
        <v>60</v>
      </c>
      <c r="G95">
        <v>375000</v>
      </c>
      <c r="H95">
        <v>250</v>
      </c>
      <c r="I95">
        <v>59</v>
      </c>
      <c r="J95">
        <v>2</v>
      </c>
      <c r="K95" t="s">
        <v>23</v>
      </c>
      <c r="L95" t="s">
        <v>23</v>
      </c>
      <c r="M95">
        <v>30</v>
      </c>
      <c r="N95">
        <v>2</v>
      </c>
      <c r="O95">
        <f t="shared" si="18"/>
        <v>44.5</v>
      </c>
      <c r="P95">
        <f t="shared" si="17"/>
        <v>2</v>
      </c>
      <c r="Q95">
        <f t="shared" si="11"/>
        <v>89000</v>
      </c>
      <c r="R95">
        <f t="shared" si="12"/>
        <v>4000</v>
      </c>
      <c r="S95">
        <f t="shared" si="16"/>
        <v>60000</v>
      </c>
      <c r="T95">
        <f t="shared" si="14"/>
        <v>1.9722222222222221</v>
      </c>
      <c r="U95">
        <f t="shared" si="15"/>
        <v>5.9333333333333336</v>
      </c>
    </row>
    <row r="96" spans="3:21" x14ac:dyDescent="0.2">
      <c r="C96" s="1">
        <v>42952</v>
      </c>
      <c r="D96" s="1">
        <v>42952</v>
      </c>
      <c r="E96">
        <v>19</v>
      </c>
      <c r="F96">
        <v>60</v>
      </c>
      <c r="G96">
        <v>500000</v>
      </c>
      <c r="H96">
        <v>250</v>
      </c>
      <c r="I96">
        <v>19</v>
      </c>
      <c r="J96">
        <v>2</v>
      </c>
      <c r="K96">
        <v>14</v>
      </c>
      <c r="L96">
        <v>2</v>
      </c>
      <c r="M96">
        <v>22</v>
      </c>
      <c r="N96">
        <v>1</v>
      </c>
      <c r="O96">
        <f t="shared" si="18"/>
        <v>18.333333333333332</v>
      </c>
      <c r="P96">
        <f t="shared" si="17"/>
        <v>1.6666666666666667</v>
      </c>
      <c r="Q96">
        <f t="shared" si="11"/>
        <v>29333.333333333332</v>
      </c>
      <c r="R96">
        <f t="shared" si="12"/>
        <v>2666.666666666667</v>
      </c>
      <c r="S96">
        <f t="shared" si="16"/>
        <v>60000</v>
      </c>
      <c r="T96">
        <f t="shared" si="14"/>
        <v>1.0666666666666667</v>
      </c>
      <c r="U96">
        <f t="shared" si="15"/>
        <v>1.9555555555555555</v>
      </c>
    </row>
    <row r="97" spans="3:21" x14ac:dyDescent="0.2">
      <c r="C97" s="1">
        <v>42952</v>
      </c>
      <c r="D97" s="1">
        <v>42952</v>
      </c>
      <c r="E97">
        <v>2</v>
      </c>
      <c r="F97">
        <v>60</v>
      </c>
      <c r="G97">
        <v>400000</v>
      </c>
      <c r="H97">
        <v>250</v>
      </c>
      <c r="I97">
        <v>18</v>
      </c>
      <c r="J97">
        <v>4</v>
      </c>
      <c r="K97">
        <v>21</v>
      </c>
      <c r="L97">
        <v>1</v>
      </c>
      <c r="M97">
        <v>26</v>
      </c>
      <c r="N97">
        <v>2</v>
      </c>
      <c r="O97">
        <f t="shared" si="18"/>
        <v>21.666666666666668</v>
      </c>
      <c r="P97">
        <f t="shared" si="17"/>
        <v>2.3333333333333335</v>
      </c>
      <c r="Q97">
        <f>(O97/H97)*G97</f>
        <v>34666.666666666664</v>
      </c>
      <c r="R97">
        <f>(P97/H97)*G97</f>
        <v>3733.3333333333335</v>
      </c>
      <c r="S97">
        <f t="shared" si="16"/>
        <v>60000</v>
      </c>
      <c r="T97">
        <f t="shared" si="14"/>
        <v>0.57777777777777772</v>
      </c>
      <c r="U97">
        <f t="shared" si="15"/>
        <v>2.3111111111111109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2017-08-02T00:28:18Z</dcterms:created>
  <dcterms:modified xsi:type="dcterms:W3CDTF">2017-08-06T05:38:06Z</dcterms:modified>
</cp:coreProperties>
</file>