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A8-M24\Documents\GitHub\Algoritmos\proyecto 2parcial.py\"/>
    </mc:Choice>
  </mc:AlternateContent>
  <xr:revisionPtr revIDLastSave="0" documentId="13_ncr:1_{61C95B2B-B480-4F0C-BAC7-22D5515EE115}" xr6:coauthVersionLast="47" xr6:coauthVersionMax="47" xr10:uidLastSave="{00000000-0000-0000-0000-000000000000}"/>
  <bookViews>
    <workbookView xWindow="-120" yWindow="-120" windowWidth="20730" windowHeight="11160" activeTab="2" xr2:uid="{659B1D14-69C1-44D0-8C62-60AC9E4CCBC2}"/>
  </bookViews>
  <sheets>
    <sheet name="Alumnos" sheetId="1" r:id="rId1"/>
    <sheet name="Hoja2" sheetId="2" r:id="rId2"/>
    <sheet name="Justificant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C21" i="2"/>
  <c r="C14" i="2"/>
  <c r="C13" i="2"/>
  <c r="C12" i="2"/>
  <c r="C20" i="2"/>
  <c r="C18" i="2"/>
  <c r="C17" i="2"/>
  <c r="C16" i="2"/>
  <c r="C15" i="2"/>
  <c r="A270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70" i="2"/>
  <c r="A65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6" i="2"/>
  <c r="A67" i="2"/>
  <c r="A68" i="2"/>
  <c r="A69" i="2"/>
  <c r="A22" i="2"/>
  <c r="A23" i="2"/>
  <c r="A24" i="2"/>
  <c r="A25" i="2"/>
  <c r="A26" i="2"/>
  <c r="A21" i="2"/>
  <c r="A32" i="1"/>
  <c r="A33" i="1" s="1"/>
  <c r="A34" i="1" s="1"/>
  <c r="A35" i="1" s="1"/>
  <c r="A36" i="1" s="1"/>
  <c r="A37" i="1" s="1"/>
  <c r="A38" i="1" s="1"/>
  <c r="A39" i="1" s="1"/>
  <c r="A40" i="1" s="1"/>
  <c r="A15" i="2"/>
  <c r="A16" i="2"/>
  <c r="A17" i="2"/>
  <c r="A18" i="2"/>
  <c r="A19" i="2"/>
  <c r="A20" i="2"/>
  <c r="A14" i="2"/>
  <c r="A1" i="2"/>
  <c r="A2" i="2"/>
  <c r="A3" i="2"/>
  <c r="A4" i="2"/>
  <c r="A5" i="2"/>
  <c r="A6" i="2"/>
  <c r="A7" i="2"/>
  <c r="A8" i="2"/>
  <c r="A9" i="2"/>
  <c r="A10" i="2"/>
  <c r="A11" i="2"/>
  <c r="A12" i="2"/>
  <c r="A13" i="2"/>
  <c r="C9" i="2" l="1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<sst xmlns="http://schemas.openxmlformats.org/spreadsheetml/2006/main" count="999" uniqueCount="863">
  <si>
    <t>Carla</t>
  </si>
  <si>
    <t>Soto Loya</t>
  </si>
  <si>
    <t>Fernando</t>
  </si>
  <si>
    <t>Hoguera Casa</t>
  </si>
  <si>
    <t>Sol</t>
  </si>
  <si>
    <t>Solero Solucion</t>
  </si>
  <si>
    <t>Tontin</t>
  </si>
  <si>
    <t>Tontero Toledo</t>
  </si>
  <si>
    <t>Ignacio</t>
  </si>
  <si>
    <t>Peru Chihuatl</t>
  </si>
  <si>
    <t>Alan</t>
  </si>
  <si>
    <t>Pendroncio Lopez</t>
  </si>
  <si>
    <t>Elvis</t>
  </si>
  <si>
    <t>Soriana Mercado</t>
  </si>
  <si>
    <t>Bojorquez</t>
  </si>
  <si>
    <t>Al Super</t>
  </si>
  <si>
    <t>Elizabet</t>
  </si>
  <si>
    <t>Nan Inglish</t>
  </si>
  <si>
    <t>Alejandro</t>
  </si>
  <si>
    <t>Beatriz</t>
  </si>
  <si>
    <t>Carlos</t>
  </si>
  <si>
    <t>Daniela</t>
  </si>
  <si>
    <t>Eduardo</t>
  </si>
  <si>
    <t>Fernanda</t>
  </si>
  <si>
    <t>Gabriel</t>
  </si>
  <si>
    <t>Helena</t>
  </si>
  <si>
    <t>Julieta</t>
  </si>
  <si>
    <t>Leonardo</t>
  </si>
  <si>
    <t>García Martínez</t>
  </si>
  <si>
    <t>López Sánchez</t>
  </si>
  <si>
    <t>Pérez Gómez</t>
  </si>
  <si>
    <t>Fernández González </t>
  </si>
  <si>
    <t>Rodríguez Hernández</t>
  </si>
  <si>
    <t>Jiménez Díaz</t>
  </si>
  <si>
    <t>Moreno Muñoz</t>
  </si>
  <si>
    <t>Álvarez Romero</t>
  </si>
  <si>
    <t>Rubio Navarro</t>
  </si>
  <si>
    <t>Torres Domínguez</t>
  </si>
  <si>
    <t>Vázquez Castro</t>
  </si>
  <si>
    <t>Av. 20 de Noviembre #124, Centro, 31500 Cuauhtémoc, Chihuahua</t>
  </si>
  <si>
    <t>Calle Hidalgo #317, Zona Centro, 31500 Cuauhtémoc, Chihuahua</t>
  </si>
  <si>
    <t>Priv. de Allende #45, Fracc. Lázaro Cárdenas, 31510 Cuauhtémoc, Chihuahua</t>
  </si>
  <si>
    <t>Paseo de la Reforma #201, Fracc. Pradera de Cuauhtémoc, 31520 Cuauhtémoc, Chihuahua</t>
  </si>
  <si>
    <t>Priv. de Ignacio Manuel Altamirano #234, Fracc. Altamirano, 31513 Cuauhtémoc, Chihuahua</t>
  </si>
  <si>
    <t>Calle Benito Juárez #876, Zona Centro, 31500 Cuauhtémoc, Chihuahua</t>
  </si>
  <si>
    <t>Blvd. Adolfo López Mateos #345, Fracc. Residencial López Mateos, 31523 Cuauhtémoc, Chihuahua</t>
  </si>
  <si>
    <t>Calle José María Morelos #189, Barrio de Morelos, 31504 Cuauhtémoc, Chihuahua</t>
  </si>
  <si>
    <t>Av. 5 de Mayo #654, Zona Comercial, 31510 Cuauhtémoc, Chihuahua</t>
  </si>
  <si>
    <t>Calle Francisco I. Madero #312, Centro Histórico, 31500 Cuauhtémoc, Chihuahua</t>
  </si>
  <si>
    <t>Paseo del Río #123, Fracc. Río Cuauhtémoc, 31521 Cuauhtémoc, Chihuahua</t>
  </si>
  <si>
    <t>Priv. de Abasolo #56, Barrio de Guadalupe, 31506 Cuauhtémoc, Chihuahua</t>
  </si>
  <si>
    <t>Calle Ignacio Zaragoza #210, Fracc. Zaragoza, 31512 Cuauhtémoc, Chihuahua</t>
  </si>
  <si>
    <t>Av. Venustiano Carranza #903, Zona Centro, 31500 Cuauhtémoc, Chihuahua</t>
  </si>
  <si>
    <t>Calle Libertad #415, Centro, 31500 Cuauhtémoc, Chihuahua</t>
  </si>
  <si>
    <t>Blvd. Cuauhtémoc #678, Fracc. Residencial Cuauhtémoc, 31522 Cuauhtémoc, Chihuahua</t>
  </si>
  <si>
    <t>Priv. de Morelos #134, Fracc. Los Ángeles, 31514 Cuauhtémoc, Chihuahua</t>
  </si>
  <si>
    <t>Calle Juárez #219, Barrio de San Juan, 31505 Cuauhtémoc, Chihuahua</t>
  </si>
  <si>
    <t>Av. Independencia #543, Zona Comercial, 31510 Cuauhtémoc, Chihuahua</t>
  </si>
  <si>
    <t>Calle 16 de Septiembre #102, Centro Histórico, 31500 Cuauhtémoc, Chihuahua</t>
  </si>
  <si>
    <t>Edades</t>
  </si>
  <si>
    <t>Alumnos</t>
  </si>
  <si>
    <t>Km</t>
  </si>
  <si>
    <t>Alejandra Riera</t>
  </si>
  <si>
    <t>Mendez kirk</t>
  </si>
  <si>
    <t>Pavo Reales 6018-6070, Pacheco Vielmes, 31527 Cuauhtémoc, Chih.</t>
  </si>
  <si>
    <t>52(625)017-13-34</t>
  </si>
  <si>
    <t>Rogelio</t>
  </si>
  <si>
    <t>Humprey Dunlap</t>
  </si>
  <si>
    <t>C. Séptima 616-668, Zona Centro, 31500 Cuauhtémoc, Chih.</t>
  </si>
  <si>
    <t>52(625)232-01-45</t>
  </si>
  <si>
    <t>Jairo</t>
  </si>
  <si>
    <t>Jones Kaiser</t>
  </si>
  <si>
    <t>Citlali 7051, Tierra Nueva, 31524 Cuauhtémoc, Chih.</t>
  </si>
  <si>
    <t>52(625)077-25-27</t>
  </si>
  <si>
    <t>Monica</t>
  </si>
  <si>
    <t>Farley Mullins</t>
  </si>
  <si>
    <t>Las Águilas 5681, Altavista Toño Rodríguez, 31522 Cuauhtémoc, Chih.</t>
  </si>
  <si>
    <t>52(614)102-43-06</t>
  </si>
  <si>
    <t>Marino</t>
  </si>
  <si>
    <t>Nielsen Dunn</t>
  </si>
  <si>
    <t>Tenochtitlán 7072, PRI II, 31523 Cuauhtémoc, Chih.</t>
  </si>
  <si>
    <t>52(625)235-56-91</t>
  </si>
  <si>
    <t>Orlando</t>
  </si>
  <si>
    <t>Sweeney Mathis</t>
  </si>
  <si>
    <t>Chapultepec 1127, Arturo Rodríguez, 31522 Cuauhtémoc, Chih.</t>
  </si>
  <si>
    <t>52(625)339-57-59</t>
  </si>
  <si>
    <t>Osvaldo</t>
  </si>
  <si>
    <t>Blake Estes</t>
  </si>
  <si>
    <t>Rep. de Paraguay 109-261, CTM, 31510 Cuauhtémoc, Chih.</t>
  </si>
  <si>
    <t>52(625)271-89-88</t>
  </si>
  <si>
    <t>Pedro</t>
  </si>
  <si>
    <t>English Mcfarland</t>
  </si>
  <si>
    <t>Campo de Los Trigales 821, Villita Valle Grande, Campo Real, 31512 Cuauhtémoc, Chih.</t>
  </si>
  <si>
    <t>52(625)906-21-26</t>
  </si>
  <si>
    <t>Miguel</t>
  </si>
  <si>
    <t>Michael Berger</t>
  </si>
  <si>
    <t>Olmo 269, Fraccionamiento Los Nogales, 31512 Cuauhtémoc, Chih.</t>
  </si>
  <si>
    <t>52(625)519-21-01</t>
  </si>
  <si>
    <t>Isidro</t>
  </si>
  <si>
    <t>Peters Logan</t>
  </si>
  <si>
    <t>Júpiter, Colina del Puerto, 31555 Cuauhtémoc, Chih.</t>
  </si>
  <si>
    <t>52(625)409-26-90</t>
  </si>
  <si>
    <t xml:space="preserve">Maialen </t>
  </si>
  <si>
    <t>Sanchez Rivera</t>
  </si>
  <si>
    <t>625 177 2220</t>
  </si>
  <si>
    <t>Mario</t>
  </si>
  <si>
    <t>Fernandez Bojorquez</t>
  </si>
  <si>
    <t>Independencia 2548-2510, Independencia, 31530 Cuauhtémoc, Chih.</t>
  </si>
  <si>
    <t>625 121 8378</t>
  </si>
  <si>
    <t xml:space="preserve">Cintia </t>
  </si>
  <si>
    <t>Gimenez Armendariz</t>
  </si>
  <si>
    <t>Guillermo Prieto 5313-5383, Benito Juárez, 31540 Cuauhtémoc, Chih.</t>
  </si>
  <si>
    <t>625 035 1034</t>
  </si>
  <si>
    <t>Raúl</t>
  </si>
  <si>
    <t>Herrera Delgado</t>
  </si>
  <si>
    <t>C. Cisnes 746, Pacheco Vielmes, 31527 Cuauhtémoc, Chih.</t>
  </si>
  <si>
    <t>625 151 2721</t>
  </si>
  <si>
    <t>Mauricio</t>
  </si>
  <si>
    <t>Lopez  Guerrero</t>
  </si>
  <si>
    <t>Moctezuma 5836-5842, Miguel Sígala, Cuauhtémoc, Chih.</t>
  </si>
  <si>
    <t>625 440 9434</t>
  </si>
  <si>
    <t>Horacio</t>
  </si>
  <si>
    <t>Diaz Ortinez</t>
  </si>
  <si>
    <t>Área Cuarteles, 31510 Cuauhtémoc, Chih.</t>
  </si>
  <si>
    <t>625 574 7999</t>
  </si>
  <si>
    <t>Mónica</t>
  </si>
  <si>
    <t>Rodriguez Ortiz</t>
  </si>
  <si>
    <t>Genaro Calderón, Emiliano Zapata, 31579 Cuauhtémoc, Chih.</t>
  </si>
  <si>
    <t>625 518 2522</t>
  </si>
  <si>
    <t>Marta</t>
  </si>
  <si>
    <t>Gonzalez Sepulveda</t>
  </si>
  <si>
    <t>C. 26a. 4665-4645, Reforma, 31590 Cuauhtémoc, Chih.</t>
  </si>
  <si>
    <t>625 084 8217</t>
  </si>
  <si>
    <t>Frijol</t>
  </si>
  <si>
    <t>Carbon Chavira</t>
  </si>
  <si>
    <t>Av. Alcaldes, 31526 Cuauhtémoc, Chih.</t>
  </si>
  <si>
    <t>625 883 1354</t>
  </si>
  <si>
    <t>Lucía</t>
  </si>
  <si>
    <t>Sosa Estrada</t>
  </si>
  <si>
    <t>Campo Alegre 234, Campo Real, 31512 Cuauhtémoc, Chih.</t>
  </si>
  <si>
    <t>625 554 3761</t>
  </si>
  <si>
    <t>Juan Carlos</t>
  </si>
  <si>
    <t>Orozco Chacon</t>
  </si>
  <si>
    <t>C. 39a. 380-318, Francisco Villa, 31530 Cuauhtémoc, Chih.</t>
  </si>
  <si>
    <t>52(625)513-93-54</t>
  </si>
  <si>
    <t>Sofia</t>
  </si>
  <si>
    <t>Quezada Galaviz</t>
  </si>
  <si>
    <t>Sendero de la Peña, 31512 Cuauhtémoc, Chih.</t>
  </si>
  <si>
    <t>52(625)155-15-19</t>
  </si>
  <si>
    <t>Nicolas</t>
  </si>
  <si>
    <t>Flores Macias</t>
  </si>
  <si>
    <t>Villa San Andrés, 31512 Cuauhtémoc, Chih.</t>
  </si>
  <si>
    <t>52(625)722-57-79</t>
  </si>
  <si>
    <t>Darwin Saul</t>
  </si>
  <si>
    <t>Romero Castillo</t>
  </si>
  <si>
    <t>Fresno 80, 31512 Cuauhtémoc, Chih.</t>
  </si>
  <si>
    <t>52(625)984-22-65</t>
  </si>
  <si>
    <t>Fabricio</t>
  </si>
  <si>
    <t>Estrada  Avitia</t>
  </si>
  <si>
    <t>Chiapas 1435, Reforma, 31590 Cuauhtémoc, Chih.</t>
  </si>
  <si>
    <t>52(625)313-70-12</t>
  </si>
  <si>
    <t>Braian Gabriel</t>
  </si>
  <si>
    <t>Alvarez Balencia</t>
  </si>
  <si>
    <t>San Tomás, 31524 Cuauhtémoc, Chih.</t>
  </si>
  <si>
    <t>52(625)332-33-29</t>
  </si>
  <si>
    <t>Angela</t>
  </si>
  <si>
    <t>Villalobos Santiz</t>
  </si>
  <si>
    <t>Los Olivos 9840, Tierra Nueva, 31528 Cuauhtémoc, Chih.</t>
  </si>
  <si>
    <t>52(625)543-63-99</t>
  </si>
  <si>
    <t>Diego</t>
  </si>
  <si>
    <t>Armendariz Enriquez</t>
  </si>
  <si>
    <t>C. 116 1214-1274, Tierra Nueva, 31524 Cuauhtémoc, Chih.</t>
  </si>
  <si>
    <t>52(625)811-30-56</t>
  </si>
  <si>
    <t>Bojorquez Rivera</t>
  </si>
  <si>
    <t>Puebla 10-48, Reforma, 31590 Cuauhtémoc, Chih.</t>
  </si>
  <si>
    <t>52(625)370-74-25</t>
  </si>
  <si>
    <t>Delgado González</t>
  </si>
  <si>
    <t>Av. Mariano Jiménez 447, Progreso, 31550 Cuauhtémoc, Chih.</t>
  </si>
  <si>
    <t>52(625)929-30-90</t>
  </si>
  <si>
    <t xml:space="preserve">Adolfo </t>
  </si>
  <si>
    <t>Bueno</t>
  </si>
  <si>
    <t>72347 Gilberto Island</t>
  </si>
  <si>
    <t>625 102 1436</t>
  </si>
  <si>
    <t xml:space="preserve">Luis </t>
  </si>
  <si>
    <t>Manuel Maestre</t>
  </si>
  <si>
    <t>783 Cristobal Shoal</t>
  </si>
  <si>
    <t>625 957 9869</t>
  </si>
  <si>
    <t xml:space="preserve">Sandra </t>
  </si>
  <si>
    <t>Maria Peinado</t>
  </si>
  <si>
    <t>20326 Darion Brooks Suite 593</t>
  </si>
  <si>
    <t>625 515 6760</t>
  </si>
  <si>
    <t>Teodora</t>
  </si>
  <si>
    <t>Puig</t>
  </si>
  <si>
    <t>7330 Padberg Keys</t>
  </si>
  <si>
    <t>625 728 2801</t>
  </si>
  <si>
    <t>Elizabeth</t>
  </si>
  <si>
    <t>Rico</t>
  </si>
  <si>
    <t>4583 Nader Viaduct</t>
  </si>
  <si>
    <t>625 082 5006</t>
  </si>
  <si>
    <t>Carmelita</t>
  </si>
  <si>
    <t>Polainas</t>
  </si>
  <si>
    <t xml:space="preserve">  	663 Tressie Mills</t>
  </si>
  <si>
    <t>625 716 5303</t>
  </si>
  <si>
    <t>Anastasio</t>
  </si>
  <si>
    <t>Palomino</t>
  </si>
  <si>
    <t>667 Liliana Lights Suite 909</t>
  </si>
  <si>
    <t>625 113 5346</t>
  </si>
  <si>
    <t>Carmen</t>
  </si>
  <si>
    <t>Rosa Rojo</t>
  </si>
  <si>
    <t>61417 Jayde Manor Apt. 994</t>
  </si>
  <si>
    <t>625 751 7207</t>
  </si>
  <si>
    <t>Irene</t>
  </si>
  <si>
    <t>Camara</t>
  </si>
  <si>
    <t>5022 Hammes Ferry</t>
  </si>
  <si>
    <t>625 089 2908</t>
  </si>
  <si>
    <t>Gumersindo</t>
  </si>
  <si>
    <t>Pulido</t>
  </si>
  <si>
    <t>197 Mallory Islands</t>
  </si>
  <si>
    <t>625 529 7254</t>
  </si>
  <si>
    <t xml:space="preserve">Sor Juana </t>
  </si>
  <si>
    <t>montecristo de la cruz</t>
  </si>
  <si>
    <t>Mariano Escobedo 1879, Progreso, 31550 Cuauhtémoc, Chih.</t>
  </si>
  <si>
    <t xml:space="preserve">Fransisco Antonio </t>
  </si>
  <si>
    <t>Carrera Santos</t>
  </si>
  <si>
    <t>Vicente Guerrero 1720, San Antonio, 31530 Cuauhtémoc, Chih.</t>
  </si>
  <si>
    <t>Fausto</t>
  </si>
  <si>
    <t>Gomez Soto</t>
  </si>
  <si>
    <t>Tenochtitlán, Tierra Nueva, 31524 Cuauhtémoc, Chih.</t>
  </si>
  <si>
    <t xml:space="preserve">Adán </t>
  </si>
  <si>
    <t>Martinez Martinez</t>
  </si>
  <si>
    <t>10 de May. 1240, Progreso, 31550 Cuauhtémoc, Chih.</t>
  </si>
  <si>
    <t>Julietta</t>
  </si>
  <si>
    <t>williams brown</t>
  </si>
  <si>
    <t>Tehuantepec 8233, Tierra Nueva, 31524 Cuauhtémoc, Chih.</t>
  </si>
  <si>
    <t>Agusto</t>
  </si>
  <si>
    <t>Muller Klein</t>
  </si>
  <si>
    <t>Netzahualcóyotl 8281-8253, Tierra Nueva, 31524 Cuauhtémoc, Chih.</t>
  </si>
  <si>
    <t>Begoña</t>
  </si>
  <si>
    <t>Maurer Babuer</t>
  </si>
  <si>
    <t>Cigüeñas, Juan Estrada, 31528 Cuauhtémoc, Chih.</t>
  </si>
  <si>
    <t>Dimitry</t>
  </si>
  <si>
    <t>Fraito Souverio</t>
  </si>
  <si>
    <t>C. Tomás Alba Édison, 31512 Cuauhtémoc, Chih.</t>
  </si>
  <si>
    <t>Alexandra</t>
  </si>
  <si>
    <t>Trusova ignatova</t>
  </si>
  <si>
    <t>C. Villa de San Nicolás, 31512 Cuauhtémoc, Chih.</t>
  </si>
  <si>
    <t>Margarita</t>
  </si>
  <si>
    <t>lacontre pulcra</t>
  </si>
  <si>
    <t>pepe</t>
  </si>
  <si>
    <t>Medina</t>
  </si>
  <si>
    <t>calle colon</t>
  </si>
  <si>
    <t>625 023 4356</t>
  </si>
  <si>
    <t>juan</t>
  </si>
  <si>
    <t>Juarez</t>
  </si>
  <si>
    <t>calle krica</t>
  </si>
  <si>
    <t>625 023 4387</t>
  </si>
  <si>
    <t>pedro</t>
  </si>
  <si>
    <t>Muñoz</t>
  </si>
  <si>
    <t>calle ola</t>
  </si>
  <si>
    <t>625 023 6798</t>
  </si>
  <si>
    <t>yampier</t>
  </si>
  <si>
    <t>Erives</t>
  </si>
  <si>
    <t>calle uwu</t>
  </si>
  <si>
    <t>625 355 6435</t>
  </si>
  <si>
    <t>miriam</t>
  </si>
  <si>
    <t>Torres</t>
  </si>
  <si>
    <t>calle aña</t>
  </si>
  <si>
    <t>fatima</t>
  </si>
  <si>
    <t>Acosta</t>
  </si>
  <si>
    <t>calle delegacion</t>
  </si>
  <si>
    <t>625 563 4569</t>
  </si>
  <si>
    <t>camila</t>
  </si>
  <si>
    <t>Fuentes</t>
  </si>
  <si>
    <t>calle nogales</t>
  </si>
  <si>
    <t>625 353 4858</t>
  </si>
  <si>
    <t>derek</t>
  </si>
  <si>
    <t>Marrufo</t>
  </si>
  <si>
    <t>calle amlo</t>
  </si>
  <si>
    <t>625 938 9236</t>
  </si>
  <si>
    <t>dalan</t>
  </si>
  <si>
    <t>Ponce</t>
  </si>
  <si>
    <t>calle añañi</t>
  </si>
  <si>
    <t>625 466 8525</t>
  </si>
  <si>
    <t>yahir</t>
  </si>
  <si>
    <t>Tacon</t>
  </si>
  <si>
    <t>calle paro</t>
  </si>
  <si>
    <t>625 353 5635</t>
  </si>
  <si>
    <t>Pepito</t>
  </si>
  <si>
    <t>CALLE: CALLE LIBERTAD</t>
  </si>
  <si>
    <t>614 333 444</t>
  </si>
  <si>
    <t>Emily</t>
  </si>
  <si>
    <t>Benavides</t>
  </si>
  <si>
    <t>AVENIDA INDEPENDENCIA</t>
  </si>
  <si>
    <t>614 234 342</t>
  </si>
  <si>
    <t>Amilo</t>
  </si>
  <si>
    <t>Coco</t>
  </si>
  <si>
    <t>CALLE VICENTE GUERRERO</t>
  </si>
  <si>
    <t>614 134 756</t>
  </si>
  <si>
    <t>Reyes</t>
  </si>
  <si>
    <t>CALLE 15 DE ENERO</t>
  </si>
  <si>
    <t>614 345 756</t>
  </si>
  <si>
    <t>Leticia</t>
  </si>
  <si>
    <t>AVENIDA CUAUHTÉMOC</t>
  </si>
  <si>
    <t>614 175 656</t>
  </si>
  <si>
    <t>Karin</t>
  </si>
  <si>
    <t>Algernon</t>
  </si>
  <si>
    <t>CALLE ALLENDE</t>
  </si>
  <si>
    <t>614 978 756</t>
  </si>
  <si>
    <t>Marina</t>
  </si>
  <si>
    <t>Domek</t>
  </si>
  <si>
    <t xml:space="preserve">CALLE IGNACIO ZARAGOZA </t>
  </si>
  <si>
    <t>614 643 765</t>
  </si>
  <si>
    <t>Harvey</t>
  </si>
  <si>
    <t>Ochoa</t>
  </si>
  <si>
    <t>AVENIDA REFORMA</t>
  </si>
  <si>
    <t>614 234 900</t>
  </si>
  <si>
    <t>Lysandro</t>
  </si>
  <si>
    <t>Chacon</t>
  </si>
  <si>
    <t>CALLE JUAREZ</t>
  </si>
  <si>
    <t>614 565 232</t>
  </si>
  <si>
    <t>Galletas</t>
  </si>
  <si>
    <t>CALLE TEOFILO BORUNDA</t>
  </si>
  <si>
    <t>614 321 123</t>
  </si>
  <si>
    <t>OTONIEL</t>
  </si>
  <si>
    <t>HERNANDEZ</t>
  </si>
  <si>
    <t>15 de enero de 2003</t>
  </si>
  <si>
    <t>Calle del Sol 123</t>
  </si>
  <si>
    <t>625-123-4567</t>
  </si>
  <si>
    <t>DELFINO</t>
  </si>
  <si>
    <t>OCHOA</t>
  </si>
  <si>
    <t>22 de marzo de 2004</t>
  </si>
  <si>
    <t>Avenida Libertad 456</t>
  </si>
  <si>
    <t>625-234-5678</t>
  </si>
  <si>
    <t>MARGARITO</t>
  </si>
  <si>
    <t>CHACON</t>
  </si>
  <si>
    <t>8 de julio de 2005</t>
  </si>
  <si>
    <t>Calle de la Paz 789</t>
  </si>
  <si>
    <t>625-345-6789</t>
  </si>
  <si>
    <t>TIZOC</t>
  </si>
  <si>
    <t>TUTANCAMON</t>
  </si>
  <si>
    <t>30 de septiembre de 2006</t>
  </si>
  <si>
    <t>Boulevard del Mar 321</t>
  </si>
  <si>
    <t>625-456-7890</t>
  </si>
  <si>
    <t>ANA</t>
  </si>
  <si>
    <t>CLETO</t>
  </si>
  <si>
    <t>21 de OCTUBRE de 2007</t>
  </si>
  <si>
    <t>Callejón de las Flores 654</t>
  </si>
  <si>
    <t>625-567-8901</t>
  </si>
  <si>
    <t>MIRIAN</t>
  </si>
  <si>
    <t>NIGGA</t>
  </si>
  <si>
    <t>25 de agosto de 2008</t>
  </si>
  <si>
    <t>Avenida Central 987</t>
  </si>
  <si>
    <t>625-678-9012</t>
  </si>
  <si>
    <t>JAIR</t>
  </si>
  <si>
    <t>NOEL</t>
  </si>
  <si>
    <t>1 de noviembre de 2007</t>
  </si>
  <si>
    <t>Callejón de la Luna 135</t>
  </si>
  <si>
    <t>Calle 5 de Febrero</t>
  </si>
  <si>
    <t>625-789-0123</t>
  </si>
  <si>
    <t>FATIMA</t>
  </si>
  <si>
    <t>MARRUFO</t>
  </si>
  <si>
    <t>17 de diciembre de 2004</t>
  </si>
  <si>
    <t>Paseo de la Reforma 246</t>
  </si>
  <si>
    <t>625-890-1234</t>
  </si>
  <si>
    <t>DEREK</t>
  </si>
  <si>
    <t>MANJARRES</t>
  </si>
  <si>
    <t>21 de mayo de 2006</t>
  </si>
  <si>
    <t>Calle de la Esperanza 369</t>
  </si>
  <si>
    <t>625-901-2345</t>
  </si>
  <si>
    <t>CAMILA</t>
  </si>
  <si>
    <t>PONCE</t>
  </si>
  <si>
    <t>9 de octubre de 2005</t>
  </si>
  <si>
    <t>Avenida del Jardín 852</t>
  </si>
  <si>
    <t>625-012-3456</t>
  </si>
  <si>
    <t xml:space="preserve"> daniel</t>
  </si>
  <si>
    <t>ochoa</t>
  </si>
  <si>
    <t>18 de abril de 2006</t>
  </si>
  <si>
    <t>Avenida Juárez</t>
  </si>
  <si>
    <t>25 de junio de 2006</t>
  </si>
  <si>
    <t>monica</t>
  </si>
  <si>
    <t>Ramirez</t>
  </si>
  <si>
    <t>5 de octubre de 2006</t>
  </si>
  <si>
    <t>Calle 8</t>
  </si>
  <si>
    <t>cesar</t>
  </si>
  <si>
    <t>Gutierrez</t>
  </si>
  <si>
    <t>15 de julio de 2008</t>
  </si>
  <si>
    <t>Avenida del Parque</t>
  </si>
  <si>
    <t>andrea</t>
  </si>
  <si>
    <t>Lara</t>
  </si>
  <si>
    <t>7 de enero de 2008</t>
  </si>
  <si>
    <t>Calle Hidalgo</t>
  </si>
  <si>
    <t>arturo</t>
  </si>
  <si>
    <t>Carasco</t>
  </si>
  <si>
    <t>22 de marzo de 2005</t>
  </si>
  <si>
    <t>Calle Morelos</t>
  </si>
  <si>
    <t>16 de agosto de 2007</t>
  </si>
  <si>
    <t>Calle 2 de Abril</t>
  </si>
  <si>
    <t>Hernandez</t>
  </si>
  <si>
    <t>3 de febrero de 2007</t>
  </si>
  <si>
    <t>Avenida 16 de Septiembre</t>
  </si>
  <si>
    <t>fabiola</t>
  </si>
  <si>
    <t>Rodriguez</t>
  </si>
  <si>
    <t>12 de diciembre de 2005</t>
  </si>
  <si>
    <t>Calle Vicente Guerrero</t>
  </si>
  <si>
    <t>Raul</t>
  </si>
  <si>
    <t>Martinez</t>
  </si>
  <si>
    <t>30 de noviembre de 2005</t>
  </si>
  <si>
    <t>Calle Reforma</t>
  </si>
  <si>
    <t>Ana</t>
  </si>
  <si>
    <t>Emilia</t>
  </si>
  <si>
    <t>Francisco I. Madero 610, Zona Centro, 31500 Cuauhtémoc, Chih.</t>
  </si>
  <si>
    <t>625 342 243</t>
  </si>
  <si>
    <t>Perez</t>
  </si>
  <si>
    <t>Av. Baja California 40, Zona Centro, 31500 Cuauhtémoc, Chih.</t>
  </si>
  <si>
    <t>625 244 213</t>
  </si>
  <si>
    <t>Juan</t>
  </si>
  <si>
    <t>Gonzales</t>
  </si>
  <si>
    <t>Sonora 2039, República, 31590 Cuauhtémoc, Chih.</t>
  </si>
  <si>
    <t>625 234 565</t>
  </si>
  <si>
    <t>America</t>
  </si>
  <si>
    <t>C. 30 2860, República, 31590 Cuauhtémoc, Chih.</t>
  </si>
  <si>
    <t>625 865 345</t>
  </si>
  <si>
    <t>Luna</t>
  </si>
  <si>
    <t>Molinar</t>
  </si>
  <si>
    <t>Río Plata 4385, Sta María, 31520 Cuauhtémoc, Chih.</t>
  </si>
  <si>
    <t>625 255 233</t>
  </si>
  <si>
    <t>Río Sta María 2694, Sta María, 31520 Cuauhtémoc, Chih.</t>
  </si>
  <si>
    <t>625 234 423</t>
  </si>
  <si>
    <t>Vicente</t>
  </si>
  <si>
    <t>Salinas</t>
  </si>
  <si>
    <t>Río Sta María 3425, Granjas Familiares, 31520 Cuauhtémoc, Chih.</t>
  </si>
  <si>
    <t>625 111 333</t>
  </si>
  <si>
    <t>Valentina</t>
  </si>
  <si>
    <t>Rivera</t>
  </si>
  <si>
    <t>Reforma, 31590 Cuauhtémoc, Chih.</t>
  </si>
  <si>
    <t>625 423 423</t>
  </si>
  <si>
    <t>Ernesto</t>
  </si>
  <si>
    <t>Maya</t>
  </si>
  <si>
    <t>32 Y, Av. Coahuila #3080, 31590 Cuauhtémoc, Chih.</t>
  </si>
  <si>
    <t>625 564 434</t>
  </si>
  <si>
    <t>Hana</t>
  </si>
  <si>
    <t>C. 30 2650, Reforma, 31590 Cuauhtémoc, Chih.</t>
  </si>
  <si>
    <t>625 422 454</t>
  </si>
  <si>
    <t xml:space="preserve">ULISES </t>
  </si>
  <si>
    <t>ERIVES SERNA</t>
  </si>
  <si>
    <t>Calle Antonio de León, Benito Juarez, #5340, Cuauhtémoc, Chihuahua</t>
  </si>
  <si>
    <t xml:space="preserve">PAULA DAYANA </t>
  </si>
  <si>
    <t xml:space="preserve"> ROJO LEYVA</t>
  </si>
  <si>
    <t xml:space="preserve">10 de abril y presidente </t>
  </si>
  <si>
    <t xml:space="preserve">INGRID JOSELINE </t>
  </si>
  <si>
    <t>MADRID MIRAMONTES</t>
  </si>
  <si>
    <t>Fraccionamiento trigales, calle hacienda los olivos#7233 31555</t>
  </si>
  <si>
    <t xml:space="preserve">JESUS JARED </t>
  </si>
  <si>
    <t>CHAVEZ ORTIZ</t>
  </si>
  <si>
    <t>calle cañon de namurachi col mirador 51340 cuahutemoc chihuahua</t>
  </si>
  <si>
    <t xml:space="preserve">HECTOR IVAN </t>
  </si>
  <si>
    <t>MORENO GALAVIZ</t>
  </si>
  <si>
    <t>16 Entre galeana y matamoros  ,zona centro, 31500, cuauhtemoc chih</t>
  </si>
  <si>
    <t xml:space="preserve">JUAN CARLOS </t>
  </si>
  <si>
    <t>DE LA BARRERA RODRIGUEZ</t>
  </si>
  <si>
    <t>calle16 entre francisco i. madero 31500</t>
  </si>
  <si>
    <t>CLAUDIO RODRIGO</t>
  </si>
  <si>
    <t>HERNANDES FLORES</t>
  </si>
  <si>
    <t>barrio de la presa calle choapas entre alamedas 31510</t>
  </si>
  <si>
    <t>ADYLENE LORENA</t>
  </si>
  <si>
    <t>FLORES CASAS</t>
  </si>
  <si>
    <t>ctm republica cuba entre republicade argentina 31510</t>
  </si>
  <si>
    <t>FRANCISCO JAVIER</t>
  </si>
  <si>
    <t>RODRIGUEZ MARTINEZ</t>
  </si>
  <si>
    <t>ctm republica venezolana  entre republica de nicaragua 31510</t>
  </si>
  <si>
    <t>LUIS FERNANDO</t>
  </si>
  <si>
    <t>LOPEZ ESCARSEGA</t>
  </si>
  <si>
    <t>fraccionamiento los nogales calle 106A 31512</t>
  </si>
  <si>
    <t>PAULA</t>
  </si>
  <si>
    <t>ROJO</t>
  </si>
  <si>
    <t>10 de abril, presidentes</t>
  </si>
  <si>
    <t>ULISES</t>
  </si>
  <si>
    <t>ERIVES</t>
  </si>
  <si>
    <t>trigales</t>
  </si>
  <si>
    <t>PABLO</t>
  </si>
  <si>
    <t>SERNA</t>
  </si>
  <si>
    <t>Hacienda los olivos #7232 fraccionamiento trigales,cuahutemoc,chihuahua</t>
  </si>
  <si>
    <t>PANFILO</t>
  </si>
  <si>
    <t>RODRIGUEZ</t>
  </si>
  <si>
    <t>antonio de leon #5340,benito juarez ,5340,cuahutemoc chihuahua</t>
  </si>
  <si>
    <t>PAULO</t>
  </si>
  <si>
    <t>LONDRA</t>
  </si>
  <si>
    <t>colonia mirador#1554,calle cañon de namurachi,51340</t>
  </si>
  <si>
    <t>SOFHY</t>
  </si>
  <si>
    <t>ESTRADA</t>
  </si>
  <si>
    <t>24 tabasco#1415,reforma,cuahutemoc chihuahua</t>
  </si>
  <si>
    <t>JOSELYN</t>
  </si>
  <si>
    <t>MADRID</t>
  </si>
  <si>
    <t>16 entre galeana y matamoros,zona centro,31500,cuahutemoc,chihuahua</t>
  </si>
  <si>
    <t>HECTOR</t>
  </si>
  <si>
    <t>MORENO</t>
  </si>
  <si>
    <t>calle franciste i. madero 678 entre calle allende y calle hidalgo</t>
  </si>
  <si>
    <t>JARED</t>
  </si>
  <si>
    <t>CHAVEZ</t>
  </si>
  <si>
    <t xml:space="preserve">avenida venito juares 1456 colonia san fernando </t>
  </si>
  <si>
    <t>MATEO</t>
  </si>
  <si>
    <t>calle independencia 123 entre calle juarez y calle madero</t>
  </si>
  <si>
    <t xml:space="preserve">Sofía </t>
  </si>
  <si>
    <t>Castillo Pérez</t>
  </si>
  <si>
    <t>Calle Zaragoza 201, Colonia La Cima, 31500,Cuauhtémoc, Chihuahua</t>
  </si>
  <si>
    <t xml:space="preserve">Juan </t>
  </si>
  <si>
    <t xml:space="preserve"> Pérez García</t>
  </si>
  <si>
    <t>Calle Hidalgo 123, Colonia Centro,31500, Cuauhtémoc, Chihuahua</t>
  </si>
  <si>
    <t>María</t>
  </si>
  <si>
    <t xml:space="preserve"> López Rodríguez</t>
  </si>
  <si>
    <t>Av. Reforma 456, Colonia Jardines,31510, Cuauhtémoc, Chihuahua</t>
  </si>
  <si>
    <t xml:space="preserve">Carlos </t>
  </si>
  <si>
    <t xml:space="preserve"> Martínez Hernández</t>
  </si>
  <si>
    <t>Calle Independencia 789, Colonia Las Flores,31530 Cuauhtémoc, Chihuahua</t>
  </si>
  <si>
    <t xml:space="preserve">Ana </t>
  </si>
  <si>
    <t xml:space="preserve"> González Ramírez</t>
  </si>
  <si>
    <t>Calle Libertad 321, Colonia Loma Linda,31512, Cuauhtémoc, Chihuahua</t>
  </si>
  <si>
    <t xml:space="preserve"> Ramírez Fernández</t>
  </si>
  <si>
    <t>Av. Hidalgo 987, Colonia San Juan,31570, Cuauhtémoc, Chihuahua</t>
  </si>
  <si>
    <t xml:space="preserve">Pedro </t>
  </si>
  <si>
    <t>Torres Ruiz</t>
  </si>
  <si>
    <t>Calle Morelos 159, Colonia Los Olivos,31540 Cuauhtémoc, Chihuahua</t>
  </si>
  <si>
    <t xml:space="preserve">Elena </t>
  </si>
  <si>
    <t xml:space="preserve"> Gutiérrez Flores</t>
  </si>
  <si>
    <t>Calle Victoria 753, Colonia Campestre,31560, Cuauhtémoc, Chihuahua</t>
  </si>
  <si>
    <t xml:space="preserve">Miguel </t>
  </si>
  <si>
    <t>Herrera Domínguez</t>
  </si>
  <si>
    <t>Calle Zaragoza 201, Colonia La Cima,31590, Cuauhtémoc, Chihuahua</t>
  </si>
  <si>
    <t xml:space="preserve">Laura </t>
  </si>
  <si>
    <t>Sánchez Castillo</t>
  </si>
  <si>
    <t>Av. Hidalgo 987, Colonia San Juan, 31590,Cuauhtémoc, Chihuahua</t>
  </si>
  <si>
    <t>mauren renata</t>
  </si>
  <si>
    <t>guaderrama ordaz</t>
  </si>
  <si>
    <t>Calle Morelos 303, Colonia El Chamizal, C.P. 31602, Cuauhtémoc, Chihuahua.</t>
  </si>
  <si>
    <t>1.3 </t>
  </si>
  <si>
    <t xml:space="preserve">alan josue </t>
  </si>
  <si>
    <t>de la cruz hernandez</t>
  </si>
  <si>
    <t>COL. ANAHUAC C.P. 31600 CD. CUAUHTEMOC, CHIHUAHUA</t>
  </si>
  <si>
    <t xml:space="preserve">ashley paulina </t>
  </si>
  <si>
    <t>dominguez armendaris</t>
  </si>
  <si>
    <t>COL. EMILIANO ZAPATA C.P. 31579 C.D. CUAUHTEMOC, CHIHUAHUA</t>
  </si>
  <si>
    <t>azul alexa</t>
  </si>
  <si>
    <t xml:space="preserve">dominguez baca </t>
  </si>
  <si>
    <t>dayana paola</t>
  </si>
  <si>
    <t>armenta rodrigres</t>
  </si>
  <si>
    <t>Citlai #7033, Tierra Nueva,31524, Cuauhtemoc,Chih</t>
  </si>
  <si>
    <t xml:space="preserve">ana lucia </t>
  </si>
  <si>
    <t>arebalo marquez</t>
  </si>
  <si>
    <t xml:space="preserve">carlos roberto </t>
  </si>
  <si>
    <t xml:space="preserve">lozano gonzales </t>
  </si>
  <si>
    <t>Revolucion Mexicana S/N, 31572 Cuauhtemoc, Chih</t>
  </si>
  <si>
    <t xml:space="preserve">ruben alberto </t>
  </si>
  <si>
    <t xml:space="preserve">martinez villalobos </t>
  </si>
  <si>
    <t>Jorge Castillo #1208, Reforma, 31590 Cuauhtemoc, Chih</t>
  </si>
  <si>
    <t xml:space="preserve">jorge luis </t>
  </si>
  <si>
    <t xml:space="preserve">torres vazquez </t>
  </si>
  <si>
    <t>Republica de Costa Rica #509, CTM, 31510, Cuauhtemoc,Chih</t>
  </si>
  <si>
    <t xml:space="preserve">maria alejandra </t>
  </si>
  <si>
    <t>gonzalez morales</t>
  </si>
  <si>
    <t>alexa</t>
  </si>
  <si>
    <t xml:space="preserve"> ordaz</t>
  </si>
  <si>
    <t xml:space="preserve"> hernandez</t>
  </si>
  <si>
    <t xml:space="preserve">dominguez </t>
  </si>
  <si>
    <t xml:space="preserve">baca </t>
  </si>
  <si>
    <t>sofia</t>
  </si>
  <si>
    <t xml:space="preserve">armenta </t>
  </si>
  <si>
    <t>pancho</t>
  </si>
  <si>
    <t xml:space="preserve"> marquez</t>
  </si>
  <si>
    <t>celeste</t>
  </si>
  <si>
    <t xml:space="preserve">lozano </t>
  </si>
  <si>
    <t>beto</t>
  </si>
  <si>
    <t xml:space="preserve">martinez </t>
  </si>
  <si>
    <t>alex</t>
  </si>
  <si>
    <t>jorge</t>
  </si>
  <si>
    <t xml:space="preserve">gonzalez </t>
  </si>
  <si>
    <t>Martin</t>
  </si>
  <si>
    <t>Martínez Gómez</t>
  </si>
  <si>
    <t>FRACC. VILLAS DE ESPAÑA C.P. 31512 EN CUAUHTEMOC, CHIHUAHUA</t>
  </si>
  <si>
    <t>Andres</t>
  </si>
  <si>
    <t>Pérez López</t>
  </si>
  <si>
    <t>Avenida Libertad 456,Avenida del Árbol 31610 CUAUHTEMOC, CHIHUAHUA</t>
  </si>
  <si>
    <t>Manuel</t>
  </si>
  <si>
    <t>Sánchez Rodríguez</t>
  </si>
  <si>
    <t>Guanajuato-Moreloz -31500-CUAUHTEMOC, CHIHUAHUA</t>
  </si>
  <si>
    <t>Javier</t>
  </si>
  <si>
    <t>Ramírez Fernández</t>
  </si>
  <si>
    <t>Baja-Califrnia -31500-CUAUHTEMOC, CHIHUAHUA</t>
  </si>
  <si>
    <t>Hernández Morales</t>
  </si>
  <si>
    <t>Calle 1 #11, Colonia Valle Verde, 31670,CUAUHTEMOC, CHIHUAHUA</t>
  </si>
  <si>
    <t>luis</t>
  </si>
  <si>
    <t>García Torres</t>
  </si>
  <si>
    <t>Calle 2 #78, Colonia San Antonio,  31610 CUAUHTEMOC, CHIHUAHUA</t>
  </si>
  <si>
    <t>Marcos</t>
  </si>
  <si>
    <t>Ortiz González</t>
  </si>
  <si>
    <t>COL. EMILIANO ZAPATA  31579 C.D. CUAUHTEMOC, CHIHUAHUA</t>
  </si>
  <si>
    <t>Castro Domínguez</t>
  </si>
  <si>
    <t>Colonia Lázaro Cárdenas 31553 CUAUHTEMOC, CHIHUAHUA</t>
  </si>
  <si>
    <t>Pepe</t>
  </si>
  <si>
    <t>Navarro Suárez</t>
  </si>
  <si>
    <t>Colonia San Pedro 31564 CUAUHTEMOC, CHIHUAHUA</t>
  </si>
  <si>
    <t>Ruiz Delgado</t>
  </si>
  <si>
    <t>COL. ANAHUAC  31600 CD. CUAUHTEMOC, CHIHUAHUA</t>
  </si>
  <si>
    <t>Lucas</t>
  </si>
  <si>
    <t>Valenzuela</t>
  </si>
  <si>
    <t>24/07/2008</t>
  </si>
  <si>
    <t>Campestres las haciendad,san carmen CUAUHTEMOC, CHIHUAHUA</t>
  </si>
  <si>
    <t>diego</t>
  </si>
  <si>
    <t>aquino</t>
  </si>
  <si>
    <t>Colonia campo real, san Antonio CUAUHTEMOC, CHIHUAHUA</t>
  </si>
  <si>
    <t>Andrés</t>
  </si>
  <si>
    <t>Cortés</t>
  </si>
  <si>
    <t>los pinos, c. 48 CUAUHTEMOC, CHIHUAHUA</t>
  </si>
  <si>
    <t>Camila</t>
  </si>
  <si>
    <t>Paredes</t>
  </si>
  <si>
    <t>rayon, c. 23 CUAHUTÉMOC CHIHUAHUA</t>
  </si>
  <si>
    <t>Valeria</t>
  </si>
  <si>
    <t>Rojas</t>
  </si>
  <si>
    <t>20/08/2016</t>
  </si>
  <si>
    <t>Isabella</t>
  </si>
  <si>
    <t>Quintero</t>
  </si>
  <si>
    <t>16/07/2009</t>
  </si>
  <si>
    <t>los pinos, c.52 CUAUHTEMOC, CHIHUAHUA</t>
  </si>
  <si>
    <t>Herrera</t>
  </si>
  <si>
    <t>14/01/2009</t>
  </si>
  <si>
    <t>COL. EMILIANO ZAPATA  , c pascual orozco CUAUHTEMOC, CHIHUAHUA</t>
  </si>
  <si>
    <t>Jaime</t>
  </si>
  <si>
    <t xml:space="preserve">Domínguez </t>
  </si>
  <si>
    <t>19/12/2008</t>
  </si>
  <si>
    <t>Ely</t>
  </si>
  <si>
    <t>loya</t>
  </si>
  <si>
    <t>13/12/2008</t>
  </si>
  <si>
    <t>colonia república,  c. 6 CUAUHTEMOC, CHIHUAHUA</t>
  </si>
  <si>
    <t xml:space="preserve">Alison </t>
  </si>
  <si>
    <t>Delgado</t>
  </si>
  <si>
    <t>Col quintas lupita, medicina CUAUHTEMOC, CHIHUAHUA</t>
  </si>
  <si>
    <t>carrera</t>
  </si>
  <si>
    <t>alejandra</t>
  </si>
  <si>
    <t>contreras</t>
  </si>
  <si>
    <t>Carrera</t>
  </si>
  <si>
    <t>llamas</t>
  </si>
  <si>
    <t>abril</t>
  </si>
  <si>
    <t xml:space="preserve">Martinez </t>
  </si>
  <si>
    <t>20/04/1999</t>
  </si>
  <si>
    <t>Odette</t>
  </si>
  <si>
    <t xml:space="preserve">Sánchez </t>
  </si>
  <si>
    <t>Paulina</t>
  </si>
  <si>
    <t xml:space="preserve">Gómez </t>
  </si>
  <si>
    <t>Jose</t>
  </si>
  <si>
    <t>Enriquez</t>
  </si>
  <si>
    <t>29/02/2006</t>
  </si>
  <si>
    <t xml:space="preserve">Cristian </t>
  </si>
  <si>
    <t xml:space="preserve">Padilla </t>
  </si>
  <si>
    <t xml:space="preserve">Ashley Edith </t>
  </si>
  <si>
    <t>Acosta Zavala</t>
  </si>
  <si>
    <t>Reyna Victoria</t>
  </si>
  <si>
    <t xml:space="preserve">Zavala Urtusuastegui </t>
  </si>
  <si>
    <t>Noel Obed</t>
  </si>
  <si>
    <t>Acosta Gonzalez</t>
  </si>
  <si>
    <t>Calle 98Tierra Nueva S/N, 31524 Cuauhtemoc, Chih</t>
  </si>
  <si>
    <t>Andrew Light</t>
  </si>
  <si>
    <t>Amber Mackenzie</t>
  </si>
  <si>
    <t xml:space="preserve">Osvaldo Emmanuel </t>
  </si>
  <si>
    <t>Montoya Morales</t>
  </si>
  <si>
    <t>Cerca de Tomochi,31691 Tomochi, Chih</t>
  </si>
  <si>
    <t xml:space="preserve">Alondra </t>
  </si>
  <si>
    <t>Dominguez Sabala</t>
  </si>
  <si>
    <t>Ever Isai</t>
  </si>
  <si>
    <t xml:space="preserve">Maria De Jesus </t>
  </si>
  <si>
    <t>Gonzalez Zamarron</t>
  </si>
  <si>
    <t>Republica de Venezuela #134,CTM, 31510 Cuauhtemoc,Chih</t>
  </si>
  <si>
    <t>Alexa Fernanda</t>
  </si>
  <si>
    <t>Cota Muñoz</t>
  </si>
  <si>
    <t>Lucrecia Casavantes #281, Profa Elba Esther Gordillo,31544, Cuauhtemoc, Chih</t>
  </si>
  <si>
    <t>Alan Obed</t>
  </si>
  <si>
    <t>Loera Escarsega</t>
  </si>
  <si>
    <t>San Francisco 654, Dublan, Ex-Agrícola San Antonio, 31533 Cuauhtémoc, Chih.</t>
  </si>
  <si>
    <t>Ana Sofía</t>
  </si>
  <si>
    <t>Gómez Reyes</t>
  </si>
  <si>
    <t>Rep. de Ecuador 117-139, CTM, 31510 Cuauhtémoc, Chih.</t>
  </si>
  <si>
    <t>Eduardo Miguel</t>
  </si>
  <si>
    <t>Hernández López</t>
  </si>
  <si>
    <t>Quinta Carolina 1101-1203, Dublan, Ex-Agrícola San Antonio, 31533 Cuauhtémoc, Chih.</t>
  </si>
  <si>
    <t>Lucía Gabriela</t>
  </si>
  <si>
    <t>García Morales</t>
  </si>
  <si>
    <t>Rep. de Colombia 207, Ex-Agrícola San Antonio, 31510 Cuauhtémoc, Chih.</t>
  </si>
  <si>
    <t>Julián Alejandro</t>
  </si>
  <si>
    <t>Rodríguez Torres</t>
  </si>
  <si>
    <t>Los Rincones 439-665, CTM, 31510 Cuauhtémoc, Chih.</t>
  </si>
  <si>
    <t>Sofía Valeria</t>
  </si>
  <si>
    <t>Martínez Álvarez</t>
  </si>
  <si>
    <t>Adolfo Moreno 775, Lázaro Cárdenas, 31572 Cuauhtémoc, Chih.</t>
  </si>
  <si>
    <t>Carlos Enrique</t>
  </si>
  <si>
    <t>Díaz Sánchez</t>
  </si>
  <si>
    <t>Libertad 1777, El Pedregal, 31600 Col. Anáhuac, Chih.</t>
  </si>
  <si>
    <t>Daniela Paola</t>
  </si>
  <si>
    <t>Ramírez Ortiz</t>
  </si>
  <si>
    <t>C. 80a. 1024, PRI II, 31523 Cuauhtémoc, Chih.</t>
  </si>
  <si>
    <t>Gabriel Fernando</t>
  </si>
  <si>
    <t>Cruz González</t>
  </si>
  <si>
    <t>Campesina, 31529 Cuauhtémoc, Chih.</t>
  </si>
  <si>
    <t>María Fernanda</t>
  </si>
  <si>
    <t>Pérez Navarro</t>
  </si>
  <si>
    <t>Tercera y, Reforma #530, 31500 Cuauhtémoc, Chih.</t>
  </si>
  <si>
    <t>Aylin</t>
  </si>
  <si>
    <t>Fuentes de María Ramirez</t>
  </si>
  <si>
    <t>Calle 4 #36, Colonia Tierra y Libertad, C.P. 31690, Cuauhtémoc, Chihuahua</t>
  </si>
  <si>
    <t>2.6 </t>
  </si>
  <si>
    <t>625 123 90 87</t>
  </si>
  <si>
    <t>Dulce Susana</t>
  </si>
  <si>
    <t>Valdez Rocha</t>
  </si>
  <si>
    <t>Calle 10 #45, Colonia Emiliano Zapata, C.P. 31600, Cuauhtémoc, Chihuahua</t>
  </si>
  <si>
    <t>1.5 </t>
  </si>
  <si>
    <t>625 437 78 09</t>
  </si>
  <si>
    <t>Alicia Pamela</t>
  </si>
  <si>
    <t>Chavez Rascon</t>
  </si>
  <si>
    <t>Calle 2 #78, Colonia San Antonio, C.P. 31610, Cuauhtémoc, Chihuahua</t>
  </si>
  <si>
    <t>1.4 </t>
  </si>
  <si>
    <t>625 736 90 83</t>
  </si>
  <si>
    <t>Raul David</t>
  </si>
  <si>
    <t>Prieto Portillo</t>
  </si>
  <si>
    <t>Calle 5 #32, Colonia La Paz, C.P. 31620, Cuauhtémoc, Chihuahua</t>
  </si>
  <si>
    <t xml:space="preserve">625 467 94 35 </t>
  </si>
  <si>
    <t>Nuñez Hernandez</t>
  </si>
  <si>
    <t>Calle 15 #16, Colonia Lázaro Cárdenas, C.P. 31630, Cuauhtémoc, Chihuahua</t>
  </si>
  <si>
    <t>1.6 </t>
  </si>
  <si>
    <t>625 642 75 48</t>
  </si>
  <si>
    <t>Castillo Puentes</t>
  </si>
  <si>
    <t>Calle 8 #90, Colonia Santa María, C.P. 31640, Cuauhtémoc, Chihuahua</t>
  </si>
  <si>
    <t>2.3 </t>
  </si>
  <si>
    <t>625 465 45 69</t>
  </si>
  <si>
    <t>Victor Javier</t>
  </si>
  <si>
    <t>Venzor Pérez</t>
  </si>
  <si>
    <t>6. Calle 12 #57, Colonia Guadalupe, C.P. 31650, Cuauhtémoc, Chihuahua</t>
  </si>
  <si>
    <t>1.8 </t>
  </si>
  <si>
    <t>625 485 86 76</t>
  </si>
  <si>
    <t>Daniel Alejandro</t>
  </si>
  <si>
    <t>Loya Corral</t>
  </si>
  <si>
    <t>7. Calle 3 #24, Colonia Jardines de Cuauhtémoc, C.P. 31660, Cuauhtémoc, Chihuahua</t>
  </si>
  <si>
    <t>5.0 </t>
  </si>
  <si>
    <t>625 489 65 25</t>
  </si>
  <si>
    <t>Kevin José</t>
  </si>
  <si>
    <t>Chaparro Gutiérrez</t>
  </si>
  <si>
    <t>Calle 1 #11, Colonia Valle Verde, C.P. 31670, Cuauhtémoc, Chihuahua</t>
  </si>
  <si>
    <t>1.7 </t>
  </si>
  <si>
    <t>625 315 65 48</t>
  </si>
  <si>
    <t>Calderón Parra</t>
  </si>
  <si>
    <t>Calle 7 #88, Colonia Nuevo Horizonte, C.P. 31680, Cuauhtémoc, Chihuahua</t>
  </si>
  <si>
    <t>3.5 </t>
  </si>
  <si>
    <t>625 132 40 56</t>
  </si>
  <si>
    <t>dulce</t>
  </si>
  <si>
    <t>valdez rocha</t>
  </si>
  <si>
    <t>625-633-8780</t>
  </si>
  <si>
    <t>fernanda</t>
  </si>
  <si>
    <t>leon viilanueva</t>
  </si>
  <si>
    <t>Calle Vicente Guerrero 404, Colonia Bellavista, C.P. 31603, Cuauhtémoc, Chihuahua.</t>
  </si>
  <si>
    <t>625-876-9083</t>
  </si>
  <si>
    <t>gibran</t>
  </si>
  <si>
    <t>trevizo gamez</t>
  </si>
  <si>
    <t>Calle 16 de Septiembre 505, Colonia Nueva Era, C.P. 31604, Cuauhtémoc, Chihuahua.</t>
  </si>
  <si>
    <t>625-321-6564</t>
  </si>
  <si>
    <t>magdiel</t>
  </si>
  <si>
    <t>chavez ceballos</t>
  </si>
  <si>
    <t>Calle Progreso 606, Colonia La Huerta, C.P. 31605, Cuauhtémoc, Chihuahua.</t>
  </si>
  <si>
    <t>625-543-4322</t>
  </si>
  <si>
    <t>melisa</t>
  </si>
  <si>
    <t>fuentes de maria</t>
  </si>
  <si>
    <t>Calle Emiliano Zapata 808, Colonia Tierra y Libertad, C.P. 31607, Cuauhtémoc, Chihuahua.</t>
  </si>
  <si>
    <t>625-499-9843</t>
  </si>
  <si>
    <t>enrique</t>
  </si>
  <si>
    <t>Calle Allende 707, Colonia Lázaro Cárdenas, C.P. 31606, Cuauhtémoc, Chihuahua.</t>
  </si>
  <si>
    <t>625-949-4131</t>
  </si>
  <si>
    <t>emiliano</t>
  </si>
  <si>
    <t>piña ramirez</t>
  </si>
  <si>
    <t>Calle Revolución 909, Colonia Santa María, C.P. 31608, Cuauhtémoc, Chihuahua.</t>
  </si>
  <si>
    <t>625-214-9821</t>
  </si>
  <si>
    <t>eliap</t>
  </si>
  <si>
    <t>lopez losano</t>
  </si>
  <si>
    <t>Calle Juárez 1010, Colonia El Porvenir, C.P. 31609, Cuauhtémoc, Chihuahua.</t>
  </si>
  <si>
    <t>625-626-1622</t>
  </si>
  <si>
    <t>samuel</t>
  </si>
  <si>
    <t>de luque</t>
  </si>
  <si>
    <t>Calle Hidalgo 101, Colonia Las Torres, C.P. 31600, Cuauhtémoc, Chihuahua.</t>
  </si>
  <si>
    <t>625-727-6639</t>
  </si>
  <si>
    <t>tirone</t>
  </si>
  <si>
    <t>gonzales orama</t>
  </si>
  <si>
    <t>Calle 5 de Febrero 202, Colonia San Juan, C.P. 31601, Cuauhtémoc, Chihuahua.</t>
  </si>
  <si>
    <t>625-172-7655</t>
  </si>
  <si>
    <t>Dulce</t>
  </si>
  <si>
    <t>Calle Guayana 653,  Cuauhtémoc, Chihuahua, C. P 31510</t>
  </si>
  <si>
    <t>625-555-2613</t>
  </si>
  <si>
    <t>FuentesDe Maria</t>
  </si>
  <si>
    <t>625-795-2001</t>
  </si>
  <si>
    <t>Leon Villanueva</t>
  </si>
  <si>
    <t>FRACC. LAS HUERTAS C.P. 31555 C.D. CUAUHTEMOC, CHIHUAHUA</t>
  </si>
  <si>
    <t>614-120-2938</t>
  </si>
  <si>
    <t>Mariana</t>
  </si>
  <si>
    <t>Rocha</t>
  </si>
  <si>
    <t>FRACC. FERNANDO BAEZA C.P. 31510 CD CUAUHTEMOC, CHIHUAHUA</t>
  </si>
  <si>
    <t>614-222-8000</t>
  </si>
  <si>
    <t>Josue</t>
  </si>
  <si>
    <t>Bencomo</t>
  </si>
  <si>
    <t xml:space="preserve"> FRACC. LAS FLORES C.P. 31513 EN CD. CUAUHTÉMOC, CHIHUAHUA</t>
  </si>
  <si>
    <t>625-144-6795</t>
  </si>
  <si>
    <t>Adrian</t>
  </si>
  <si>
    <t>Lopez</t>
  </si>
  <si>
    <t>COL. REFORMA C.P. 31590 EN CD. CUAUHTEMOC, CHIH</t>
  </si>
  <si>
    <t>625-111-0006</t>
  </si>
  <si>
    <t>Daniel</t>
  </si>
  <si>
    <t>Valverde</t>
  </si>
  <si>
    <t>FRACC. VILLAS DE ESPAÑA C.P. 31512 EN CD. CUAUHTEMOC, CHIH</t>
  </si>
  <si>
    <t>614-230-8752</t>
  </si>
  <si>
    <t>Lozano</t>
  </si>
  <si>
    <t>Mejilla</t>
  </si>
  <si>
    <t xml:space="preserve"> COL. PENSIONES CIVILES C.P. 31501 EN CD. CUAUHTEMOC, CHIHUAHUA</t>
  </si>
  <si>
    <t>625-102-8424</t>
  </si>
  <si>
    <t>Gibran</t>
  </si>
  <si>
    <t>Trevizo</t>
  </si>
  <si>
    <t>636-287-1227</t>
  </si>
  <si>
    <t>Diana</t>
  </si>
  <si>
    <t>COL. BENITO JUÁREZ C.P. 31540 EN CD. CUAUHTÉMOC, CHIH.</t>
  </si>
  <si>
    <t>636-228-8209</t>
  </si>
  <si>
    <t>Calle 30, Reforma, 31520</t>
  </si>
  <si>
    <t>Calle 32, Ampliacion Reforma, 31900</t>
  </si>
  <si>
    <t>Calle 33, Francisco Villa, 31023</t>
  </si>
  <si>
    <t>Calle 20, Reforma, 31420</t>
  </si>
  <si>
    <t>Calle 37, Reforma, 31840</t>
  </si>
  <si>
    <t>Calle 36, Reforma, 31210</t>
  </si>
  <si>
    <t>Calle 37, Francisco Villa, 31083</t>
  </si>
  <si>
    <t>Miguel Hidalgo, Independecia, 31092</t>
  </si>
  <si>
    <t>Libertad, Independencia, 31500</t>
  </si>
  <si>
    <t>Francisco Javier Mina, Progreso, 31201</t>
  </si>
  <si>
    <t>1.3 km</t>
  </si>
  <si>
    <t>15.0 km</t>
  </si>
  <si>
    <t>5.0 km</t>
  </si>
  <si>
    <t>5.3km</t>
  </si>
  <si>
    <t>4.8 km</t>
  </si>
  <si>
    <t>5.5km</t>
  </si>
  <si>
    <t>5.3 km</t>
  </si>
  <si>
    <t>4.6 km</t>
  </si>
  <si>
    <t>2.1 km</t>
  </si>
  <si>
    <t>Noble</t>
  </si>
  <si>
    <t xml:space="preserve"> Dragon Tectonico</t>
  </si>
  <si>
    <t>Primerion</t>
  </si>
  <si>
    <t xml:space="preserve"> Unimate</t>
  </si>
  <si>
    <t xml:space="preserve">Tizoc </t>
  </si>
  <si>
    <t>de Xicomamatl</t>
  </si>
  <si>
    <t xml:space="preserve">Pirata </t>
  </si>
  <si>
    <t>Gato Panza</t>
  </si>
  <si>
    <t>Geometry</t>
  </si>
  <si>
    <t xml:space="preserve"> Roblox Fire</t>
  </si>
  <si>
    <t xml:space="preserve">Kenecro </t>
  </si>
  <si>
    <t>Hayman</t>
  </si>
  <si>
    <t>Arkady</t>
  </si>
  <si>
    <t xml:space="preserve"> Igor Uputnik </t>
  </si>
  <si>
    <t>Sopa</t>
  </si>
  <si>
    <t xml:space="preserve"> do Macaqunho Marquz</t>
  </si>
  <si>
    <t xml:space="preserve">Tux </t>
  </si>
  <si>
    <t>Olgera Norloc</t>
  </si>
  <si>
    <t xml:space="preserve">Grynde </t>
  </si>
  <si>
    <t>Cento De Bachilletaro Teconológico</t>
  </si>
  <si>
    <t>Educación</t>
  </si>
  <si>
    <t>Industrial y de servicios NO. 117</t>
  </si>
  <si>
    <t>JUSTIFICANTES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</si>
</sst>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2"/>
      <color rgb="FF111111"/>
      <name val="Segoe UI"/>
      <family val="2"/>
    </font>
    <font>
      <sz val="11"/>
      <color rgb="FF111111"/>
      <name val="Segoe UI"/>
      <family val="2"/>
    </font>
    <font>
      <sz val="11"/>
      <color rgb="FF1C2B33"/>
      <name val="Segoe UI Historic"/>
      <family val="2"/>
    </font>
    <font>
      <sz val="11"/>
      <color rgb="FF1C2B33"/>
      <name val="Inherit"/>
    </font>
    <font>
      <b/>
      <sz val="13"/>
      <color rgb="FF000000"/>
      <name val="Arial"/>
      <family val="2"/>
    </font>
    <font>
      <sz val="11"/>
      <color rgb="FF212529"/>
      <name val="Segoe UI"/>
      <family val="2"/>
    </font>
    <font>
      <sz val="11"/>
      <color theme="1"/>
      <name val="Aptos"/>
      <family val="2"/>
    </font>
    <font>
      <sz val="11"/>
      <color rgb="FF212529"/>
      <name val="Aptos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42424"/>
      <name val="Aptos Narrow"/>
      <family val="2"/>
    </font>
    <font>
      <sz val="11"/>
      <name val="Calibri"/>
      <family val="2"/>
      <scheme val="minor"/>
    </font>
    <font>
      <sz val="10"/>
      <name val="Calibri Light"/>
      <family val="2"/>
      <scheme val="major"/>
    </font>
    <font>
      <sz val="12"/>
      <color rgb="FF1F1F1F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F1F1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1" fillId="5" borderId="3" applyNumberFormat="0" applyAlignment="0" applyProtection="0"/>
  </cellStyleXfs>
  <cellXfs count="5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center" wrapText="1" indent="1"/>
    </xf>
    <xf numFmtId="0" fontId="2" fillId="0" borderId="0" xfId="0" applyFont="1"/>
    <xf numFmtId="0" fontId="4" fillId="0" borderId="0" xfId="0" applyFont="1" applyAlignment="1">
      <alignment horizontal="left" vertical="center" indent="1"/>
    </xf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/>
    <xf numFmtId="0" fontId="6" fillId="2" borderId="0" xfId="0" applyFont="1" applyFill="1"/>
    <xf numFmtId="14" fontId="0" fillId="2" borderId="0" xfId="0" applyNumberFormat="1" applyFill="1"/>
    <xf numFmtId="0" fontId="0" fillId="2" borderId="0" xfId="0" applyFill="1" applyAlignment="1">
      <alignment horizontal="left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7" fillId="3" borderId="1" xfId="0" applyFont="1" applyFill="1" applyBorder="1"/>
    <xf numFmtId="14" fontId="7" fillId="3" borderId="1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1" xfId="0" applyBorder="1"/>
    <xf numFmtId="14" fontId="0" fillId="0" borderId="1" xfId="0" applyNumberFormat="1" applyBorder="1"/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/>
    </xf>
    <xf numFmtId="15" fontId="0" fillId="0" borderId="0" xfId="0" applyNumberFormat="1"/>
    <xf numFmtId="0" fontId="9" fillId="0" borderId="0" xfId="0" applyFont="1"/>
    <xf numFmtId="15" fontId="9" fillId="0" borderId="0" xfId="0" applyNumberFormat="1" applyFont="1"/>
    <xf numFmtId="0" fontId="0" fillId="6" borderId="1" xfId="0" applyFill="1" applyBorder="1"/>
    <xf numFmtId="15" fontId="0" fillId="6" borderId="1" xfId="0" applyNumberFormat="1" applyFill="1" applyBorder="1"/>
    <xf numFmtId="0" fontId="11" fillId="5" borderId="3" xfId="1"/>
    <xf numFmtId="14" fontId="11" fillId="5" borderId="3" xfId="1" applyNumberFormat="1"/>
    <xf numFmtId="0" fontId="12" fillId="0" borderId="0" xfId="0" applyFont="1"/>
    <xf numFmtId="0" fontId="0" fillId="7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left" vertical="center"/>
    </xf>
    <xf numFmtId="14" fontId="13" fillId="7" borderId="1" xfId="0" applyNumberFormat="1" applyFont="1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13" fillId="7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15" fontId="0" fillId="0" borderId="1" xfId="0" applyNumberFormat="1" applyBorder="1" applyAlignment="1">
      <alignment horizontal="center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/>
    <xf numFmtId="15" fontId="0" fillId="0" borderId="1" xfId="0" applyNumberFormat="1" applyBorder="1"/>
    <xf numFmtId="0" fontId="10" fillId="0" borderId="1" xfId="0" applyFont="1" applyBorder="1" applyAlignment="1">
      <alignment vertical="center" wrapText="1"/>
    </xf>
    <xf numFmtId="0" fontId="18" fillId="0" borderId="1" xfId="0" applyFont="1" applyBorder="1"/>
    <xf numFmtId="3" fontId="0" fillId="0" borderId="1" xfId="0" applyNumberFormat="1" applyBorder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9" fillId="0" borderId="0" xfId="0" applyFont="1"/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B9-4786-AD6F-CC1513D050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B9-4786-AD6F-CC1513D050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B9-4786-AD6F-CC1513D050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B9-4786-AD6F-CC1513D050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B9-4786-AD6F-CC1513D050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B9-4786-AD6F-CC1513D050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FB9-4786-AD6F-CC1513D050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FB9-4786-AD6F-CC1513D050D7}"/>
              </c:ext>
            </c:extLst>
          </c:dPt>
          <c:cat>
            <c:numRef>
              <c:f>Hoja2!$B$2:$B$9</c:f>
              <c:numCache>
                <c:formatCode>General</c:formatCode>
                <c:ptCount val="8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</c:numCache>
            </c:numRef>
          </c:cat>
          <c:val>
            <c:numRef>
              <c:f>Hoja2!$C$2:$C$9</c:f>
              <c:numCache>
                <c:formatCode>General</c:formatCode>
                <c:ptCount val="8"/>
                <c:pt idx="0">
                  <c:v>11</c:v>
                </c:pt>
                <c:pt idx="1">
                  <c:v>52</c:v>
                </c:pt>
                <c:pt idx="2">
                  <c:v>101</c:v>
                </c:pt>
                <c:pt idx="3">
                  <c:v>28</c:v>
                </c:pt>
                <c:pt idx="4">
                  <c:v>16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2-45D4-B0B8-A45C6D729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81-452C-8AFC-FAC78DCA22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81-452C-8AFC-FAC78DCA22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81-452C-8AFC-FAC78DCA22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81-452C-8AFC-FAC78DCA22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81-452C-8AFC-FAC78DCA22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81-452C-8AFC-FAC78DCA22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81-452C-8AFC-FAC78DCA22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981-452C-8AFC-FAC78DCA229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3B-4246-A293-9A3449371C2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3B-4246-A293-9A3449371C23}"/>
              </c:ext>
            </c:extLst>
          </c:dPt>
          <c:cat>
            <c:numRef>
              <c:f>Hoja2!$B$12:$B$21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Hoja2!$C$12:$C$21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21</c:v>
                </c:pt>
                <c:pt idx="3">
                  <c:v>34</c:v>
                </c:pt>
                <c:pt idx="4">
                  <c:v>37</c:v>
                </c:pt>
                <c:pt idx="5">
                  <c:v>18</c:v>
                </c:pt>
                <c:pt idx="6">
                  <c:v>9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81-452C-8AFC-FAC78DCA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List" dx="22" fmlaLink="$A$1" fmlaRange="Alumnos!$B1:$C$270" noThreeD="1" sel="255" val="25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0</xdr:row>
      <xdr:rowOff>0</xdr:rowOff>
    </xdr:from>
    <xdr:to>
      <xdr:col>10</xdr:col>
      <xdr:colOff>61912</xdr:colOff>
      <xdr:row>13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71F5241-55D4-01D2-9388-7409338A6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13</xdr:row>
      <xdr:rowOff>133350</xdr:rowOff>
    </xdr:from>
    <xdr:to>
      <xdr:col>10</xdr:col>
      <xdr:colOff>209550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5B8363-EC13-4870-97F1-F0A64276F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142875</xdr:rowOff>
        </xdr:from>
        <xdr:to>
          <xdr:col>14</xdr:col>
          <xdr:colOff>333375</xdr:colOff>
          <xdr:row>15</xdr:row>
          <xdr:rowOff>180975</xdr:rowOff>
        </xdr:to>
        <xdr:sp macro="" textlink="">
          <xdr:nvSpPr>
            <xdr:cNvPr id="3073" name="List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40C1-74BC-410F-9CC4-378DA3A21E7A}">
  <sheetPr codeName="Hoja2"/>
  <dimension ref="A1:I270"/>
  <sheetViews>
    <sheetView topLeftCell="A251" zoomScale="60" zoomScaleNormal="60" workbookViewId="0">
      <selection activeCell="E264" sqref="E264"/>
    </sheetView>
  </sheetViews>
  <sheetFormatPr baseColWidth="10" defaultRowHeight="15" x14ac:dyDescent="0.25"/>
  <cols>
    <col min="1" max="1" width="18.7109375" customWidth="1"/>
    <col min="2" max="2" width="14.42578125" customWidth="1"/>
    <col min="3" max="3" width="35.85546875" customWidth="1"/>
    <col min="4" max="4" width="30.42578125" customWidth="1"/>
    <col min="5" max="5" width="94" customWidth="1"/>
    <col min="7" max="7" width="19" customWidth="1"/>
  </cols>
  <sheetData>
    <row r="1" spans="1:7" x14ac:dyDescent="0.25">
      <c r="A1" s="13">
        <v>24117030001</v>
      </c>
      <c r="B1" s="14" t="s">
        <v>141</v>
      </c>
      <c r="C1" s="15" t="s">
        <v>142</v>
      </c>
      <c r="D1" s="16">
        <v>39321</v>
      </c>
      <c r="E1" s="17" t="s">
        <v>143</v>
      </c>
      <c r="F1" s="13">
        <v>2.4</v>
      </c>
      <c r="G1" s="13" t="s">
        <v>144</v>
      </c>
    </row>
    <row r="2" spans="1:7" x14ac:dyDescent="0.25">
      <c r="A2" s="13">
        <v>24117030002</v>
      </c>
      <c r="B2" s="15" t="s">
        <v>145</v>
      </c>
      <c r="C2" s="15" t="s">
        <v>146</v>
      </c>
      <c r="D2" s="16">
        <v>39790</v>
      </c>
      <c r="E2" s="17" t="s">
        <v>147</v>
      </c>
      <c r="F2" s="13">
        <v>3.6</v>
      </c>
      <c r="G2" s="13" t="s">
        <v>148</v>
      </c>
    </row>
    <row r="3" spans="1:7" x14ac:dyDescent="0.25">
      <c r="A3" s="13">
        <v>24117030003</v>
      </c>
      <c r="B3" s="15" t="s">
        <v>149</v>
      </c>
      <c r="C3" s="15" t="s">
        <v>150</v>
      </c>
      <c r="D3" s="16">
        <v>39703</v>
      </c>
      <c r="E3" s="17" t="s">
        <v>151</v>
      </c>
      <c r="F3" s="13">
        <v>4.7</v>
      </c>
      <c r="G3" s="13" t="s">
        <v>152</v>
      </c>
    </row>
    <row r="4" spans="1:7" x14ac:dyDescent="0.25">
      <c r="A4" s="13">
        <v>24117030004</v>
      </c>
      <c r="B4" s="15" t="s">
        <v>153</v>
      </c>
      <c r="C4" s="15" t="s">
        <v>154</v>
      </c>
      <c r="D4" s="16">
        <v>39671</v>
      </c>
      <c r="E4" s="17" t="s">
        <v>155</v>
      </c>
      <c r="F4" s="13">
        <v>3.8</v>
      </c>
      <c r="G4" s="13" t="s">
        <v>156</v>
      </c>
    </row>
    <row r="5" spans="1:7" x14ac:dyDescent="0.25">
      <c r="A5" s="13">
        <v>24117030005</v>
      </c>
      <c r="B5" s="15" t="s">
        <v>157</v>
      </c>
      <c r="C5" s="15" t="s">
        <v>158</v>
      </c>
      <c r="D5" s="16">
        <v>39474</v>
      </c>
      <c r="E5" s="17" t="s">
        <v>159</v>
      </c>
      <c r="F5" s="13">
        <v>4.8</v>
      </c>
      <c r="G5" s="13" t="s">
        <v>160</v>
      </c>
    </row>
    <row r="6" spans="1:7" x14ac:dyDescent="0.25">
      <c r="A6" s="13">
        <v>24117030006</v>
      </c>
      <c r="B6" s="15" t="s">
        <v>161</v>
      </c>
      <c r="C6" s="15" t="s">
        <v>162</v>
      </c>
      <c r="D6" s="16">
        <v>39461</v>
      </c>
      <c r="E6" s="17" t="s">
        <v>163</v>
      </c>
      <c r="F6" s="13">
        <v>8.1</v>
      </c>
      <c r="G6" s="13" t="s">
        <v>164</v>
      </c>
    </row>
    <row r="7" spans="1:7" x14ac:dyDescent="0.25">
      <c r="A7" s="13">
        <v>24117030007</v>
      </c>
      <c r="B7" s="15" t="s">
        <v>165</v>
      </c>
      <c r="C7" s="15" t="s">
        <v>166</v>
      </c>
      <c r="D7" s="16">
        <v>39476</v>
      </c>
      <c r="E7" s="17" t="s">
        <v>167</v>
      </c>
      <c r="F7" s="13">
        <v>8</v>
      </c>
      <c r="G7" s="13" t="s">
        <v>168</v>
      </c>
    </row>
    <row r="8" spans="1:7" x14ac:dyDescent="0.25">
      <c r="A8" s="13">
        <v>24117030008</v>
      </c>
      <c r="B8" s="15" t="s">
        <v>169</v>
      </c>
      <c r="C8" s="15" t="s">
        <v>170</v>
      </c>
      <c r="D8" s="16">
        <v>39259</v>
      </c>
      <c r="E8" s="17" t="s">
        <v>171</v>
      </c>
      <c r="F8" s="13">
        <v>7.8</v>
      </c>
      <c r="G8" s="13" t="s">
        <v>172</v>
      </c>
    </row>
    <row r="9" spans="1:7" x14ac:dyDescent="0.25">
      <c r="A9" s="13">
        <v>24117030009</v>
      </c>
      <c r="B9" s="15" t="s">
        <v>12</v>
      </c>
      <c r="C9" s="15" t="s">
        <v>173</v>
      </c>
      <c r="D9" s="16">
        <v>39384</v>
      </c>
      <c r="E9" s="17" t="s">
        <v>174</v>
      </c>
      <c r="F9" s="13">
        <v>5.4</v>
      </c>
      <c r="G9" s="13" t="s">
        <v>175</v>
      </c>
    </row>
    <row r="10" spans="1:7" x14ac:dyDescent="0.25">
      <c r="A10" s="13">
        <v>24117030010</v>
      </c>
      <c r="B10" s="15" t="s">
        <v>8</v>
      </c>
      <c r="C10" s="15" t="s">
        <v>176</v>
      </c>
      <c r="D10" s="16">
        <v>39526</v>
      </c>
      <c r="E10" s="17" t="s">
        <v>177</v>
      </c>
      <c r="F10" s="13">
        <v>3.3</v>
      </c>
      <c r="G10" s="13" t="s">
        <v>178</v>
      </c>
    </row>
    <row r="11" spans="1:7" x14ac:dyDescent="0.25">
      <c r="A11" s="7">
        <v>24117030011</v>
      </c>
      <c r="B11" s="7" t="s">
        <v>62</v>
      </c>
      <c r="C11" s="7" t="s">
        <v>63</v>
      </c>
      <c r="D11" s="8">
        <v>39153</v>
      </c>
      <c r="E11" s="7" t="s">
        <v>64</v>
      </c>
      <c r="F11" s="7">
        <v>6.2</v>
      </c>
      <c r="G11" s="7" t="s">
        <v>65</v>
      </c>
    </row>
    <row r="12" spans="1:7" x14ac:dyDescent="0.25">
      <c r="A12" s="7">
        <v>24117030012</v>
      </c>
      <c r="B12" s="7" t="s">
        <v>66</v>
      </c>
      <c r="C12" s="7" t="s">
        <v>67</v>
      </c>
      <c r="D12" s="8">
        <v>39612</v>
      </c>
      <c r="E12" s="7" t="s">
        <v>68</v>
      </c>
      <c r="F12" s="7">
        <v>2.7</v>
      </c>
      <c r="G12" s="7" t="s">
        <v>69</v>
      </c>
    </row>
    <row r="13" spans="1:7" x14ac:dyDescent="0.25">
      <c r="A13" s="7">
        <v>24117030013</v>
      </c>
      <c r="B13" s="7" t="s">
        <v>70</v>
      </c>
      <c r="C13" s="7" t="s">
        <v>71</v>
      </c>
      <c r="D13" s="8">
        <v>39744</v>
      </c>
      <c r="E13" s="7" t="s">
        <v>72</v>
      </c>
      <c r="F13" s="7">
        <v>6.9</v>
      </c>
      <c r="G13" s="7" t="s">
        <v>73</v>
      </c>
    </row>
    <row r="14" spans="1:7" x14ac:dyDescent="0.25">
      <c r="A14" s="7">
        <v>24117030014</v>
      </c>
      <c r="B14" s="7" t="s">
        <v>74</v>
      </c>
      <c r="C14" s="7" t="s">
        <v>75</v>
      </c>
      <c r="D14" s="8">
        <v>39621</v>
      </c>
      <c r="E14" s="7" t="s">
        <v>76</v>
      </c>
      <c r="F14" s="7">
        <v>5.8</v>
      </c>
      <c r="G14" s="7" t="s">
        <v>77</v>
      </c>
    </row>
    <row r="15" spans="1:7" x14ac:dyDescent="0.25">
      <c r="A15" s="7">
        <v>24117030015</v>
      </c>
      <c r="B15" s="7" t="s">
        <v>78</v>
      </c>
      <c r="C15" s="7" t="s">
        <v>79</v>
      </c>
      <c r="D15" s="8">
        <v>39295</v>
      </c>
      <c r="E15" s="7" t="s">
        <v>80</v>
      </c>
      <c r="F15" s="7">
        <v>6.7</v>
      </c>
      <c r="G15" s="7" t="s">
        <v>81</v>
      </c>
    </row>
    <row r="16" spans="1:7" x14ac:dyDescent="0.25">
      <c r="A16" s="7">
        <v>24117030016</v>
      </c>
      <c r="B16" s="7" t="s">
        <v>82</v>
      </c>
      <c r="C16" s="7" t="s">
        <v>83</v>
      </c>
      <c r="D16" s="8">
        <v>39929</v>
      </c>
      <c r="E16" s="7" t="s">
        <v>84</v>
      </c>
      <c r="F16" s="7">
        <v>7.1</v>
      </c>
      <c r="G16" s="7" t="s">
        <v>85</v>
      </c>
    </row>
    <row r="17" spans="1:7" x14ac:dyDescent="0.25">
      <c r="A17" s="7">
        <v>24117030017</v>
      </c>
      <c r="B17" s="7" t="s">
        <v>86</v>
      </c>
      <c r="C17" s="7" t="s">
        <v>87</v>
      </c>
      <c r="D17" s="8">
        <v>39635</v>
      </c>
      <c r="E17" s="7" t="s">
        <v>88</v>
      </c>
      <c r="F17" s="7">
        <v>0.9</v>
      </c>
      <c r="G17" s="7" t="s">
        <v>89</v>
      </c>
    </row>
    <row r="18" spans="1:7" x14ac:dyDescent="0.25">
      <c r="A18" s="7">
        <v>24117030018</v>
      </c>
      <c r="B18" s="7" t="s">
        <v>90</v>
      </c>
      <c r="C18" s="7" t="s">
        <v>91</v>
      </c>
      <c r="D18" s="8">
        <v>39125</v>
      </c>
      <c r="E18" s="7" t="s">
        <v>92</v>
      </c>
      <c r="F18" s="7">
        <v>1.7</v>
      </c>
      <c r="G18" s="7" t="s">
        <v>93</v>
      </c>
    </row>
    <row r="19" spans="1:7" x14ac:dyDescent="0.25">
      <c r="A19" s="7">
        <v>24117030019</v>
      </c>
      <c r="B19" s="7" t="s">
        <v>94</v>
      </c>
      <c r="C19" s="7" t="s">
        <v>95</v>
      </c>
      <c r="D19" s="8">
        <v>39458</v>
      </c>
      <c r="E19" s="7" t="s">
        <v>96</v>
      </c>
      <c r="F19" s="7">
        <v>3.8</v>
      </c>
      <c r="G19" s="7" t="s">
        <v>97</v>
      </c>
    </row>
    <row r="20" spans="1:7" x14ac:dyDescent="0.25">
      <c r="A20" s="7">
        <v>24117030020</v>
      </c>
      <c r="B20" s="7" t="s">
        <v>98</v>
      </c>
      <c r="C20" s="7" t="s">
        <v>99</v>
      </c>
      <c r="D20" s="8">
        <v>38395</v>
      </c>
      <c r="E20" s="7" t="s">
        <v>100</v>
      </c>
      <c r="F20" s="7">
        <v>6.4</v>
      </c>
      <c r="G20" s="7" t="s">
        <v>101</v>
      </c>
    </row>
    <row r="21" spans="1:7" ht="16.5" x14ac:dyDescent="0.3">
      <c r="A21" s="9">
        <v>24117030021</v>
      </c>
      <c r="B21" s="10" t="s">
        <v>102</v>
      </c>
      <c r="C21" s="9" t="s">
        <v>103</v>
      </c>
      <c r="D21" s="11">
        <v>39517</v>
      </c>
      <c r="E21" s="9" t="s">
        <v>76</v>
      </c>
      <c r="F21" s="12">
        <v>6.3</v>
      </c>
      <c r="G21" s="9" t="s">
        <v>104</v>
      </c>
    </row>
    <row r="22" spans="1:7" x14ac:dyDescent="0.25">
      <c r="A22" s="9">
        <v>24117030022</v>
      </c>
      <c r="B22" s="9" t="s">
        <v>105</v>
      </c>
      <c r="C22" s="9" t="s">
        <v>106</v>
      </c>
      <c r="D22" s="11">
        <v>39248</v>
      </c>
      <c r="E22" s="9" t="s">
        <v>107</v>
      </c>
      <c r="F22" s="12">
        <v>3.4</v>
      </c>
      <c r="G22" s="9" t="s">
        <v>108</v>
      </c>
    </row>
    <row r="23" spans="1:7" x14ac:dyDescent="0.25">
      <c r="A23" s="9">
        <v>24117030023</v>
      </c>
      <c r="B23" s="9" t="s">
        <v>109</v>
      </c>
      <c r="C23" s="9" t="s">
        <v>110</v>
      </c>
      <c r="D23" s="11">
        <v>39703</v>
      </c>
      <c r="E23" s="9" t="s">
        <v>111</v>
      </c>
      <c r="F23" s="12">
        <v>2.9</v>
      </c>
      <c r="G23" s="9" t="s">
        <v>112</v>
      </c>
    </row>
    <row r="24" spans="1:7" x14ac:dyDescent="0.25">
      <c r="A24" s="9">
        <v>24117030024</v>
      </c>
      <c r="B24" s="9" t="s">
        <v>113</v>
      </c>
      <c r="C24" s="9" t="s">
        <v>114</v>
      </c>
      <c r="D24" s="11">
        <v>39798</v>
      </c>
      <c r="E24" s="9" t="s">
        <v>115</v>
      </c>
      <c r="F24" s="12">
        <v>5.9</v>
      </c>
      <c r="G24" s="9" t="s">
        <v>116</v>
      </c>
    </row>
    <row r="25" spans="1:7" x14ac:dyDescent="0.25">
      <c r="A25" s="9">
        <v>24117030025</v>
      </c>
      <c r="B25" s="9" t="s">
        <v>117</v>
      </c>
      <c r="C25" s="9" t="s">
        <v>118</v>
      </c>
      <c r="D25" s="11">
        <v>39705</v>
      </c>
      <c r="E25" s="9" t="s">
        <v>119</v>
      </c>
      <c r="F25" s="12">
        <v>6.4</v>
      </c>
      <c r="G25" s="9" t="s">
        <v>120</v>
      </c>
    </row>
    <row r="26" spans="1:7" x14ac:dyDescent="0.25">
      <c r="A26" s="9">
        <v>24117030026</v>
      </c>
      <c r="B26" s="9" t="s">
        <v>121</v>
      </c>
      <c r="C26" s="9" t="s">
        <v>122</v>
      </c>
      <c r="D26" s="11">
        <v>39278</v>
      </c>
      <c r="E26" s="9" t="s">
        <v>123</v>
      </c>
      <c r="F26" s="12">
        <v>2.1</v>
      </c>
      <c r="G26" s="9" t="s">
        <v>124</v>
      </c>
    </row>
    <row r="27" spans="1:7" x14ac:dyDescent="0.25">
      <c r="A27" s="9">
        <v>24117030027</v>
      </c>
      <c r="B27" s="9" t="s">
        <v>125</v>
      </c>
      <c r="C27" s="9" t="s">
        <v>126</v>
      </c>
      <c r="D27" s="11">
        <v>39707</v>
      </c>
      <c r="E27" s="9" t="s">
        <v>127</v>
      </c>
      <c r="F27" s="12">
        <v>5.8</v>
      </c>
      <c r="G27" s="9" t="s">
        <v>128</v>
      </c>
    </row>
    <row r="28" spans="1:7" x14ac:dyDescent="0.25">
      <c r="A28" s="9">
        <v>24117030028</v>
      </c>
      <c r="B28" s="9" t="s">
        <v>129</v>
      </c>
      <c r="C28" s="9" t="s">
        <v>130</v>
      </c>
      <c r="D28" s="11">
        <v>39404</v>
      </c>
      <c r="E28" s="9" t="s">
        <v>131</v>
      </c>
      <c r="F28" s="12">
        <v>5.6</v>
      </c>
      <c r="G28" s="9" t="s">
        <v>132</v>
      </c>
    </row>
    <row r="29" spans="1:7" x14ac:dyDescent="0.25">
      <c r="A29" s="9">
        <v>24117030029</v>
      </c>
      <c r="B29" s="9" t="s">
        <v>133</v>
      </c>
      <c r="C29" s="9" t="s">
        <v>134</v>
      </c>
      <c r="D29" s="11">
        <v>39678</v>
      </c>
      <c r="E29" s="9" t="s">
        <v>135</v>
      </c>
      <c r="F29" s="12">
        <v>6</v>
      </c>
      <c r="G29" s="9" t="s">
        <v>136</v>
      </c>
    </row>
    <row r="30" spans="1:7" x14ac:dyDescent="0.25">
      <c r="A30" s="9">
        <v>24117030030</v>
      </c>
      <c r="B30" s="9" t="s">
        <v>137</v>
      </c>
      <c r="C30" s="9" t="s">
        <v>138</v>
      </c>
      <c r="D30" s="11">
        <v>39495</v>
      </c>
      <c r="E30" s="9" t="s">
        <v>139</v>
      </c>
      <c r="F30" s="12">
        <v>2.4</v>
      </c>
      <c r="G30" s="9" t="s">
        <v>140</v>
      </c>
    </row>
    <row r="31" spans="1:7" x14ac:dyDescent="0.25">
      <c r="A31" s="18">
        <v>24117030031</v>
      </c>
      <c r="B31" t="s">
        <v>179</v>
      </c>
      <c r="C31" t="s">
        <v>180</v>
      </c>
      <c r="D31" s="19">
        <v>39794</v>
      </c>
      <c r="E31" s="18" t="s">
        <v>181</v>
      </c>
      <c r="F31">
        <v>11.4</v>
      </c>
      <c r="G31" t="s">
        <v>182</v>
      </c>
    </row>
    <row r="32" spans="1:7" x14ac:dyDescent="0.25">
      <c r="A32" s="18">
        <f>A31+1</f>
        <v>24117030032</v>
      </c>
      <c r="B32" t="s">
        <v>183</v>
      </c>
      <c r="C32" t="s">
        <v>184</v>
      </c>
      <c r="D32" s="19">
        <v>39477</v>
      </c>
      <c r="E32" s="18" t="s">
        <v>185</v>
      </c>
      <c r="F32">
        <v>6.1</v>
      </c>
      <c r="G32" t="s">
        <v>186</v>
      </c>
    </row>
    <row r="33" spans="1:7" x14ac:dyDescent="0.25">
      <c r="A33" s="18">
        <f t="shared" ref="A33:A40" si="0">A32+1</f>
        <v>24117030033</v>
      </c>
      <c r="B33" t="s">
        <v>187</v>
      </c>
      <c r="C33" t="s">
        <v>188</v>
      </c>
      <c r="D33" s="19">
        <v>39117</v>
      </c>
      <c r="E33" s="18" t="s">
        <v>189</v>
      </c>
      <c r="F33">
        <v>6.1</v>
      </c>
      <c r="G33" t="s">
        <v>190</v>
      </c>
    </row>
    <row r="34" spans="1:7" x14ac:dyDescent="0.25">
      <c r="A34" s="18">
        <f t="shared" si="0"/>
        <v>24117030034</v>
      </c>
      <c r="B34" t="s">
        <v>191</v>
      </c>
      <c r="C34" t="s">
        <v>192</v>
      </c>
      <c r="D34" s="19">
        <v>39764</v>
      </c>
      <c r="E34" s="18" t="s">
        <v>193</v>
      </c>
      <c r="F34">
        <v>1.1000000000000001</v>
      </c>
      <c r="G34" t="s">
        <v>194</v>
      </c>
    </row>
    <row r="35" spans="1:7" x14ac:dyDescent="0.25">
      <c r="A35" s="18">
        <f t="shared" si="0"/>
        <v>24117030035</v>
      </c>
      <c r="B35" t="s">
        <v>195</v>
      </c>
      <c r="C35" t="s">
        <v>196</v>
      </c>
      <c r="D35" s="19">
        <v>39635</v>
      </c>
      <c r="E35" s="18" t="s">
        <v>197</v>
      </c>
      <c r="F35">
        <v>3.3</v>
      </c>
      <c r="G35" t="s">
        <v>198</v>
      </c>
    </row>
    <row r="36" spans="1:7" x14ac:dyDescent="0.25">
      <c r="A36" s="18">
        <f t="shared" si="0"/>
        <v>24117030036</v>
      </c>
      <c r="B36" t="s">
        <v>199</v>
      </c>
      <c r="C36" t="s">
        <v>200</v>
      </c>
      <c r="D36" s="19">
        <v>39581</v>
      </c>
      <c r="E36" s="20" t="s">
        <v>201</v>
      </c>
      <c r="F36">
        <v>28.2</v>
      </c>
      <c r="G36" t="s">
        <v>202</v>
      </c>
    </row>
    <row r="37" spans="1:7" x14ac:dyDescent="0.25">
      <c r="A37" s="18">
        <f t="shared" si="0"/>
        <v>24117030037</v>
      </c>
      <c r="B37" t="s">
        <v>203</v>
      </c>
      <c r="C37" t="s">
        <v>204</v>
      </c>
      <c r="D37" s="19">
        <v>39535</v>
      </c>
      <c r="E37" s="18" t="s">
        <v>205</v>
      </c>
      <c r="F37">
        <v>1.1000000000000001</v>
      </c>
      <c r="G37" t="s">
        <v>206</v>
      </c>
    </row>
    <row r="38" spans="1:7" x14ac:dyDescent="0.25">
      <c r="A38" s="18">
        <f t="shared" si="0"/>
        <v>24117030038</v>
      </c>
      <c r="B38" t="s">
        <v>207</v>
      </c>
      <c r="C38" t="s">
        <v>208</v>
      </c>
      <c r="D38" s="19">
        <v>39696</v>
      </c>
      <c r="E38" s="18" t="s">
        <v>209</v>
      </c>
      <c r="F38">
        <v>3.3</v>
      </c>
      <c r="G38" t="s">
        <v>210</v>
      </c>
    </row>
    <row r="39" spans="1:7" x14ac:dyDescent="0.25">
      <c r="A39" s="18">
        <f t="shared" si="0"/>
        <v>24117030039</v>
      </c>
      <c r="B39" t="s">
        <v>211</v>
      </c>
      <c r="C39" t="s">
        <v>212</v>
      </c>
      <c r="D39" s="19">
        <v>39604</v>
      </c>
      <c r="E39" s="18" t="s">
        <v>213</v>
      </c>
      <c r="F39">
        <v>15.4</v>
      </c>
      <c r="G39" t="s">
        <v>214</v>
      </c>
    </row>
    <row r="40" spans="1:7" x14ac:dyDescent="0.25">
      <c r="A40" s="18">
        <f t="shared" si="0"/>
        <v>24117030040</v>
      </c>
      <c r="B40" t="s">
        <v>215</v>
      </c>
      <c r="C40" t="s">
        <v>216</v>
      </c>
      <c r="D40" s="19">
        <v>39734</v>
      </c>
      <c r="E40" s="18" t="s">
        <v>217</v>
      </c>
      <c r="F40">
        <v>2.2000000000000002</v>
      </c>
      <c r="G40" t="s">
        <v>218</v>
      </c>
    </row>
    <row r="41" spans="1:7" x14ac:dyDescent="0.25">
      <c r="A41" s="21">
        <v>24117030041</v>
      </c>
      <c r="B41" s="21" t="s">
        <v>219</v>
      </c>
      <c r="C41" s="21" t="s">
        <v>220</v>
      </c>
      <c r="D41" s="22">
        <v>39253</v>
      </c>
      <c r="E41" s="21" t="s">
        <v>221</v>
      </c>
      <c r="F41" s="21">
        <v>2.7</v>
      </c>
      <c r="G41" s="21">
        <v>6257889545</v>
      </c>
    </row>
    <row r="42" spans="1:7" x14ac:dyDescent="0.25">
      <c r="A42" s="21">
        <v>24117030042</v>
      </c>
      <c r="B42" s="21" t="s">
        <v>222</v>
      </c>
      <c r="C42" s="21" t="s">
        <v>223</v>
      </c>
      <c r="D42" s="22">
        <v>39132</v>
      </c>
      <c r="E42" s="21" t="s">
        <v>224</v>
      </c>
      <c r="F42" s="21">
        <v>2.2999999999999998</v>
      </c>
      <c r="G42" s="21">
        <v>6251599687</v>
      </c>
    </row>
    <row r="43" spans="1:7" x14ac:dyDescent="0.25">
      <c r="A43" s="21">
        <v>24117030043</v>
      </c>
      <c r="B43" s="21" t="s">
        <v>225</v>
      </c>
      <c r="C43" s="21" t="s">
        <v>226</v>
      </c>
      <c r="D43" s="22">
        <v>39649</v>
      </c>
      <c r="E43" s="21" t="s">
        <v>227</v>
      </c>
      <c r="F43" s="21">
        <v>7.1</v>
      </c>
      <c r="G43" s="21">
        <v>6354569678</v>
      </c>
    </row>
    <row r="44" spans="1:7" x14ac:dyDescent="0.25">
      <c r="A44" s="21">
        <v>24117030044</v>
      </c>
      <c r="B44" s="21" t="s">
        <v>228</v>
      </c>
      <c r="C44" s="21" t="s">
        <v>229</v>
      </c>
      <c r="D44" s="22">
        <v>39086</v>
      </c>
      <c r="E44" s="21" t="s">
        <v>230</v>
      </c>
      <c r="F44" s="21">
        <v>2.8</v>
      </c>
      <c r="G44" s="21">
        <v>6251349658</v>
      </c>
    </row>
    <row r="45" spans="1:7" x14ac:dyDescent="0.25">
      <c r="A45" s="21">
        <v>24117030045</v>
      </c>
      <c r="B45" s="21" t="s">
        <v>231</v>
      </c>
      <c r="C45" s="21" t="s">
        <v>232</v>
      </c>
      <c r="D45" s="22">
        <v>39849</v>
      </c>
      <c r="E45" s="21" t="s">
        <v>233</v>
      </c>
      <c r="F45" s="21">
        <v>7.3</v>
      </c>
      <c r="G45" s="21">
        <v>6254896396</v>
      </c>
    </row>
    <row r="46" spans="1:7" x14ac:dyDescent="0.25">
      <c r="A46" s="21">
        <v>24117030046</v>
      </c>
      <c r="B46" s="21" t="s">
        <v>234</v>
      </c>
      <c r="C46" s="21" t="s">
        <v>235</v>
      </c>
      <c r="D46" s="22">
        <v>39114</v>
      </c>
      <c r="E46" s="21" t="s">
        <v>236</v>
      </c>
      <c r="F46" s="21">
        <v>7.5</v>
      </c>
      <c r="G46" s="21">
        <v>6521300091</v>
      </c>
    </row>
    <row r="47" spans="1:7" x14ac:dyDescent="0.25">
      <c r="A47" s="21">
        <v>24117030047</v>
      </c>
      <c r="B47" s="21" t="s">
        <v>237</v>
      </c>
      <c r="C47" s="21" t="s">
        <v>238</v>
      </c>
      <c r="D47" s="22">
        <v>39550</v>
      </c>
      <c r="E47" s="21" t="s">
        <v>239</v>
      </c>
      <c r="F47" s="21">
        <v>7.1</v>
      </c>
      <c r="G47" s="21">
        <v>6256661122</v>
      </c>
    </row>
    <row r="48" spans="1:7" x14ac:dyDescent="0.25">
      <c r="A48" s="21">
        <v>24117030048</v>
      </c>
      <c r="B48" s="21" t="s">
        <v>240</v>
      </c>
      <c r="C48" s="21" t="s">
        <v>241</v>
      </c>
      <c r="D48" s="22">
        <v>39833</v>
      </c>
      <c r="E48" s="21" t="s">
        <v>242</v>
      </c>
      <c r="F48" s="21">
        <v>3.5</v>
      </c>
      <c r="G48" s="21">
        <v>6251898565</v>
      </c>
    </row>
    <row r="49" spans="1:9" x14ac:dyDescent="0.25">
      <c r="A49" s="21">
        <v>24117030049</v>
      </c>
      <c r="B49" s="21" t="s">
        <v>243</v>
      </c>
      <c r="C49" s="21" t="s">
        <v>244</v>
      </c>
      <c r="D49" s="22">
        <v>39833</v>
      </c>
      <c r="E49" s="21" t="s">
        <v>245</v>
      </c>
      <c r="F49" s="21">
        <v>4.8</v>
      </c>
      <c r="G49" s="21">
        <v>6351583594</v>
      </c>
    </row>
    <row r="50" spans="1:9" x14ac:dyDescent="0.25">
      <c r="A50" s="21">
        <v>24117030050</v>
      </c>
      <c r="B50" s="21" t="s">
        <v>246</v>
      </c>
      <c r="C50" s="21" t="s">
        <v>247</v>
      </c>
      <c r="D50" s="22">
        <v>39467</v>
      </c>
      <c r="E50" s="21" t="s">
        <v>224</v>
      </c>
      <c r="F50" s="21">
        <v>2.2999999999999998</v>
      </c>
      <c r="G50" s="21">
        <v>6251224499</v>
      </c>
    </row>
    <row r="51" spans="1:9" x14ac:dyDescent="0.25">
      <c r="A51" s="23">
        <v>24117030051</v>
      </c>
      <c r="B51" s="23" t="s">
        <v>248</v>
      </c>
      <c r="C51" s="23" t="s">
        <v>249</v>
      </c>
      <c r="D51" s="24">
        <v>39539</v>
      </c>
      <c r="E51" s="23" t="s">
        <v>250</v>
      </c>
      <c r="F51" s="23">
        <v>2</v>
      </c>
      <c r="G51" s="23" t="s">
        <v>251</v>
      </c>
      <c r="H51" s="23"/>
      <c r="I51" s="23"/>
    </row>
    <row r="52" spans="1:9" x14ac:dyDescent="0.25">
      <c r="A52" s="23">
        <v>24117030052</v>
      </c>
      <c r="B52" s="23" t="s">
        <v>252</v>
      </c>
      <c r="C52" s="23" t="s">
        <v>253</v>
      </c>
      <c r="D52" s="24">
        <v>38906</v>
      </c>
      <c r="E52" s="23" t="s">
        <v>254</v>
      </c>
      <c r="F52" s="23">
        <v>2</v>
      </c>
      <c r="G52" s="23" t="s">
        <v>255</v>
      </c>
      <c r="H52" s="23"/>
      <c r="I52" s="23"/>
    </row>
    <row r="53" spans="1:9" x14ac:dyDescent="0.25">
      <c r="A53" s="23">
        <v>24117030053</v>
      </c>
      <c r="B53" s="23" t="s">
        <v>256</v>
      </c>
      <c r="C53" s="23" t="s">
        <v>257</v>
      </c>
      <c r="D53" s="24">
        <v>40065</v>
      </c>
      <c r="E53" s="23" t="s">
        <v>258</v>
      </c>
      <c r="F53" s="23">
        <v>2.5</v>
      </c>
      <c r="G53" s="23" t="s">
        <v>259</v>
      </c>
      <c r="H53" s="23"/>
      <c r="I53" s="23"/>
    </row>
    <row r="54" spans="1:9" x14ac:dyDescent="0.25">
      <c r="A54" s="23">
        <v>24117030054</v>
      </c>
      <c r="B54" s="23" t="s">
        <v>260</v>
      </c>
      <c r="C54" s="23" t="s">
        <v>261</v>
      </c>
      <c r="D54" s="24">
        <v>37764</v>
      </c>
      <c r="E54" s="23" t="s">
        <v>262</v>
      </c>
      <c r="F54" s="23">
        <v>2</v>
      </c>
      <c r="G54" s="23" t="s">
        <v>263</v>
      </c>
      <c r="H54" s="23"/>
      <c r="I54" s="23"/>
    </row>
    <row r="55" spans="1:9" x14ac:dyDescent="0.25">
      <c r="A55" s="23">
        <v>24117030055</v>
      </c>
      <c r="B55" s="23" t="s">
        <v>264</v>
      </c>
      <c r="C55" s="23" t="s">
        <v>265</v>
      </c>
      <c r="D55" s="24">
        <v>38383</v>
      </c>
      <c r="E55" s="23" t="s">
        <v>266</v>
      </c>
      <c r="F55" s="23">
        <v>3</v>
      </c>
      <c r="G55" s="23" t="s">
        <v>251</v>
      </c>
      <c r="H55" s="23"/>
      <c r="I55" s="23"/>
    </row>
    <row r="56" spans="1:9" x14ac:dyDescent="0.25">
      <c r="A56" s="23">
        <v>24117030056</v>
      </c>
      <c r="B56" s="23" t="s">
        <v>267</v>
      </c>
      <c r="C56" s="23" t="s">
        <v>268</v>
      </c>
      <c r="D56" s="24">
        <v>39788</v>
      </c>
      <c r="E56" s="23" t="s">
        <v>269</v>
      </c>
      <c r="F56" s="23">
        <v>1.2</v>
      </c>
      <c r="G56" s="23" t="s">
        <v>270</v>
      </c>
      <c r="H56" s="23"/>
      <c r="I56" s="23"/>
    </row>
    <row r="57" spans="1:9" x14ac:dyDescent="0.25">
      <c r="A57" s="23">
        <v>24117030057</v>
      </c>
      <c r="B57" s="23" t="s">
        <v>271</v>
      </c>
      <c r="C57" s="23" t="s">
        <v>272</v>
      </c>
      <c r="D57" s="24">
        <v>39326</v>
      </c>
      <c r="E57" s="23" t="s">
        <v>273</v>
      </c>
      <c r="F57" s="23">
        <v>4</v>
      </c>
      <c r="G57" s="23" t="s">
        <v>274</v>
      </c>
      <c r="H57" s="23"/>
      <c r="I57" s="23"/>
    </row>
    <row r="58" spans="1:9" x14ac:dyDescent="0.25">
      <c r="A58" s="23">
        <v>24117030058</v>
      </c>
      <c r="B58" s="23" t="s">
        <v>275</v>
      </c>
      <c r="C58" s="23" t="s">
        <v>276</v>
      </c>
      <c r="D58" s="24">
        <v>41147</v>
      </c>
      <c r="E58" s="23" t="s">
        <v>277</v>
      </c>
      <c r="F58" s="23">
        <v>0.7</v>
      </c>
      <c r="G58" s="23" t="s">
        <v>278</v>
      </c>
      <c r="H58" s="23"/>
      <c r="I58" s="23"/>
    </row>
    <row r="59" spans="1:9" x14ac:dyDescent="0.25">
      <c r="A59" s="23">
        <v>24117030059</v>
      </c>
      <c r="B59" s="23" t="s">
        <v>279</v>
      </c>
      <c r="C59" s="23" t="s">
        <v>280</v>
      </c>
      <c r="D59" s="24">
        <v>38285</v>
      </c>
      <c r="E59" s="23" t="s">
        <v>281</v>
      </c>
      <c r="F59" s="23">
        <v>1.5</v>
      </c>
      <c r="G59" s="23" t="s">
        <v>282</v>
      </c>
      <c r="H59" s="23"/>
      <c r="I59" s="23"/>
    </row>
    <row r="60" spans="1:9" x14ac:dyDescent="0.25">
      <c r="A60" s="23">
        <v>24117030060</v>
      </c>
      <c r="B60" s="23" t="s">
        <v>283</v>
      </c>
      <c r="C60" s="23" t="s">
        <v>284</v>
      </c>
      <c r="D60" s="24">
        <v>38669</v>
      </c>
      <c r="E60" s="23" t="s">
        <v>285</v>
      </c>
      <c r="F60" s="23">
        <v>0</v>
      </c>
      <c r="G60" s="23" t="s">
        <v>286</v>
      </c>
      <c r="H60" s="23"/>
      <c r="I60" s="23"/>
    </row>
    <row r="61" spans="1:9" x14ac:dyDescent="0.25">
      <c r="A61">
        <v>2411703061</v>
      </c>
      <c r="B61" t="s">
        <v>287</v>
      </c>
      <c r="C61" t="s">
        <v>253</v>
      </c>
      <c r="D61" s="25">
        <v>39083</v>
      </c>
      <c r="E61" t="s">
        <v>288</v>
      </c>
      <c r="F61">
        <v>106</v>
      </c>
      <c r="G61" t="s">
        <v>289</v>
      </c>
    </row>
    <row r="62" spans="1:9" x14ac:dyDescent="0.25">
      <c r="A62">
        <v>2411703062</v>
      </c>
      <c r="B62" t="s">
        <v>290</v>
      </c>
      <c r="C62" t="s">
        <v>291</v>
      </c>
      <c r="D62" s="25">
        <v>39120</v>
      </c>
      <c r="E62" t="s">
        <v>292</v>
      </c>
      <c r="F62">
        <v>104</v>
      </c>
      <c r="G62" t="s">
        <v>293</v>
      </c>
    </row>
    <row r="63" spans="1:9" x14ac:dyDescent="0.25">
      <c r="A63">
        <v>2411703063</v>
      </c>
      <c r="B63" t="s">
        <v>294</v>
      </c>
      <c r="C63" t="s">
        <v>295</v>
      </c>
      <c r="D63" s="25">
        <v>39799</v>
      </c>
      <c r="E63" t="s">
        <v>296</v>
      </c>
      <c r="F63">
        <v>107</v>
      </c>
      <c r="G63" t="s">
        <v>297</v>
      </c>
    </row>
    <row r="64" spans="1:9" x14ac:dyDescent="0.25">
      <c r="A64">
        <v>2411703064</v>
      </c>
      <c r="B64" t="s">
        <v>24</v>
      </c>
      <c r="C64" t="s">
        <v>298</v>
      </c>
      <c r="D64" s="25">
        <v>39234</v>
      </c>
      <c r="E64" t="s">
        <v>299</v>
      </c>
      <c r="F64">
        <v>118</v>
      </c>
      <c r="G64" t="s">
        <v>300</v>
      </c>
    </row>
    <row r="65" spans="1:7" x14ac:dyDescent="0.25">
      <c r="A65">
        <v>2411703065</v>
      </c>
      <c r="B65" t="s">
        <v>301</v>
      </c>
      <c r="C65" t="s">
        <v>249</v>
      </c>
      <c r="D65" s="25">
        <v>39291</v>
      </c>
      <c r="E65" t="s">
        <v>302</v>
      </c>
      <c r="F65">
        <v>55.5</v>
      </c>
      <c r="G65" t="s">
        <v>303</v>
      </c>
    </row>
    <row r="66" spans="1:7" x14ac:dyDescent="0.25">
      <c r="A66">
        <v>2411703066</v>
      </c>
      <c r="B66" t="s">
        <v>304</v>
      </c>
      <c r="C66" t="s">
        <v>305</v>
      </c>
      <c r="D66" s="25">
        <v>40152</v>
      </c>
      <c r="E66" t="s">
        <v>306</v>
      </c>
      <c r="F66">
        <v>105</v>
      </c>
      <c r="G66" t="s">
        <v>307</v>
      </c>
    </row>
    <row r="67" spans="1:7" x14ac:dyDescent="0.25">
      <c r="A67">
        <v>2411703067</v>
      </c>
      <c r="B67" t="s">
        <v>308</v>
      </c>
      <c r="C67" t="s">
        <v>309</v>
      </c>
      <c r="D67" s="25">
        <v>39669</v>
      </c>
      <c r="E67" t="s">
        <v>310</v>
      </c>
      <c r="F67">
        <v>113</v>
      </c>
      <c r="G67" t="s">
        <v>311</v>
      </c>
    </row>
    <row r="68" spans="1:7" x14ac:dyDescent="0.25">
      <c r="A68">
        <v>2411703068</v>
      </c>
      <c r="B68" t="s">
        <v>312</v>
      </c>
      <c r="C68" t="s">
        <v>313</v>
      </c>
      <c r="D68" s="25">
        <v>38811</v>
      </c>
      <c r="E68" t="s">
        <v>314</v>
      </c>
      <c r="F68">
        <v>428</v>
      </c>
      <c r="G68" t="s">
        <v>315</v>
      </c>
    </row>
    <row r="69" spans="1:7" x14ac:dyDescent="0.25">
      <c r="A69">
        <v>2411703069</v>
      </c>
      <c r="B69" t="s">
        <v>316</v>
      </c>
      <c r="C69" t="s">
        <v>317</v>
      </c>
      <c r="D69" s="25">
        <v>40085</v>
      </c>
      <c r="E69" t="s">
        <v>318</v>
      </c>
      <c r="F69">
        <v>135</v>
      </c>
      <c r="G69" t="s">
        <v>319</v>
      </c>
    </row>
    <row r="70" spans="1:7" x14ac:dyDescent="0.25">
      <c r="A70">
        <v>2411703070</v>
      </c>
      <c r="B70" t="s">
        <v>320</v>
      </c>
      <c r="C70" t="s">
        <v>280</v>
      </c>
      <c r="D70" s="25">
        <v>39020</v>
      </c>
      <c r="E70" t="s">
        <v>321</v>
      </c>
      <c r="F70">
        <v>134</v>
      </c>
      <c r="G70" t="s">
        <v>322</v>
      </c>
    </row>
    <row r="71" spans="1:7" x14ac:dyDescent="0.25">
      <c r="A71">
        <v>24117030071</v>
      </c>
      <c r="B71" t="s">
        <v>323</v>
      </c>
      <c r="C71" t="s">
        <v>324</v>
      </c>
      <c r="D71" t="s">
        <v>325</v>
      </c>
      <c r="E71" t="s">
        <v>326</v>
      </c>
      <c r="F71">
        <v>31.4</v>
      </c>
      <c r="G71" t="s">
        <v>327</v>
      </c>
    </row>
    <row r="72" spans="1:7" x14ac:dyDescent="0.25">
      <c r="A72">
        <v>24117030072</v>
      </c>
      <c r="B72" t="s">
        <v>328</v>
      </c>
      <c r="C72" t="s">
        <v>329</v>
      </c>
      <c r="D72" t="s">
        <v>330</v>
      </c>
      <c r="E72" t="s">
        <v>331</v>
      </c>
      <c r="F72">
        <v>50.6</v>
      </c>
      <c r="G72" t="s">
        <v>332</v>
      </c>
    </row>
    <row r="73" spans="1:7" x14ac:dyDescent="0.25">
      <c r="A73">
        <v>24117030073</v>
      </c>
      <c r="B73" t="s">
        <v>333</v>
      </c>
      <c r="C73" t="s">
        <v>334</v>
      </c>
      <c r="D73" t="s">
        <v>335</v>
      </c>
      <c r="E73" t="s">
        <v>336</v>
      </c>
      <c r="F73">
        <v>92.2</v>
      </c>
      <c r="G73" t="s">
        <v>337</v>
      </c>
    </row>
    <row r="74" spans="1:7" x14ac:dyDescent="0.25">
      <c r="A74">
        <v>24117030074</v>
      </c>
      <c r="B74" t="s">
        <v>338</v>
      </c>
      <c r="C74" t="s">
        <v>339</v>
      </c>
      <c r="D74" t="s">
        <v>340</v>
      </c>
      <c r="E74" t="s">
        <v>341</v>
      </c>
      <c r="F74">
        <v>170</v>
      </c>
      <c r="G74" t="s">
        <v>342</v>
      </c>
    </row>
    <row r="75" spans="1:7" x14ac:dyDescent="0.25">
      <c r="A75">
        <v>24117030075</v>
      </c>
      <c r="B75" t="s">
        <v>343</v>
      </c>
      <c r="C75" t="s">
        <v>344</v>
      </c>
      <c r="D75" t="s">
        <v>345</v>
      </c>
      <c r="E75" t="s">
        <v>346</v>
      </c>
      <c r="F75">
        <v>41.6</v>
      </c>
      <c r="G75" t="s">
        <v>347</v>
      </c>
    </row>
    <row r="76" spans="1:7" x14ac:dyDescent="0.25">
      <c r="A76">
        <v>24117030076</v>
      </c>
      <c r="B76" t="s">
        <v>348</v>
      </c>
      <c r="C76" t="s">
        <v>349</v>
      </c>
      <c r="D76" t="s">
        <v>350</v>
      </c>
      <c r="E76" t="s">
        <v>351</v>
      </c>
      <c r="F76">
        <v>119</v>
      </c>
      <c r="G76" t="s">
        <v>352</v>
      </c>
    </row>
    <row r="77" spans="1:7" x14ac:dyDescent="0.25">
      <c r="A77">
        <v>24117030077</v>
      </c>
      <c r="B77" t="s">
        <v>353</v>
      </c>
      <c r="C77" t="s">
        <v>354</v>
      </c>
      <c r="D77" t="s">
        <v>355</v>
      </c>
      <c r="E77" t="s">
        <v>356</v>
      </c>
      <c r="F77">
        <v>82.1</v>
      </c>
      <c r="G77" t="s">
        <v>358</v>
      </c>
    </row>
    <row r="78" spans="1:7" x14ac:dyDescent="0.25">
      <c r="A78">
        <v>24117030078</v>
      </c>
      <c r="B78" t="s">
        <v>359</v>
      </c>
      <c r="C78" t="s">
        <v>360</v>
      </c>
      <c r="D78" t="s">
        <v>361</v>
      </c>
      <c r="E78" t="s">
        <v>362</v>
      </c>
      <c r="F78">
        <v>75</v>
      </c>
      <c r="G78" t="s">
        <v>363</v>
      </c>
    </row>
    <row r="79" spans="1:7" x14ac:dyDescent="0.25">
      <c r="A79">
        <v>24117030079</v>
      </c>
      <c r="B79" t="s">
        <v>364</v>
      </c>
      <c r="C79" t="s">
        <v>365</v>
      </c>
      <c r="D79" t="s">
        <v>366</v>
      </c>
      <c r="E79" t="s">
        <v>367</v>
      </c>
      <c r="F79">
        <v>67.599999999999994</v>
      </c>
      <c r="G79" t="s">
        <v>368</v>
      </c>
    </row>
    <row r="80" spans="1:7" x14ac:dyDescent="0.25">
      <c r="A80">
        <v>24117030080</v>
      </c>
      <c r="B80" t="s">
        <v>369</v>
      </c>
      <c r="C80" t="s">
        <v>370</v>
      </c>
      <c r="D80" t="s">
        <v>371</v>
      </c>
      <c r="E80" t="s">
        <v>372</v>
      </c>
      <c r="F80">
        <v>50.7</v>
      </c>
      <c r="G80" t="s">
        <v>373</v>
      </c>
    </row>
    <row r="81" spans="1:7" x14ac:dyDescent="0.25">
      <c r="A81">
        <v>241170081</v>
      </c>
      <c r="B81" t="s">
        <v>374</v>
      </c>
      <c r="C81" t="s">
        <v>375</v>
      </c>
      <c r="D81" t="s">
        <v>376</v>
      </c>
      <c r="E81" t="s">
        <v>377</v>
      </c>
      <c r="F81">
        <v>1.5</v>
      </c>
      <c r="G81" t="s">
        <v>327</v>
      </c>
    </row>
    <row r="82" spans="1:7" x14ac:dyDescent="0.25">
      <c r="A82">
        <v>241170081</v>
      </c>
      <c r="B82" t="s">
        <v>271</v>
      </c>
      <c r="C82" t="s">
        <v>280</v>
      </c>
      <c r="D82" t="s">
        <v>378</v>
      </c>
      <c r="E82" t="s">
        <v>357</v>
      </c>
      <c r="F82">
        <v>1.5</v>
      </c>
      <c r="G82" t="s">
        <v>332</v>
      </c>
    </row>
    <row r="83" spans="1:7" x14ac:dyDescent="0.25">
      <c r="A83">
        <v>241170083</v>
      </c>
      <c r="B83" t="s">
        <v>379</v>
      </c>
      <c r="C83" t="s">
        <v>380</v>
      </c>
      <c r="D83" t="s">
        <v>381</v>
      </c>
      <c r="E83" t="s">
        <v>382</v>
      </c>
      <c r="F83">
        <v>1.6</v>
      </c>
      <c r="G83" t="s">
        <v>337</v>
      </c>
    </row>
    <row r="84" spans="1:7" x14ac:dyDescent="0.25">
      <c r="A84">
        <v>241170084</v>
      </c>
      <c r="B84" t="s">
        <v>383</v>
      </c>
      <c r="C84" t="s">
        <v>384</v>
      </c>
      <c r="D84" t="s">
        <v>385</v>
      </c>
      <c r="E84" t="s">
        <v>386</v>
      </c>
      <c r="F84">
        <v>1.8</v>
      </c>
      <c r="G84" t="s">
        <v>342</v>
      </c>
    </row>
    <row r="85" spans="1:7" x14ac:dyDescent="0.25">
      <c r="A85">
        <v>241170085</v>
      </c>
      <c r="B85" t="s">
        <v>387</v>
      </c>
      <c r="C85" t="s">
        <v>388</v>
      </c>
      <c r="D85" t="s">
        <v>389</v>
      </c>
      <c r="E85" t="s">
        <v>390</v>
      </c>
      <c r="F85">
        <v>1.9</v>
      </c>
      <c r="G85" t="s">
        <v>347</v>
      </c>
    </row>
    <row r="86" spans="1:7" x14ac:dyDescent="0.25">
      <c r="A86">
        <v>241170086</v>
      </c>
      <c r="B86" t="s">
        <v>391</v>
      </c>
      <c r="C86" t="s">
        <v>392</v>
      </c>
      <c r="D86" t="s">
        <v>393</v>
      </c>
      <c r="E86" t="s">
        <v>394</v>
      </c>
      <c r="F86">
        <v>2</v>
      </c>
      <c r="G86" t="s">
        <v>352</v>
      </c>
    </row>
    <row r="87" spans="1:7" x14ac:dyDescent="0.25">
      <c r="A87">
        <v>241170087</v>
      </c>
      <c r="B87" t="s">
        <v>264</v>
      </c>
      <c r="C87" t="s">
        <v>317</v>
      </c>
      <c r="D87" t="s">
        <v>395</v>
      </c>
      <c r="E87" t="s">
        <v>396</v>
      </c>
      <c r="F87">
        <v>2.4</v>
      </c>
      <c r="G87" t="s">
        <v>358</v>
      </c>
    </row>
    <row r="88" spans="1:7" x14ac:dyDescent="0.25">
      <c r="A88">
        <v>241170088</v>
      </c>
      <c r="B88" t="s">
        <v>283</v>
      </c>
      <c r="C88" t="s">
        <v>397</v>
      </c>
      <c r="D88" t="s">
        <v>398</v>
      </c>
      <c r="E88" t="s">
        <v>399</v>
      </c>
      <c r="F88">
        <v>2.6</v>
      </c>
      <c r="G88" t="s">
        <v>363</v>
      </c>
    </row>
    <row r="89" spans="1:7" x14ac:dyDescent="0.25">
      <c r="A89">
        <v>241170089</v>
      </c>
      <c r="B89" t="s">
        <v>400</v>
      </c>
      <c r="C89" t="s">
        <v>401</v>
      </c>
      <c r="D89" t="s">
        <v>402</v>
      </c>
      <c r="E89" t="s">
        <v>403</v>
      </c>
      <c r="F89">
        <v>2.8</v>
      </c>
      <c r="G89" t="s">
        <v>368</v>
      </c>
    </row>
    <row r="90" spans="1:7" x14ac:dyDescent="0.25">
      <c r="A90">
        <v>241170090</v>
      </c>
      <c r="B90" t="s">
        <v>404</v>
      </c>
      <c r="C90" t="s">
        <v>405</v>
      </c>
      <c r="D90" t="s">
        <v>406</v>
      </c>
      <c r="E90" t="s">
        <v>407</v>
      </c>
      <c r="F90">
        <v>3</v>
      </c>
      <c r="G90" t="s">
        <v>373</v>
      </c>
    </row>
    <row r="91" spans="1:7" x14ac:dyDescent="0.25">
      <c r="A91" s="26">
        <v>2411703091</v>
      </c>
      <c r="B91" s="26" t="s">
        <v>408</v>
      </c>
      <c r="C91" s="26" t="s">
        <v>409</v>
      </c>
      <c r="D91" s="27">
        <v>39692</v>
      </c>
      <c r="E91" s="26" t="s">
        <v>410</v>
      </c>
      <c r="F91" s="26">
        <v>3.1</v>
      </c>
      <c r="G91" s="26" t="s">
        <v>411</v>
      </c>
    </row>
    <row r="92" spans="1:7" x14ac:dyDescent="0.25">
      <c r="A92" s="26">
        <v>2411703092</v>
      </c>
      <c r="B92" s="26" t="s">
        <v>404</v>
      </c>
      <c r="C92" s="26" t="s">
        <v>412</v>
      </c>
      <c r="D92" s="27">
        <v>39607</v>
      </c>
      <c r="E92" s="26" t="s">
        <v>413</v>
      </c>
      <c r="F92" s="26">
        <v>2.9</v>
      </c>
      <c r="G92" s="26" t="s">
        <v>414</v>
      </c>
    </row>
    <row r="93" spans="1:7" x14ac:dyDescent="0.25">
      <c r="A93" s="26">
        <v>2411703093</v>
      </c>
      <c r="B93" s="26" t="s">
        <v>415</v>
      </c>
      <c r="C93" s="26" t="s">
        <v>416</v>
      </c>
      <c r="D93" s="27">
        <v>38942</v>
      </c>
      <c r="E93" s="26" t="s">
        <v>417</v>
      </c>
      <c r="F93" s="26">
        <v>4</v>
      </c>
      <c r="G93" s="26" t="s">
        <v>418</v>
      </c>
    </row>
    <row r="94" spans="1:7" x14ac:dyDescent="0.25">
      <c r="A94" s="26">
        <v>2411703094</v>
      </c>
      <c r="B94" s="26" t="s">
        <v>419</v>
      </c>
      <c r="C94" s="26" t="s">
        <v>253</v>
      </c>
      <c r="D94" s="27">
        <v>39435</v>
      </c>
      <c r="E94" s="26" t="s">
        <v>420</v>
      </c>
      <c r="F94" s="26">
        <v>4.5999999999999996</v>
      </c>
      <c r="G94" s="26" t="s">
        <v>421</v>
      </c>
    </row>
    <row r="95" spans="1:7" x14ac:dyDescent="0.25">
      <c r="A95" s="26">
        <v>2411703095</v>
      </c>
      <c r="B95" s="26" t="s">
        <v>422</v>
      </c>
      <c r="C95" s="26" t="s">
        <v>423</v>
      </c>
      <c r="D95" s="27">
        <v>39814</v>
      </c>
      <c r="E95" s="26" t="s">
        <v>424</v>
      </c>
      <c r="F95" s="26">
        <v>5.5</v>
      </c>
      <c r="G95" s="26" t="s">
        <v>425</v>
      </c>
    </row>
    <row r="96" spans="1:7" x14ac:dyDescent="0.25">
      <c r="A96" s="26">
        <v>2411703096</v>
      </c>
      <c r="B96" s="26" t="s">
        <v>90</v>
      </c>
      <c r="C96" s="26" t="s">
        <v>397</v>
      </c>
      <c r="D96" s="27">
        <v>39188</v>
      </c>
      <c r="E96" s="26" t="s">
        <v>426</v>
      </c>
      <c r="F96" s="26">
        <v>5.5</v>
      </c>
      <c r="G96" s="26" t="s">
        <v>427</v>
      </c>
    </row>
    <row r="97" spans="1:7" x14ac:dyDescent="0.25">
      <c r="A97" s="26">
        <v>2411703097</v>
      </c>
      <c r="B97" s="26" t="s">
        <v>428</v>
      </c>
      <c r="C97" s="26" t="s">
        <v>429</v>
      </c>
      <c r="D97" s="27">
        <v>39727</v>
      </c>
      <c r="E97" s="26" t="s">
        <v>430</v>
      </c>
      <c r="F97" s="26">
        <v>5.2</v>
      </c>
      <c r="G97" s="26" t="s">
        <v>431</v>
      </c>
    </row>
    <row r="98" spans="1:7" x14ac:dyDescent="0.25">
      <c r="A98" s="26">
        <v>2411703098</v>
      </c>
      <c r="B98" s="26" t="s">
        <v>432</v>
      </c>
      <c r="C98" s="26" t="s">
        <v>433</v>
      </c>
      <c r="D98" s="27">
        <v>39028</v>
      </c>
      <c r="E98" s="26" t="s">
        <v>434</v>
      </c>
      <c r="F98" s="26">
        <v>5.5</v>
      </c>
      <c r="G98" s="26" t="s">
        <v>435</v>
      </c>
    </row>
    <row r="99" spans="1:7" x14ac:dyDescent="0.25">
      <c r="A99" s="26">
        <v>2411703099</v>
      </c>
      <c r="B99" s="26" t="s">
        <v>436</v>
      </c>
      <c r="C99" s="26" t="s">
        <v>437</v>
      </c>
      <c r="D99" s="27">
        <v>39849</v>
      </c>
      <c r="E99" s="26" t="s">
        <v>438</v>
      </c>
      <c r="F99" s="26">
        <v>4.5999999999999996</v>
      </c>
      <c r="G99" s="26" t="s">
        <v>439</v>
      </c>
    </row>
    <row r="100" spans="1:7" ht="15.75" thickBot="1" x14ac:dyDescent="0.3">
      <c r="A100" s="26">
        <v>2411703100</v>
      </c>
      <c r="B100" s="26" t="s">
        <v>440</v>
      </c>
      <c r="C100" s="26" t="s">
        <v>405</v>
      </c>
      <c r="D100" s="27">
        <v>38810</v>
      </c>
      <c r="E100" s="26" t="s">
        <v>441</v>
      </c>
      <c r="F100" s="26">
        <v>4.8</v>
      </c>
      <c r="G100" s="26" t="s">
        <v>442</v>
      </c>
    </row>
    <row r="101" spans="1:7" ht="16.5" thickTop="1" thickBot="1" x14ac:dyDescent="0.3">
      <c r="A101" s="30">
        <v>24117030101</v>
      </c>
      <c r="B101" s="30" t="s">
        <v>531</v>
      </c>
      <c r="C101" s="30" t="s">
        <v>532</v>
      </c>
      <c r="D101" s="31">
        <v>39805</v>
      </c>
      <c r="E101" s="30" t="s">
        <v>533</v>
      </c>
      <c r="F101" s="30" t="s">
        <v>831</v>
      </c>
      <c r="G101" s="30">
        <v>6251788901</v>
      </c>
    </row>
    <row r="102" spans="1:7" ht="16.5" thickTop="1" thickBot="1" x14ac:dyDescent="0.3">
      <c r="A102" s="30">
        <v>24117030102</v>
      </c>
      <c r="B102" s="30" t="s">
        <v>535</v>
      </c>
      <c r="C102" s="30" t="s">
        <v>536</v>
      </c>
      <c r="D102" s="31">
        <v>39589</v>
      </c>
      <c r="E102" s="30" t="s">
        <v>537</v>
      </c>
      <c r="F102" s="30" t="s">
        <v>832</v>
      </c>
      <c r="G102" s="30">
        <v>6251469807</v>
      </c>
    </row>
    <row r="103" spans="1:7" ht="16.5" thickTop="1" thickBot="1" x14ac:dyDescent="0.3">
      <c r="A103" s="30">
        <v>24117030103</v>
      </c>
      <c r="B103" s="30" t="s">
        <v>538</v>
      </c>
      <c r="C103" s="30" t="s">
        <v>539</v>
      </c>
      <c r="D103" s="31">
        <v>39636</v>
      </c>
      <c r="E103" s="30" t="s">
        <v>540</v>
      </c>
      <c r="F103" s="30" t="s">
        <v>833</v>
      </c>
      <c r="G103" s="30">
        <v>6251475406</v>
      </c>
    </row>
    <row r="104" spans="1:7" ht="16.5" thickTop="1" thickBot="1" x14ac:dyDescent="0.3">
      <c r="A104" s="30">
        <v>24117010104</v>
      </c>
      <c r="B104" s="30" t="s">
        <v>541</v>
      </c>
      <c r="C104" s="30" t="s">
        <v>542</v>
      </c>
      <c r="D104" s="31">
        <v>39468</v>
      </c>
      <c r="E104" s="30" t="s">
        <v>51</v>
      </c>
      <c r="F104" s="30" t="s">
        <v>834</v>
      </c>
      <c r="G104" s="30">
        <v>6251261320</v>
      </c>
    </row>
    <row r="105" spans="1:7" ht="16.5" thickTop="1" thickBot="1" x14ac:dyDescent="0.3">
      <c r="A105" s="30">
        <v>24117030105</v>
      </c>
      <c r="B105" s="30" t="s">
        <v>543</v>
      </c>
      <c r="C105" s="30" t="s">
        <v>544</v>
      </c>
      <c r="D105" s="31">
        <v>39629</v>
      </c>
      <c r="E105" s="30" t="s">
        <v>545</v>
      </c>
      <c r="F105" s="30" t="s">
        <v>835</v>
      </c>
      <c r="G105" s="30">
        <v>6251211385</v>
      </c>
    </row>
    <row r="106" spans="1:7" ht="16.5" thickTop="1" thickBot="1" x14ac:dyDescent="0.3">
      <c r="A106" s="30">
        <v>24117030106</v>
      </c>
      <c r="B106" s="30" t="s">
        <v>546</v>
      </c>
      <c r="C106" s="30" t="s">
        <v>547</v>
      </c>
      <c r="D106" s="31">
        <v>39731</v>
      </c>
      <c r="E106" s="30" t="s">
        <v>56</v>
      </c>
      <c r="F106" s="30" t="s">
        <v>836</v>
      </c>
      <c r="G106" s="30">
        <v>6253660789</v>
      </c>
    </row>
    <row r="107" spans="1:7" ht="16.5" thickTop="1" thickBot="1" x14ac:dyDescent="0.3">
      <c r="A107" s="30">
        <v>24117030107</v>
      </c>
      <c r="B107" s="30" t="s">
        <v>548</v>
      </c>
      <c r="C107" s="30" t="s">
        <v>549</v>
      </c>
      <c r="D107" s="31">
        <v>39671</v>
      </c>
      <c r="E107" s="30" t="s">
        <v>550</v>
      </c>
      <c r="F107" s="30" t="s">
        <v>837</v>
      </c>
      <c r="G107" s="30">
        <v>6251341677</v>
      </c>
    </row>
    <row r="108" spans="1:7" ht="16.5" thickTop="1" thickBot="1" x14ac:dyDescent="0.3">
      <c r="A108" s="30">
        <v>24117030108</v>
      </c>
      <c r="B108" s="30" t="s">
        <v>551</v>
      </c>
      <c r="C108" s="30" t="s">
        <v>552</v>
      </c>
      <c r="D108" s="31">
        <v>39711</v>
      </c>
      <c r="E108" s="30" t="s">
        <v>553</v>
      </c>
      <c r="F108" s="30" t="s">
        <v>838</v>
      </c>
      <c r="G108" s="30">
        <v>6256785409</v>
      </c>
    </row>
    <row r="109" spans="1:7" ht="16.5" thickTop="1" thickBot="1" x14ac:dyDescent="0.3">
      <c r="A109" s="30">
        <v>24117030109</v>
      </c>
      <c r="B109" s="30" t="s">
        <v>554</v>
      </c>
      <c r="C109" s="30" t="s">
        <v>555</v>
      </c>
      <c r="D109" s="31">
        <v>39529</v>
      </c>
      <c r="E109" s="30" t="s">
        <v>556</v>
      </c>
      <c r="F109" s="30" t="s">
        <v>839</v>
      </c>
      <c r="G109" s="30">
        <v>6257770809</v>
      </c>
    </row>
    <row r="110" spans="1:7" ht="16.5" thickTop="1" thickBot="1" x14ac:dyDescent="0.3">
      <c r="A110" s="30">
        <v>241170300110</v>
      </c>
      <c r="B110" s="30" t="s">
        <v>557</v>
      </c>
      <c r="C110" s="30" t="s">
        <v>558</v>
      </c>
      <c r="D110" s="31">
        <v>39490</v>
      </c>
      <c r="E110" s="30" t="s">
        <v>51</v>
      </c>
      <c r="F110" s="30" t="s">
        <v>837</v>
      </c>
      <c r="G110" s="30">
        <v>6256781233</v>
      </c>
    </row>
    <row r="111" spans="1:7" ht="15.75" thickTop="1" x14ac:dyDescent="0.25">
      <c r="A111" s="28">
        <v>24177030111</v>
      </c>
      <c r="B111" s="28" t="s">
        <v>443</v>
      </c>
      <c r="C111" s="28" t="s">
        <v>444</v>
      </c>
      <c r="D111" s="29">
        <v>39703</v>
      </c>
      <c r="E111" s="28" t="s">
        <v>445</v>
      </c>
      <c r="F111" s="28">
        <v>6</v>
      </c>
      <c r="G111" s="28">
        <v>6251823695</v>
      </c>
    </row>
    <row r="112" spans="1:7" x14ac:dyDescent="0.25">
      <c r="A112" s="28">
        <v>24177030112</v>
      </c>
      <c r="B112" s="28" t="s">
        <v>446</v>
      </c>
      <c r="C112" s="28" t="s">
        <v>447</v>
      </c>
      <c r="D112" s="29">
        <v>39697</v>
      </c>
      <c r="E112" s="28" t="s">
        <v>448</v>
      </c>
      <c r="F112" s="28">
        <v>8.5</v>
      </c>
      <c r="G112" s="28">
        <v>6258425897</v>
      </c>
    </row>
    <row r="113" spans="1:7" x14ac:dyDescent="0.25">
      <c r="A113" s="28">
        <v>24177030113</v>
      </c>
      <c r="B113" s="28" t="s">
        <v>449</v>
      </c>
      <c r="C113" s="28" t="s">
        <v>450</v>
      </c>
      <c r="D113" s="29">
        <v>39482</v>
      </c>
      <c r="E113" s="28" t="s">
        <v>451</v>
      </c>
      <c r="F113" s="28">
        <v>7.6</v>
      </c>
      <c r="G113" s="28">
        <v>6259836521</v>
      </c>
    </row>
    <row r="114" spans="1:7" x14ac:dyDescent="0.25">
      <c r="A114" s="28">
        <v>24177030114</v>
      </c>
      <c r="B114" s="28" t="s">
        <v>452</v>
      </c>
      <c r="C114" s="28" t="s">
        <v>453</v>
      </c>
      <c r="D114" s="29">
        <v>39692</v>
      </c>
      <c r="E114" s="28" t="s">
        <v>454</v>
      </c>
      <c r="F114" s="28">
        <v>20</v>
      </c>
      <c r="G114" s="28">
        <v>6255469832</v>
      </c>
    </row>
    <row r="115" spans="1:7" x14ac:dyDescent="0.25">
      <c r="A115" s="28">
        <v>24177030115</v>
      </c>
      <c r="B115" s="28" t="s">
        <v>455</v>
      </c>
      <c r="C115" s="28" t="s">
        <v>456</v>
      </c>
      <c r="D115" s="29">
        <v>39645</v>
      </c>
      <c r="E115" s="28" t="s">
        <v>457</v>
      </c>
      <c r="F115" s="28">
        <v>6.3</v>
      </c>
      <c r="G115" s="28">
        <v>6259872531</v>
      </c>
    </row>
    <row r="116" spans="1:7" x14ac:dyDescent="0.25">
      <c r="A116" s="28">
        <v>24177030116</v>
      </c>
      <c r="B116" s="28" t="s">
        <v>458</v>
      </c>
      <c r="C116" s="28" t="s">
        <v>459</v>
      </c>
      <c r="D116" s="29">
        <v>39240</v>
      </c>
      <c r="E116" s="28" t="s">
        <v>460</v>
      </c>
      <c r="F116" s="28">
        <v>6.4</v>
      </c>
      <c r="G116" s="28">
        <v>6257890191</v>
      </c>
    </row>
    <row r="117" spans="1:7" x14ac:dyDescent="0.25">
      <c r="A117" s="28">
        <v>24177030117</v>
      </c>
      <c r="B117" s="28" t="s">
        <v>461</v>
      </c>
      <c r="C117" s="28" t="s">
        <v>462</v>
      </c>
      <c r="D117" s="29">
        <v>39436</v>
      </c>
      <c r="E117" s="28" t="s">
        <v>463</v>
      </c>
      <c r="F117" s="28">
        <v>1.6</v>
      </c>
      <c r="G117" s="28">
        <v>6251811665</v>
      </c>
    </row>
    <row r="118" spans="1:7" x14ac:dyDescent="0.25">
      <c r="A118" s="28">
        <v>24177030118</v>
      </c>
      <c r="B118" s="28" t="s">
        <v>464</v>
      </c>
      <c r="C118" s="28" t="s">
        <v>465</v>
      </c>
      <c r="D118" s="29">
        <v>39806</v>
      </c>
      <c r="E118" s="28" t="s">
        <v>466</v>
      </c>
      <c r="F118" s="28">
        <v>1</v>
      </c>
      <c r="G118" s="28">
        <v>6251473216</v>
      </c>
    </row>
    <row r="119" spans="1:7" x14ac:dyDescent="0.25">
      <c r="A119" s="28">
        <v>24177030119</v>
      </c>
      <c r="B119" s="28" t="s">
        <v>467</v>
      </c>
      <c r="C119" s="28" t="s">
        <v>468</v>
      </c>
      <c r="D119" s="29">
        <v>39141</v>
      </c>
      <c r="E119" s="28" t="s">
        <v>469</v>
      </c>
      <c r="F119" s="28">
        <v>0.8</v>
      </c>
      <c r="G119" s="28">
        <v>6259870025</v>
      </c>
    </row>
    <row r="120" spans="1:7" x14ac:dyDescent="0.25">
      <c r="A120" s="28">
        <v>241770300120</v>
      </c>
      <c r="B120" s="28" t="s">
        <v>470</v>
      </c>
      <c r="C120" s="28" t="s">
        <v>471</v>
      </c>
      <c r="D120" s="29">
        <v>39721</v>
      </c>
      <c r="E120" s="28" t="s">
        <v>472</v>
      </c>
      <c r="F120" s="28">
        <v>1</v>
      </c>
      <c r="G120" s="28">
        <v>6253120099</v>
      </c>
    </row>
    <row r="121" spans="1:7" x14ac:dyDescent="0.25">
      <c r="A121">
        <v>131</v>
      </c>
      <c r="B121" t="s">
        <v>473</v>
      </c>
      <c r="C121" t="s">
        <v>474</v>
      </c>
      <c r="D121" s="1">
        <v>40483</v>
      </c>
      <c r="E121" t="s">
        <v>475</v>
      </c>
      <c r="F121">
        <v>20</v>
      </c>
      <c r="G121">
        <v>6251504558</v>
      </c>
    </row>
    <row r="122" spans="1:7" x14ac:dyDescent="0.25">
      <c r="A122">
        <v>132</v>
      </c>
      <c r="B122" t="s">
        <v>476</v>
      </c>
      <c r="C122" t="s">
        <v>477</v>
      </c>
      <c r="D122" s="1">
        <v>43819</v>
      </c>
      <c r="E122" t="s">
        <v>478</v>
      </c>
      <c r="F122">
        <v>15</v>
      </c>
      <c r="G122">
        <v>6251170215</v>
      </c>
    </row>
    <row r="123" spans="1:7" x14ac:dyDescent="0.25">
      <c r="A123">
        <v>133</v>
      </c>
      <c r="B123" t="s">
        <v>479</v>
      </c>
      <c r="C123" t="s">
        <v>480</v>
      </c>
      <c r="D123" s="1">
        <v>36441</v>
      </c>
      <c r="E123" t="s">
        <v>481</v>
      </c>
      <c r="F123">
        <v>8</v>
      </c>
      <c r="G123">
        <v>6251105469</v>
      </c>
    </row>
    <row r="124" spans="1:7" x14ac:dyDescent="0.25">
      <c r="A124">
        <v>134</v>
      </c>
      <c r="B124" t="s">
        <v>482</v>
      </c>
      <c r="C124" t="s">
        <v>483</v>
      </c>
      <c r="D124" s="1">
        <v>32331</v>
      </c>
      <c r="E124" t="s">
        <v>484</v>
      </c>
      <c r="F124">
        <v>10</v>
      </c>
      <c r="G124">
        <v>6251195502</v>
      </c>
    </row>
    <row r="125" spans="1:7" x14ac:dyDescent="0.25">
      <c r="A125">
        <v>135</v>
      </c>
      <c r="B125" t="s">
        <v>485</v>
      </c>
      <c r="C125" t="s">
        <v>486</v>
      </c>
      <c r="D125" s="1">
        <v>36712</v>
      </c>
      <c r="E125" t="s">
        <v>487</v>
      </c>
      <c r="F125">
        <v>12</v>
      </c>
      <c r="G125">
        <v>6252064094</v>
      </c>
    </row>
    <row r="126" spans="1:7" x14ac:dyDescent="0.25">
      <c r="A126">
        <v>136</v>
      </c>
      <c r="B126" t="s">
        <v>488</v>
      </c>
      <c r="C126" t="s">
        <v>489</v>
      </c>
      <c r="D126" s="1">
        <v>42253</v>
      </c>
      <c r="E126" t="s">
        <v>490</v>
      </c>
      <c r="F126">
        <v>9</v>
      </c>
      <c r="G126">
        <v>6251216239</v>
      </c>
    </row>
    <row r="127" spans="1:7" x14ac:dyDescent="0.25">
      <c r="A127">
        <v>137</v>
      </c>
      <c r="B127" t="s">
        <v>491</v>
      </c>
      <c r="C127" t="s">
        <v>492</v>
      </c>
      <c r="D127" s="1">
        <v>44019</v>
      </c>
      <c r="E127" t="s">
        <v>493</v>
      </c>
      <c r="F127">
        <v>7</v>
      </c>
      <c r="G127">
        <v>6251112372</v>
      </c>
    </row>
    <row r="128" spans="1:7" x14ac:dyDescent="0.25">
      <c r="A128">
        <v>138</v>
      </c>
      <c r="B128" t="s">
        <v>494</v>
      </c>
      <c r="C128" t="s">
        <v>495</v>
      </c>
      <c r="D128" s="1">
        <v>44019</v>
      </c>
      <c r="E128" t="s">
        <v>496</v>
      </c>
      <c r="F128">
        <v>25</v>
      </c>
      <c r="G128">
        <v>6251577684</v>
      </c>
    </row>
    <row r="129" spans="1:7" x14ac:dyDescent="0.25">
      <c r="A129">
        <v>139</v>
      </c>
      <c r="B129" t="s">
        <v>497</v>
      </c>
      <c r="C129" t="s">
        <v>498</v>
      </c>
      <c r="D129" s="1">
        <v>44019</v>
      </c>
      <c r="E129" t="s">
        <v>499</v>
      </c>
      <c r="F129">
        <v>20</v>
      </c>
      <c r="G129">
        <v>6257655980</v>
      </c>
    </row>
    <row r="130" spans="1:7" x14ac:dyDescent="0.25">
      <c r="A130">
        <v>140</v>
      </c>
      <c r="B130" t="s">
        <v>500</v>
      </c>
      <c r="C130" t="s">
        <v>474</v>
      </c>
      <c r="D130" s="1">
        <v>44019</v>
      </c>
      <c r="E130" t="s">
        <v>501</v>
      </c>
      <c r="F130">
        <v>5</v>
      </c>
      <c r="G130">
        <v>6251333862</v>
      </c>
    </row>
    <row r="131" spans="1:7" x14ac:dyDescent="0.25">
      <c r="A131">
        <v>24117010151</v>
      </c>
      <c r="B131" t="s">
        <v>502</v>
      </c>
      <c r="C131" t="s">
        <v>503</v>
      </c>
      <c r="D131" s="1">
        <v>39202</v>
      </c>
      <c r="E131" t="s">
        <v>504</v>
      </c>
      <c r="F131">
        <v>2.8</v>
      </c>
      <c r="G131" t="s">
        <v>327</v>
      </c>
    </row>
    <row r="132" spans="1:7" x14ac:dyDescent="0.25">
      <c r="A132">
        <v>24117020152</v>
      </c>
      <c r="B132" t="s">
        <v>505</v>
      </c>
      <c r="C132" t="s">
        <v>506</v>
      </c>
      <c r="D132" s="1">
        <v>39887</v>
      </c>
      <c r="E132" t="s">
        <v>507</v>
      </c>
      <c r="F132">
        <v>2.8</v>
      </c>
      <c r="G132" t="s">
        <v>332</v>
      </c>
    </row>
    <row r="133" spans="1:7" x14ac:dyDescent="0.25">
      <c r="A133">
        <v>24117030153</v>
      </c>
      <c r="B133" t="s">
        <v>508</v>
      </c>
      <c r="C133" t="s">
        <v>509</v>
      </c>
      <c r="D133" s="1">
        <v>39621</v>
      </c>
      <c r="E133" t="s">
        <v>510</v>
      </c>
      <c r="F133">
        <v>1.8</v>
      </c>
      <c r="G133" t="s">
        <v>337</v>
      </c>
    </row>
    <row r="134" spans="1:7" x14ac:dyDescent="0.25">
      <c r="A134">
        <v>24117040154</v>
      </c>
      <c r="B134" t="s">
        <v>511</v>
      </c>
      <c r="C134" t="s">
        <v>512</v>
      </c>
      <c r="D134" s="1">
        <v>39424</v>
      </c>
      <c r="E134" t="s">
        <v>513</v>
      </c>
      <c r="F134">
        <v>3.6</v>
      </c>
      <c r="G134" t="s">
        <v>342</v>
      </c>
    </row>
    <row r="135" spans="1:7" x14ac:dyDescent="0.25">
      <c r="A135">
        <v>24117050155</v>
      </c>
      <c r="B135" t="s">
        <v>514</v>
      </c>
      <c r="C135" t="s">
        <v>515</v>
      </c>
      <c r="D135" s="1">
        <v>40075</v>
      </c>
      <c r="E135" t="s">
        <v>516</v>
      </c>
      <c r="F135">
        <v>3.9</v>
      </c>
      <c r="G135" t="s">
        <v>347</v>
      </c>
    </row>
    <row r="136" spans="1:7" x14ac:dyDescent="0.25">
      <c r="A136">
        <v>24117060156</v>
      </c>
      <c r="B136" t="s">
        <v>183</v>
      </c>
      <c r="C136" t="s">
        <v>517</v>
      </c>
      <c r="D136" s="1">
        <v>39130</v>
      </c>
      <c r="E136" t="s">
        <v>518</v>
      </c>
      <c r="F136">
        <v>4.2</v>
      </c>
      <c r="G136" t="s">
        <v>352</v>
      </c>
    </row>
    <row r="137" spans="1:7" x14ac:dyDescent="0.25">
      <c r="A137">
        <v>24117020157</v>
      </c>
      <c r="B137" t="s">
        <v>519</v>
      </c>
      <c r="C137" t="s">
        <v>520</v>
      </c>
      <c r="D137" s="1">
        <v>39046</v>
      </c>
      <c r="E137" t="s">
        <v>521</v>
      </c>
      <c r="F137">
        <v>2.61</v>
      </c>
      <c r="G137" t="s">
        <v>358</v>
      </c>
    </row>
    <row r="138" spans="1:7" x14ac:dyDescent="0.25">
      <c r="A138">
        <v>24117040158</v>
      </c>
      <c r="B138" t="s">
        <v>522</v>
      </c>
      <c r="C138" t="s">
        <v>523</v>
      </c>
      <c r="D138" s="1">
        <v>40006</v>
      </c>
      <c r="E138" t="s">
        <v>524</v>
      </c>
      <c r="F138">
        <v>2.7</v>
      </c>
      <c r="G138" t="s">
        <v>363</v>
      </c>
    </row>
    <row r="139" spans="1:7" x14ac:dyDescent="0.25">
      <c r="A139">
        <v>24117020159</v>
      </c>
      <c r="B139" t="s">
        <v>525</v>
      </c>
      <c r="C139" t="s">
        <v>526</v>
      </c>
      <c r="D139" s="1">
        <v>39724</v>
      </c>
      <c r="E139" t="s">
        <v>527</v>
      </c>
      <c r="F139">
        <v>4.5999999999999996</v>
      </c>
      <c r="G139" t="s">
        <v>368</v>
      </c>
    </row>
    <row r="140" spans="1:7" ht="15.75" thickBot="1" x14ac:dyDescent="0.3">
      <c r="A140">
        <v>2411780160</v>
      </c>
      <c r="B140" t="s">
        <v>528</v>
      </c>
      <c r="C140" t="s">
        <v>529</v>
      </c>
      <c r="D140" s="1">
        <v>39130</v>
      </c>
      <c r="E140" t="s">
        <v>530</v>
      </c>
      <c r="F140">
        <v>4.5999999999999996</v>
      </c>
      <c r="G140" t="s">
        <v>373</v>
      </c>
    </row>
    <row r="141" spans="1:7" ht="16.5" thickTop="1" thickBot="1" x14ac:dyDescent="0.3">
      <c r="A141" s="30">
        <v>24117030161</v>
      </c>
      <c r="B141" s="30" t="s">
        <v>531</v>
      </c>
      <c r="C141" s="30" t="s">
        <v>532</v>
      </c>
      <c r="D141" s="31">
        <v>39805</v>
      </c>
      <c r="E141" s="30" t="s">
        <v>533</v>
      </c>
      <c r="F141" s="30" t="s">
        <v>534</v>
      </c>
      <c r="G141" s="30">
        <v>6251788901</v>
      </c>
    </row>
    <row r="142" spans="1:7" ht="16.5" thickTop="1" thickBot="1" x14ac:dyDescent="0.3">
      <c r="A142" s="30">
        <v>24117030162</v>
      </c>
      <c r="B142" s="30" t="s">
        <v>535</v>
      </c>
      <c r="C142" s="30" t="s">
        <v>536</v>
      </c>
      <c r="D142" s="31">
        <v>39589</v>
      </c>
      <c r="E142" s="30" t="s">
        <v>537</v>
      </c>
      <c r="F142" s="30">
        <v>15</v>
      </c>
      <c r="G142" s="30">
        <v>6251469807</v>
      </c>
    </row>
    <row r="143" spans="1:7" ht="16.5" thickTop="1" thickBot="1" x14ac:dyDescent="0.3">
      <c r="A143" s="30">
        <v>24117030163</v>
      </c>
      <c r="B143" s="30" t="s">
        <v>538</v>
      </c>
      <c r="C143" s="30" t="s">
        <v>539</v>
      </c>
      <c r="D143" s="31">
        <v>39636</v>
      </c>
      <c r="E143" s="30" t="s">
        <v>540</v>
      </c>
      <c r="F143" s="30">
        <v>5</v>
      </c>
      <c r="G143" s="30">
        <v>6251475406</v>
      </c>
    </row>
    <row r="144" spans="1:7" ht="16.5" thickTop="1" thickBot="1" x14ac:dyDescent="0.3">
      <c r="A144" s="30">
        <v>24117010164</v>
      </c>
      <c r="B144" s="30" t="s">
        <v>541</v>
      </c>
      <c r="C144" s="30" t="s">
        <v>542</v>
      </c>
      <c r="D144" s="31">
        <v>39468</v>
      </c>
      <c r="E144" s="30" t="s">
        <v>51</v>
      </c>
      <c r="F144" s="30">
        <v>5.3</v>
      </c>
      <c r="G144" s="30">
        <v>6251261320</v>
      </c>
    </row>
    <row r="145" spans="1:7" ht="16.5" thickTop="1" thickBot="1" x14ac:dyDescent="0.3">
      <c r="A145" s="30">
        <v>24117030165</v>
      </c>
      <c r="B145" s="30" t="s">
        <v>543</v>
      </c>
      <c r="C145" s="30" t="s">
        <v>544</v>
      </c>
      <c r="D145" s="31">
        <v>39629</v>
      </c>
      <c r="E145" s="30" t="s">
        <v>545</v>
      </c>
      <c r="F145" s="30">
        <v>4.8</v>
      </c>
      <c r="G145" s="30">
        <v>6251211385</v>
      </c>
    </row>
    <row r="146" spans="1:7" ht="16.5" thickTop="1" thickBot="1" x14ac:dyDescent="0.3">
      <c r="A146" s="30">
        <v>24117030166</v>
      </c>
      <c r="B146" s="30" t="s">
        <v>546</v>
      </c>
      <c r="C146" s="30" t="s">
        <v>547</v>
      </c>
      <c r="D146" s="31">
        <v>39731</v>
      </c>
      <c r="E146" s="30" t="s">
        <v>56</v>
      </c>
      <c r="F146" s="30">
        <v>5.5</v>
      </c>
      <c r="G146" s="30">
        <v>6253660789</v>
      </c>
    </row>
    <row r="147" spans="1:7" ht="16.5" thickTop="1" thickBot="1" x14ac:dyDescent="0.3">
      <c r="A147" s="30">
        <v>24117030167</v>
      </c>
      <c r="B147" s="30" t="s">
        <v>548</v>
      </c>
      <c r="C147" s="30" t="s">
        <v>549</v>
      </c>
      <c r="D147" s="31">
        <v>39671</v>
      </c>
      <c r="E147" s="30" t="s">
        <v>550</v>
      </c>
      <c r="F147" s="30">
        <v>5.3</v>
      </c>
      <c r="G147" s="30">
        <v>6251341677</v>
      </c>
    </row>
    <row r="148" spans="1:7" ht="16.5" thickTop="1" thickBot="1" x14ac:dyDescent="0.3">
      <c r="A148" s="30">
        <v>24117030168</v>
      </c>
      <c r="B148" s="30" t="s">
        <v>551</v>
      </c>
      <c r="C148" s="30" t="s">
        <v>552</v>
      </c>
      <c r="D148" s="31">
        <v>39711</v>
      </c>
      <c r="E148" s="30" t="s">
        <v>553</v>
      </c>
      <c r="F148" s="30">
        <v>4.5999999999999996</v>
      </c>
      <c r="G148" s="30">
        <v>6256785409</v>
      </c>
    </row>
    <row r="149" spans="1:7" ht="16.5" thickTop="1" thickBot="1" x14ac:dyDescent="0.3">
      <c r="A149" s="30">
        <v>24117030169</v>
      </c>
      <c r="B149" s="30" t="s">
        <v>554</v>
      </c>
      <c r="C149" s="30" t="s">
        <v>555</v>
      </c>
      <c r="D149" s="31">
        <v>39529</v>
      </c>
      <c r="E149" s="30" t="s">
        <v>556</v>
      </c>
      <c r="F149" s="30">
        <v>2.1</v>
      </c>
      <c r="G149" s="30">
        <v>6257770809</v>
      </c>
    </row>
    <row r="150" spans="1:7" ht="16.5" thickTop="1" thickBot="1" x14ac:dyDescent="0.3">
      <c r="A150" s="30">
        <v>24117030170</v>
      </c>
      <c r="B150" s="30" t="s">
        <v>557</v>
      </c>
      <c r="C150" s="30" t="s">
        <v>558</v>
      </c>
      <c r="D150" s="31">
        <v>39490</v>
      </c>
      <c r="E150" s="30" t="s">
        <v>51</v>
      </c>
      <c r="F150" s="30">
        <v>5.3</v>
      </c>
      <c r="G150" s="30">
        <v>6256781233</v>
      </c>
    </row>
    <row r="151" spans="1:7" ht="15.75" thickTop="1" x14ac:dyDescent="0.25">
      <c r="A151">
        <v>23117030171</v>
      </c>
      <c r="B151" t="s">
        <v>559</v>
      </c>
      <c r="C151" t="s">
        <v>560</v>
      </c>
      <c r="D151" s="1">
        <v>39805</v>
      </c>
      <c r="E151" t="s">
        <v>533</v>
      </c>
      <c r="F151" t="s">
        <v>534</v>
      </c>
      <c r="G151">
        <v>6251788901</v>
      </c>
    </row>
    <row r="152" spans="1:7" x14ac:dyDescent="0.25">
      <c r="A152">
        <v>23117030172</v>
      </c>
      <c r="B152" t="s">
        <v>252</v>
      </c>
      <c r="C152" t="s">
        <v>561</v>
      </c>
      <c r="D152" s="1">
        <v>39589</v>
      </c>
      <c r="E152" t="s">
        <v>537</v>
      </c>
      <c r="F152">
        <v>15</v>
      </c>
      <c r="G152">
        <v>6251469807</v>
      </c>
    </row>
    <row r="153" spans="1:7" x14ac:dyDescent="0.25">
      <c r="A153">
        <v>23117030173</v>
      </c>
      <c r="B153" t="s">
        <v>271</v>
      </c>
      <c r="C153" t="s">
        <v>562</v>
      </c>
      <c r="D153" s="1">
        <v>39636</v>
      </c>
      <c r="E153" t="s">
        <v>540</v>
      </c>
      <c r="F153">
        <v>5</v>
      </c>
      <c r="G153">
        <v>6251475406</v>
      </c>
    </row>
    <row r="154" spans="1:7" x14ac:dyDescent="0.25">
      <c r="A154">
        <v>23117030174</v>
      </c>
      <c r="B154" t="s">
        <v>557</v>
      </c>
      <c r="C154" t="s">
        <v>563</v>
      </c>
      <c r="D154" s="1">
        <v>39468</v>
      </c>
      <c r="E154" t="s">
        <v>51</v>
      </c>
      <c r="F154">
        <v>5.3</v>
      </c>
      <c r="G154">
        <v>6251261320</v>
      </c>
    </row>
    <row r="155" spans="1:7" x14ac:dyDescent="0.25">
      <c r="A155">
        <v>23117030175</v>
      </c>
      <c r="B155" t="s">
        <v>564</v>
      </c>
      <c r="C155" t="s">
        <v>565</v>
      </c>
      <c r="D155" s="1">
        <v>39629</v>
      </c>
      <c r="E155" t="s">
        <v>545</v>
      </c>
      <c r="F155">
        <v>4.8</v>
      </c>
      <c r="G155">
        <v>6251211385</v>
      </c>
    </row>
    <row r="156" spans="1:7" x14ac:dyDescent="0.25">
      <c r="A156">
        <v>23117030176</v>
      </c>
      <c r="B156" t="s">
        <v>566</v>
      </c>
      <c r="C156" t="s">
        <v>567</v>
      </c>
      <c r="D156" s="1">
        <v>39731</v>
      </c>
      <c r="E156" t="s">
        <v>56</v>
      </c>
      <c r="F156">
        <v>5.5</v>
      </c>
      <c r="G156">
        <v>6253660789</v>
      </c>
    </row>
    <row r="157" spans="1:7" x14ac:dyDescent="0.25">
      <c r="A157">
        <v>23117030177</v>
      </c>
      <c r="B157" t="s">
        <v>568</v>
      </c>
      <c r="C157" t="s">
        <v>569</v>
      </c>
      <c r="D157" s="1">
        <v>39671</v>
      </c>
      <c r="E157" t="s">
        <v>550</v>
      </c>
      <c r="F157">
        <v>5.3</v>
      </c>
      <c r="G157">
        <v>6251341677</v>
      </c>
    </row>
    <row r="158" spans="1:7" x14ac:dyDescent="0.25">
      <c r="A158">
        <v>23117030178</v>
      </c>
      <c r="B158" t="s">
        <v>570</v>
      </c>
      <c r="C158" t="s">
        <v>571</v>
      </c>
      <c r="D158" s="1">
        <v>39711</v>
      </c>
      <c r="E158" t="s">
        <v>553</v>
      </c>
      <c r="F158">
        <v>4.5999999999999996</v>
      </c>
      <c r="G158">
        <v>6256785409</v>
      </c>
    </row>
    <row r="159" spans="1:7" x14ac:dyDescent="0.25">
      <c r="A159">
        <v>23117030179</v>
      </c>
      <c r="B159" t="s">
        <v>572</v>
      </c>
      <c r="C159" t="s">
        <v>555</v>
      </c>
      <c r="D159" s="1">
        <v>39529</v>
      </c>
      <c r="E159" t="s">
        <v>556</v>
      </c>
      <c r="F159">
        <v>2.1</v>
      </c>
      <c r="G159">
        <v>6257770809</v>
      </c>
    </row>
    <row r="160" spans="1:7" x14ac:dyDescent="0.25">
      <c r="A160">
        <v>23117030180</v>
      </c>
      <c r="B160" t="s">
        <v>573</v>
      </c>
      <c r="C160" t="s">
        <v>574</v>
      </c>
      <c r="D160" s="1">
        <v>39490</v>
      </c>
      <c r="E160" t="s">
        <v>51</v>
      </c>
      <c r="F160">
        <v>5.3</v>
      </c>
      <c r="G160">
        <v>6256781233</v>
      </c>
    </row>
    <row r="161" spans="1:7" x14ac:dyDescent="0.25">
      <c r="A161">
        <v>24117030181</v>
      </c>
      <c r="B161" t="s">
        <v>575</v>
      </c>
      <c r="C161" t="s">
        <v>576</v>
      </c>
      <c r="D161" s="1">
        <v>39484</v>
      </c>
      <c r="E161" t="s">
        <v>577</v>
      </c>
      <c r="F161">
        <v>3.4</v>
      </c>
      <c r="G161">
        <v>6257088501</v>
      </c>
    </row>
    <row r="162" spans="1:7" x14ac:dyDescent="0.25">
      <c r="A162" s="32">
        <v>24117030182</v>
      </c>
      <c r="B162" t="s">
        <v>578</v>
      </c>
      <c r="C162" t="s">
        <v>579</v>
      </c>
      <c r="D162" s="1">
        <v>39544</v>
      </c>
      <c r="E162" t="s">
        <v>580</v>
      </c>
      <c r="F162">
        <v>50.6</v>
      </c>
      <c r="G162">
        <v>6256467067</v>
      </c>
    </row>
    <row r="163" spans="1:7" x14ac:dyDescent="0.25">
      <c r="A163" s="32">
        <v>24117030183</v>
      </c>
      <c r="B163" t="s">
        <v>581</v>
      </c>
      <c r="C163" t="s">
        <v>582</v>
      </c>
      <c r="D163" s="1">
        <v>38450</v>
      </c>
      <c r="E163" t="s">
        <v>583</v>
      </c>
      <c r="F163">
        <v>4.8</v>
      </c>
      <c r="G163">
        <v>6256891453</v>
      </c>
    </row>
    <row r="164" spans="1:7" x14ac:dyDescent="0.25">
      <c r="A164" s="32">
        <v>24117030184</v>
      </c>
      <c r="B164" t="s">
        <v>584</v>
      </c>
      <c r="C164" t="s">
        <v>585</v>
      </c>
      <c r="D164" s="1">
        <v>38719</v>
      </c>
      <c r="E164" t="s">
        <v>586</v>
      </c>
      <c r="F164">
        <v>2</v>
      </c>
      <c r="G164">
        <v>6257241442</v>
      </c>
    </row>
    <row r="165" spans="1:7" x14ac:dyDescent="0.25">
      <c r="A165">
        <v>24117030185</v>
      </c>
      <c r="B165" t="s">
        <v>149</v>
      </c>
      <c r="C165" t="s">
        <v>587</v>
      </c>
      <c r="D165" s="1">
        <v>39794</v>
      </c>
      <c r="E165" t="s">
        <v>588</v>
      </c>
      <c r="F165">
        <v>1.7</v>
      </c>
      <c r="G165">
        <v>6256650050</v>
      </c>
    </row>
    <row r="166" spans="1:7" x14ac:dyDescent="0.25">
      <c r="A166">
        <v>24117030186</v>
      </c>
      <c r="B166" t="s">
        <v>589</v>
      </c>
      <c r="C166" t="s">
        <v>590</v>
      </c>
      <c r="D166" s="1">
        <v>40150</v>
      </c>
      <c r="E166" t="s">
        <v>591</v>
      </c>
      <c r="F166">
        <v>1.4</v>
      </c>
      <c r="G166">
        <v>6256701596</v>
      </c>
    </row>
    <row r="167" spans="1:7" x14ac:dyDescent="0.25">
      <c r="A167">
        <v>24117030187</v>
      </c>
      <c r="B167" t="s">
        <v>592</v>
      </c>
      <c r="C167" t="s">
        <v>593</v>
      </c>
      <c r="D167" s="1">
        <v>39450</v>
      </c>
      <c r="E167" t="s">
        <v>594</v>
      </c>
      <c r="F167">
        <v>5</v>
      </c>
      <c r="G167">
        <v>6256583101</v>
      </c>
    </row>
    <row r="168" spans="1:7" x14ac:dyDescent="0.25">
      <c r="A168">
        <v>24117030188</v>
      </c>
      <c r="B168" t="s">
        <v>90</v>
      </c>
      <c r="C168" t="s">
        <v>595</v>
      </c>
      <c r="D168" s="1">
        <v>39042</v>
      </c>
      <c r="E168" t="s">
        <v>596</v>
      </c>
      <c r="F168">
        <v>1.8</v>
      </c>
      <c r="G168">
        <v>6256820742</v>
      </c>
    </row>
    <row r="169" spans="1:7" x14ac:dyDescent="0.25">
      <c r="A169">
        <v>24117030189</v>
      </c>
      <c r="B169" t="s">
        <v>597</v>
      </c>
      <c r="C169" t="s">
        <v>598</v>
      </c>
      <c r="D169" s="1">
        <v>38542</v>
      </c>
      <c r="E169" t="s">
        <v>599</v>
      </c>
      <c r="F169">
        <v>2.8</v>
      </c>
      <c r="G169">
        <v>6256386726</v>
      </c>
    </row>
    <row r="170" spans="1:7" x14ac:dyDescent="0.25">
      <c r="A170">
        <v>24117030190</v>
      </c>
      <c r="B170" t="s">
        <v>10</v>
      </c>
      <c r="C170" t="s">
        <v>600</v>
      </c>
      <c r="D170" s="1">
        <v>39790</v>
      </c>
      <c r="E170" t="s">
        <v>601</v>
      </c>
      <c r="F170">
        <v>15</v>
      </c>
      <c r="G170">
        <v>6256834719</v>
      </c>
    </row>
    <row r="171" spans="1:7" ht="16.5" x14ac:dyDescent="0.3">
      <c r="A171">
        <v>24117030191</v>
      </c>
      <c r="B171" t="s">
        <v>0</v>
      </c>
      <c r="C171" t="s">
        <v>1</v>
      </c>
      <c r="D171" s="1">
        <v>40086</v>
      </c>
      <c r="E171" s="4" t="s">
        <v>39</v>
      </c>
      <c r="F171" s="5">
        <v>4.5</v>
      </c>
      <c r="G171">
        <v>6142234623</v>
      </c>
    </row>
    <row r="172" spans="1:7" x14ac:dyDescent="0.25">
      <c r="A172">
        <v>24117030192</v>
      </c>
      <c r="B172" t="s">
        <v>2</v>
      </c>
      <c r="C172" t="s">
        <v>3</v>
      </c>
      <c r="D172" s="1">
        <v>39479</v>
      </c>
      <c r="E172" s="4" t="s">
        <v>40</v>
      </c>
      <c r="F172">
        <v>4.8</v>
      </c>
      <c r="G172">
        <v>6251209834</v>
      </c>
    </row>
    <row r="173" spans="1:7" x14ac:dyDescent="0.25">
      <c r="A173">
        <v>24117030193</v>
      </c>
      <c r="B173" t="s">
        <v>4</v>
      </c>
      <c r="C173" t="s">
        <v>5</v>
      </c>
      <c r="D173" s="1">
        <v>39874</v>
      </c>
      <c r="E173" s="4" t="s">
        <v>41</v>
      </c>
      <c r="F173">
        <v>5.2</v>
      </c>
      <c r="G173">
        <v>6392222231</v>
      </c>
    </row>
    <row r="174" spans="1:7" x14ac:dyDescent="0.25">
      <c r="A174">
        <v>24117030194</v>
      </c>
      <c r="B174" t="s">
        <v>6</v>
      </c>
      <c r="C174" t="s">
        <v>7</v>
      </c>
      <c r="D174" s="1">
        <v>40271</v>
      </c>
      <c r="E174" s="4" t="s">
        <v>42</v>
      </c>
      <c r="F174">
        <v>3.8</v>
      </c>
      <c r="G174">
        <v>6253330213</v>
      </c>
    </row>
    <row r="175" spans="1:7" x14ac:dyDescent="0.25">
      <c r="A175">
        <v>24117030195</v>
      </c>
      <c r="B175" t="s">
        <v>8</v>
      </c>
      <c r="C175" t="s">
        <v>9</v>
      </c>
      <c r="D175" s="1">
        <v>39937</v>
      </c>
      <c r="E175" s="4" t="s">
        <v>58</v>
      </c>
      <c r="F175">
        <v>4.9000000000000004</v>
      </c>
      <c r="G175">
        <v>6252834333</v>
      </c>
    </row>
    <row r="176" spans="1:7" x14ac:dyDescent="0.25">
      <c r="A176">
        <v>24117030196</v>
      </c>
      <c r="B176" t="s">
        <v>10</v>
      </c>
      <c r="C176" t="s">
        <v>11</v>
      </c>
      <c r="D176" s="1">
        <v>39091</v>
      </c>
      <c r="E176" s="4" t="s">
        <v>57</v>
      </c>
      <c r="F176">
        <v>4.2</v>
      </c>
      <c r="G176">
        <v>6146259911</v>
      </c>
    </row>
    <row r="177" spans="1:7" x14ac:dyDescent="0.25">
      <c r="A177">
        <v>24117030197</v>
      </c>
      <c r="B177" t="s">
        <v>12</v>
      </c>
      <c r="C177" t="s">
        <v>13</v>
      </c>
      <c r="D177" s="1">
        <v>39977</v>
      </c>
      <c r="E177" s="4" t="s">
        <v>56</v>
      </c>
      <c r="F177">
        <v>5.5</v>
      </c>
      <c r="G177">
        <v>6142327567</v>
      </c>
    </row>
    <row r="178" spans="1:7" x14ac:dyDescent="0.25">
      <c r="A178">
        <v>24117030198</v>
      </c>
      <c r="B178" t="s">
        <v>14</v>
      </c>
      <c r="C178" t="s">
        <v>15</v>
      </c>
      <c r="D178" s="1">
        <v>38874</v>
      </c>
      <c r="E178" s="4" t="s">
        <v>55</v>
      </c>
      <c r="F178">
        <v>5.8</v>
      </c>
      <c r="G178">
        <v>6251932221</v>
      </c>
    </row>
    <row r="179" spans="1:7" x14ac:dyDescent="0.25">
      <c r="A179">
        <v>24117030199</v>
      </c>
      <c r="B179" t="s">
        <v>16</v>
      </c>
      <c r="C179" t="s">
        <v>17</v>
      </c>
      <c r="D179" s="1">
        <v>39793</v>
      </c>
      <c r="E179" s="4" t="s">
        <v>54</v>
      </c>
      <c r="F179">
        <v>6.1</v>
      </c>
      <c r="G179">
        <v>6144782632</v>
      </c>
    </row>
    <row r="180" spans="1:7" ht="17.25" x14ac:dyDescent="0.3">
      <c r="A180">
        <v>24117030200</v>
      </c>
      <c r="B180" s="2" t="s">
        <v>18</v>
      </c>
      <c r="C180" s="3" t="s">
        <v>28</v>
      </c>
      <c r="D180" s="1">
        <v>39448</v>
      </c>
      <c r="E180" s="4" t="s">
        <v>53</v>
      </c>
      <c r="F180">
        <v>4.5999999999999996</v>
      </c>
      <c r="G180">
        <v>6251111111</v>
      </c>
    </row>
    <row r="181" spans="1:7" ht="16.5" x14ac:dyDescent="0.3">
      <c r="A181">
        <v>24117030201</v>
      </c>
      <c r="B181" s="3" t="s">
        <v>19</v>
      </c>
      <c r="C181" s="3" t="s">
        <v>29</v>
      </c>
      <c r="D181" s="1">
        <v>39449</v>
      </c>
      <c r="E181" s="4" t="s">
        <v>52</v>
      </c>
      <c r="F181">
        <v>4.8</v>
      </c>
      <c r="G181">
        <v>6252222222</v>
      </c>
    </row>
    <row r="182" spans="1:7" ht="16.5" x14ac:dyDescent="0.3">
      <c r="A182">
        <v>24117030202</v>
      </c>
      <c r="B182" s="3" t="s">
        <v>20</v>
      </c>
      <c r="C182" s="3" t="s">
        <v>30</v>
      </c>
      <c r="D182" s="1">
        <v>39450</v>
      </c>
      <c r="E182" s="4" t="s">
        <v>51</v>
      </c>
      <c r="F182">
        <v>5.3</v>
      </c>
      <c r="G182">
        <v>6253333333</v>
      </c>
    </row>
    <row r="183" spans="1:7" ht="16.5" x14ac:dyDescent="0.3">
      <c r="A183">
        <v>24117030203</v>
      </c>
      <c r="B183" s="3" t="s">
        <v>21</v>
      </c>
      <c r="C183" s="3" t="s">
        <v>31</v>
      </c>
      <c r="D183" s="1">
        <v>39451</v>
      </c>
      <c r="E183" s="4" t="s">
        <v>50</v>
      </c>
      <c r="F183">
        <v>5.9</v>
      </c>
      <c r="G183">
        <v>6254444444</v>
      </c>
    </row>
    <row r="184" spans="1:7" ht="16.5" x14ac:dyDescent="0.3">
      <c r="A184">
        <v>24117030204</v>
      </c>
      <c r="B184" s="3" t="s">
        <v>22</v>
      </c>
      <c r="C184" s="3" t="s">
        <v>32</v>
      </c>
      <c r="D184" s="1">
        <v>39452</v>
      </c>
      <c r="E184" s="4" t="s">
        <v>49</v>
      </c>
      <c r="F184">
        <v>3.5</v>
      </c>
      <c r="G184">
        <v>6255555555</v>
      </c>
    </row>
    <row r="185" spans="1:7" ht="16.5" x14ac:dyDescent="0.3">
      <c r="A185">
        <v>24117030205</v>
      </c>
      <c r="B185" s="3" t="s">
        <v>23</v>
      </c>
      <c r="C185" s="3" t="s">
        <v>33</v>
      </c>
      <c r="D185" s="1">
        <v>39453</v>
      </c>
      <c r="E185" s="4" t="s">
        <v>48</v>
      </c>
      <c r="F185">
        <v>4.9000000000000004</v>
      </c>
      <c r="G185">
        <v>6256666666</v>
      </c>
    </row>
    <row r="186" spans="1:7" ht="16.5" x14ac:dyDescent="0.3">
      <c r="A186">
        <v>24117030206</v>
      </c>
      <c r="B186" s="3" t="s">
        <v>24</v>
      </c>
      <c r="C186" s="3" t="s">
        <v>34</v>
      </c>
      <c r="D186" s="1">
        <v>39454</v>
      </c>
      <c r="E186" s="4" t="s">
        <v>47</v>
      </c>
      <c r="F186">
        <v>4.3</v>
      </c>
      <c r="G186">
        <v>6257777777</v>
      </c>
    </row>
    <row r="187" spans="1:7" ht="16.5" x14ac:dyDescent="0.3">
      <c r="A187">
        <v>24117030207</v>
      </c>
      <c r="B187" s="3" t="s">
        <v>25</v>
      </c>
      <c r="C187" s="3" t="s">
        <v>35</v>
      </c>
      <c r="D187" s="1">
        <v>39455</v>
      </c>
      <c r="E187" s="4" t="s">
        <v>46</v>
      </c>
      <c r="F187">
        <v>5.6</v>
      </c>
      <c r="G187">
        <v>6258888888</v>
      </c>
    </row>
    <row r="188" spans="1:7" ht="16.5" x14ac:dyDescent="0.3">
      <c r="A188">
        <v>24117030208</v>
      </c>
      <c r="B188" s="3" t="s">
        <v>8</v>
      </c>
      <c r="C188" s="3" t="s">
        <v>36</v>
      </c>
      <c r="D188" s="1">
        <v>39456</v>
      </c>
      <c r="E188" s="4" t="s">
        <v>45</v>
      </c>
      <c r="F188">
        <v>6.3</v>
      </c>
      <c r="G188">
        <v>6259999999</v>
      </c>
    </row>
    <row r="189" spans="1:7" ht="16.5" x14ac:dyDescent="0.3">
      <c r="A189">
        <v>24117030209</v>
      </c>
      <c r="B189" s="3" t="s">
        <v>26</v>
      </c>
      <c r="C189" s="3" t="s">
        <v>37</v>
      </c>
      <c r="D189" s="1">
        <v>39457</v>
      </c>
      <c r="E189" s="4" t="s">
        <v>44</v>
      </c>
      <c r="F189">
        <v>4.7</v>
      </c>
      <c r="G189">
        <v>6250000000</v>
      </c>
    </row>
    <row r="190" spans="1:7" ht="16.5" x14ac:dyDescent="0.3">
      <c r="A190">
        <v>24117030210</v>
      </c>
      <c r="B190" s="3" t="s">
        <v>27</v>
      </c>
      <c r="C190" s="3" t="s">
        <v>38</v>
      </c>
      <c r="D190" s="1">
        <v>39458</v>
      </c>
      <c r="E190" s="4" t="s">
        <v>43</v>
      </c>
      <c r="F190">
        <v>5.4</v>
      </c>
      <c r="G190">
        <v>6251111112</v>
      </c>
    </row>
    <row r="191" spans="1:7" x14ac:dyDescent="0.25">
      <c r="A191">
        <v>24117030221</v>
      </c>
      <c r="B191" t="s">
        <v>602</v>
      </c>
      <c r="C191" t="s">
        <v>603</v>
      </c>
      <c r="D191" s="1" t="s">
        <v>604</v>
      </c>
      <c r="E191" t="s">
        <v>605</v>
      </c>
      <c r="F191">
        <v>5.5</v>
      </c>
      <c r="G191">
        <v>6253776757</v>
      </c>
    </row>
    <row r="192" spans="1:7" x14ac:dyDescent="0.25">
      <c r="A192" s="32">
        <v>24117030222</v>
      </c>
      <c r="B192" t="s">
        <v>606</v>
      </c>
      <c r="C192" t="s">
        <v>607</v>
      </c>
      <c r="D192" s="1">
        <v>37290</v>
      </c>
      <c r="E192" t="s">
        <v>608</v>
      </c>
      <c r="F192">
        <v>3.6</v>
      </c>
      <c r="G192">
        <v>6258464973</v>
      </c>
    </row>
    <row r="193" spans="1:7" x14ac:dyDescent="0.25">
      <c r="A193" s="32">
        <v>24117030223</v>
      </c>
      <c r="B193" t="s">
        <v>609</v>
      </c>
      <c r="C193" t="s">
        <v>610</v>
      </c>
      <c r="D193" s="1">
        <v>39027</v>
      </c>
      <c r="E193" t="s">
        <v>611</v>
      </c>
      <c r="F193">
        <v>4.8</v>
      </c>
      <c r="G193">
        <v>6251974563</v>
      </c>
    </row>
    <row r="194" spans="1:7" x14ac:dyDescent="0.25">
      <c r="A194" s="32">
        <v>24117030224</v>
      </c>
      <c r="B194" t="s">
        <v>612</v>
      </c>
      <c r="C194" t="s">
        <v>613</v>
      </c>
      <c r="D194" s="1">
        <v>38719</v>
      </c>
      <c r="E194" t="s">
        <v>614</v>
      </c>
      <c r="F194">
        <v>2</v>
      </c>
      <c r="G194">
        <v>6251841854</v>
      </c>
    </row>
    <row r="195" spans="1:7" x14ac:dyDescent="0.25">
      <c r="A195">
        <v>24117030225</v>
      </c>
      <c r="B195" t="s">
        <v>615</v>
      </c>
      <c r="C195" t="s">
        <v>616</v>
      </c>
      <c r="D195" s="1" t="s">
        <v>617</v>
      </c>
      <c r="E195" t="s">
        <v>588</v>
      </c>
      <c r="F195">
        <v>1.7</v>
      </c>
      <c r="G195">
        <v>6256650050</v>
      </c>
    </row>
    <row r="196" spans="1:7" x14ac:dyDescent="0.25">
      <c r="A196">
        <v>24117030226</v>
      </c>
      <c r="B196" t="s">
        <v>618</v>
      </c>
      <c r="C196" t="s">
        <v>619</v>
      </c>
      <c r="D196" s="1" t="s">
        <v>620</v>
      </c>
      <c r="E196" t="s">
        <v>621</v>
      </c>
      <c r="F196">
        <v>1.4</v>
      </c>
      <c r="G196">
        <v>6256493876</v>
      </c>
    </row>
    <row r="197" spans="1:7" x14ac:dyDescent="0.25">
      <c r="A197">
        <v>24117030227</v>
      </c>
      <c r="B197" t="s">
        <v>592</v>
      </c>
      <c r="C197" t="s">
        <v>622</v>
      </c>
      <c r="D197" s="1" t="s">
        <v>623</v>
      </c>
      <c r="E197" t="s">
        <v>624</v>
      </c>
      <c r="F197">
        <v>5.3</v>
      </c>
      <c r="G197">
        <v>6253693101</v>
      </c>
    </row>
    <row r="198" spans="1:7" x14ac:dyDescent="0.25">
      <c r="A198">
        <v>24117030228</v>
      </c>
      <c r="B198" t="s">
        <v>625</v>
      </c>
      <c r="C198" t="s">
        <v>626</v>
      </c>
      <c r="D198" s="1" t="s">
        <v>627</v>
      </c>
      <c r="E198" t="s">
        <v>596</v>
      </c>
      <c r="F198">
        <v>1.8</v>
      </c>
      <c r="G198">
        <v>6256583691</v>
      </c>
    </row>
    <row r="199" spans="1:7" x14ac:dyDescent="0.25">
      <c r="A199">
        <v>24117030229</v>
      </c>
      <c r="B199" t="s">
        <v>628</v>
      </c>
      <c r="C199" t="s">
        <v>629</v>
      </c>
      <c r="D199" s="1" t="s">
        <v>630</v>
      </c>
      <c r="E199" t="s">
        <v>631</v>
      </c>
      <c r="F199">
        <v>2.8</v>
      </c>
      <c r="G199">
        <v>6256386726</v>
      </c>
    </row>
    <row r="200" spans="1:7" x14ac:dyDescent="0.25">
      <c r="A200">
        <v>24117030230</v>
      </c>
      <c r="B200" t="s">
        <v>632</v>
      </c>
      <c r="C200" t="s">
        <v>633</v>
      </c>
      <c r="D200" s="1">
        <v>39753</v>
      </c>
      <c r="E200" t="s">
        <v>634</v>
      </c>
      <c r="F200">
        <v>15</v>
      </c>
      <c r="G200">
        <v>6258256795</v>
      </c>
    </row>
    <row r="201" spans="1:7" x14ac:dyDescent="0.25">
      <c r="A201">
        <v>24117030231</v>
      </c>
      <c r="B201" t="s">
        <v>589</v>
      </c>
      <c r="C201" t="s">
        <v>635</v>
      </c>
      <c r="D201" s="1" t="s">
        <v>604</v>
      </c>
      <c r="F201">
        <v>5.5</v>
      </c>
      <c r="G201">
        <v>6253719642</v>
      </c>
    </row>
    <row r="202" spans="1:7" x14ac:dyDescent="0.25">
      <c r="A202" s="32">
        <v>24117030232</v>
      </c>
      <c r="B202" t="s">
        <v>636</v>
      </c>
      <c r="C202" t="s">
        <v>637</v>
      </c>
      <c r="D202" s="1">
        <v>39607</v>
      </c>
      <c r="E202" t="s">
        <v>608</v>
      </c>
      <c r="F202">
        <v>3.6</v>
      </c>
      <c r="G202">
        <v>6254821376</v>
      </c>
    </row>
    <row r="203" spans="1:7" x14ac:dyDescent="0.25">
      <c r="A203" s="32">
        <v>24117030233</v>
      </c>
      <c r="B203" t="s">
        <v>105</v>
      </c>
      <c r="C203" t="s">
        <v>638</v>
      </c>
      <c r="D203" s="1">
        <v>46146</v>
      </c>
      <c r="E203" t="s">
        <v>611</v>
      </c>
      <c r="F203">
        <v>4.8</v>
      </c>
      <c r="G203">
        <v>6253764981</v>
      </c>
    </row>
    <row r="204" spans="1:7" x14ac:dyDescent="0.25">
      <c r="A204" s="32">
        <v>24117030234</v>
      </c>
      <c r="B204" t="s">
        <v>612</v>
      </c>
      <c r="C204" t="s">
        <v>613</v>
      </c>
      <c r="D204" s="1">
        <v>38719</v>
      </c>
      <c r="E204" t="s">
        <v>614</v>
      </c>
      <c r="F204">
        <v>2</v>
      </c>
      <c r="G204">
        <v>6252547819</v>
      </c>
    </row>
    <row r="205" spans="1:7" x14ac:dyDescent="0.25">
      <c r="A205">
        <v>24117030235</v>
      </c>
      <c r="B205" t="s">
        <v>615</v>
      </c>
      <c r="C205" t="s">
        <v>639</v>
      </c>
      <c r="D205" s="1">
        <v>37204</v>
      </c>
      <c r="E205" t="s">
        <v>588</v>
      </c>
      <c r="F205">
        <v>1.7</v>
      </c>
      <c r="G205">
        <v>6256832904</v>
      </c>
    </row>
    <row r="206" spans="1:7" x14ac:dyDescent="0.25">
      <c r="A206">
        <v>24117030236</v>
      </c>
      <c r="B206" t="s">
        <v>640</v>
      </c>
      <c r="C206" t="s">
        <v>641</v>
      </c>
      <c r="D206" s="1" t="s">
        <v>642</v>
      </c>
      <c r="E206" t="s">
        <v>583</v>
      </c>
      <c r="F206">
        <v>1.4</v>
      </c>
      <c r="G206">
        <v>6258396145</v>
      </c>
    </row>
    <row r="207" spans="1:7" x14ac:dyDescent="0.25">
      <c r="A207">
        <v>24117030237</v>
      </c>
      <c r="B207" t="s">
        <v>643</v>
      </c>
      <c r="C207" t="s">
        <v>644</v>
      </c>
      <c r="D207" s="1">
        <v>40850</v>
      </c>
      <c r="E207" t="s">
        <v>493</v>
      </c>
      <c r="F207">
        <v>5.3</v>
      </c>
      <c r="G207">
        <v>6258396145</v>
      </c>
    </row>
    <row r="208" spans="1:7" x14ac:dyDescent="0.25">
      <c r="A208">
        <v>24117030238</v>
      </c>
      <c r="B208" t="s">
        <v>645</v>
      </c>
      <c r="C208" t="s">
        <v>646</v>
      </c>
      <c r="D208" s="1">
        <v>37667</v>
      </c>
      <c r="E208" t="s">
        <v>596</v>
      </c>
      <c r="F208">
        <v>1.8</v>
      </c>
      <c r="G208">
        <v>6257401582</v>
      </c>
    </row>
    <row r="209" spans="1:7" x14ac:dyDescent="0.25">
      <c r="A209">
        <v>24117030239</v>
      </c>
      <c r="B209" t="s">
        <v>647</v>
      </c>
      <c r="C209" t="s">
        <v>648</v>
      </c>
      <c r="D209" s="1" t="s">
        <v>649</v>
      </c>
      <c r="E209" t="s">
        <v>599</v>
      </c>
      <c r="F209">
        <v>2.8</v>
      </c>
      <c r="G209">
        <v>6252178539</v>
      </c>
    </row>
    <row r="210" spans="1:7" x14ac:dyDescent="0.25">
      <c r="A210">
        <v>24117030240</v>
      </c>
      <c r="B210" t="s">
        <v>650</v>
      </c>
      <c r="C210" t="s">
        <v>651</v>
      </c>
      <c r="D210" s="1">
        <v>38751</v>
      </c>
      <c r="E210" t="s">
        <v>438</v>
      </c>
      <c r="F210">
        <v>15</v>
      </c>
      <c r="G210">
        <v>6256047298</v>
      </c>
    </row>
    <row r="211" spans="1:7" x14ac:dyDescent="0.25">
      <c r="A211">
        <v>24117030241</v>
      </c>
      <c r="B211" t="s">
        <v>652</v>
      </c>
      <c r="C211" t="s">
        <v>653</v>
      </c>
      <c r="D211" s="1">
        <v>39539</v>
      </c>
      <c r="E211" t="s">
        <v>545</v>
      </c>
      <c r="F211">
        <v>4.8</v>
      </c>
      <c r="G211">
        <v>6251592248</v>
      </c>
    </row>
    <row r="212" spans="1:7" x14ac:dyDescent="0.25">
      <c r="A212">
        <v>24117030242</v>
      </c>
      <c r="B212" t="s">
        <v>654</v>
      </c>
      <c r="C212" t="s">
        <v>655</v>
      </c>
      <c r="D212" s="1">
        <v>32427</v>
      </c>
      <c r="E212" t="s">
        <v>550</v>
      </c>
      <c r="F212">
        <v>5.3</v>
      </c>
      <c r="G212">
        <v>6355894876</v>
      </c>
    </row>
    <row r="213" spans="1:7" x14ac:dyDescent="0.25">
      <c r="A213">
        <v>24117030243</v>
      </c>
      <c r="B213" t="s">
        <v>656</v>
      </c>
      <c r="C213" t="s">
        <v>657</v>
      </c>
      <c r="D213" s="1">
        <v>29333</v>
      </c>
      <c r="E213" t="s">
        <v>658</v>
      </c>
      <c r="F213">
        <v>5.3</v>
      </c>
      <c r="G213">
        <v>6351999210</v>
      </c>
    </row>
    <row r="214" spans="1:7" x14ac:dyDescent="0.25">
      <c r="A214">
        <v>24117030244</v>
      </c>
      <c r="B214" t="s">
        <v>659</v>
      </c>
      <c r="C214" t="s">
        <v>653</v>
      </c>
      <c r="D214" s="1">
        <v>44614</v>
      </c>
      <c r="E214" t="s">
        <v>553</v>
      </c>
      <c r="F214">
        <v>4.5999999999999996</v>
      </c>
      <c r="G214">
        <v>6352458764</v>
      </c>
    </row>
    <row r="215" spans="1:7" x14ac:dyDescent="0.25">
      <c r="A215">
        <v>24117030245</v>
      </c>
      <c r="B215" t="s">
        <v>660</v>
      </c>
      <c r="C215" t="s">
        <v>653</v>
      </c>
      <c r="D215" s="1">
        <v>42137</v>
      </c>
      <c r="E215" t="s">
        <v>556</v>
      </c>
      <c r="F215">
        <v>2.1</v>
      </c>
      <c r="G215">
        <v>6251453215</v>
      </c>
    </row>
    <row r="216" spans="1:7" x14ac:dyDescent="0.25">
      <c r="A216">
        <v>24117030246</v>
      </c>
      <c r="B216" t="s">
        <v>661</v>
      </c>
      <c r="C216" t="s">
        <v>662</v>
      </c>
      <c r="D216" s="1">
        <v>39433</v>
      </c>
      <c r="E216" t="s">
        <v>663</v>
      </c>
      <c r="F216">
        <v>124.8</v>
      </c>
      <c r="G216">
        <v>6351092120</v>
      </c>
    </row>
    <row r="217" spans="1:7" x14ac:dyDescent="0.25">
      <c r="A217">
        <v>24117030247</v>
      </c>
      <c r="B217" t="s">
        <v>664</v>
      </c>
      <c r="C217" t="s">
        <v>665</v>
      </c>
      <c r="D217" s="1">
        <v>37911</v>
      </c>
      <c r="E217" t="s">
        <v>545</v>
      </c>
      <c r="F217">
        <v>4.8</v>
      </c>
      <c r="G217">
        <v>6251601565</v>
      </c>
    </row>
    <row r="218" spans="1:7" x14ac:dyDescent="0.25">
      <c r="A218">
        <v>24117030248</v>
      </c>
      <c r="B218" t="s">
        <v>666</v>
      </c>
      <c r="C218" t="s">
        <v>665</v>
      </c>
      <c r="D218" s="1">
        <v>38932</v>
      </c>
      <c r="E218" t="s">
        <v>545</v>
      </c>
      <c r="F218">
        <v>4.8</v>
      </c>
      <c r="G218">
        <v>6255898935</v>
      </c>
    </row>
    <row r="219" spans="1:7" x14ac:dyDescent="0.25">
      <c r="A219">
        <v>24117030249</v>
      </c>
      <c r="B219" t="s">
        <v>667</v>
      </c>
      <c r="C219" t="s">
        <v>668</v>
      </c>
      <c r="D219" s="1">
        <v>22969</v>
      </c>
      <c r="E219" t="s">
        <v>669</v>
      </c>
      <c r="F219">
        <v>2</v>
      </c>
      <c r="G219">
        <v>6356543216</v>
      </c>
    </row>
    <row r="220" spans="1:7" x14ac:dyDescent="0.25">
      <c r="A220">
        <v>24117030250</v>
      </c>
      <c r="B220" t="s">
        <v>670</v>
      </c>
      <c r="C220" t="s">
        <v>671</v>
      </c>
      <c r="D220" s="1">
        <v>39633</v>
      </c>
      <c r="E220" t="s">
        <v>672</v>
      </c>
      <c r="F220">
        <v>6.3</v>
      </c>
      <c r="G220">
        <v>6351067869</v>
      </c>
    </row>
    <row r="221" spans="1:7" x14ac:dyDescent="0.25">
      <c r="A221" s="33">
        <v>23117030261</v>
      </c>
      <c r="B221" s="34" t="s">
        <v>673</v>
      </c>
      <c r="C221" s="34" t="s">
        <v>674</v>
      </c>
      <c r="D221" s="35">
        <v>39533</v>
      </c>
      <c r="E221" s="34" t="s">
        <v>675</v>
      </c>
      <c r="F221" s="36">
        <v>1</v>
      </c>
      <c r="G221" s="33">
        <v>6258190348</v>
      </c>
    </row>
    <row r="222" spans="1:7" x14ac:dyDescent="0.25">
      <c r="A222" s="33">
        <v>23117030262</v>
      </c>
      <c r="B222" s="37" t="s">
        <v>676</v>
      </c>
      <c r="C222" s="37" t="s">
        <v>677</v>
      </c>
      <c r="D222" s="35">
        <v>39501</v>
      </c>
      <c r="E222" s="34" t="s">
        <v>678</v>
      </c>
      <c r="F222" s="36">
        <v>1.1000000000000001</v>
      </c>
      <c r="G222" s="33">
        <v>6254721936</v>
      </c>
    </row>
    <row r="223" spans="1:7" x14ac:dyDescent="0.25">
      <c r="A223" s="33">
        <v>23117030263</v>
      </c>
      <c r="B223" s="37" t="s">
        <v>679</v>
      </c>
      <c r="C223" s="37" t="s">
        <v>680</v>
      </c>
      <c r="D223" s="35">
        <v>39671</v>
      </c>
      <c r="E223" s="34" t="s">
        <v>681</v>
      </c>
      <c r="F223" s="36">
        <v>1</v>
      </c>
      <c r="G223" s="33">
        <v>6251839427</v>
      </c>
    </row>
    <row r="224" spans="1:7" x14ac:dyDescent="0.25">
      <c r="A224" s="33">
        <v>23117030264</v>
      </c>
      <c r="B224" s="37" t="s">
        <v>682</v>
      </c>
      <c r="C224" s="37" t="s">
        <v>683</v>
      </c>
      <c r="D224" s="35">
        <v>39566</v>
      </c>
      <c r="E224" s="34" t="s">
        <v>684</v>
      </c>
      <c r="F224" s="36">
        <v>0.9</v>
      </c>
      <c r="G224" s="33">
        <v>6257462138</v>
      </c>
    </row>
    <row r="225" spans="1:7" x14ac:dyDescent="0.25">
      <c r="A225" s="33">
        <v>23117030265</v>
      </c>
      <c r="B225" s="37" t="s">
        <v>685</v>
      </c>
      <c r="C225" s="37" t="s">
        <v>686</v>
      </c>
      <c r="D225" s="35">
        <v>39604</v>
      </c>
      <c r="E225" s="34" t="s">
        <v>687</v>
      </c>
      <c r="F225" s="36">
        <v>0.5</v>
      </c>
      <c r="G225" s="33">
        <v>6253947582</v>
      </c>
    </row>
    <row r="226" spans="1:7" x14ac:dyDescent="0.25">
      <c r="A226" s="33">
        <v>23117030266</v>
      </c>
      <c r="B226" s="37" t="s">
        <v>688</v>
      </c>
      <c r="C226" s="37" t="s">
        <v>689</v>
      </c>
      <c r="D226" s="35">
        <v>39464</v>
      </c>
      <c r="E226" s="34" t="s">
        <v>690</v>
      </c>
      <c r="F226" s="36">
        <v>4.7</v>
      </c>
      <c r="G226" s="33">
        <v>6253947582</v>
      </c>
    </row>
    <row r="227" spans="1:7" x14ac:dyDescent="0.25">
      <c r="A227" s="33">
        <v>23117030267</v>
      </c>
      <c r="B227" s="37" t="s">
        <v>691</v>
      </c>
      <c r="C227" s="37" t="s">
        <v>692</v>
      </c>
      <c r="D227" s="35">
        <v>39713</v>
      </c>
      <c r="E227" s="34" t="s">
        <v>693</v>
      </c>
      <c r="F227" s="36">
        <v>16.7</v>
      </c>
      <c r="G227" s="33">
        <v>6256574839</v>
      </c>
    </row>
    <row r="228" spans="1:7" x14ac:dyDescent="0.25">
      <c r="A228" s="33">
        <v>23117030268</v>
      </c>
      <c r="B228" s="37" t="s">
        <v>694</v>
      </c>
      <c r="C228" s="37" t="s">
        <v>695</v>
      </c>
      <c r="D228" s="35">
        <v>39510</v>
      </c>
      <c r="E228" s="34" t="s">
        <v>696</v>
      </c>
      <c r="F228" s="36">
        <v>6.8</v>
      </c>
      <c r="G228" s="33">
        <v>6252149876</v>
      </c>
    </row>
    <row r="229" spans="1:7" x14ac:dyDescent="0.25">
      <c r="A229" s="33">
        <v>23117030269</v>
      </c>
      <c r="B229" s="37" t="s">
        <v>697</v>
      </c>
      <c r="C229" s="37" t="s">
        <v>698</v>
      </c>
      <c r="D229" s="35">
        <v>39735</v>
      </c>
      <c r="E229" s="34" t="s">
        <v>699</v>
      </c>
      <c r="F229" s="36">
        <v>6.2</v>
      </c>
      <c r="G229" s="33">
        <v>6258639421</v>
      </c>
    </row>
    <row r="230" spans="1:7" x14ac:dyDescent="0.25">
      <c r="A230" s="33">
        <v>23117030270</v>
      </c>
      <c r="B230" s="37" t="s">
        <v>700</v>
      </c>
      <c r="C230" s="37" t="s">
        <v>701</v>
      </c>
      <c r="D230" s="35">
        <v>39658</v>
      </c>
      <c r="E230" s="34" t="s">
        <v>702</v>
      </c>
      <c r="F230" s="36">
        <v>1.9</v>
      </c>
      <c r="G230" s="33">
        <v>6253512798</v>
      </c>
    </row>
    <row r="231" spans="1:7" ht="15.75" x14ac:dyDescent="0.25">
      <c r="A231" s="38">
        <v>24117030301</v>
      </c>
      <c r="B231" s="38" t="s">
        <v>703</v>
      </c>
      <c r="C231" s="38" t="s">
        <v>704</v>
      </c>
      <c r="D231" s="39">
        <v>39786</v>
      </c>
      <c r="E231" s="40" t="s">
        <v>705</v>
      </c>
      <c r="F231" s="41" t="s">
        <v>706</v>
      </c>
      <c r="G231" s="42" t="s">
        <v>707</v>
      </c>
    </row>
    <row r="232" spans="1:7" ht="15.75" x14ac:dyDescent="0.25">
      <c r="A232" s="38">
        <v>24117030302</v>
      </c>
      <c r="B232" s="38" t="s">
        <v>708</v>
      </c>
      <c r="C232" s="38" t="s">
        <v>709</v>
      </c>
      <c r="D232" s="39">
        <v>39198</v>
      </c>
      <c r="E232" s="43" t="s">
        <v>710</v>
      </c>
      <c r="F232" s="41" t="s">
        <v>711</v>
      </c>
      <c r="G232" s="42" t="s">
        <v>712</v>
      </c>
    </row>
    <row r="233" spans="1:7" ht="15.75" x14ac:dyDescent="0.25">
      <c r="A233" s="38">
        <v>24117030303</v>
      </c>
      <c r="B233" s="38" t="s">
        <v>713</v>
      </c>
      <c r="C233" s="38" t="s">
        <v>714</v>
      </c>
      <c r="D233" s="39">
        <v>40334</v>
      </c>
      <c r="E233" s="44" t="s">
        <v>715</v>
      </c>
      <c r="F233" s="41" t="s">
        <v>716</v>
      </c>
      <c r="G233" s="42" t="s">
        <v>717</v>
      </c>
    </row>
    <row r="234" spans="1:7" ht="15.75" x14ac:dyDescent="0.25">
      <c r="A234" s="38">
        <v>24117030304</v>
      </c>
      <c r="B234" s="38" t="s">
        <v>718</v>
      </c>
      <c r="C234" s="38" t="s">
        <v>719</v>
      </c>
      <c r="D234" s="39">
        <v>38949</v>
      </c>
      <c r="E234" s="21" t="s">
        <v>720</v>
      </c>
      <c r="F234" s="41" t="s">
        <v>534</v>
      </c>
      <c r="G234" s="42" t="s">
        <v>721</v>
      </c>
    </row>
    <row r="235" spans="1:7" ht="15.75" x14ac:dyDescent="0.25">
      <c r="A235" s="38">
        <v>24117030305</v>
      </c>
      <c r="B235" s="38" t="s">
        <v>27</v>
      </c>
      <c r="C235" s="38" t="s">
        <v>722</v>
      </c>
      <c r="D235" s="39">
        <v>39859</v>
      </c>
      <c r="E235" s="21" t="s">
        <v>723</v>
      </c>
      <c r="F235" s="41" t="s">
        <v>724</v>
      </c>
      <c r="G235" s="42" t="s">
        <v>725</v>
      </c>
    </row>
    <row r="236" spans="1:7" ht="15.75" x14ac:dyDescent="0.25">
      <c r="A236" s="38">
        <v>24117030306</v>
      </c>
      <c r="B236" s="38" t="s">
        <v>21</v>
      </c>
      <c r="C236" s="38" t="s">
        <v>726</v>
      </c>
      <c r="D236" s="39">
        <v>40846</v>
      </c>
      <c r="E236" s="21" t="s">
        <v>727</v>
      </c>
      <c r="F236" s="41" t="s">
        <v>728</v>
      </c>
      <c r="G236" s="42" t="s">
        <v>729</v>
      </c>
    </row>
    <row r="237" spans="1:7" ht="15.75" x14ac:dyDescent="0.25">
      <c r="A237" s="38">
        <v>24117030307</v>
      </c>
      <c r="B237" s="38" t="s">
        <v>730</v>
      </c>
      <c r="C237" s="38" t="s">
        <v>731</v>
      </c>
      <c r="D237" s="39">
        <v>38969</v>
      </c>
      <c r="E237" s="21" t="s">
        <v>732</v>
      </c>
      <c r="F237" s="41" t="s">
        <v>733</v>
      </c>
      <c r="G237" s="42" t="s">
        <v>734</v>
      </c>
    </row>
    <row r="238" spans="1:7" ht="15.75" x14ac:dyDescent="0.25">
      <c r="A238" s="38">
        <v>24117030308</v>
      </c>
      <c r="B238" s="38" t="s">
        <v>735</v>
      </c>
      <c r="C238" s="38" t="s">
        <v>736</v>
      </c>
      <c r="D238" s="39">
        <v>39526</v>
      </c>
      <c r="E238" s="21" t="s">
        <v>737</v>
      </c>
      <c r="F238" s="41" t="s">
        <v>738</v>
      </c>
      <c r="G238" s="42" t="s">
        <v>739</v>
      </c>
    </row>
    <row r="239" spans="1:7" ht="15.75" x14ac:dyDescent="0.25">
      <c r="A239" s="38">
        <v>24117030309</v>
      </c>
      <c r="B239" s="38" t="s">
        <v>740</v>
      </c>
      <c r="C239" s="38" t="s">
        <v>741</v>
      </c>
      <c r="D239" s="39">
        <v>40310</v>
      </c>
      <c r="E239" s="21" t="s">
        <v>742</v>
      </c>
      <c r="F239" s="41" t="s">
        <v>743</v>
      </c>
      <c r="G239" s="42" t="s">
        <v>744</v>
      </c>
    </row>
    <row r="240" spans="1:7" ht="15.75" x14ac:dyDescent="0.25">
      <c r="A240" s="38">
        <v>24117030310</v>
      </c>
      <c r="B240" s="38" t="s">
        <v>615</v>
      </c>
      <c r="C240" s="38" t="s">
        <v>745</v>
      </c>
      <c r="D240" s="39">
        <v>38359</v>
      </c>
      <c r="E240" s="21" t="s">
        <v>746</v>
      </c>
      <c r="F240" s="41" t="s">
        <v>747</v>
      </c>
      <c r="G240" s="42" t="s">
        <v>748</v>
      </c>
    </row>
    <row r="241" spans="1:7" x14ac:dyDescent="0.25">
      <c r="A241" s="21">
        <v>24117030311</v>
      </c>
      <c r="B241" s="21" t="s">
        <v>749</v>
      </c>
      <c r="C241" s="21" t="s">
        <v>750</v>
      </c>
      <c r="D241" s="45">
        <v>39808</v>
      </c>
      <c r="E241" s="46" t="s">
        <v>533</v>
      </c>
      <c r="F241" s="47" t="s">
        <v>534</v>
      </c>
      <c r="G241" s="21" t="s">
        <v>751</v>
      </c>
    </row>
    <row r="242" spans="1:7" x14ac:dyDescent="0.25">
      <c r="A242" s="21">
        <v>24117030312</v>
      </c>
      <c r="B242" s="21" t="s">
        <v>752</v>
      </c>
      <c r="C242" s="21" t="s">
        <v>753</v>
      </c>
      <c r="D242" s="45">
        <v>38726</v>
      </c>
      <c r="E242" s="46" t="s">
        <v>754</v>
      </c>
      <c r="F242" s="21">
        <v>1.3</v>
      </c>
      <c r="G242" s="21" t="s">
        <v>755</v>
      </c>
    </row>
    <row r="243" spans="1:7" x14ac:dyDescent="0.25">
      <c r="A243" s="21">
        <v>24117030313</v>
      </c>
      <c r="B243" s="21" t="s">
        <v>756</v>
      </c>
      <c r="C243" s="21" t="s">
        <v>757</v>
      </c>
      <c r="D243" s="45">
        <v>38385</v>
      </c>
      <c r="E243" s="46" t="s">
        <v>758</v>
      </c>
      <c r="F243" s="21">
        <v>1.4</v>
      </c>
      <c r="G243" s="21" t="s">
        <v>759</v>
      </c>
    </row>
    <row r="244" spans="1:7" x14ac:dyDescent="0.25">
      <c r="A244" s="21">
        <v>24117030314</v>
      </c>
      <c r="B244" s="21" t="s">
        <v>760</v>
      </c>
      <c r="C244" s="21" t="s">
        <v>761</v>
      </c>
      <c r="D244" s="45">
        <v>36663</v>
      </c>
      <c r="E244" s="46" t="s">
        <v>762</v>
      </c>
      <c r="F244" s="21">
        <v>1.3</v>
      </c>
      <c r="G244" s="21" t="s">
        <v>763</v>
      </c>
    </row>
    <row r="245" spans="1:7" x14ac:dyDescent="0.25">
      <c r="A245" s="21">
        <v>24117030315</v>
      </c>
      <c r="B245" s="21" t="s">
        <v>764</v>
      </c>
      <c r="C245" s="21" t="s">
        <v>765</v>
      </c>
      <c r="D245" s="45">
        <v>36989</v>
      </c>
      <c r="E245" s="46" t="s">
        <v>766</v>
      </c>
      <c r="F245" s="21">
        <v>1.7</v>
      </c>
      <c r="G245" s="21" t="s">
        <v>767</v>
      </c>
    </row>
    <row r="246" spans="1:7" x14ac:dyDescent="0.25">
      <c r="A246" s="21">
        <v>24117030316</v>
      </c>
      <c r="B246" s="21" t="s">
        <v>768</v>
      </c>
      <c r="C246" s="21" t="s">
        <v>765</v>
      </c>
      <c r="D246" s="45">
        <v>37792</v>
      </c>
      <c r="E246" s="46" t="s">
        <v>769</v>
      </c>
      <c r="F246" s="21">
        <v>2</v>
      </c>
      <c r="G246" s="21" t="s">
        <v>770</v>
      </c>
    </row>
    <row r="247" spans="1:7" x14ac:dyDescent="0.25">
      <c r="A247" s="21">
        <v>24117030317</v>
      </c>
      <c r="B247" s="21" t="s">
        <v>771</v>
      </c>
      <c r="C247" s="21" t="s">
        <v>772</v>
      </c>
      <c r="D247" s="45">
        <v>39293</v>
      </c>
      <c r="E247" s="46" t="s">
        <v>773</v>
      </c>
      <c r="F247" s="21">
        <v>1.8</v>
      </c>
      <c r="G247" s="21" t="s">
        <v>774</v>
      </c>
    </row>
    <row r="248" spans="1:7" x14ac:dyDescent="0.25">
      <c r="A248" s="21">
        <v>24117030318</v>
      </c>
      <c r="B248" s="21" t="s">
        <v>775</v>
      </c>
      <c r="C248" s="21" t="s">
        <v>776</v>
      </c>
      <c r="D248" s="45">
        <v>38601</v>
      </c>
      <c r="E248" s="46" t="s">
        <v>777</v>
      </c>
      <c r="F248" s="21">
        <v>1.3</v>
      </c>
      <c r="G248" s="21" t="s">
        <v>778</v>
      </c>
    </row>
    <row r="249" spans="1:7" x14ac:dyDescent="0.25">
      <c r="A249" s="21">
        <v>24117030319</v>
      </c>
      <c r="B249" s="21" t="s">
        <v>779</v>
      </c>
      <c r="C249" s="21" t="s">
        <v>780</v>
      </c>
      <c r="D249" s="45">
        <v>37564</v>
      </c>
      <c r="E249" s="21" t="s">
        <v>781</v>
      </c>
      <c r="F249" s="21">
        <v>1.2</v>
      </c>
      <c r="G249" s="21" t="s">
        <v>782</v>
      </c>
    </row>
    <row r="250" spans="1:7" x14ac:dyDescent="0.25">
      <c r="A250" s="21">
        <v>24117030320</v>
      </c>
      <c r="B250" s="21" t="s">
        <v>783</v>
      </c>
      <c r="C250" s="21" t="s">
        <v>784</v>
      </c>
      <c r="D250" s="45">
        <v>38214</v>
      </c>
      <c r="E250" s="21" t="s">
        <v>785</v>
      </c>
      <c r="F250" s="21">
        <v>2.2000000000000002</v>
      </c>
      <c r="G250" s="21" t="s">
        <v>786</v>
      </c>
    </row>
    <row r="251" spans="1:7" x14ac:dyDescent="0.25">
      <c r="A251" s="21">
        <v>24117030321</v>
      </c>
      <c r="B251" s="21" t="s">
        <v>787</v>
      </c>
      <c r="C251" s="21" t="s">
        <v>709</v>
      </c>
      <c r="D251" s="22">
        <v>39808</v>
      </c>
      <c r="E251" s="21" t="s">
        <v>788</v>
      </c>
      <c r="F251" s="21">
        <v>2.1</v>
      </c>
      <c r="G251" s="21" t="s">
        <v>789</v>
      </c>
    </row>
    <row r="252" spans="1:7" x14ac:dyDescent="0.25">
      <c r="A252" s="21">
        <v>24117030322</v>
      </c>
      <c r="B252" s="21" t="s">
        <v>703</v>
      </c>
      <c r="C252" s="21" t="s">
        <v>790</v>
      </c>
      <c r="D252" s="22">
        <v>39550</v>
      </c>
      <c r="E252" s="21" t="s">
        <v>540</v>
      </c>
      <c r="F252" s="21">
        <v>5</v>
      </c>
      <c r="G252" s="21" t="s">
        <v>791</v>
      </c>
    </row>
    <row r="253" spans="1:7" x14ac:dyDescent="0.25">
      <c r="A253" s="21">
        <v>24117030323</v>
      </c>
      <c r="B253" s="21" t="s">
        <v>23</v>
      </c>
      <c r="C253" s="21" t="s">
        <v>792</v>
      </c>
      <c r="D253" s="22">
        <v>39576</v>
      </c>
      <c r="E253" s="21" t="s">
        <v>793</v>
      </c>
      <c r="F253" s="21">
        <v>4.8</v>
      </c>
      <c r="G253" s="21" t="s">
        <v>794</v>
      </c>
    </row>
    <row r="254" spans="1:7" x14ac:dyDescent="0.25">
      <c r="A254" s="21">
        <v>24117030324</v>
      </c>
      <c r="B254" s="21" t="s">
        <v>795</v>
      </c>
      <c r="C254" s="21" t="s">
        <v>796</v>
      </c>
      <c r="D254" s="22">
        <v>38477</v>
      </c>
      <c r="E254" s="21" t="s">
        <v>797</v>
      </c>
      <c r="F254" s="21">
        <v>2.1</v>
      </c>
      <c r="G254" s="21" t="s">
        <v>798</v>
      </c>
    </row>
    <row r="255" spans="1:7" x14ac:dyDescent="0.25">
      <c r="A255" s="21">
        <v>24117030325</v>
      </c>
      <c r="B255" s="21" t="s">
        <v>799</v>
      </c>
      <c r="C255" s="21" t="s">
        <v>800</v>
      </c>
      <c r="D255" s="22">
        <v>38894</v>
      </c>
      <c r="E255" s="21" t="s">
        <v>801</v>
      </c>
      <c r="F255" s="21">
        <v>2.9</v>
      </c>
      <c r="G255" s="21" t="s">
        <v>802</v>
      </c>
    </row>
    <row r="256" spans="1:7" x14ac:dyDescent="0.25">
      <c r="A256" s="21">
        <v>24117030326</v>
      </c>
      <c r="B256" s="21" t="s">
        <v>803</v>
      </c>
      <c r="C256" s="21" t="s">
        <v>804</v>
      </c>
      <c r="D256" s="22">
        <v>39287</v>
      </c>
      <c r="E256" s="21" t="s">
        <v>805</v>
      </c>
      <c r="F256" s="21">
        <v>4.5999999999999996</v>
      </c>
      <c r="G256" s="21" t="s">
        <v>806</v>
      </c>
    </row>
    <row r="257" spans="1:7" x14ac:dyDescent="0.25">
      <c r="A257" s="21">
        <v>24117030327</v>
      </c>
      <c r="B257" s="21" t="s">
        <v>807</v>
      </c>
      <c r="C257" s="21" t="s">
        <v>808</v>
      </c>
      <c r="D257" s="22">
        <v>40869</v>
      </c>
      <c r="E257" s="21" t="s">
        <v>809</v>
      </c>
      <c r="F257" s="21">
        <v>3.4</v>
      </c>
      <c r="G257" s="21" t="s">
        <v>810</v>
      </c>
    </row>
    <row r="258" spans="1:7" x14ac:dyDescent="0.25">
      <c r="A258" s="21">
        <v>24117030328</v>
      </c>
      <c r="B258" s="21" t="s">
        <v>811</v>
      </c>
      <c r="C258" s="21" t="s">
        <v>812</v>
      </c>
      <c r="D258" s="22">
        <v>40188</v>
      </c>
      <c r="E258" s="21" t="s">
        <v>813</v>
      </c>
      <c r="F258" s="48">
        <v>27695</v>
      </c>
      <c r="G258" s="21" t="s">
        <v>814</v>
      </c>
    </row>
    <row r="259" spans="1:7" x14ac:dyDescent="0.25">
      <c r="A259" s="21">
        <v>24117030329</v>
      </c>
      <c r="B259" s="21" t="s">
        <v>815</v>
      </c>
      <c r="C259" s="21" t="s">
        <v>816</v>
      </c>
      <c r="D259" s="22">
        <v>40583</v>
      </c>
      <c r="E259" s="21" t="s">
        <v>537</v>
      </c>
      <c r="F259" s="21">
        <v>15</v>
      </c>
      <c r="G259" s="21" t="s">
        <v>817</v>
      </c>
    </row>
    <row r="260" spans="1:7" x14ac:dyDescent="0.25">
      <c r="A260" s="21">
        <v>24117030330</v>
      </c>
      <c r="B260" s="21" t="s">
        <v>818</v>
      </c>
      <c r="C260" s="21" t="s">
        <v>401</v>
      </c>
      <c r="D260" s="22">
        <v>40086</v>
      </c>
      <c r="E260" s="21" t="s">
        <v>819</v>
      </c>
      <c r="F260" s="21">
        <v>1.3</v>
      </c>
      <c r="G260" s="21" t="s">
        <v>820</v>
      </c>
    </row>
    <row r="261" spans="1:7" x14ac:dyDescent="0.25">
      <c r="A261" s="49">
        <v>24117030341</v>
      </c>
      <c r="B261" t="s">
        <v>858</v>
      </c>
      <c r="C261" t="s">
        <v>851</v>
      </c>
      <c r="D261" s="50">
        <v>39946</v>
      </c>
      <c r="E261" s="50" t="s">
        <v>821</v>
      </c>
      <c r="F261">
        <v>3.1</v>
      </c>
      <c r="G261">
        <v>6255433467</v>
      </c>
    </row>
    <row r="262" spans="1:7" x14ac:dyDescent="0.25">
      <c r="A262" s="18">
        <v>24117030342</v>
      </c>
      <c r="B262" t="s">
        <v>856</v>
      </c>
      <c r="C262" t="s">
        <v>857</v>
      </c>
      <c r="D262" s="50">
        <v>39886</v>
      </c>
      <c r="E262" s="50" t="s">
        <v>822</v>
      </c>
      <c r="F262">
        <v>3.6</v>
      </c>
      <c r="G262">
        <v>6251095454</v>
      </c>
    </row>
    <row r="263" spans="1:7" x14ac:dyDescent="0.25">
      <c r="A263" s="18">
        <v>24117030343</v>
      </c>
      <c r="B263" t="s">
        <v>854</v>
      </c>
      <c r="C263" t="s">
        <v>855</v>
      </c>
      <c r="D263" s="50">
        <v>39828</v>
      </c>
      <c r="E263" s="50" t="s">
        <v>823</v>
      </c>
      <c r="F263">
        <v>5.4</v>
      </c>
      <c r="G263">
        <v>6141095463</v>
      </c>
    </row>
    <row r="264" spans="1:7" x14ac:dyDescent="0.25">
      <c r="A264" s="18">
        <v>24117030344</v>
      </c>
      <c r="B264" t="s">
        <v>852</v>
      </c>
      <c r="C264" t="s">
        <v>853</v>
      </c>
      <c r="D264" s="50">
        <v>40072</v>
      </c>
      <c r="E264" s="50" t="s">
        <v>824</v>
      </c>
      <c r="F264">
        <v>9.8000000000000007</v>
      </c>
      <c r="G264">
        <v>6251295463</v>
      </c>
    </row>
    <row r="265" spans="1:7" x14ac:dyDescent="0.25">
      <c r="A265" s="18">
        <v>24117030345</v>
      </c>
      <c r="B265" t="s">
        <v>850</v>
      </c>
      <c r="C265" t="s">
        <v>851</v>
      </c>
      <c r="D265" s="50">
        <v>40103</v>
      </c>
      <c r="E265" s="50" t="s">
        <v>825</v>
      </c>
      <c r="F265">
        <v>7.3</v>
      </c>
      <c r="G265">
        <v>6251683559</v>
      </c>
    </row>
    <row r="266" spans="1:7" x14ac:dyDescent="0.25">
      <c r="A266" s="18">
        <v>24117030346</v>
      </c>
      <c r="B266" t="s">
        <v>840</v>
      </c>
      <c r="C266" t="s">
        <v>841</v>
      </c>
      <c r="D266" s="50">
        <v>40165</v>
      </c>
      <c r="E266" s="50" t="s">
        <v>826</v>
      </c>
      <c r="F266">
        <v>1.4</v>
      </c>
      <c r="G266">
        <v>6251895468</v>
      </c>
    </row>
    <row r="267" spans="1:7" x14ac:dyDescent="0.25">
      <c r="A267" s="18">
        <v>24117030347</v>
      </c>
      <c r="B267" t="s">
        <v>842</v>
      </c>
      <c r="C267" t="s">
        <v>843</v>
      </c>
      <c r="D267" s="50">
        <v>39832</v>
      </c>
      <c r="E267" s="50" t="s">
        <v>827</v>
      </c>
      <c r="F267">
        <v>6.9</v>
      </c>
      <c r="G267">
        <v>6251078666</v>
      </c>
    </row>
    <row r="268" spans="1:7" x14ac:dyDescent="0.25">
      <c r="A268" s="18">
        <v>24117030348</v>
      </c>
      <c r="B268" t="s">
        <v>844</v>
      </c>
      <c r="C268" t="s">
        <v>845</v>
      </c>
      <c r="D268" s="50">
        <v>39923</v>
      </c>
      <c r="E268" s="50" t="s">
        <v>828</v>
      </c>
      <c r="F268">
        <v>8</v>
      </c>
      <c r="G268">
        <v>6251095463</v>
      </c>
    </row>
    <row r="269" spans="1:7" x14ac:dyDescent="0.25">
      <c r="A269" s="18">
        <v>24117030349</v>
      </c>
      <c r="B269" t="s">
        <v>846</v>
      </c>
      <c r="C269" t="s">
        <v>847</v>
      </c>
      <c r="D269" s="50">
        <v>40138</v>
      </c>
      <c r="E269" s="50" t="s">
        <v>829</v>
      </c>
      <c r="F269">
        <v>5</v>
      </c>
      <c r="G269">
        <v>6255495460</v>
      </c>
    </row>
    <row r="270" spans="1:7" x14ac:dyDescent="0.25">
      <c r="A270" s="18">
        <v>24117030350</v>
      </c>
      <c r="B270" t="s">
        <v>848</v>
      </c>
      <c r="C270" t="s">
        <v>849</v>
      </c>
      <c r="D270" s="50">
        <v>40139</v>
      </c>
      <c r="E270" s="50" t="s">
        <v>830</v>
      </c>
      <c r="F270">
        <v>2.2999999999999998</v>
      </c>
      <c r="G270">
        <v>6254536317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CAC0-E2EF-4C6C-A868-CD46860FA045}">
  <sheetPr codeName="Hoja3"/>
  <dimension ref="A1:C371"/>
  <sheetViews>
    <sheetView topLeftCell="B1" workbookViewId="0">
      <selection activeCell="M14" sqref="M14"/>
    </sheetView>
  </sheetViews>
  <sheetFormatPr baseColWidth="10" defaultRowHeight="15" x14ac:dyDescent="0.25"/>
  <cols>
    <col min="1" max="1" width="23.42578125" hidden="1" customWidth="1"/>
    <col min="2" max="3" width="11.85546875" bestFit="1" customWidth="1"/>
  </cols>
  <sheetData>
    <row r="1" spans="1:3" ht="16.5" x14ac:dyDescent="0.25">
      <c r="A1" s="6">
        <f ca="1">INT((TODAY()-Alumnos!D171)/365)</f>
        <v>15</v>
      </c>
      <c r="B1" t="s">
        <v>59</v>
      </c>
      <c r="C1" t="s">
        <v>60</v>
      </c>
    </row>
    <row r="2" spans="1:3" ht="16.5" x14ac:dyDescent="0.25">
      <c r="A2" s="6">
        <f ca="1">INT((TODAY()-Alumnos!D172)/365)</f>
        <v>16</v>
      </c>
      <c r="B2">
        <v>14</v>
      </c>
      <c r="C2">
        <f ca="1">COUNTIF(A:A,14)</f>
        <v>11</v>
      </c>
    </row>
    <row r="3" spans="1:3" ht="16.5" x14ac:dyDescent="0.25">
      <c r="A3" s="6">
        <f ca="1">INT((TODAY()-Alumnos!D173)/365)</f>
        <v>15</v>
      </c>
      <c r="B3">
        <v>15</v>
      </c>
      <c r="C3">
        <f ca="1">COUNTIF(A:A,15)</f>
        <v>52</v>
      </c>
    </row>
    <row r="4" spans="1:3" ht="16.5" x14ac:dyDescent="0.25">
      <c r="A4" s="6">
        <f ca="1">INT((TODAY()-Alumnos!D174)/365)</f>
        <v>14</v>
      </c>
      <c r="B4">
        <v>16</v>
      </c>
      <c r="C4">
        <f ca="1">COUNTIF(A:A,16)</f>
        <v>101</v>
      </c>
    </row>
    <row r="5" spans="1:3" ht="16.5" x14ac:dyDescent="0.25">
      <c r="A5" s="6">
        <f ca="1">INT((TODAY()-Alumnos!D175)/365)</f>
        <v>15</v>
      </c>
      <c r="B5">
        <v>17</v>
      </c>
      <c r="C5">
        <f ca="1">COUNTIF(A:A,17)</f>
        <v>28</v>
      </c>
    </row>
    <row r="6" spans="1:3" ht="16.5" x14ac:dyDescent="0.25">
      <c r="A6" s="6">
        <f ca="1">INT((TODAY()-Alumnos!D176)/365)</f>
        <v>17</v>
      </c>
      <c r="B6">
        <v>18</v>
      </c>
      <c r="C6">
        <f ca="1">COUNTIF(A:A,18)</f>
        <v>16</v>
      </c>
    </row>
    <row r="7" spans="1:3" ht="16.5" x14ac:dyDescent="0.25">
      <c r="A7" s="6">
        <f ca="1">INT((TODAY()-Alumnos!D177)/365)</f>
        <v>15</v>
      </c>
      <c r="B7">
        <v>19</v>
      </c>
      <c r="C7">
        <f ca="1">COUNTIF(A:A,19)</f>
        <v>8</v>
      </c>
    </row>
    <row r="8" spans="1:3" ht="16.5" x14ac:dyDescent="0.25">
      <c r="A8" s="6">
        <f ca="1">INT((TODAY()-Alumnos!D178)/365)</f>
        <v>18</v>
      </c>
      <c r="B8">
        <v>20</v>
      </c>
      <c r="C8">
        <f ca="1">COUNTIF(A:A,20)</f>
        <v>2</v>
      </c>
    </row>
    <row r="9" spans="1:3" ht="16.5" x14ac:dyDescent="0.25">
      <c r="A9" s="6">
        <f ca="1">INT((TODAY()-Alumnos!D179)/365)</f>
        <v>15</v>
      </c>
      <c r="B9">
        <v>21</v>
      </c>
      <c r="C9">
        <f ca="1">COUNTIF(A:A,21)</f>
        <v>4</v>
      </c>
    </row>
    <row r="10" spans="1:3" ht="16.5" x14ac:dyDescent="0.25">
      <c r="A10" s="6">
        <f ca="1">INT((TODAY()-Alumnos!D180)/365)</f>
        <v>16</v>
      </c>
    </row>
    <row r="11" spans="1:3" ht="16.5" x14ac:dyDescent="0.25">
      <c r="A11" s="6">
        <f ca="1">INT((TODAY()-Alumnos!D181)/365)</f>
        <v>16</v>
      </c>
      <c r="B11" t="s">
        <v>61</v>
      </c>
      <c r="C11" t="s">
        <v>60</v>
      </c>
    </row>
    <row r="12" spans="1:3" ht="16.5" x14ac:dyDescent="0.25">
      <c r="A12" s="6">
        <f ca="1">INT((TODAY()-Alumnos!D182)/365)</f>
        <v>16</v>
      </c>
      <c r="B12">
        <v>1</v>
      </c>
      <c r="C12">
        <f>COUNTIFS(Alumnos!F:F,"&lt;2",Alumnos!F:F,"&gt;0.9")</f>
        <v>36</v>
      </c>
    </row>
    <row r="13" spans="1:3" ht="16.5" x14ac:dyDescent="0.25">
      <c r="A13" s="6">
        <f ca="1">INT((TODAY()-Alumnos!D183)/365)</f>
        <v>16</v>
      </c>
      <c r="B13">
        <v>2</v>
      </c>
      <c r="C13">
        <f>COUNTIFS(Alumnos!F:F,"&lt;3",Alumnos!F:F,"&gt;1.9")</f>
        <v>39</v>
      </c>
    </row>
    <row r="14" spans="1:3" ht="16.5" x14ac:dyDescent="0.25">
      <c r="A14" s="6">
        <f ca="1">INT((TODAY()-Alumnos!D184)/365)</f>
        <v>16</v>
      </c>
      <c r="B14">
        <v>3</v>
      </c>
      <c r="C14">
        <f>COUNTIFS(Alumnos!F:F,"&lt;4",Alumnos!F:F,"&gt;2.9")</f>
        <v>21</v>
      </c>
    </row>
    <row r="15" spans="1:3" ht="16.5" x14ac:dyDescent="0.25">
      <c r="A15" s="6">
        <f ca="1">INT((TODAY()-Alumnos!D185)/365)</f>
        <v>16</v>
      </c>
      <c r="B15">
        <v>4</v>
      </c>
      <c r="C15">
        <f>COUNTIFS(Alumnos!F:F,"&lt;5",Alumnos!F:F,"&gt;3.9")</f>
        <v>34</v>
      </c>
    </row>
    <row r="16" spans="1:3" ht="16.5" x14ac:dyDescent="0.25">
      <c r="A16" s="6">
        <f ca="1">INT((TODAY()-Alumnos!D186)/365)</f>
        <v>16</v>
      </c>
      <c r="B16">
        <v>5</v>
      </c>
      <c r="C16">
        <f>COUNTIFS(Alumnos!F:F,"&lt;6",Alumnos!F:F,"&gt;4.9")</f>
        <v>37</v>
      </c>
    </row>
    <row r="17" spans="1:3" ht="16.5" x14ac:dyDescent="0.25">
      <c r="A17" s="6">
        <f ca="1">INT((TODAY()-Alumnos!D187)/365)</f>
        <v>16</v>
      </c>
      <c r="B17">
        <v>6</v>
      </c>
      <c r="C17">
        <f>COUNTIFS(Alumnos!F:F,"&lt;7",Alumnos!F:F,"&gt;5.9")</f>
        <v>18</v>
      </c>
    </row>
    <row r="18" spans="1:3" ht="16.5" x14ac:dyDescent="0.25">
      <c r="A18" s="6">
        <f ca="1">INT((TODAY()-Alumnos!D188)/365)</f>
        <v>16</v>
      </c>
      <c r="B18">
        <v>7</v>
      </c>
      <c r="C18">
        <f>COUNTIFS(Alumnos!F:F,"&lt;8",Alumnos!F:F,"&gt;6.9")</f>
        <v>9</v>
      </c>
    </row>
    <row r="19" spans="1:3" ht="16.5" x14ac:dyDescent="0.25">
      <c r="A19" s="6">
        <f ca="1">INT((TODAY()-Alumnos!D189)/365)</f>
        <v>16</v>
      </c>
      <c r="B19">
        <v>8</v>
      </c>
      <c r="C19">
        <f>COUNTIFS(Alumnos!F:F,"&lt;9",Alumnos!F:F,"&gt;7.9")</f>
        <v>5</v>
      </c>
    </row>
    <row r="20" spans="1:3" ht="16.5" x14ac:dyDescent="0.25">
      <c r="A20" s="6">
        <f ca="1">INT((TODAY()-Alumnos!D190)/365)</f>
        <v>16</v>
      </c>
      <c r="B20">
        <v>9</v>
      </c>
      <c r="C20">
        <f>COUNTIFS(Alumnos!F:F,"&lt;10",Alumnos!F:F,"&gt;8.9")</f>
        <v>2</v>
      </c>
    </row>
    <row r="21" spans="1:3" ht="16.5" x14ac:dyDescent="0.25">
      <c r="A21" s="6">
        <f ca="1">INT((TODAY()-Alumnos!D21)/365)</f>
        <v>16</v>
      </c>
      <c r="B21">
        <v>10</v>
      </c>
      <c r="C21">
        <f>COUNTIFS(Alumnos!F:F,"&lt;11",Alumnos!F:F,"&gt;9.9")</f>
        <v>1</v>
      </c>
    </row>
    <row r="22" spans="1:3" ht="16.5" x14ac:dyDescent="0.25">
      <c r="A22" s="6">
        <f ca="1">INT((TODAY()-Alumnos!D22)/365)</f>
        <v>17</v>
      </c>
    </row>
    <row r="23" spans="1:3" ht="16.5" x14ac:dyDescent="0.25">
      <c r="A23" s="6">
        <f ca="1">INT((TODAY()-Alumnos!D23)/365)</f>
        <v>16</v>
      </c>
    </row>
    <row r="24" spans="1:3" ht="16.5" x14ac:dyDescent="0.25">
      <c r="A24" s="6">
        <f ca="1">INT((TODAY()-Alumnos!D24)/365)</f>
        <v>15</v>
      </c>
    </row>
    <row r="25" spans="1:3" ht="16.5" x14ac:dyDescent="0.25">
      <c r="A25" s="6">
        <f ca="1">INT((TODAY()-Alumnos!D25)/365)</f>
        <v>16</v>
      </c>
    </row>
    <row r="26" spans="1:3" ht="16.5" x14ac:dyDescent="0.25">
      <c r="A26" s="6">
        <f ca="1">INT((TODAY()-Alumnos!D26)/365)</f>
        <v>17</v>
      </c>
    </row>
    <row r="27" spans="1:3" ht="16.5" x14ac:dyDescent="0.25">
      <c r="A27" s="6">
        <f ca="1">INT((TODAY()-Alumnos!D27)/365)</f>
        <v>16</v>
      </c>
    </row>
    <row r="28" spans="1:3" ht="16.5" x14ac:dyDescent="0.25">
      <c r="A28" s="6">
        <f ca="1">INT((TODAY()-Alumnos!D28)/365)</f>
        <v>16</v>
      </c>
    </row>
    <row r="29" spans="1:3" ht="16.5" x14ac:dyDescent="0.25">
      <c r="A29" s="6">
        <f ca="1">INT((TODAY()-Alumnos!D29)/365)</f>
        <v>16</v>
      </c>
    </row>
    <row r="30" spans="1:3" ht="16.5" x14ac:dyDescent="0.25">
      <c r="A30" s="6">
        <f ca="1">INT((TODAY()-Alumnos!D30)/365)</f>
        <v>16</v>
      </c>
    </row>
    <row r="31" spans="1:3" ht="16.5" x14ac:dyDescent="0.25">
      <c r="A31" s="6">
        <f ca="1">INT((TODAY()-Alumnos!D31)/365)</f>
        <v>15</v>
      </c>
    </row>
    <row r="32" spans="1:3" ht="16.5" x14ac:dyDescent="0.25">
      <c r="A32" s="6">
        <f ca="1">INT((TODAY()-Alumnos!D32)/365)</f>
        <v>16</v>
      </c>
    </row>
    <row r="33" spans="1:1" ht="16.5" x14ac:dyDescent="0.25">
      <c r="A33" s="6">
        <f ca="1">INT((TODAY()-Alumnos!D33)/365)</f>
        <v>17</v>
      </c>
    </row>
    <row r="34" spans="1:1" ht="16.5" x14ac:dyDescent="0.25">
      <c r="A34" s="6">
        <f ca="1">INT((TODAY()-Alumnos!D34)/365)</f>
        <v>15</v>
      </c>
    </row>
    <row r="35" spans="1:1" ht="16.5" x14ac:dyDescent="0.25">
      <c r="A35" s="6">
        <f ca="1">INT((TODAY()-Alumnos!D35)/365)</f>
        <v>16</v>
      </c>
    </row>
    <row r="36" spans="1:1" ht="16.5" x14ac:dyDescent="0.25">
      <c r="A36" s="6">
        <f ca="1">INT((TODAY()-Alumnos!D36)/365)</f>
        <v>16</v>
      </c>
    </row>
    <row r="37" spans="1:1" ht="16.5" x14ac:dyDescent="0.25">
      <c r="A37" s="6">
        <f ca="1">INT((TODAY()-Alumnos!D37)/365)</f>
        <v>16</v>
      </c>
    </row>
    <row r="38" spans="1:1" ht="16.5" x14ac:dyDescent="0.25">
      <c r="A38" s="6">
        <f ca="1">INT((TODAY()-Alumnos!D38)/365)</f>
        <v>16</v>
      </c>
    </row>
    <row r="39" spans="1:1" ht="16.5" x14ac:dyDescent="0.25">
      <c r="A39" s="6">
        <f ca="1">INT((TODAY()-Alumnos!D39)/365)</f>
        <v>16</v>
      </c>
    </row>
    <row r="40" spans="1:1" ht="16.5" x14ac:dyDescent="0.25">
      <c r="A40" s="6">
        <f ca="1">INT((TODAY()-Alumnos!D40)/365)</f>
        <v>15</v>
      </c>
    </row>
    <row r="41" spans="1:1" ht="16.5" x14ac:dyDescent="0.25">
      <c r="A41" s="6">
        <f ca="1">INT((TODAY()-Alumnos!D41)/365)</f>
        <v>17</v>
      </c>
    </row>
    <row r="42" spans="1:1" ht="16.5" x14ac:dyDescent="0.25">
      <c r="A42" s="6">
        <f ca="1">INT((TODAY()-Alumnos!D42)/365)</f>
        <v>17</v>
      </c>
    </row>
    <row r="43" spans="1:1" ht="16.5" x14ac:dyDescent="0.25">
      <c r="A43" s="6">
        <f ca="1">INT((TODAY()-Alumnos!D43)/365)</f>
        <v>16</v>
      </c>
    </row>
    <row r="44" spans="1:1" ht="16.5" x14ac:dyDescent="0.25">
      <c r="A44" s="6">
        <f ca="1">INT((TODAY()-Alumnos!D44)/365)</f>
        <v>17</v>
      </c>
    </row>
    <row r="45" spans="1:1" ht="16.5" x14ac:dyDescent="0.25">
      <c r="A45" s="6">
        <f ca="1">INT((TODAY()-Alumnos!D45)/365)</f>
        <v>15</v>
      </c>
    </row>
    <row r="46" spans="1:1" ht="16.5" x14ac:dyDescent="0.25">
      <c r="A46" s="6">
        <f ca="1">INT((TODAY()-Alumnos!D46)/365)</f>
        <v>17</v>
      </c>
    </row>
    <row r="47" spans="1:1" ht="16.5" x14ac:dyDescent="0.25">
      <c r="A47" s="6">
        <f ca="1">INT((TODAY()-Alumnos!D47)/365)</f>
        <v>16</v>
      </c>
    </row>
    <row r="48" spans="1:1" ht="16.5" x14ac:dyDescent="0.25">
      <c r="A48" s="6">
        <f ca="1">INT((TODAY()-Alumnos!D48)/365)</f>
        <v>15</v>
      </c>
    </row>
    <row r="49" spans="1:1" ht="16.5" x14ac:dyDescent="0.25">
      <c r="A49" s="6">
        <f ca="1">INT((TODAY()-Alumnos!D49)/365)</f>
        <v>15</v>
      </c>
    </row>
    <row r="50" spans="1:1" ht="16.5" x14ac:dyDescent="0.25">
      <c r="A50" s="6">
        <f ca="1">INT((TODAY()-Alumnos!D50)/365)</f>
        <v>16</v>
      </c>
    </row>
    <row r="51" spans="1:1" ht="16.5" x14ac:dyDescent="0.25">
      <c r="A51" s="6">
        <f ca="1">INT((TODAY()-Alumnos!D51)/365)</f>
        <v>16</v>
      </c>
    </row>
    <row r="52" spans="1:1" ht="16.5" x14ac:dyDescent="0.25">
      <c r="A52" s="6">
        <f ca="1">INT((TODAY()-Alumnos!D52)/365)</f>
        <v>18</v>
      </c>
    </row>
    <row r="53" spans="1:1" ht="16.5" x14ac:dyDescent="0.25">
      <c r="A53" s="6">
        <f ca="1">INT((TODAY()-Alumnos!D53)/365)</f>
        <v>15</v>
      </c>
    </row>
    <row r="54" spans="1:1" ht="16.5" x14ac:dyDescent="0.25">
      <c r="A54" s="6">
        <f ca="1">INT((TODAY()-Alumnos!D54)/365)</f>
        <v>21</v>
      </c>
    </row>
    <row r="55" spans="1:1" ht="16.5" x14ac:dyDescent="0.25">
      <c r="A55" s="6">
        <f ca="1">INT((TODAY()-Alumnos!D55)/365)</f>
        <v>19</v>
      </c>
    </row>
    <row r="56" spans="1:1" ht="16.5" x14ac:dyDescent="0.25">
      <c r="A56" s="6">
        <f ca="1">INT((TODAY()-Alumnos!D56)/365)</f>
        <v>15</v>
      </c>
    </row>
    <row r="57" spans="1:1" ht="16.5" x14ac:dyDescent="0.25">
      <c r="A57" s="6">
        <f ca="1">INT((TODAY()-Alumnos!D57)/365)</f>
        <v>17</v>
      </c>
    </row>
    <row r="58" spans="1:1" ht="16.5" x14ac:dyDescent="0.25">
      <c r="A58" s="6">
        <f ca="1">INT((TODAY()-Alumnos!D58)/365)</f>
        <v>12</v>
      </c>
    </row>
    <row r="59" spans="1:1" ht="16.5" x14ac:dyDescent="0.25">
      <c r="A59" s="6">
        <f ca="1">INT((TODAY()-Alumnos!D59)/365)</f>
        <v>19</v>
      </c>
    </row>
    <row r="60" spans="1:1" ht="16.5" x14ac:dyDescent="0.25">
      <c r="A60" s="6">
        <f ca="1">INT((TODAY()-Alumnos!D60)/365)</f>
        <v>18</v>
      </c>
    </row>
    <row r="61" spans="1:1" ht="16.5" x14ac:dyDescent="0.25">
      <c r="A61" s="6">
        <f ca="1">INT((TODAY()-Alumnos!D61)/365)</f>
        <v>17</v>
      </c>
    </row>
    <row r="62" spans="1:1" ht="16.5" x14ac:dyDescent="0.25">
      <c r="A62" s="6">
        <f ca="1">INT((TODAY()-Alumnos!D62)/365)</f>
        <v>17</v>
      </c>
    </row>
    <row r="63" spans="1:1" ht="16.5" x14ac:dyDescent="0.25">
      <c r="A63" s="6">
        <f ca="1">INT((TODAY()-Alumnos!D63)/365)</f>
        <v>15</v>
      </c>
    </row>
    <row r="64" spans="1:1" ht="16.5" x14ac:dyDescent="0.25">
      <c r="A64" s="6">
        <f ca="1">INT((TODAY()-Alumnos!D64)/365)</f>
        <v>17</v>
      </c>
    </row>
    <row r="65" spans="1:1" ht="16.5" x14ac:dyDescent="0.25">
      <c r="A65" s="6">
        <f ca="1">INT((TODAY()-Alumnos!D65)/365)</f>
        <v>17</v>
      </c>
    </row>
    <row r="66" spans="1:1" ht="16.5" x14ac:dyDescent="0.25">
      <c r="A66" s="6">
        <f ca="1">INT((TODAY()-Alumnos!D66)/365)</f>
        <v>14</v>
      </c>
    </row>
    <row r="67" spans="1:1" ht="16.5" x14ac:dyDescent="0.25">
      <c r="A67" s="6">
        <f ca="1">INT((TODAY()-Alumnos!D67)/365)</f>
        <v>16</v>
      </c>
    </row>
    <row r="68" spans="1:1" ht="16.5" x14ac:dyDescent="0.25">
      <c r="A68" s="6">
        <f ca="1">INT((TODAY()-Alumnos!D68)/365)</f>
        <v>18</v>
      </c>
    </row>
    <row r="69" spans="1:1" ht="16.5" x14ac:dyDescent="0.25">
      <c r="A69" s="6">
        <f ca="1">INT((TODAY()-Alumnos!D69)/365)</f>
        <v>15</v>
      </c>
    </row>
    <row r="70" spans="1:1" ht="16.5" x14ac:dyDescent="0.25">
      <c r="A70" s="6">
        <f ca="1">INT((TODAY()-Alumnos!D70)/365)</f>
        <v>17</v>
      </c>
    </row>
    <row r="71" spans="1:1" ht="16.5" x14ac:dyDescent="0.25">
      <c r="A71" s="6" t="e">
        <f ca="1">INT((TODAY()-Alumnos!D71)/365)</f>
        <v>#VALUE!</v>
      </c>
    </row>
    <row r="72" spans="1:1" ht="16.5" x14ac:dyDescent="0.25">
      <c r="A72" s="6" t="e">
        <f ca="1">INT((TODAY()-Alumnos!D72)/365)</f>
        <v>#VALUE!</v>
      </c>
    </row>
    <row r="73" spans="1:1" ht="16.5" x14ac:dyDescent="0.25">
      <c r="A73" s="6" t="e">
        <f ca="1">INT((TODAY()-Alumnos!D73)/365)</f>
        <v>#VALUE!</v>
      </c>
    </row>
    <row r="74" spans="1:1" ht="16.5" x14ac:dyDescent="0.25">
      <c r="A74" s="6" t="e">
        <f ca="1">INT((TODAY()-Alumnos!D74)/365)</f>
        <v>#VALUE!</v>
      </c>
    </row>
    <row r="75" spans="1:1" ht="16.5" x14ac:dyDescent="0.25">
      <c r="A75" s="6" t="e">
        <f ca="1">INT((TODAY()-Alumnos!D75)/365)</f>
        <v>#VALUE!</v>
      </c>
    </row>
    <row r="76" spans="1:1" ht="16.5" x14ac:dyDescent="0.25">
      <c r="A76" s="6" t="e">
        <f ca="1">INT((TODAY()-Alumnos!D76)/365)</f>
        <v>#VALUE!</v>
      </c>
    </row>
    <row r="77" spans="1:1" ht="16.5" x14ac:dyDescent="0.25">
      <c r="A77" s="6" t="e">
        <f ca="1">INT((TODAY()-Alumnos!D77)/365)</f>
        <v>#VALUE!</v>
      </c>
    </row>
    <row r="78" spans="1:1" ht="16.5" x14ac:dyDescent="0.25">
      <c r="A78" s="6" t="e">
        <f ca="1">INT((TODAY()-Alumnos!D78)/365)</f>
        <v>#VALUE!</v>
      </c>
    </row>
    <row r="79" spans="1:1" ht="16.5" x14ac:dyDescent="0.25">
      <c r="A79" s="6" t="e">
        <f ca="1">INT((TODAY()-Alumnos!D79)/365)</f>
        <v>#VALUE!</v>
      </c>
    </row>
    <row r="80" spans="1:1" ht="16.5" x14ac:dyDescent="0.25">
      <c r="A80" s="6" t="e">
        <f ca="1">INT((TODAY()-Alumnos!D80)/365)</f>
        <v>#VALUE!</v>
      </c>
    </row>
    <row r="81" spans="1:1" ht="16.5" x14ac:dyDescent="0.25">
      <c r="A81" s="6" t="e">
        <f ca="1">INT((TODAY()-Alumnos!D81)/365)</f>
        <v>#VALUE!</v>
      </c>
    </row>
    <row r="82" spans="1:1" ht="16.5" x14ac:dyDescent="0.25">
      <c r="A82" s="6" t="e">
        <f ca="1">INT((TODAY()-Alumnos!D82)/365)</f>
        <v>#VALUE!</v>
      </c>
    </row>
    <row r="83" spans="1:1" ht="16.5" x14ac:dyDescent="0.25">
      <c r="A83" s="6" t="e">
        <f ca="1">INT((TODAY()-Alumnos!D83)/365)</f>
        <v>#VALUE!</v>
      </c>
    </row>
    <row r="84" spans="1:1" ht="16.5" x14ac:dyDescent="0.25">
      <c r="A84" s="6" t="e">
        <f ca="1">INT((TODAY()-Alumnos!D84)/365)</f>
        <v>#VALUE!</v>
      </c>
    </row>
    <row r="85" spans="1:1" ht="16.5" x14ac:dyDescent="0.25">
      <c r="A85" s="6" t="e">
        <f ca="1">INT((TODAY()-Alumnos!D85)/365)</f>
        <v>#VALUE!</v>
      </c>
    </row>
    <row r="86" spans="1:1" ht="16.5" x14ac:dyDescent="0.25">
      <c r="A86" s="6" t="e">
        <f ca="1">INT((TODAY()-Alumnos!D86)/365)</f>
        <v>#VALUE!</v>
      </c>
    </row>
    <row r="87" spans="1:1" ht="16.5" x14ac:dyDescent="0.25">
      <c r="A87" s="6" t="e">
        <f ca="1">INT((TODAY()-Alumnos!D87)/365)</f>
        <v>#VALUE!</v>
      </c>
    </row>
    <row r="88" spans="1:1" ht="16.5" x14ac:dyDescent="0.25">
      <c r="A88" s="6" t="e">
        <f ca="1">INT((TODAY()-Alumnos!D88)/365)</f>
        <v>#VALUE!</v>
      </c>
    </row>
    <row r="89" spans="1:1" ht="16.5" x14ac:dyDescent="0.25">
      <c r="A89" s="6" t="e">
        <f ca="1">INT((TODAY()-Alumnos!D89)/365)</f>
        <v>#VALUE!</v>
      </c>
    </row>
    <row r="90" spans="1:1" ht="16.5" x14ac:dyDescent="0.25">
      <c r="A90" s="6" t="e">
        <f ca="1">INT((TODAY()-Alumnos!D90)/365)</f>
        <v>#VALUE!</v>
      </c>
    </row>
    <row r="91" spans="1:1" ht="16.5" x14ac:dyDescent="0.25">
      <c r="A91" s="6">
        <f ca="1">INT((TODAY()-Alumnos!D91)/365)</f>
        <v>16</v>
      </c>
    </row>
    <row r="92" spans="1:1" ht="16.5" x14ac:dyDescent="0.25">
      <c r="A92" s="6">
        <f ca="1">INT((TODAY()-Alumnos!D92)/365)</f>
        <v>16</v>
      </c>
    </row>
    <row r="93" spans="1:1" ht="16.5" x14ac:dyDescent="0.25">
      <c r="A93" s="6">
        <f ca="1">INT((TODAY()-Alumnos!D93)/365)</f>
        <v>18</v>
      </c>
    </row>
    <row r="94" spans="1:1" ht="16.5" x14ac:dyDescent="0.25">
      <c r="A94" s="6">
        <f ca="1">INT((TODAY()-Alumnos!D94)/365)</f>
        <v>16</v>
      </c>
    </row>
    <row r="95" spans="1:1" ht="16.5" x14ac:dyDescent="0.25">
      <c r="A95" s="6">
        <f ca="1">INT((TODAY()-Alumnos!D95)/365)</f>
        <v>15</v>
      </c>
    </row>
    <row r="96" spans="1:1" ht="16.5" x14ac:dyDescent="0.25">
      <c r="A96" s="6">
        <f ca="1">INT((TODAY()-Alumnos!D96)/365)</f>
        <v>17</v>
      </c>
    </row>
    <row r="97" spans="1:1" ht="16.5" x14ac:dyDescent="0.25">
      <c r="A97" s="6">
        <f ca="1">INT((TODAY()-Alumnos!D97)/365)</f>
        <v>16</v>
      </c>
    </row>
    <row r="98" spans="1:1" ht="16.5" x14ac:dyDescent="0.25">
      <c r="A98" s="6">
        <f ca="1">INT((TODAY()-Alumnos!D98)/365)</f>
        <v>17</v>
      </c>
    </row>
    <row r="99" spans="1:1" ht="16.5" x14ac:dyDescent="0.25">
      <c r="A99" s="6">
        <f ca="1">INT((TODAY()-Alumnos!D99)/365)</f>
        <v>15</v>
      </c>
    </row>
    <row r="100" spans="1:1" ht="16.5" x14ac:dyDescent="0.25">
      <c r="A100" s="6">
        <f ca="1">INT((TODAY()-Alumnos!D100)/365)</f>
        <v>18</v>
      </c>
    </row>
    <row r="101" spans="1:1" ht="16.5" x14ac:dyDescent="0.25">
      <c r="A101" s="6">
        <f ca="1">INT((TODAY()-Alumnos!D101)/365)</f>
        <v>15</v>
      </c>
    </row>
    <row r="102" spans="1:1" ht="16.5" x14ac:dyDescent="0.25">
      <c r="A102" s="6">
        <f ca="1">INT((TODAY()-Alumnos!D102)/365)</f>
        <v>16</v>
      </c>
    </row>
    <row r="103" spans="1:1" ht="16.5" x14ac:dyDescent="0.25">
      <c r="A103" s="6">
        <f ca="1">INT((TODAY()-Alumnos!D103)/365)</f>
        <v>16</v>
      </c>
    </row>
    <row r="104" spans="1:1" ht="16.5" x14ac:dyDescent="0.25">
      <c r="A104" s="6">
        <f ca="1">INT((TODAY()-Alumnos!D104)/365)</f>
        <v>16</v>
      </c>
    </row>
    <row r="105" spans="1:1" ht="16.5" x14ac:dyDescent="0.25">
      <c r="A105" s="6">
        <f ca="1">INT((TODAY()-Alumnos!D105)/365)</f>
        <v>16</v>
      </c>
    </row>
    <row r="106" spans="1:1" ht="16.5" x14ac:dyDescent="0.25">
      <c r="A106" s="6">
        <f ca="1">INT((TODAY()-Alumnos!D106)/365)</f>
        <v>15</v>
      </c>
    </row>
    <row r="107" spans="1:1" ht="16.5" x14ac:dyDescent="0.25">
      <c r="A107" s="6">
        <f ca="1">INT((TODAY()-Alumnos!D107)/365)</f>
        <v>16</v>
      </c>
    </row>
    <row r="108" spans="1:1" ht="16.5" x14ac:dyDescent="0.25">
      <c r="A108" s="6">
        <f ca="1">INT((TODAY()-Alumnos!D108)/365)</f>
        <v>16</v>
      </c>
    </row>
    <row r="109" spans="1:1" ht="16.5" x14ac:dyDescent="0.25">
      <c r="A109" s="6">
        <f ca="1">INT((TODAY()-Alumnos!D109)/365)</f>
        <v>16</v>
      </c>
    </row>
    <row r="110" spans="1:1" ht="16.5" x14ac:dyDescent="0.25">
      <c r="A110" s="6">
        <f ca="1">INT((TODAY()-Alumnos!D110)/365)</f>
        <v>16</v>
      </c>
    </row>
    <row r="111" spans="1:1" ht="16.5" x14ac:dyDescent="0.25">
      <c r="A111" s="6">
        <f ca="1">INT((TODAY()-Alumnos!D111)/365)</f>
        <v>16</v>
      </c>
    </row>
    <row r="112" spans="1:1" ht="16.5" x14ac:dyDescent="0.25">
      <c r="A112" s="6">
        <f ca="1">INT((TODAY()-Alumnos!D112)/365)</f>
        <v>16</v>
      </c>
    </row>
    <row r="113" spans="1:1" ht="16.5" x14ac:dyDescent="0.25">
      <c r="A113" s="6">
        <f ca="1">INT((TODAY()-Alumnos!D113)/365)</f>
        <v>16</v>
      </c>
    </row>
    <row r="114" spans="1:1" ht="16.5" x14ac:dyDescent="0.25">
      <c r="A114" s="6">
        <f ca="1">INT((TODAY()-Alumnos!D114)/365)</f>
        <v>16</v>
      </c>
    </row>
    <row r="115" spans="1:1" ht="16.5" x14ac:dyDescent="0.25">
      <c r="A115" s="6">
        <f ca="1">INT((TODAY()-Alumnos!D115)/365)</f>
        <v>16</v>
      </c>
    </row>
    <row r="116" spans="1:1" ht="16.5" x14ac:dyDescent="0.25">
      <c r="A116" s="6">
        <f ca="1">INT((TODAY()-Alumnos!D116)/365)</f>
        <v>17</v>
      </c>
    </row>
    <row r="117" spans="1:1" ht="16.5" x14ac:dyDescent="0.25">
      <c r="A117" s="6">
        <f ca="1">INT((TODAY()-Alumnos!D117)/365)</f>
        <v>16</v>
      </c>
    </row>
    <row r="118" spans="1:1" ht="16.5" x14ac:dyDescent="0.25">
      <c r="A118" s="6">
        <f ca="1">INT((TODAY()-Alumnos!D118)/365)</f>
        <v>15</v>
      </c>
    </row>
    <row r="119" spans="1:1" ht="16.5" x14ac:dyDescent="0.25">
      <c r="A119" s="6">
        <f ca="1">INT((TODAY()-Alumnos!D119)/365)</f>
        <v>17</v>
      </c>
    </row>
    <row r="120" spans="1:1" ht="16.5" x14ac:dyDescent="0.25">
      <c r="A120" s="6">
        <f ca="1">INT((TODAY()-Alumnos!D120)/365)</f>
        <v>16</v>
      </c>
    </row>
    <row r="121" spans="1:1" ht="16.5" x14ac:dyDescent="0.25">
      <c r="A121" s="6">
        <f ca="1">INT((TODAY()-Alumnos!D121)/365)</f>
        <v>13</v>
      </c>
    </row>
    <row r="122" spans="1:1" ht="16.5" x14ac:dyDescent="0.25">
      <c r="A122" s="6">
        <f ca="1">INT((TODAY()-Alumnos!D122)/365)</f>
        <v>4</v>
      </c>
    </row>
    <row r="123" spans="1:1" ht="16.5" x14ac:dyDescent="0.25">
      <c r="A123" s="6">
        <f ca="1">INT((TODAY()-Alumnos!D123)/365)</f>
        <v>25</v>
      </c>
    </row>
    <row r="124" spans="1:1" ht="16.5" x14ac:dyDescent="0.25">
      <c r="A124" s="6">
        <f ca="1">INT((TODAY()-Alumnos!D124)/365)</f>
        <v>36</v>
      </c>
    </row>
    <row r="125" spans="1:1" ht="16.5" x14ac:dyDescent="0.25">
      <c r="A125" s="6">
        <f ca="1">INT((TODAY()-Alumnos!D125)/365)</f>
        <v>24</v>
      </c>
    </row>
    <row r="126" spans="1:1" ht="16.5" x14ac:dyDescent="0.25">
      <c r="A126" s="6">
        <f ca="1">INT((TODAY()-Alumnos!D126)/365)</f>
        <v>9</v>
      </c>
    </row>
    <row r="127" spans="1:1" ht="16.5" x14ac:dyDescent="0.25">
      <c r="A127" s="6">
        <f ca="1">INT((TODAY()-Alumnos!D127)/365)</f>
        <v>4</v>
      </c>
    </row>
    <row r="128" spans="1:1" ht="16.5" x14ac:dyDescent="0.25">
      <c r="A128" s="6">
        <f ca="1">INT((TODAY()-Alumnos!D128)/365)</f>
        <v>4</v>
      </c>
    </row>
    <row r="129" spans="1:1" ht="16.5" x14ac:dyDescent="0.25">
      <c r="A129" s="6">
        <f ca="1">INT((TODAY()-Alumnos!D129)/365)</f>
        <v>4</v>
      </c>
    </row>
    <row r="130" spans="1:1" ht="16.5" x14ac:dyDescent="0.25">
      <c r="A130" s="6">
        <f ca="1">INT((TODAY()-Alumnos!D130)/365)</f>
        <v>4</v>
      </c>
    </row>
    <row r="131" spans="1:1" ht="16.5" x14ac:dyDescent="0.25">
      <c r="A131" s="6">
        <f ca="1">INT((TODAY()-Alumnos!D131)/365)</f>
        <v>17</v>
      </c>
    </row>
    <row r="132" spans="1:1" ht="16.5" x14ac:dyDescent="0.25">
      <c r="A132" s="6">
        <f ca="1">INT((TODAY()-Alumnos!D132)/365)</f>
        <v>15</v>
      </c>
    </row>
    <row r="133" spans="1:1" ht="16.5" x14ac:dyDescent="0.25">
      <c r="A133" s="6">
        <f ca="1">INT((TODAY()-Alumnos!D133)/365)</f>
        <v>16</v>
      </c>
    </row>
    <row r="134" spans="1:1" ht="16.5" x14ac:dyDescent="0.25">
      <c r="A134" s="6">
        <f ca="1">INT((TODAY()-Alumnos!D134)/365)</f>
        <v>16</v>
      </c>
    </row>
    <row r="135" spans="1:1" ht="16.5" x14ac:dyDescent="0.25">
      <c r="A135" s="6">
        <f ca="1">INT((TODAY()-Alumnos!D135)/365)</f>
        <v>15</v>
      </c>
    </row>
    <row r="136" spans="1:1" ht="16.5" x14ac:dyDescent="0.25">
      <c r="A136" s="6">
        <f ca="1">INT((TODAY()-Alumnos!D136)/365)</f>
        <v>17</v>
      </c>
    </row>
    <row r="137" spans="1:1" ht="16.5" x14ac:dyDescent="0.25">
      <c r="A137" s="6">
        <f ca="1">INT((TODAY()-Alumnos!D137)/365)</f>
        <v>17</v>
      </c>
    </row>
    <row r="138" spans="1:1" ht="16.5" x14ac:dyDescent="0.25">
      <c r="A138" s="6">
        <f ca="1">INT((TODAY()-Alumnos!D138)/365)</f>
        <v>15</v>
      </c>
    </row>
    <row r="139" spans="1:1" ht="16.5" x14ac:dyDescent="0.25">
      <c r="A139" s="6">
        <f ca="1">INT((TODAY()-Alumnos!D139)/365)</f>
        <v>16</v>
      </c>
    </row>
    <row r="140" spans="1:1" ht="16.5" x14ac:dyDescent="0.25">
      <c r="A140" s="6">
        <f ca="1">INT((TODAY()-Alumnos!D140)/365)</f>
        <v>17</v>
      </c>
    </row>
    <row r="141" spans="1:1" ht="16.5" x14ac:dyDescent="0.25">
      <c r="A141" s="6">
        <f ca="1">INT((TODAY()-Alumnos!D141)/365)</f>
        <v>15</v>
      </c>
    </row>
    <row r="142" spans="1:1" ht="16.5" x14ac:dyDescent="0.25">
      <c r="A142" s="6">
        <f ca="1">INT((TODAY()-Alumnos!D142)/365)</f>
        <v>16</v>
      </c>
    </row>
    <row r="143" spans="1:1" ht="16.5" x14ac:dyDescent="0.25">
      <c r="A143" s="6">
        <f ca="1">INT((TODAY()-Alumnos!D143)/365)</f>
        <v>16</v>
      </c>
    </row>
    <row r="144" spans="1:1" ht="16.5" x14ac:dyDescent="0.25">
      <c r="A144" s="6">
        <f ca="1">INT((TODAY()-Alumnos!D144)/365)</f>
        <v>16</v>
      </c>
    </row>
    <row r="145" spans="1:1" ht="16.5" x14ac:dyDescent="0.25">
      <c r="A145" s="6">
        <f ca="1">INT((TODAY()-Alumnos!D145)/365)</f>
        <v>16</v>
      </c>
    </row>
    <row r="146" spans="1:1" ht="16.5" x14ac:dyDescent="0.25">
      <c r="A146" s="6">
        <f ca="1">INT((TODAY()-Alumnos!D146)/365)</f>
        <v>15</v>
      </c>
    </row>
    <row r="147" spans="1:1" ht="16.5" x14ac:dyDescent="0.25">
      <c r="A147" s="6">
        <f ca="1">INT((TODAY()-Alumnos!D147)/365)</f>
        <v>16</v>
      </c>
    </row>
    <row r="148" spans="1:1" ht="16.5" x14ac:dyDescent="0.25">
      <c r="A148" s="6">
        <f ca="1">INT((TODAY()-Alumnos!D148)/365)</f>
        <v>16</v>
      </c>
    </row>
    <row r="149" spans="1:1" ht="16.5" x14ac:dyDescent="0.25">
      <c r="A149" s="6">
        <f ca="1">INT((TODAY()-Alumnos!D149)/365)</f>
        <v>16</v>
      </c>
    </row>
    <row r="150" spans="1:1" ht="16.5" x14ac:dyDescent="0.25">
      <c r="A150" s="6">
        <f ca="1">INT((TODAY()-Alumnos!D150)/365)</f>
        <v>16</v>
      </c>
    </row>
    <row r="151" spans="1:1" ht="16.5" x14ac:dyDescent="0.25">
      <c r="A151" s="6">
        <f ca="1">INT((TODAY()-Alumnos!D151)/365)</f>
        <v>15</v>
      </c>
    </row>
    <row r="152" spans="1:1" ht="16.5" x14ac:dyDescent="0.25">
      <c r="A152" s="6">
        <f ca="1">INT((TODAY()-Alumnos!D152)/365)</f>
        <v>16</v>
      </c>
    </row>
    <row r="153" spans="1:1" ht="16.5" x14ac:dyDescent="0.25">
      <c r="A153" s="6">
        <f ca="1">INT((TODAY()-Alumnos!D153)/365)</f>
        <v>16</v>
      </c>
    </row>
    <row r="154" spans="1:1" ht="16.5" x14ac:dyDescent="0.25">
      <c r="A154" s="6">
        <f ca="1">INT((TODAY()-Alumnos!D154)/365)</f>
        <v>16</v>
      </c>
    </row>
    <row r="155" spans="1:1" ht="16.5" x14ac:dyDescent="0.25">
      <c r="A155" s="6">
        <f ca="1">INT((TODAY()-Alumnos!D155)/365)</f>
        <v>16</v>
      </c>
    </row>
    <row r="156" spans="1:1" ht="16.5" x14ac:dyDescent="0.25">
      <c r="A156" s="6">
        <f ca="1">INT((TODAY()-Alumnos!D156)/365)</f>
        <v>15</v>
      </c>
    </row>
    <row r="157" spans="1:1" ht="16.5" x14ac:dyDescent="0.25">
      <c r="A157" s="6">
        <f ca="1">INT((TODAY()-Alumnos!D157)/365)</f>
        <v>16</v>
      </c>
    </row>
    <row r="158" spans="1:1" ht="16.5" x14ac:dyDescent="0.25">
      <c r="A158" s="6">
        <f ca="1">INT((TODAY()-Alumnos!D158)/365)</f>
        <v>16</v>
      </c>
    </row>
    <row r="159" spans="1:1" ht="16.5" x14ac:dyDescent="0.25">
      <c r="A159" s="6">
        <f ca="1">INT((TODAY()-Alumnos!D159)/365)</f>
        <v>16</v>
      </c>
    </row>
    <row r="160" spans="1:1" ht="16.5" x14ac:dyDescent="0.25">
      <c r="A160" s="6">
        <f ca="1">INT((TODAY()-Alumnos!D160)/365)</f>
        <v>16</v>
      </c>
    </row>
    <row r="161" spans="1:1" ht="16.5" x14ac:dyDescent="0.25">
      <c r="A161" s="6">
        <f ca="1">INT((TODAY()-Alumnos!D161)/365)</f>
        <v>16</v>
      </c>
    </row>
    <row r="162" spans="1:1" ht="16.5" x14ac:dyDescent="0.25">
      <c r="A162" s="6">
        <f ca="1">INT((TODAY()-Alumnos!D162)/365)</f>
        <v>16</v>
      </c>
    </row>
    <row r="163" spans="1:1" ht="16.5" x14ac:dyDescent="0.25">
      <c r="A163" s="6">
        <f ca="1">INT((TODAY()-Alumnos!D163)/365)</f>
        <v>19</v>
      </c>
    </row>
    <row r="164" spans="1:1" ht="16.5" x14ac:dyDescent="0.25">
      <c r="A164" s="6">
        <f ca="1">INT((TODAY()-Alumnos!D164)/365)</f>
        <v>18</v>
      </c>
    </row>
    <row r="165" spans="1:1" ht="16.5" x14ac:dyDescent="0.25">
      <c r="A165" s="6">
        <f ca="1">INT((TODAY()-Alumnos!D165)/365)</f>
        <v>15</v>
      </c>
    </row>
    <row r="166" spans="1:1" ht="16.5" x14ac:dyDescent="0.25">
      <c r="A166" s="6">
        <f ca="1">INT((TODAY()-Alumnos!D166)/365)</f>
        <v>14</v>
      </c>
    </row>
    <row r="167" spans="1:1" ht="16.5" x14ac:dyDescent="0.25">
      <c r="A167" s="6">
        <f ca="1">INT((TODAY()-Alumnos!D167)/365)</f>
        <v>16</v>
      </c>
    </row>
    <row r="168" spans="1:1" ht="16.5" x14ac:dyDescent="0.25">
      <c r="A168" s="6">
        <f ca="1">INT((TODAY()-Alumnos!D168)/365)</f>
        <v>17</v>
      </c>
    </row>
    <row r="169" spans="1:1" ht="16.5" x14ac:dyDescent="0.25">
      <c r="A169" s="6">
        <f ca="1">INT((TODAY()-Alumnos!D169)/365)</f>
        <v>19</v>
      </c>
    </row>
    <row r="170" spans="1:1" ht="16.5" x14ac:dyDescent="0.25">
      <c r="A170" s="6">
        <f ca="1">INT((TODAY()-Alumnos!D170)/365)</f>
        <v>15</v>
      </c>
    </row>
    <row r="171" spans="1:1" ht="16.5" x14ac:dyDescent="0.25">
      <c r="A171" s="6">
        <f ca="1">INT((TODAY()-Alumnos!D171)/365)</f>
        <v>15</v>
      </c>
    </row>
    <row r="172" spans="1:1" ht="16.5" x14ac:dyDescent="0.25">
      <c r="A172" s="6">
        <f ca="1">INT((TODAY()-Alumnos!D172)/365)</f>
        <v>16</v>
      </c>
    </row>
    <row r="173" spans="1:1" ht="16.5" x14ac:dyDescent="0.25">
      <c r="A173" s="6">
        <f ca="1">INT((TODAY()-Alumnos!D173)/365)</f>
        <v>15</v>
      </c>
    </row>
    <row r="174" spans="1:1" ht="16.5" x14ac:dyDescent="0.25">
      <c r="A174" s="6">
        <f ca="1">INT((TODAY()-Alumnos!D174)/365)</f>
        <v>14</v>
      </c>
    </row>
    <row r="175" spans="1:1" ht="16.5" x14ac:dyDescent="0.25">
      <c r="A175" s="6">
        <f ca="1">INT((TODAY()-Alumnos!D175)/365)</f>
        <v>15</v>
      </c>
    </row>
    <row r="176" spans="1:1" ht="16.5" x14ac:dyDescent="0.25">
      <c r="A176" s="6">
        <f ca="1">INT((TODAY()-Alumnos!D176)/365)</f>
        <v>17</v>
      </c>
    </row>
    <row r="177" spans="1:1" ht="16.5" x14ac:dyDescent="0.25">
      <c r="A177" s="6">
        <f ca="1">INT((TODAY()-Alumnos!D177)/365)</f>
        <v>15</v>
      </c>
    </row>
    <row r="178" spans="1:1" ht="16.5" x14ac:dyDescent="0.25">
      <c r="A178" s="6">
        <f ca="1">INT((TODAY()-Alumnos!D178)/365)</f>
        <v>18</v>
      </c>
    </row>
    <row r="179" spans="1:1" ht="16.5" x14ac:dyDescent="0.25">
      <c r="A179" s="6">
        <f ca="1">INT((TODAY()-Alumnos!D179)/365)</f>
        <v>15</v>
      </c>
    </row>
    <row r="180" spans="1:1" ht="16.5" x14ac:dyDescent="0.25">
      <c r="A180" s="6">
        <f ca="1">INT((TODAY()-Alumnos!D180)/365)</f>
        <v>16</v>
      </c>
    </row>
    <row r="181" spans="1:1" ht="16.5" x14ac:dyDescent="0.25">
      <c r="A181" s="6">
        <f ca="1">INT((TODAY()-Alumnos!D181)/365)</f>
        <v>16</v>
      </c>
    </row>
    <row r="182" spans="1:1" ht="16.5" x14ac:dyDescent="0.25">
      <c r="A182" s="6">
        <f ca="1">INT((TODAY()-Alumnos!D182)/365)</f>
        <v>16</v>
      </c>
    </row>
    <row r="183" spans="1:1" ht="16.5" x14ac:dyDescent="0.25">
      <c r="A183" s="6">
        <f ca="1">INT((TODAY()-Alumnos!D183)/365)</f>
        <v>16</v>
      </c>
    </row>
    <row r="184" spans="1:1" ht="16.5" x14ac:dyDescent="0.25">
      <c r="A184" s="6">
        <f ca="1">INT((TODAY()-Alumnos!D184)/365)</f>
        <v>16</v>
      </c>
    </row>
    <row r="185" spans="1:1" ht="16.5" x14ac:dyDescent="0.25">
      <c r="A185" s="6">
        <f ca="1">INT((TODAY()-Alumnos!D185)/365)</f>
        <v>16</v>
      </c>
    </row>
    <row r="186" spans="1:1" ht="16.5" x14ac:dyDescent="0.25">
      <c r="A186" s="6">
        <f ca="1">INT((TODAY()-Alumnos!D186)/365)</f>
        <v>16</v>
      </c>
    </row>
    <row r="187" spans="1:1" ht="16.5" x14ac:dyDescent="0.25">
      <c r="A187" s="6">
        <f ca="1">INT((TODAY()-Alumnos!D187)/365)</f>
        <v>16</v>
      </c>
    </row>
    <row r="188" spans="1:1" ht="16.5" x14ac:dyDescent="0.25">
      <c r="A188" s="6">
        <f ca="1">INT((TODAY()-Alumnos!D188)/365)</f>
        <v>16</v>
      </c>
    </row>
    <row r="189" spans="1:1" ht="16.5" x14ac:dyDescent="0.25">
      <c r="A189" s="6">
        <f ca="1">INT((TODAY()-Alumnos!D189)/365)</f>
        <v>16</v>
      </c>
    </row>
    <row r="190" spans="1:1" ht="16.5" x14ac:dyDescent="0.25">
      <c r="A190" s="6">
        <f ca="1">INT((TODAY()-Alumnos!D190)/365)</f>
        <v>16</v>
      </c>
    </row>
    <row r="191" spans="1:1" ht="16.5" x14ac:dyDescent="0.25">
      <c r="A191" s="6">
        <f ca="1">INT((TODAY()-Alumnos!D191)/365)</f>
        <v>16</v>
      </c>
    </row>
    <row r="192" spans="1:1" ht="16.5" x14ac:dyDescent="0.25">
      <c r="A192" s="6">
        <f ca="1">INT((TODAY()-Alumnos!D192)/365)</f>
        <v>22</v>
      </c>
    </row>
    <row r="193" spans="1:1" ht="16.5" x14ac:dyDescent="0.25">
      <c r="A193" s="6">
        <f ca="1">INT((TODAY()-Alumnos!D193)/365)</f>
        <v>17</v>
      </c>
    </row>
    <row r="194" spans="1:1" ht="16.5" x14ac:dyDescent="0.25">
      <c r="A194" s="6">
        <f ca="1">INT((TODAY()-Alumnos!D194)/365)</f>
        <v>18</v>
      </c>
    </row>
    <row r="195" spans="1:1" ht="16.5" x14ac:dyDescent="0.25">
      <c r="A195" s="6">
        <f ca="1">INT((TODAY()-Alumnos!D195)/365)</f>
        <v>8</v>
      </c>
    </row>
    <row r="196" spans="1:1" ht="16.5" x14ac:dyDescent="0.25">
      <c r="A196" s="6">
        <f ca="1">INT((TODAY()-Alumnos!D196)/365)</f>
        <v>15</v>
      </c>
    </row>
    <row r="197" spans="1:1" ht="16.5" x14ac:dyDescent="0.25">
      <c r="A197" s="6">
        <f ca="1">INT((TODAY()-Alumnos!D197)/365)</f>
        <v>15</v>
      </c>
    </row>
    <row r="198" spans="1:1" ht="16.5" x14ac:dyDescent="0.25">
      <c r="A198" s="6">
        <f ca="1">INT((TODAY()-Alumnos!D198)/365)</f>
        <v>15</v>
      </c>
    </row>
    <row r="199" spans="1:1" ht="16.5" x14ac:dyDescent="0.25">
      <c r="A199" s="6">
        <f ca="1">INT((TODAY()-Alumnos!D199)/365)</f>
        <v>15</v>
      </c>
    </row>
    <row r="200" spans="1:1" ht="16.5" x14ac:dyDescent="0.25">
      <c r="A200" s="6">
        <f ca="1">INT((TODAY()-Alumnos!D200)/365)</f>
        <v>15</v>
      </c>
    </row>
    <row r="201" spans="1:1" ht="16.5" x14ac:dyDescent="0.25">
      <c r="A201" s="6">
        <f ca="1">INT((TODAY()-Alumnos!D201)/365)</f>
        <v>16</v>
      </c>
    </row>
    <row r="202" spans="1:1" ht="16.5" x14ac:dyDescent="0.25">
      <c r="A202" s="6">
        <f ca="1">INT((TODAY()-Alumnos!D202)/365)</f>
        <v>16</v>
      </c>
    </row>
    <row r="203" spans="1:1" ht="16.5" x14ac:dyDescent="0.25">
      <c r="A203" s="6">
        <f ca="1">INT((TODAY()-Alumnos!D203)/365)</f>
        <v>-2</v>
      </c>
    </row>
    <row r="204" spans="1:1" ht="16.5" x14ac:dyDescent="0.25">
      <c r="A204" s="6">
        <f ca="1">INT((TODAY()-Alumnos!D204)/365)</f>
        <v>18</v>
      </c>
    </row>
    <row r="205" spans="1:1" ht="16.5" x14ac:dyDescent="0.25">
      <c r="A205" s="6">
        <f ca="1">INT((TODAY()-Alumnos!D205)/365)</f>
        <v>22</v>
      </c>
    </row>
    <row r="206" spans="1:1" ht="16.5" x14ac:dyDescent="0.25">
      <c r="A206" s="6">
        <f ca="1">INT((TODAY()-Alumnos!D206)/365)</f>
        <v>25</v>
      </c>
    </row>
    <row r="207" spans="1:1" ht="16.5" x14ac:dyDescent="0.25">
      <c r="A207" s="6">
        <f ca="1">INT((TODAY()-Alumnos!D207)/365)</f>
        <v>12</v>
      </c>
    </row>
    <row r="208" spans="1:1" ht="16.5" x14ac:dyDescent="0.25">
      <c r="A208" s="6">
        <f ca="1">INT((TODAY()-Alumnos!D208)/365)</f>
        <v>21</v>
      </c>
    </row>
    <row r="209" spans="1:1" ht="16.5" x14ac:dyDescent="0.25">
      <c r="A209" s="6" t="e">
        <f ca="1">INT((TODAY()-Alumnos!D209)/365)</f>
        <v>#VALUE!</v>
      </c>
    </row>
    <row r="210" spans="1:1" ht="16.5" x14ac:dyDescent="0.25">
      <c r="A210" s="6">
        <f ca="1">INT((TODAY()-Alumnos!D210)/365)</f>
        <v>18</v>
      </c>
    </row>
    <row r="211" spans="1:1" ht="16.5" x14ac:dyDescent="0.25">
      <c r="A211" s="6">
        <f ca="1">INT((TODAY()-Alumnos!D211)/365)</f>
        <v>16</v>
      </c>
    </row>
    <row r="212" spans="1:1" ht="16.5" x14ac:dyDescent="0.25">
      <c r="A212" s="6">
        <f ca="1">INT((TODAY()-Alumnos!D212)/365)</f>
        <v>36</v>
      </c>
    </row>
    <row r="213" spans="1:1" ht="16.5" x14ac:dyDescent="0.25">
      <c r="A213" s="6">
        <f ca="1">INT((TODAY()-Alumnos!D213)/365)</f>
        <v>44</v>
      </c>
    </row>
    <row r="214" spans="1:1" ht="16.5" x14ac:dyDescent="0.25">
      <c r="A214" s="6">
        <f ca="1">INT((TODAY()-Alumnos!D214)/365)</f>
        <v>2</v>
      </c>
    </row>
    <row r="215" spans="1:1" ht="16.5" x14ac:dyDescent="0.25">
      <c r="A215" s="6">
        <f ca="1">INT((TODAY()-Alumnos!D215)/365)</f>
        <v>9</v>
      </c>
    </row>
    <row r="216" spans="1:1" ht="16.5" x14ac:dyDescent="0.25">
      <c r="A216" s="6">
        <f ca="1">INT((TODAY()-Alumnos!D216)/365)</f>
        <v>16</v>
      </c>
    </row>
    <row r="217" spans="1:1" ht="16.5" x14ac:dyDescent="0.25">
      <c r="A217" s="6">
        <f ca="1">INT((TODAY()-Alumnos!D217)/365)</f>
        <v>20</v>
      </c>
    </row>
    <row r="218" spans="1:1" ht="16.5" x14ac:dyDescent="0.25">
      <c r="A218" s="6">
        <f ca="1">INT((TODAY()-Alumnos!D218)/365)</f>
        <v>18</v>
      </c>
    </row>
    <row r="219" spans="1:1" ht="16.5" x14ac:dyDescent="0.25">
      <c r="A219" s="6">
        <f ca="1">INT((TODAY()-Alumnos!D219)/365)</f>
        <v>61</v>
      </c>
    </row>
    <row r="220" spans="1:1" ht="16.5" x14ac:dyDescent="0.25">
      <c r="A220" s="6">
        <f ca="1">INT((TODAY()-Alumnos!D220)/365)</f>
        <v>16</v>
      </c>
    </row>
    <row r="221" spans="1:1" ht="16.5" x14ac:dyDescent="0.25">
      <c r="A221" s="6">
        <f ca="1">INT((TODAY()-Alumnos!D221)/365)</f>
        <v>16</v>
      </c>
    </row>
    <row r="222" spans="1:1" ht="16.5" x14ac:dyDescent="0.25">
      <c r="A222" s="6">
        <f ca="1">INT((TODAY()-Alumnos!D222)/365)</f>
        <v>16</v>
      </c>
    </row>
    <row r="223" spans="1:1" ht="16.5" x14ac:dyDescent="0.25">
      <c r="A223" s="6">
        <f ca="1">INT((TODAY()-Alumnos!D223)/365)</f>
        <v>16</v>
      </c>
    </row>
    <row r="224" spans="1:1" ht="16.5" x14ac:dyDescent="0.25">
      <c r="A224" s="6">
        <f ca="1">INT((TODAY()-Alumnos!D224)/365)</f>
        <v>16</v>
      </c>
    </row>
    <row r="225" spans="1:1" ht="16.5" x14ac:dyDescent="0.25">
      <c r="A225" s="6">
        <f ca="1">INT((TODAY()-Alumnos!D225)/365)</f>
        <v>16</v>
      </c>
    </row>
    <row r="226" spans="1:1" ht="16.5" x14ac:dyDescent="0.25">
      <c r="A226" s="6">
        <f ca="1">INT((TODAY()-Alumnos!D226)/365)</f>
        <v>16</v>
      </c>
    </row>
    <row r="227" spans="1:1" ht="16.5" x14ac:dyDescent="0.25">
      <c r="A227" s="6">
        <f ca="1">INT((TODAY()-Alumnos!D227)/365)</f>
        <v>16</v>
      </c>
    </row>
    <row r="228" spans="1:1" ht="16.5" x14ac:dyDescent="0.25">
      <c r="A228" s="6">
        <f ca="1">INT((TODAY()-Alumnos!D228)/365)</f>
        <v>16</v>
      </c>
    </row>
    <row r="229" spans="1:1" ht="16.5" x14ac:dyDescent="0.25">
      <c r="A229" s="6">
        <f ca="1">INT((TODAY()-Alumnos!D229)/365)</f>
        <v>15</v>
      </c>
    </row>
    <row r="230" spans="1:1" ht="16.5" x14ac:dyDescent="0.25">
      <c r="A230" s="6">
        <f ca="1">INT((TODAY()-Alumnos!D230)/365)</f>
        <v>16</v>
      </c>
    </row>
    <row r="231" spans="1:1" ht="16.5" x14ac:dyDescent="0.25">
      <c r="A231" s="6">
        <f ca="1">INT((TODAY()-Alumnos!D231)/365)</f>
        <v>15</v>
      </c>
    </row>
    <row r="232" spans="1:1" ht="16.5" x14ac:dyDescent="0.25">
      <c r="A232" s="6">
        <f ca="1">INT((TODAY()-Alumnos!D232)/365)</f>
        <v>17</v>
      </c>
    </row>
    <row r="233" spans="1:1" ht="16.5" x14ac:dyDescent="0.25">
      <c r="A233" s="6">
        <f ca="1">INT((TODAY()-Alumnos!D233)/365)</f>
        <v>14</v>
      </c>
    </row>
    <row r="234" spans="1:1" ht="16.5" x14ac:dyDescent="0.25">
      <c r="A234" s="6">
        <f ca="1">INT((TODAY()-Alumnos!D234)/365)</f>
        <v>18</v>
      </c>
    </row>
    <row r="235" spans="1:1" ht="16.5" x14ac:dyDescent="0.25">
      <c r="A235" s="6">
        <f ca="1">INT((TODAY()-Alumnos!D235)/365)</f>
        <v>15</v>
      </c>
    </row>
    <row r="236" spans="1:1" ht="16.5" x14ac:dyDescent="0.25">
      <c r="A236" s="6">
        <f ca="1">INT((TODAY()-Alumnos!D236)/365)</f>
        <v>12</v>
      </c>
    </row>
    <row r="237" spans="1:1" ht="16.5" x14ac:dyDescent="0.25">
      <c r="A237" s="6">
        <f ca="1">INT((TODAY()-Alumnos!D237)/365)</f>
        <v>18</v>
      </c>
    </row>
    <row r="238" spans="1:1" ht="16.5" x14ac:dyDescent="0.25">
      <c r="A238" s="6">
        <f ca="1">INT((TODAY()-Alumnos!D238)/365)</f>
        <v>16</v>
      </c>
    </row>
    <row r="239" spans="1:1" ht="16.5" x14ac:dyDescent="0.25">
      <c r="A239" s="6">
        <f ca="1">INT((TODAY()-Alumnos!D239)/365)</f>
        <v>14</v>
      </c>
    </row>
    <row r="240" spans="1:1" ht="16.5" x14ac:dyDescent="0.25">
      <c r="A240" s="6">
        <f ca="1">INT((TODAY()-Alumnos!D240)/365)</f>
        <v>19</v>
      </c>
    </row>
    <row r="241" spans="1:1" ht="16.5" x14ac:dyDescent="0.25">
      <c r="A241" s="6">
        <f ca="1">INT((TODAY()-Alumnos!D241)/365)</f>
        <v>15</v>
      </c>
    </row>
    <row r="242" spans="1:1" ht="16.5" x14ac:dyDescent="0.25">
      <c r="A242" s="6">
        <f ca="1">INT((TODAY()-Alumnos!D242)/365)</f>
        <v>18</v>
      </c>
    </row>
    <row r="243" spans="1:1" ht="16.5" x14ac:dyDescent="0.25">
      <c r="A243" s="6">
        <f ca="1">INT((TODAY()-Alumnos!D243)/365)</f>
        <v>19</v>
      </c>
    </row>
    <row r="244" spans="1:1" ht="16.5" x14ac:dyDescent="0.25">
      <c r="A244" s="6">
        <f ca="1">INT((TODAY()-Alumnos!D244)/365)</f>
        <v>24</v>
      </c>
    </row>
    <row r="245" spans="1:1" ht="16.5" x14ac:dyDescent="0.25">
      <c r="A245" s="6">
        <f ca="1">INT((TODAY()-Alumnos!D245)/365)</f>
        <v>23</v>
      </c>
    </row>
    <row r="246" spans="1:1" ht="16.5" x14ac:dyDescent="0.25">
      <c r="A246" s="6">
        <f ca="1">INT((TODAY()-Alumnos!D246)/365)</f>
        <v>21</v>
      </c>
    </row>
    <row r="247" spans="1:1" ht="16.5" x14ac:dyDescent="0.25">
      <c r="A247" s="6">
        <f ca="1">INT((TODAY()-Alumnos!D247)/365)</f>
        <v>17</v>
      </c>
    </row>
    <row r="248" spans="1:1" ht="16.5" x14ac:dyDescent="0.25">
      <c r="A248" s="6">
        <f ca="1">INT((TODAY()-Alumnos!D248)/365)</f>
        <v>19</v>
      </c>
    </row>
    <row r="249" spans="1:1" ht="16.5" x14ac:dyDescent="0.25">
      <c r="A249" s="6">
        <f ca="1">INT((TODAY()-Alumnos!D249)/365)</f>
        <v>21</v>
      </c>
    </row>
    <row r="250" spans="1:1" ht="16.5" x14ac:dyDescent="0.25">
      <c r="A250" s="6">
        <f ca="1">INT((TODAY()-Alumnos!D250)/365)</f>
        <v>20</v>
      </c>
    </row>
    <row r="251" spans="1:1" ht="16.5" x14ac:dyDescent="0.25">
      <c r="A251" s="6">
        <f ca="1">INT((TODAY()-Alumnos!D251)/365)</f>
        <v>15</v>
      </c>
    </row>
    <row r="252" spans="1:1" ht="16.5" x14ac:dyDescent="0.25">
      <c r="A252" s="6">
        <f ca="1">INT((TODAY()-Alumnos!D252)/365)</f>
        <v>16</v>
      </c>
    </row>
    <row r="253" spans="1:1" ht="16.5" x14ac:dyDescent="0.25">
      <c r="A253" s="6">
        <f ca="1">INT((TODAY()-Alumnos!D253)/365)</f>
        <v>16</v>
      </c>
    </row>
    <row r="254" spans="1:1" ht="16.5" x14ac:dyDescent="0.25">
      <c r="A254" s="6">
        <f ca="1">INT((TODAY()-Alumnos!D254)/365)</f>
        <v>19</v>
      </c>
    </row>
    <row r="255" spans="1:1" ht="16.5" x14ac:dyDescent="0.25">
      <c r="A255" s="6">
        <f ca="1">INT((TODAY()-Alumnos!D255)/365)</f>
        <v>18</v>
      </c>
    </row>
    <row r="256" spans="1:1" ht="16.5" x14ac:dyDescent="0.25">
      <c r="A256" s="6">
        <f ca="1">INT((TODAY()-Alumnos!D256)/365)</f>
        <v>17</v>
      </c>
    </row>
    <row r="257" spans="1:1" ht="16.5" x14ac:dyDescent="0.25">
      <c r="A257" s="6">
        <f ca="1">INT((TODAY()-Alumnos!D257)/365)</f>
        <v>12</v>
      </c>
    </row>
    <row r="258" spans="1:1" ht="16.5" x14ac:dyDescent="0.25">
      <c r="A258" s="6">
        <f ca="1">INT((TODAY()-Alumnos!D258)/365)</f>
        <v>14</v>
      </c>
    </row>
    <row r="259" spans="1:1" ht="16.5" x14ac:dyDescent="0.25">
      <c r="A259" s="6">
        <f ca="1">INT((TODAY()-Alumnos!D259)/365)</f>
        <v>13</v>
      </c>
    </row>
    <row r="260" spans="1:1" ht="16.5" x14ac:dyDescent="0.25">
      <c r="A260" s="6">
        <f ca="1">INT((TODAY()-Alumnos!D260)/365)</f>
        <v>15</v>
      </c>
    </row>
    <row r="261" spans="1:1" ht="16.5" x14ac:dyDescent="0.25">
      <c r="A261" s="6">
        <f ca="1">INT((TODAY()-Alumnos!D261)/365)</f>
        <v>15</v>
      </c>
    </row>
    <row r="262" spans="1:1" ht="16.5" x14ac:dyDescent="0.25">
      <c r="A262" s="6">
        <f ca="1">INT((TODAY()-Alumnos!D262)/365)</f>
        <v>15</v>
      </c>
    </row>
    <row r="263" spans="1:1" ht="16.5" x14ac:dyDescent="0.25">
      <c r="A263" s="6">
        <f ca="1">INT((TODAY()-Alumnos!D263)/365)</f>
        <v>15</v>
      </c>
    </row>
    <row r="264" spans="1:1" ht="16.5" x14ac:dyDescent="0.25">
      <c r="A264" s="6">
        <f ca="1">INT((TODAY()-Alumnos!D264)/365)</f>
        <v>15</v>
      </c>
    </row>
    <row r="265" spans="1:1" ht="16.5" x14ac:dyDescent="0.25">
      <c r="A265" s="6">
        <f ca="1">INT((TODAY()-Alumnos!D265)/365)</f>
        <v>14</v>
      </c>
    </row>
    <row r="266" spans="1:1" ht="16.5" x14ac:dyDescent="0.25">
      <c r="A266" s="6">
        <f ca="1">INT((TODAY()-Alumnos!D266)/365)</f>
        <v>14</v>
      </c>
    </row>
    <row r="267" spans="1:1" ht="16.5" x14ac:dyDescent="0.25">
      <c r="A267" s="6">
        <f ca="1">INT((TODAY()-Alumnos!D267)/365)</f>
        <v>15</v>
      </c>
    </row>
    <row r="268" spans="1:1" ht="16.5" x14ac:dyDescent="0.25">
      <c r="A268" s="6">
        <f ca="1">INT((TODAY()-Alumnos!D268)/365)</f>
        <v>15</v>
      </c>
    </row>
    <row r="269" spans="1:1" ht="16.5" x14ac:dyDescent="0.25">
      <c r="A269" s="6">
        <f ca="1">INT((TODAY()-Alumnos!D269)/365)</f>
        <v>14</v>
      </c>
    </row>
    <row r="270" spans="1:1" ht="16.5" x14ac:dyDescent="0.25">
      <c r="A270" s="6">
        <f ca="1">INT((TODAY()-Alumnos!D270)/365)</f>
        <v>14</v>
      </c>
    </row>
    <row r="271" spans="1:1" ht="16.5" x14ac:dyDescent="0.25">
      <c r="A271" s="6"/>
    </row>
    <row r="272" spans="1:1" ht="16.5" x14ac:dyDescent="0.25">
      <c r="A272" s="6"/>
    </row>
    <row r="273" spans="1:1" ht="16.5" x14ac:dyDescent="0.25">
      <c r="A273" s="6"/>
    </row>
    <row r="274" spans="1:1" ht="16.5" x14ac:dyDescent="0.25">
      <c r="A274" s="6"/>
    </row>
    <row r="275" spans="1:1" ht="16.5" x14ac:dyDescent="0.25">
      <c r="A275" s="6"/>
    </row>
    <row r="276" spans="1:1" ht="16.5" x14ac:dyDescent="0.25">
      <c r="A276" s="6"/>
    </row>
    <row r="277" spans="1:1" ht="16.5" x14ac:dyDescent="0.25">
      <c r="A277" s="6"/>
    </row>
    <row r="278" spans="1:1" ht="16.5" x14ac:dyDescent="0.25">
      <c r="A278" s="6"/>
    </row>
    <row r="279" spans="1:1" ht="16.5" x14ac:dyDescent="0.25">
      <c r="A279" s="6"/>
    </row>
    <row r="280" spans="1:1" ht="16.5" x14ac:dyDescent="0.25">
      <c r="A280" s="6"/>
    </row>
    <row r="281" spans="1:1" ht="16.5" x14ac:dyDescent="0.25">
      <c r="A281" s="6"/>
    </row>
    <row r="282" spans="1:1" ht="16.5" x14ac:dyDescent="0.25">
      <c r="A282" s="6"/>
    </row>
    <row r="283" spans="1:1" ht="16.5" x14ac:dyDescent="0.25">
      <c r="A283" s="6"/>
    </row>
    <row r="284" spans="1:1" ht="16.5" x14ac:dyDescent="0.25">
      <c r="A284" s="6"/>
    </row>
    <row r="285" spans="1:1" ht="16.5" x14ac:dyDescent="0.25">
      <c r="A285" s="6"/>
    </row>
    <row r="286" spans="1:1" ht="16.5" x14ac:dyDescent="0.25">
      <c r="A286" s="6"/>
    </row>
    <row r="287" spans="1:1" ht="16.5" x14ac:dyDescent="0.25">
      <c r="A287" s="6"/>
    </row>
    <row r="288" spans="1:1" ht="16.5" x14ac:dyDescent="0.25">
      <c r="A288" s="6"/>
    </row>
    <row r="289" spans="1:1" ht="16.5" x14ac:dyDescent="0.25">
      <c r="A289" s="6"/>
    </row>
    <row r="290" spans="1:1" ht="16.5" x14ac:dyDescent="0.25">
      <c r="A290" s="6"/>
    </row>
    <row r="291" spans="1:1" ht="16.5" x14ac:dyDescent="0.25">
      <c r="A291" s="6"/>
    </row>
    <row r="292" spans="1:1" ht="16.5" x14ac:dyDescent="0.25">
      <c r="A292" s="6"/>
    </row>
    <row r="293" spans="1:1" ht="16.5" x14ac:dyDescent="0.25">
      <c r="A293" s="6"/>
    </row>
    <row r="294" spans="1:1" ht="16.5" x14ac:dyDescent="0.25">
      <c r="A294" s="6"/>
    </row>
    <row r="295" spans="1:1" ht="16.5" x14ac:dyDescent="0.25">
      <c r="A295" s="6"/>
    </row>
    <row r="296" spans="1:1" ht="16.5" x14ac:dyDescent="0.25">
      <c r="A296" s="6"/>
    </row>
    <row r="297" spans="1:1" ht="16.5" x14ac:dyDescent="0.25">
      <c r="A297" s="6"/>
    </row>
    <row r="298" spans="1:1" ht="16.5" x14ac:dyDescent="0.25">
      <c r="A298" s="6"/>
    </row>
    <row r="299" spans="1:1" ht="16.5" x14ac:dyDescent="0.25">
      <c r="A299" s="6"/>
    </row>
    <row r="300" spans="1:1" ht="16.5" x14ac:dyDescent="0.25">
      <c r="A300" s="6"/>
    </row>
    <row r="301" spans="1:1" ht="16.5" x14ac:dyDescent="0.25">
      <c r="A301" s="6"/>
    </row>
    <row r="302" spans="1:1" ht="16.5" x14ac:dyDescent="0.25">
      <c r="A302" s="6"/>
    </row>
    <row r="303" spans="1:1" ht="16.5" x14ac:dyDescent="0.25">
      <c r="A303" s="6"/>
    </row>
    <row r="304" spans="1:1" ht="16.5" x14ac:dyDescent="0.25">
      <c r="A304" s="6"/>
    </row>
    <row r="305" spans="1:1" ht="16.5" x14ac:dyDescent="0.25">
      <c r="A305" s="6"/>
    </row>
    <row r="306" spans="1:1" ht="16.5" x14ac:dyDescent="0.25">
      <c r="A306" s="6"/>
    </row>
    <row r="307" spans="1:1" ht="16.5" x14ac:dyDescent="0.25">
      <c r="A307" s="6"/>
    </row>
    <row r="308" spans="1:1" ht="16.5" x14ac:dyDescent="0.25">
      <c r="A308" s="6"/>
    </row>
    <row r="309" spans="1:1" ht="16.5" x14ac:dyDescent="0.25">
      <c r="A309" s="6"/>
    </row>
    <row r="310" spans="1:1" ht="16.5" x14ac:dyDescent="0.25">
      <c r="A310" s="6"/>
    </row>
    <row r="311" spans="1:1" ht="16.5" x14ac:dyDescent="0.25">
      <c r="A311" s="6"/>
    </row>
    <row r="312" spans="1:1" ht="16.5" x14ac:dyDescent="0.25">
      <c r="A312" s="6"/>
    </row>
    <row r="313" spans="1:1" ht="16.5" x14ac:dyDescent="0.25">
      <c r="A313" s="6"/>
    </row>
    <row r="314" spans="1:1" ht="16.5" x14ac:dyDescent="0.25">
      <c r="A314" s="6"/>
    </row>
    <row r="315" spans="1:1" ht="16.5" x14ac:dyDescent="0.25">
      <c r="A315" s="6"/>
    </row>
    <row r="316" spans="1:1" ht="16.5" x14ac:dyDescent="0.25">
      <c r="A316" s="6"/>
    </row>
    <row r="317" spans="1:1" ht="16.5" x14ac:dyDescent="0.25">
      <c r="A317" s="6"/>
    </row>
    <row r="318" spans="1:1" ht="16.5" x14ac:dyDescent="0.25">
      <c r="A318" s="6"/>
    </row>
    <row r="319" spans="1:1" ht="16.5" x14ac:dyDescent="0.25">
      <c r="A319" s="6"/>
    </row>
    <row r="320" spans="1:1" ht="16.5" x14ac:dyDescent="0.25">
      <c r="A320" s="6"/>
    </row>
    <row r="321" spans="1:1" ht="16.5" x14ac:dyDescent="0.25">
      <c r="A321" s="6"/>
    </row>
    <row r="322" spans="1:1" ht="16.5" x14ac:dyDescent="0.25">
      <c r="A322" s="6"/>
    </row>
    <row r="323" spans="1:1" ht="16.5" x14ac:dyDescent="0.25">
      <c r="A323" s="6"/>
    </row>
    <row r="324" spans="1:1" ht="16.5" x14ac:dyDescent="0.25">
      <c r="A324" s="6"/>
    </row>
    <row r="325" spans="1:1" ht="16.5" x14ac:dyDescent="0.25">
      <c r="A325" s="6"/>
    </row>
    <row r="326" spans="1:1" ht="16.5" x14ac:dyDescent="0.25">
      <c r="A326" s="6"/>
    </row>
    <row r="327" spans="1:1" ht="16.5" x14ac:dyDescent="0.25">
      <c r="A327" s="6"/>
    </row>
    <row r="328" spans="1:1" ht="16.5" x14ac:dyDescent="0.25">
      <c r="A328" s="6"/>
    </row>
    <row r="329" spans="1:1" ht="16.5" x14ac:dyDescent="0.25">
      <c r="A329" s="6"/>
    </row>
    <row r="330" spans="1:1" ht="16.5" x14ac:dyDescent="0.25">
      <c r="A330" s="6"/>
    </row>
    <row r="331" spans="1:1" ht="16.5" x14ac:dyDescent="0.25">
      <c r="A331" s="6"/>
    </row>
    <row r="332" spans="1:1" ht="16.5" x14ac:dyDescent="0.25">
      <c r="A332" s="6"/>
    </row>
    <row r="333" spans="1:1" ht="16.5" x14ac:dyDescent="0.25">
      <c r="A333" s="6"/>
    </row>
    <row r="334" spans="1:1" ht="16.5" x14ac:dyDescent="0.25">
      <c r="A334" s="6"/>
    </row>
    <row r="335" spans="1:1" ht="16.5" x14ac:dyDescent="0.25">
      <c r="A335" s="6"/>
    </row>
    <row r="336" spans="1:1" ht="16.5" x14ac:dyDescent="0.25">
      <c r="A336" s="6"/>
    </row>
    <row r="337" spans="1:1" ht="16.5" x14ac:dyDescent="0.25">
      <c r="A337" s="6"/>
    </row>
    <row r="338" spans="1:1" ht="16.5" x14ac:dyDescent="0.25">
      <c r="A338" s="6"/>
    </row>
    <row r="339" spans="1:1" ht="16.5" x14ac:dyDescent="0.25">
      <c r="A339" s="6"/>
    </row>
    <row r="340" spans="1:1" ht="16.5" x14ac:dyDescent="0.25">
      <c r="A340" s="6"/>
    </row>
    <row r="341" spans="1:1" ht="16.5" x14ac:dyDescent="0.25">
      <c r="A341" s="6"/>
    </row>
    <row r="342" spans="1:1" ht="16.5" x14ac:dyDescent="0.25">
      <c r="A342" s="6"/>
    </row>
    <row r="343" spans="1:1" ht="16.5" x14ac:dyDescent="0.25">
      <c r="A343" s="6"/>
    </row>
    <row r="344" spans="1:1" ht="16.5" x14ac:dyDescent="0.25">
      <c r="A344" s="6"/>
    </row>
    <row r="345" spans="1:1" ht="16.5" x14ac:dyDescent="0.25">
      <c r="A345" s="6"/>
    </row>
    <row r="346" spans="1:1" ht="16.5" x14ac:dyDescent="0.25">
      <c r="A346" s="6"/>
    </row>
    <row r="347" spans="1:1" ht="16.5" x14ac:dyDescent="0.25">
      <c r="A347" s="6"/>
    </row>
    <row r="348" spans="1:1" ht="16.5" x14ac:dyDescent="0.25">
      <c r="A348" s="6"/>
    </row>
    <row r="349" spans="1:1" ht="16.5" x14ac:dyDescent="0.25">
      <c r="A349" s="6"/>
    </row>
    <row r="350" spans="1:1" ht="16.5" x14ac:dyDescent="0.25">
      <c r="A350" s="6"/>
    </row>
    <row r="351" spans="1:1" ht="16.5" x14ac:dyDescent="0.25">
      <c r="A351" s="6"/>
    </row>
    <row r="352" spans="1:1" ht="16.5" x14ac:dyDescent="0.25">
      <c r="A352" s="6"/>
    </row>
    <row r="353" spans="1:1" ht="16.5" x14ac:dyDescent="0.25">
      <c r="A353" s="6"/>
    </row>
    <row r="354" spans="1:1" ht="16.5" x14ac:dyDescent="0.25">
      <c r="A354" s="6"/>
    </row>
    <row r="355" spans="1:1" ht="16.5" x14ac:dyDescent="0.25">
      <c r="A355" s="6"/>
    </row>
    <row r="356" spans="1:1" ht="16.5" x14ac:dyDescent="0.25">
      <c r="A356" s="6"/>
    </row>
    <row r="357" spans="1:1" ht="16.5" x14ac:dyDescent="0.25">
      <c r="A357" s="6"/>
    </row>
    <row r="358" spans="1:1" ht="16.5" x14ac:dyDescent="0.25">
      <c r="A358" s="6"/>
    </row>
    <row r="359" spans="1:1" ht="16.5" x14ac:dyDescent="0.25">
      <c r="A359" s="6"/>
    </row>
    <row r="360" spans="1:1" ht="16.5" x14ac:dyDescent="0.25">
      <c r="A360" s="6"/>
    </row>
    <row r="361" spans="1:1" ht="16.5" x14ac:dyDescent="0.25">
      <c r="A361" s="6"/>
    </row>
    <row r="362" spans="1:1" ht="16.5" x14ac:dyDescent="0.25">
      <c r="A362" s="6"/>
    </row>
    <row r="363" spans="1:1" ht="16.5" x14ac:dyDescent="0.25">
      <c r="A363" s="6"/>
    </row>
    <row r="364" spans="1:1" ht="16.5" x14ac:dyDescent="0.25">
      <c r="A364" s="6"/>
    </row>
    <row r="365" spans="1:1" ht="16.5" x14ac:dyDescent="0.25">
      <c r="A365" s="6"/>
    </row>
    <row r="366" spans="1:1" ht="16.5" x14ac:dyDescent="0.25">
      <c r="A366" s="6"/>
    </row>
    <row r="367" spans="1:1" ht="16.5" x14ac:dyDescent="0.25">
      <c r="A367" s="6"/>
    </row>
    <row r="368" spans="1:1" ht="16.5" x14ac:dyDescent="0.25">
      <c r="A368" s="6"/>
    </row>
    <row r="369" spans="1:1" ht="16.5" x14ac:dyDescent="0.25">
      <c r="A369" s="6"/>
    </row>
    <row r="370" spans="1:1" ht="16.5" x14ac:dyDescent="0.25">
      <c r="A370" s="6"/>
    </row>
    <row r="371" spans="1:1" ht="16.5" x14ac:dyDescent="0.25">
      <c r="A371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E7CE-9BD7-40F2-92F8-867A16EE4EFD}">
  <sheetPr codeName="Hoja1"/>
  <dimension ref="A1:F4"/>
  <sheetViews>
    <sheetView tabSelected="1" workbookViewId="0">
      <selection activeCell="J4" sqref="J4"/>
    </sheetView>
  </sheetViews>
  <sheetFormatPr baseColWidth="10" defaultRowHeight="15" x14ac:dyDescent="0.25"/>
  <sheetData>
    <row r="1" spans="1:6" x14ac:dyDescent="0.25">
      <c r="A1">
        <v>255</v>
      </c>
    </row>
    <row r="2" spans="1:6" x14ac:dyDescent="0.25">
      <c r="D2" s="51" t="s">
        <v>859</v>
      </c>
      <c r="E2" s="51"/>
      <c r="F2" s="51"/>
    </row>
    <row r="3" spans="1:6" x14ac:dyDescent="0.25">
      <c r="C3" s="52" t="s">
        <v>860</v>
      </c>
      <c r="D3" s="51" t="s">
        <v>861</v>
      </c>
      <c r="E3" s="51"/>
      <c r="F3" s="51"/>
    </row>
    <row r="4" spans="1:6" x14ac:dyDescent="0.25">
      <c r="E4" t="s">
        <v>862</v>
      </c>
    </row>
  </sheetData>
  <mergeCells count="2">
    <mergeCell ref="D2:F2"/>
    <mergeCell ref="D3:F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List Box 1">
              <controlPr defaultSize="0" autoLine="0" autoPict="0">
                <anchor moveWithCells="1">
                  <from>
                    <xdr:col>9</xdr:col>
                    <xdr:colOff>0</xdr:colOff>
                    <xdr:row>5</xdr:row>
                    <xdr:rowOff>142875</xdr:rowOff>
                  </from>
                  <to>
                    <xdr:col>14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Alumnos</vt:lpstr>
      <vt:lpstr>Hoja2</vt:lpstr>
      <vt:lpstr>Justificante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SALA8-M24</dc:creator>
  <cp:lastModifiedBy>SALA8-M24</cp:lastModifiedBy>
  <dcterms:created xsi:type="dcterms:W3CDTF">2024-09-30T17:36:20Z</dcterms:created>
  <dcterms:modified xsi:type="dcterms:W3CDTF">2024-10-03T14:42:47Z</dcterms:modified>
</cp:coreProperties>
</file>