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F:\info-erettsegi felkeszito\excel\tura\"/>
    </mc:Choice>
  </mc:AlternateContent>
  <xr:revisionPtr revIDLastSave="0" documentId="13_ncr:1_{12142932-6A46-4CE1-8CAB-C453DC012EA7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Munka1" sheetId="1" r:id="rId1"/>
    <sheet name="Diáko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27" i="2"/>
  <c r="B25" i="2"/>
  <c r="B7" i="2"/>
  <c r="B5" i="2"/>
  <c r="B23" i="2"/>
  <c r="B10" i="2"/>
  <c r="B16" i="2"/>
  <c r="B18" i="2"/>
  <c r="B21" i="2"/>
  <c r="B4" i="2"/>
  <c r="B26" i="2"/>
  <c r="B28" i="2"/>
  <c r="B32" i="2"/>
  <c r="B29" i="2"/>
  <c r="B1" i="2"/>
  <c r="B2" i="2"/>
  <c r="B22" i="2"/>
  <c r="B19" i="2"/>
  <c r="B3" i="2"/>
  <c r="B8" i="2"/>
  <c r="B24" i="2"/>
  <c r="B20" i="2"/>
  <c r="B17" i="2"/>
  <c r="B12" i="2"/>
  <c r="B14" i="2"/>
  <c r="B11" i="2"/>
  <c r="B15" i="2"/>
  <c r="B13" i="2"/>
  <c r="B31" i="2"/>
  <c r="B30" i="2"/>
  <c r="B6" i="2"/>
  <c r="A9" i="2"/>
  <c r="A27" i="2"/>
  <c r="A25" i="2"/>
  <c r="A7" i="2"/>
  <c r="A5" i="2"/>
  <c r="A23" i="2"/>
  <c r="A10" i="2"/>
  <c r="A16" i="2"/>
  <c r="A18" i="2"/>
  <c r="A21" i="2"/>
  <c r="A4" i="2"/>
  <c r="A26" i="2"/>
  <c r="A28" i="2"/>
  <c r="A32" i="2"/>
  <c r="A29" i="2"/>
  <c r="A1" i="2"/>
  <c r="A2" i="2"/>
  <c r="A22" i="2"/>
  <c r="A19" i="2"/>
  <c r="A3" i="2"/>
  <c r="A8" i="2"/>
  <c r="A24" i="2"/>
  <c r="A20" i="2"/>
  <c r="A17" i="2"/>
  <c r="A12" i="2"/>
  <c r="A14" i="2"/>
  <c r="A11" i="2"/>
  <c r="A15" i="2"/>
  <c r="A13" i="2"/>
  <c r="A31" i="2"/>
  <c r="A30" i="2"/>
  <c r="A6" i="2"/>
  <c r="N35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" i="1"/>
  <c r="M3" i="1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" i="1"/>
</calcChain>
</file>

<file path=xl/sharedStrings.xml><?xml version="1.0" encoding="utf-8"?>
<sst xmlns="http://schemas.openxmlformats.org/spreadsheetml/2006/main" count="180" uniqueCount="54">
  <si>
    <t>Kirándulás dátuma:</t>
  </si>
  <si>
    <t>Név</t>
  </si>
  <si>
    <t>Születési dátum</t>
  </si>
  <si>
    <t>Számbavehető évek száma</t>
  </si>
  <si>
    <t>Diák-e</t>
  </si>
  <si>
    <t>Közalkalmazott-e</t>
  </si>
  <si>
    <t>Természetjáró-e</t>
  </si>
  <si>
    <t>Polgári szolgálatos-e</t>
  </si>
  <si>
    <t>Kor szerinti kedvezmény</t>
  </si>
  <si>
    <t>Diákkedvezmény</t>
  </si>
  <si>
    <t>Közalkalmazotti kedvezmény</t>
  </si>
  <si>
    <t>Természetjáró kedvezmény</t>
  </si>
  <si>
    <t>Polgári szolgálatosok kedvezménye</t>
  </si>
  <si>
    <t>Legnagyobb kedvezmény</t>
  </si>
  <si>
    <t>Jegyár</t>
  </si>
  <si>
    <t>Angyal Anna</t>
  </si>
  <si>
    <t>i</t>
  </si>
  <si>
    <t>n</t>
  </si>
  <si>
    <t>Angyal Péter</t>
  </si>
  <si>
    <t>Angyal Gábor</t>
  </si>
  <si>
    <t>Angyalné Dolgos Klára</t>
  </si>
  <si>
    <t>Eördögh Péter</t>
  </si>
  <si>
    <t>Eördögh Pál</t>
  </si>
  <si>
    <t>Eördögh Ferenc</t>
  </si>
  <si>
    <t>Vétkes Éva</t>
  </si>
  <si>
    <t>Vétkes Ádám</t>
  </si>
  <si>
    <t>Alma Éva</t>
  </si>
  <si>
    <t>Füge Ádám</t>
  </si>
  <si>
    <t>Szakáll Ede</t>
  </si>
  <si>
    <t xml:space="preserve">Szakállné </t>
  </si>
  <si>
    <t>Szakáll Salamon</t>
  </si>
  <si>
    <t>Pokol Ottó</t>
  </si>
  <si>
    <t>Pokol Ottóné</t>
  </si>
  <si>
    <t>Piros Panna</t>
  </si>
  <si>
    <t>Piros Vanda</t>
  </si>
  <si>
    <t>Fekete Péter</t>
  </si>
  <si>
    <t>Fehér Rózsa</t>
  </si>
  <si>
    <t>Balga Bernadett</t>
  </si>
  <si>
    <t>Balga Barnabás</t>
  </si>
  <si>
    <t>Balga Tamás</t>
  </si>
  <si>
    <t>Répa Gréta</t>
  </si>
  <si>
    <t>Nyúl Dávid</t>
  </si>
  <si>
    <t>Káposzta Olga</t>
  </si>
  <si>
    <t>Kecske Elek</t>
  </si>
  <si>
    <t>Bokor Virág</t>
  </si>
  <si>
    <t>Bokor György</t>
  </si>
  <si>
    <t>Bodza Kálmán</t>
  </si>
  <si>
    <t>Kertész Bálintné</t>
  </si>
  <si>
    <t>Kertész Bálint</t>
  </si>
  <si>
    <t>tanul</t>
  </si>
  <si>
    <t>köz</t>
  </si>
  <si>
    <t>sport</t>
  </si>
  <si>
    <t>polgari</t>
  </si>
  <si>
    <t>Összesen: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</si>
</sst>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HUF&quot;_-;\-* #,##0.00\ &quot;HUF&quot;_-;_-* &quot;-&quot;??\ &quot;HUF&quot;_-;_-@_-"/>
    <numFmt numFmtId="170" formatCode="#,##0\ [$Ft-40E]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180" wrapText="1"/>
    </xf>
    <xf numFmtId="9" fontId="3" fillId="0" borderId="1" xfId="2" applyFont="1" applyBorder="1" applyAlignment="1">
      <alignment horizontal="center" vertical="center"/>
    </xf>
    <xf numFmtId="170" fontId="3" fillId="0" borderId="1" xfId="1" applyNumberFormat="1" applyFont="1" applyBorder="1" applyAlignment="1">
      <alignment horizontal="center" vertical="center"/>
    </xf>
    <xf numFmtId="170" fontId="3" fillId="0" borderId="1" xfId="0" applyNumberFormat="1" applyFont="1" applyBorder="1" applyAlignment="1">
      <alignment horizontal="center" vertical="center"/>
    </xf>
  </cellXfs>
  <cellStyles count="3">
    <cellStyle name="Normál" xfId="0" builtinId="0"/>
    <cellStyle name="Pénznem" xfId="1" builtinId="4"/>
    <cellStyle name="Százalék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workbookViewId="0">
      <selection activeCell="G14" sqref="G14"/>
    </sheetView>
  </sheetViews>
  <sheetFormatPr defaultRowHeight="15" x14ac:dyDescent="0.25"/>
  <cols>
    <col min="1" max="1" width="20.85546875" style="2" bestFit="1" customWidth="1"/>
    <col min="2" max="2" width="15.28515625" style="2" bestFit="1" customWidth="1"/>
    <col min="3" max="3" width="25" style="2" bestFit="1" customWidth="1"/>
    <col min="4" max="4" width="6.7109375" style="2" bestFit="1" customWidth="1"/>
    <col min="5" max="5" width="16.42578125" style="2" bestFit="1" customWidth="1"/>
    <col min="6" max="6" width="15.7109375" style="2" bestFit="1" customWidth="1"/>
    <col min="7" max="7" width="19.42578125" style="2" bestFit="1" customWidth="1"/>
    <col min="8" max="8" width="23.140625" style="2" bestFit="1" customWidth="1"/>
    <col min="9" max="9" width="16.28515625" style="2" bestFit="1" customWidth="1"/>
    <col min="10" max="10" width="27.28515625" style="2" bestFit="1" customWidth="1"/>
    <col min="11" max="11" width="26" style="2" bestFit="1" customWidth="1"/>
    <col min="12" max="12" width="33" style="2" bestFit="1" customWidth="1"/>
    <col min="13" max="13" width="23.7109375" style="2" bestFit="1" customWidth="1"/>
    <col min="14" max="14" width="12" style="2" bestFit="1" customWidth="1"/>
    <col min="15" max="16384" width="9.140625" style="2"/>
  </cols>
  <sheetData>
    <row r="1" spans="1:19" x14ac:dyDescent="0.25">
      <c r="A1" s="2" t="s">
        <v>0</v>
      </c>
      <c r="B1" s="3">
        <v>38493</v>
      </c>
      <c r="N1" s="4">
        <v>164</v>
      </c>
    </row>
    <row r="2" spans="1:19" ht="99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</row>
    <row r="3" spans="1:19" x14ac:dyDescent="0.25">
      <c r="A3" s="2" t="s">
        <v>15</v>
      </c>
      <c r="B3" s="3">
        <v>33022</v>
      </c>
      <c r="C3" s="2">
        <f>YEAR($B$1)-YEAR(B3)</f>
        <v>15</v>
      </c>
      <c r="D3" s="2" t="s">
        <v>16</v>
      </c>
      <c r="E3" s="2" t="s">
        <v>17</v>
      </c>
      <c r="F3" s="2" t="s">
        <v>16</v>
      </c>
      <c r="G3" s="2" t="s">
        <v>17</v>
      </c>
      <c r="H3" s="6">
        <f>VLOOKUP(C3,$R$4:$S$7,2,TRUE)/100</f>
        <v>1</v>
      </c>
      <c r="I3" s="6">
        <f>IF(D3="i",$S$8,0)/100</f>
        <v>0.67500000000000004</v>
      </c>
      <c r="J3" s="6">
        <f>IF(E3="i",$S$9,0)/100</f>
        <v>0</v>
      </c>
      <c r="K3" s="6">
        <f>IF(F3="i",$S$10,0)/100</f>
        <v>0.5</v>
      </c>
      <c r="L3" s="6">
        <f>IF(G3="i",$S$11,0)/100</f>
        <v>0</v>
      </c>
      <c r="M3" s="6">
        <f>MAX(H3:L3)</f>
        <v>1</v>
      </c>
      <c r="N3" s="7">
        <f>$N$1-$N$1*M3</f>
        <v>0</v>
      </c>
    </row>
    <row r="4" spans="1:19" x14ac:dyDescent="0.25">
      <c r="A4" s="2" t="s">
        <v>18</v>
      </c>
      <c r="B4" s="3">
        <v>31532</v>
      </c>
      <c r="C4" s="2">
        <f t="shared" ref="C4:C34" si="0">YEAR($B$1)-YEAR(B4)</f>
        <v>19</v>
      </c>
      <c r="D4" s="2" t="s">
        <v>16</v>
      </c>
      <c r="E4" s="2" t="s">
        <v>17</v>
      </c>
      <c r="F4" s="2" t="s">
        <v>16</v>
      </c>
      <c r="G4" s="2" t="s">
        <v>17</v>
      </c>
      <c r="H4" s="6">
        <f t="shared" ref="H4:H34" si="1">VLOOKUP(C4,$R$4:$S$7,2,TRUE)/100</f>
        <v>1</v>
      </c>
      <c r="I4" s="6">
        <f t="shared" ref="I4:I34" si="2">IF(D4="i",$S$8,0)/100</f>
        <v>0.67500000000000004</v>
      </c>
      <c r="J4" s="6">
        <f t="shared" ref="J4:J34" si="3">IF(E4="i",$S$9,0)/100</f>
        <v>0</v>
      </c>
      <c r="K4" s="6">
        <f t="shared" ref="K4:K34" si="4">IF(F4="i",$S$10,0)/100</f>
        <v>0.5</v>
      </c>
      <c r="L4" s="6">
        <f t="shared" ref="L4:L34" si="5">IF(G4="i",$S$11,0)/100</f>
        <v>0</v>
      </c>
      <c r="M4" s="6">
        <f t="shared" ref="M4:M34" si="6">MAX(H4:L4)</f>
        <v>1</v>
      </c>
      <c r="N4" s="7">
        <f t="shared" ref="N4:N34" si="7">$N$1-$N$1*M4</f>
        <v>0</v>
      </c>
      <c r="R4" s="2">
        <v>6</v>
      </c>
      <c r="S4" s="2">
        <v>100</v>
      </c>
    </row>
    <row r="5" spans="1:19" x14ac:dyDescent="0.25">
      <c r="A5" s="2" t="s">
        <v>19</v>
      </c>
      <c r="B5" s="3">
        <v>20308</v>
      </c>
      <c r="C5" s="2">
        <f t="shared" si="0"/>
        <v>50</v>
      </c>
      <c r="D5" s="2" t="s">
        <v>17</v>
      </c>
      <c r="E5" s="2" t="s">
        <v>17</v>
      </c>
      <c r="F5" s="2" t="s">
        <v>16</v>
      </c>
      <c r="G5" s="2" t="s">
        <v>17</v>
      </c>
      <c r="H5" s="6">
        <f t="shared" si="1"/>
        <v>0</v>
      </c>
      <c r="I5" s="6">
        <f t="shared" si="2"/>
        <v>0</v>
      </c>
      <c r="J5" s="6">
        <f t="shared" si="3"/>
        <v>0</v>
      </c>
      <c r="K5" s="6">
        <f t="shared" si="4"/>
        <v>0.5</v>
      </c>
      <c r="L5" s="6">
        <f t="shared" si="5"/>
        <v>0</v>
      </c>
      <c r="M5" s="6">
        <f t="shared" si="6"/>
        <v>0.5</v>
      </c>
      <c r="N5" s="7">
        <f t="shared" si="7"/>
        <v>82</v>
      </c>
      <c r="R5" s="2">
        <v>26</v>
      </c>
      <c r="S5" s="2">
        <v>33</v>
      </c>
    </row>
    <row r="6" spans="1:19" x14ac:dyDescent="0.25">
      <c r="A6" s="2" t="s">
        <v>20</v>
      </c>
      <c r="B6" s="3">
        <v>21069</v>
      </c>
      <c r="C6" s="2">
        <f t="shared" si="0"/>
        <v>48</v>
      </c>
      <c r="D6" s="2" t="s">
        <v>17</v>
      </c>
      <c r="E6" s="2" t="s">
        <v>17</v>
      </c>
      <c r="F6" s="2" t="s">
        <v>16</v>
      </c>
      <c r="G6" s="2" t="s">
        <v>17</v>
      </c>
      <c r="H6" s="6">
        <f t="shared" si="1"/>
        <v>0</v>
      </c>
      <c r="I6" s="6">
        <f t="shared" si="2"/>
        <v>0</v>
      </c>
      <c r="J6" s="6">
        <f t="shared" si="3"/>
        <v>0</v>
      </c>
      <c r="K6" s="6">
        <f t="shared" si="4"/>
        <v>0.5</v>
      </c>
      <c r="L6" s="6">
        <f t="shared" si="5"/>
        <v>0</v>
      </c>
      <c r="M6" s="6">
        <f t="shared" si="6"/>
        <v>0.5</v>
      </c>
      <c r="N6" s="7">
        <f t="shared" si="7"/>
        <v>82</v>
      </c>
      <c r="R6" s="2">
        <v>27</v>
      </c>
      <c r="S6" s="2">
        <v>0</v>
      </c>
    </row>
    <row r="7" spans="1:19" x14ac:dyDescent="0.25">
      <c r="A7" s="2" t="s">
        <v>21</v>
      </c>
      <c r="B7" s="3">
        <v>32596</v>
      </c>
      <c r="C7" s="2">
        <f t="shared" si="0"/>
        <v>16</v>
      </c>
      <c r="D7" s="2" t="s">
        <v>16</v>
      </c>
      <c r="E7" s="2" t="s">
        <v>17</v>
      </c>
      <c r="F7" s="2" t="s">
        <v>16</v>
      </c>
      <c r="G7" s="2" t="s">
        <v>17</v>
      </c>
      <c r="H7" s="6">
        <f t="shared" si="1"/>
        <v>1</v>
      </c>
      <c r="I7" s="6">
        <f t="shared" si="2"/>
        <v>0.67500000000000004</v>
      </c>
      <c r="J7" s="6">
        <f t="shared" si="3"/>
        <v>0</v>
      </c>
      <c r="K7" s="6">
        <f t="shared" si="4"/>
        <v>0.5</v>
      </c>
      <c r="L7" s="6">
        <f t="shared" si="5"/>
        <v>0</v>
      </c>
      <c r="M7" s="6">
        <f t="shared" si="6"/>
        <v>1</v>
      </c>
      <c r="N7" s="7">
        <f t="shared" si="7"/>
        <v>0</v>
      </c>
      <c r="R7" s="2">
        <v>65</v>
      </c>
      <c r="S7" s="2">
        <v>100</v>
      </c>
    </row>
    <row r="8" spans="1:19" x14ac:dyDescent="0.25">
      <c r="A8" s="2" t="s">
        <v>22</v>
      </c>
      <c r="B8" s="3">
        <v>33267</v>
      </c>
      <c r="C8" s="2">
        <f t="shared" si="0"/>
        <v>14</v>
      </c>
      <c r="D8" s="2" t="s">
        <v>16</v>
      </c>
      <c r="E8" s="2" t="s">
        <v>17</v>
      </c>
      <c r="F8" s="2" t="s">
        <v>16</v>
      </c>
      <c r="G8" s="2" t="s">
        <v>17</v>
      </c>
      <c r="H8" s="6">
        <f t="shared" si="1"/>
        <v>1</v>
      </c>
      <c r="I8" s="6">
        <f t="shared" si="2"/>
        <v>0.67500000000000004</v>
      </c>
      <c r="J8" s="6">
        <f t="shared" si="3"/>
        <v>0</v>
      </c>
      <c r="K8" s="6">
        <f t="shared" si="4"/>
        <v>0.5</v>
      </c>
      <c r="L8" s="6">
        <f t="shared" si="5"/>
        <v>0</v>
      </c>
      <c r="M8" s="6">
        <f t="shared" si="6"/>
        <v>1</v>
      </c>
      <c r="N8" s="7">
        <f t="shared" si="7"/>
        <v>0</v>
      </c>
      <c r="R8" s="2" t="s">
        <v>49</v>
      </c>
      <c r="S8" s="2">
        <v>67.5</v>
      </c>
    </row>
    <row r="9" spans="1:19" x14ac:dyDescent="0.25">
      <c r="A9" s="2" t="s">
        <v>23</v>
      </c>
      <c r="B9" s="3">
        <v>22437</v>
      </c>
      <c r="C9" s="2">
        <f t="shared" si="0"/>
        <v>44</v>
      </c>
      <c r="D9" s="2" t="s">
        <v>17</v>
      </c>
      <c r="E9" s="2" t="s">
        <v>16</v>
      </c>
      <c r="F9" s="2" t="s">
        <v>17</v>
      </c>
      <c r="G9" s="2" t="s">
        <v>17</v>
      </c>
      <c r="H9" s="6">
        <f t="shared" si="1"/>
        <v>0</v>
      </c>
      <c r="I9" s="6">
        <f t="shared" si="2"/>
        <v>0</v>
      </c>
      <c r="J9" s="6">
        <f t="shared" si="3"/>
        <v>0.5</v>
      </c>
      <c r="K9" s="6">
        <f t="shared" si="4"/>
        <v>0</v>
      </c>
      <c r="L9" s="6">
        <f t="shared" si="5"/>
        <v>0</v>
      </c>
      <c r="M9" s="6">
        <f t="shared" si="6"/>
        <v>0.5</v>
      </c>
      <c r="N9" s="7">
        <f t="shared" si="7"/>
        <v>82</v>
      </c>
      <c r="R9" s="2" t="s">
        <v>50</v>
      </c>
      <c r="S9" s="2">
        <v>50</v>
      </c>
    </row>
    <row r="10" spans="1:19" x14ac:dyDescent="0.25">
      <c r="A10" s="2" t="s">
        <v>24</v>
      </c>
      <c r="B10" s="3">
        <v>30467</v>
      </c>
      <c r="C10" s="2">
        <f t="shared" si="0"/>
        <v>22</v>
      </c>
      <c r="D10" s="2" t="s">
        <v>17</v>
      </c>
      <c r="E10" s="2" t="s">
        <v>17</v>
      </c>
      <c r="F10" s="2" t="s">
        <v>17</v>
      </c>
      <c r="G10" s="2" t="s">
        <v>17</v>
      </c>
      <c r="H10" s="6">
        <f t="shared" si="1"/>
        <v>1</v>
      </c>
      <c r="I10" s="6">
        <f t="shared" si="2"/>
        <v>0</v>
      </c>
      <c r="J10" s="6">
        <f t="shared" si="3"/>
        <v>0</v>
      </c>
      <c r="K10" s="6">
        <f t="shared" si="4"/>
        <v>0</v>
      </c>
      <c r="L10" s="6">
        <f t="shared" si="5"/>
        <v>0</v>
      </c>
      <c r="M10" s="6">
        <f t="shared" si="6"/>
        <v>1</v>
      </c>
      <c r="N10" s="7">
        <f t="shared" si="7"/>
        <v>0</v>
      </c>
      <c r="R10" s="2" t="s">
        <v>51</v>
      </c>
      <c r="S10" s="2">
        <v>50</v>
      </c>
    </row>
    <row r="11" spans="1:19" x14ac:dyDescent="0.25">
      <c r="A11" s="2" t="s">
        <v>25</v>
      </c>
      <c r="B11" s="3">
        <v>29129</v>
      </c>
      <c r="C11" s="2">
        <f t="shared" si="0"/>
        <v>26</v>
      </c>
      <c r="D11" s="2" t="s">
        <v>17</v>
      </c>
      <c r="E11" s="2" t="s">
        <v>17</v>
      </c>
      <c r="F11" s="2" t="s">
        <v>17</v>
      </c>
      <c r="G11" s="2" t="s">
        <v>17</v>
      </c>
      <c r="H11" s="6">
        <f t="shared" si="1"/>
        <v>0.33</v>
      </c>
      <c r="I11" s="6">
        <f t="shared" si="2"/>
        <v>0</v>
      </c>
      <c r="J11" s="6">
        <f t="shared" si="3"/>
        <v>0</v>
      </c>
      <c r="K11" s="6">
        <f t="shared" si="4"/>
        <v>0</v>
      </c>
      <c r="L11" s="6">
        <f t="shared" si="5"/>
        <v>0</v>
      </c>
      <c r="M11" s="6">
        <f t="shared" si="6"/>
        <v>0.33</v>
      </c>
      <c r="N11" s="7">
        <f t="shared" si="7"/>
        <v>109.88</v>
      </c>
      <c r="R11" s="2" t="s">
        <v>52</v>
      </c>
      <c r="S11" s="2">
        <v>90</v>
      </c>
    </row>
    <row r="12" spans="1:19" x14ac:dyDescent="0.25">
      <c r="A12" s="2" t="s">
        <v>26</v>
      </c>
      <c r="B12" s="3">
        <v>27791</v>
      </c>
      <c r="C12" s="2">
        <f t="shared" si="0"/>
        <v>29</v>
      </c>
      <c r="D12" s="2" t="s">
        <v>17</v>
      </c>
      <c r="E12" s="2" t="s">
        <v>17</v>
      </c>
      <c r="F12" s="2" t="s">
        <v>16</v>
      </c>
      <c r="G12" s="2" t="s">
        <v>17</v>
      </c>
      <c r="H12" s="6">
        <f t="shared" si="1"/>
        <v>0</v>
      </c>
      <c r="I12" s="6">
        <f t="shared" si="2"/>
        <v>0</v>
      </c>
      <c r="J12" s="6">
        <f t="shared" si="3"/>
        <v>0</v>
      </c>
      <c r="K12" s="6">
        <f t="shared" si="4"/>
        <v>0.5</v>
      </c>
      <c r="L12" s="6">
        <f t="shared" si="5"/>
        <v>0</v>
      </c>
      <c r="M12" s="6">
        <f t="shared" si="6"/>
        <v>0.5</v>
      </c>
      <c r="N12" s="7">
        <f t="shared" si="7"/>
        <v>82</v>
      </c>
    </row>
    <row r="13" spans="1:19" x14ac:dyDescent="0.25">
      <c r="A13" s="2" t="s">
        <v>27</v>
      </c>
      <c r="B13" s="3">
        <v>26391</v>
      </c>
      <c r="C13" s="2">
        <f t="shared" si="0"/>
        <v>33</v>
      </c>
      <c r="D13" s="2" t="s">
        <v>17</v>
      </c>
      <c r="E13" s="2" t="s">
        <v>16</v>
      </c>
      <c r="F13" s="2" t="s">
        <v>17</v>
      </c>
      <c r="G13" s="2" t="s">
        <v>17</v>
      </c>
      <c r="H13" s="6">
        <f t="shared" si="1"/>
        <v>0</v>
      </c>
      <c r="I13" s="6">
        <f t="shared" si="2"/>
        <v>0</v>
      </c>
      <c r="J13" s="6">
        <f t="shared" si="3"/>
        <v>0.5</v>
      </c>
      <c r="K13" s="6">
        <f t="shared" si="4"/>
        <v>0</v>
      </c>
      <c r="L13" s="6">
        <f t="shared" si="5"/>
        <v>0</v>
      </c>
      <c r="M13" s="6">
        <f t="shared" si="6"/>
        <v>0.5</v>
      </c>
      <c r="N13" s="7">
        <f t="shared" si="7"/>
        <v>82</v>
      </c>
    </row>
    <row r="14" spans="1:19" x14ac:dyDescent="0.25">
      <c r="A14" s="2" t="s">
        <v>28</v>
      </c>
      <c r="B14" s="3">
        <v>34178</v>
      </c>
      <c r="C14" s="2">
        <f t="shared" si="0"/>
        <v>12</v>
      </c>
      <c r="D14" s="2" t="s">
        <v>16</v>
      </c>
      <c r="E14" s="2" t="s">
        <v>17</v>
      </c>
      <c r="F14" s="2" t="s">
        <v>16</v>
      </c>
      <c r="G14" s="2" t="s">
        <v>17</v>
      </c>
      <c r="H14" s="6">
        <f t="shared" si="1"/>
        <v>1</v>
      </c>
      <c r="I14" s="6">
        <f t="shared" si="2"/>
        <v>0.67500000000000004</v>
      </c>
      <c r="J14" s="6">
        <f t="shared" si="3"/>
        <v>0</v>
      </c>
      <c r="K14" s="6">
        <f t="shared" si="4"/>
        <v>0.5</v>
      </c>
      <c r="L14" s="6">
        <f t="shared" si="5"/>
        <v>0</v>
      </c>
      <c r="M14" s="6">
        <f t="shared" si="6"/>
        <v>1</v>
      </c>
      <c r="N14" s="7">
        <f t="shared" si="7"/>
        <v>0</v>
      </c>
    </row>
    <row r="15" spans="1:19" x14ac:dyDescent="0.25">
      <c r="A15" s="2" t="s">
        <v>29</v>
      </c>
      <c r="B15" s="3">
        <v>20339</v>
      </c>
      <c r="C15" s="2">
        <f t="shared" si="0"/>
        <v>50</v>
      </c>
      <c r="D15" s="2" t="s">
        <v>17</v>
      </c>
      <c r="E15" s="2" t="s">
        <v>17</v>
      </c>
      <c r="F15" s="2" t="s">
        <v>16</v>
      </c>
      <c r="G15" s="2" t="s">
        <v>17</v>
      </c>
      <c r="H15" s="6">
        <f t="shared" si="1"/>
        <v>0</v>
      </c>
      <c r="I15" s="6">
        <f t="shared" si="2"/>
        <v>0</v>
      </c>
      <c r="J15" s="6">
        <f t="shared" si="3"/>
        <v>0</v>
      </c>
      <c r="K15" s="6">
        <f t="shared" si="4"/>
        <v>0.5</v>
      </c>
      <c r="L15" s="6">
        <f t="shared" si="5"/>
        <v>0</v>
      </c>
      <c r="M15" s="6">
        <f t="shared" si="6"/>
        <v>0.5</v>
      </c>
      <c r="N15" s="7">
        <f t="shared" si="7"/>
        <v>82</v>
      </c>
    </row>
    <row r="16" spans="1:19" x14ac:dyDescent="0.25">
      <c r="A16" s="2" t="s">
        <v>30</v>
      </c>
      <c r="B16" s="3">
        <v>19366</v>
      </c>
      <c r="C16" s="2">
        <f t="shared" si="0"/>
        <v>52</v>
      </c>
      <c r="D16" s="2" t="s">
        <v>17</v>
      </c>
      <c r="E16" s="2" t="s">
        <v>17</v>
      </c>
      <c r="F16" s="2" t="s">
        <v>16</v>
      </c>
      <c r="G16" s="2" t="s">
        <v>17</v>
      </c>
      <c r="H16" s="6">
        <f t="shared" si="1"/>
        <v>0</v>
      </c>
      <c r="I16" s="6">
        <f t="shared" si="2"/>
        <v>0</v>
      </c>
      <c r="J16" s="6">
        <f t="shared" si="3"/>
        <v>0</v>
      </c>
      <c r="K16" s="6">
        <f t="shared" si="4"/>
        <v>0.5</v>
      </c>
      <c r="L16" s="6">
        <f t="shared" si="5"/>
        <v>0</v>
      </c>
      <c r="M16" s="6">
        <f t="shared" si="6"/>
        <v>0.5</v>
      </c>
      <c r="N16" s="7">
        <f t="shared" si="7"/>
        <v>82</v>
      </c>
    </row>
    <row r="17" spans="1:14" x14ac:dyDescent="0.25">
      <c r="A17" s="2" t="s">
        <v>31</v>
      </c>
      <c r="B17" s="3">
        <v>13585</v>
      </c>
      <c r="C17" s="2">
        <f t="shared" si="0"/>
        <v>68</v>
      </c>
      <c r="D17" s="2" t="s">
        <v>17</v>
      </c>
      <c r="E17" s="2" t="s">
        <v>17</v>
      </c>
      <c r="F17" s="2" t="s">
        <v>16</v>
      </c>
      <c r="G17" s="2" t="s">
        <v>17</v>
      </c>
      <c r="H17" s="6">
        <f t="shared" si="1"/>
        <v>1</v>
      </c>
      <c r="I17" s="6">
        <f t="shared" si="2"/>
        <v>0</v>
      </c>
      <c r="J17" s="6">
        <f t="shared" si="3"/>
        <v>0</v>
      </c>
      <c r="K17" s="6">
        <f t="shared" si="4"/>
        <v>0.5</v>
      </c>
      <c r="L17" s="6">
        <f t="shared" si="5"/>
        <v>0</v>
      </c>
      <c r="M17" s="6">
        <f t="shared" si="6"/>
        <v>1</v>
      </c>
      <c r="N17" s="7">
        <f t="shared" si="7"/>
        <v>0</v>
      </c>
    </row>
    <row r="18" spans="1:14" x14ac:dyDescent="0.25">
      <c r="A18" s="2" t="s">
        <v>32</v>
      </c>
      <c r="B18" s="3">
        <v>15836</v>
      </c>
      <c r="C18" s="2">
        <f t="shared" si="0"/>
        <v>62</v>
      </c>
      <c r="D18" s="2" t="s">
        <v>17</v>
      </c>
      <c r="E18" s="2" t="s">
        <v>17</v>
      </c>
      <c r="F18" s="2" t="s">
        <v>16</v>
      </c>
      <c r="G18" s="2" t="s">
        <v>17</v>
      </c>
      <c r="H18" s="6">
        <f t="shared" si="1"/>
        <v>0</v>
      </c>
      <c r="I18" s="6">
        <f t="shared" si="2"/>
        <v>0</v>
      </c>
      <c r="J18" s="6">
        <f t="shared" si="3"/>
        <v>0</v>
      </c>
      <c r="K18" s="6">
        <f t="shared" si="4"/>
        <v>0.5</v>
      </c>
      <c r="L18" s="6">
        <f t="shared" si="5"/>
        <v>0</v>
      </c>
      <c r="M18" s="6">
        <f t="shared" si="6"/>
        <v>0.5</v>
      </c>
      <c r="N18" s="7">
        <f t="shared" si="7"/>
        <v>82</v>
      </c>
    </row>
    <row r="19" spans="1:14" x14ac:dyDescent="0.25">
      <c r="A19" s="2" t="s">
        <v>33</v>
      </c>
      <c r="B19" s="3">
        <v>36368</v>
      </c>
      <c r="C19" s="2">
        <f t="shared" si="0"/>
        <v>6</v>
      </c>
      <c r="D19" s="2" t="s">
        <v>17</v>
      </c>
      <c r="E19" s="2" t="s">
        <v>17</v>
      </c>
      <c r="F19" s="2" t="s">
        <v>17</v>
      </c>
      <c r="G19" s="2" t="s">
        <v>17</v>
      </c>
      <c r="H19" s="6">
        <f t="shared" si="1"/>
        <v>1</v>
      </c>
      <c r="I19" s="6">
        <f t="shared" si="2"/>
        <v>0</v>
      </c>
      <c r="J19" s="6">
        <f t="shared" si="3"/>
        <v>0</v>
      </c>
      <c r="K19" s="6">
        <f t="shared" si="4"/>
        <v>0</v>
      </c>
      <c r="L19" s="6">
        <f t="shared" si="5"/>
        <v>0</v>
      </c>
      <c r="M19" s="6">
        <f t="shared" si="6"/>
        <v>1</v>
      </c>
      <c r="N19" s="7">
        <f t="shared" si="7"/>
        <v>0</v>
      </c>
    </row>
    <row r="20" spans="1:14" x14ac:dyDescent="0.25">
      <c r="A20" s="2" t="s">
        <v>34</v>
      </c>
      <c r="B20" s="3">
        <v>34970</v>
      </c>
      <c r="C20" s="2">
        <f t="shared" si="0"/>
        <v>10</v>
      </c>
      <c r="D20" s="2" t="s">
        <v>16</v>
      </c>
      <c r="E20" s="2" t="s">
        <v>17</v>
      </c>
      <c r="F20" s="2" t="s">
        <v>17</v>
      </c>
      <c r="G20" s="2" t="s">
        <v>17</v>
      </c>
      <c r="H20" s="6">
        <f t="shared" si="1"/>
        <v>1</v>
      </c>
      <c r="I20" s="6">
        <f t="shared" si="2"/>
        <v>0.67500000000000004</v>
      </c>
      <c r="J20" s="6">
        <f t="shared" si="3"/>
        <v>0</v>
      </c>
      <c r="K20" s="6">
        <f t="shared" si="4"/>
        <v>0</v>
      </c>
      <c r="L20" s="6">
        <f t="shared" si="5"/>
        <v>0</v>
      </c>
      <c r="M20" s="6">
        <f t="shared" si="6"/>
        <v>1</v>
      </c>
      <c r="N20" s="7">
        <f t="shared" si="7"/>
        <v>0</v>
      </c>
    </row>
    <row r="21" spans="1:14" x14ac:dyDescent="0.25">
      <c r="A21" s="2" t="s">
        <v>35</v>
      </c>
      <c r="B21" s="3">
        <v>24050</v>
      </c>
      <c r="C21" s="2">
        <f t="shared" si="0"/>
        <v>40</v>
      </c>
      <c r="D21" s="2" t="s">
        <v>17</v>
      </c>
      <c r="E21" s="2" t="s">
        <v>17</v>
      </c>
      <c r="F21" s="2" t="s">
        <v>16</v>
      </c>
      <c r="G21" s="2" t="s">
        <v>17</v>
      </c>
      <c r="H21" s="6">
        <f t="shared" si="1"/>
        <v>0</v>
      </c>
      <c r="I21" s="6">
        <f t="shared" si="2"/>
        <v>0</v>
      </c>
      <c r="J21" s="6">
        <f t="shared" si="3"/>
        <v>0</v>
      </c>
      <c r="K21" s="6">
        <f t="shared" si="4"/>
        <v>0.5</v>
      </c>
      <c r="L21" s="6">
        <f t="shared" si="5"/>
        <v>0</v>
      </c>
      <c r="M21" s="6">
        <f t="shared" si="6"/>
        <v>0.5</v>
      </c>
      <c r="N21" s="7">
        <f t="shared" si="7"/>
        <v>82</v>
      </c>
    </row>
    <row r="22" spans="1:14" x14ac:dyDescent="0.25">
      <c r="A22" s="2" t="s">
        <v>36</v>
      </c>
      <c r="B22" s="3">
        <v>27730</v>
      </c>
      <c r="C22" s="2">
        <f t="shared" si="0"/>
        <v>30</v>
      </c>
      <c r="D22" s="2" t="s">
        <v>17</v>
      </c>
      <c r="E22" s="2" t="s">
        <v>17</v>
      </c>
      <c r="F22" s="2" t="s">
        <v>16</v>
      </c>
      <c r="G22" s="2" t="s">
        <v>17</v>
      </c>
      <c r="H22" s="6">
        <f t="shared" si="1"/>
        <v>0</v>
      </c>
      <c r="I22" s="6">
        <f t="shared" si="2"/>
        <v>0</v>
      </c>
      <c r="J22" s="6">
        <f t="shared" si="3"/>
        <v>0</v>
      </c>
      <c r="K22" s="6">
        <f t="shared" si="4"/>
        <v>0.5</v>
      </c>
      <c r="L22" s="6">
        <f t="shared" si="5"/>
        <v>0</v>
      </c>
      <c r="M22" s="6">
        <f t="shared" si="6"/>
        <v>0.5</v>
      </c>
      <c r="N22" s="7">
        <f t="shared" si="7"/>
        <v>82</v>
      </c>
    </row>
    <row r="23" spans="1:14" x14ac:dyDescent="0.25">
      <c r="A23" s="2" t="s">
        <v>37</v>
      </c>
      <c r="B23" s="3">
        <v>34331</v>
      </c>
      <c r="C23" s="2">
        <f t="shared" si="0"/>
        <v>12</v>
      </c>
      <c r="D23" s="2" t="s">
        <v>16</v>
      </c>
      <c r="E23" s="2" t="s">
        <v>17</v>
      </c>
      <c r="F23" s="2" t="s">
        <v>16</v>
      </c>
      <c r="G23" s="2" t="s">
        <v>17</v>
      </c>
      <c r="H23" s="6">
        <f t="shared" si="1"/>
        <v>1</v>
      </c>
      <c r="I23" s="6">
        <f t="shared" si="2"/>
        <v>0.67500000000000004</v>
      </c>
      <c r="J23" s="6">
        <f t="shared" si="3"/>
        <v>0</v>
      </c>
      <c r="K23" s="6">
        <f t="shared" si="4"/>
        <v>0.5</v>
      </c>
      <c r="L23" s="6">
        <f t="shared" si="5"/>
        <v>0</v>
      </c>
      <c r="M23" s="6">
        <f t="shared" si="6"/>
        <v>1</v>
      </c>
      <c r="N23" s="7">
        <f t="shared" si="7"/>
        <v>0</v>
      </c>
    </row>
    <row r="24" spans="1:14" x14ac:dyDescent="0.25">
      <c r="A24" s="2" t="s">
        <v>38</v>
      </c>
      <c r="B24" s="3">
        <v>32537</v>
      </c>
      <c r="C24" s="2">
        <f t="shared" si="0"/>
        <v>16</v>
      </c>
      <c r="D24" s="2" t="s">
        <v>16</v>
      </c>
      <c r="E24" s="2" t="s">
        <v>17</v>
      </c>
      <c r="F24" s="2" t="s">
        <v>16</v>
      </c>
      <c r="G24" s="2" t="s">
        <v>17</v>
      </c>
      <c r="H24" s="6">
        <f t="shared" si="1"/>
        <v>1</v>
      </c>
      <c r="I24" s="6">
        <f t="shared" si="2"/>
        <v>0.67500000000000004</v>
      </c>
      <c r="J24" s="6">
        <f t="shared" si="3"/>
        <v>0</v>
      </c>
      <c r="K24" s="6">
        <f t="shared" si="4"/>
        <v>0.5</v>
      </c>
      <c r="L24" s="6">
        <f t="shared" si="5"/>
        <v>0</v>
      </c>
      <c r="M24" s="6">
        <f t="shared" si="6"/>
        <v>1</v>
      </c>
      <c r="N24" s="7">
        <f t="shared" si="7"/>
        <v>0</v>
      </c>
    </row>
    <row r="25" spans="1:14" x14ac:dyDescent="0.25">
      <c r="A25" s="2" t="s">
        <v>39</v>
      </c>
      <c r="B25" s="3">
        <v>22041</v>
      </c>
      <c r="C25" s="2">
        <f t="shared" si="0"/>
        <v>45</v>
      </c>
      <c r="D25" s="2" t="s">
        <v>17</v>
      </c>
      <c r="E25" s="2" t="s">
        <v>17</v>
      </c>
      <c r="F25" s="2" t="s">
        <v>16</v>
      </c>
      <c r="G25" s="2" t="s">
        <v>17</v>
      </c>
      <c r="H25" s="6">
        <f t="shared" si="1"/>
        <v>0</v>
      </c>
      <c r="I25" s="6">
        <f t="shared" si="2"/>
        <v>0</v>
      </c>
      <c r="J25" s="6">
        <f t="shared" si="3"/>
        <v>0</v>
      </c>
      <c r="K25" s="6">
        <f t="shared" si="4"/>
        <v>0.5</v>
      </c>
      <c r="L25" s="6">
        <f t="shared" si="5"/>
        <v>0</v>
      </c>
      <c r="M25" s="6">
        <f t="shared" si="6"/>
        <v>0.5</v>
      </c>
      <c r="N25" s="7">
        <f t="shared" si="7"/>
        <v>82</v>
      </c>
    </row>
    <row r="26" spans="1:14" x14ac:dyDescent="0.25">
      <c r="A26" s="2" t="s">
        <v>40</v>
      </c>
      <c r="B26" s="3">
        <v>27547</v>
      </c>
      <c r="C26" s="2">
        <f t="shared" si="0"/>
        <v>30</v>
      </c>
      <c r="D26" s="2" t="s">
        <v>17</v>
      </c>
      <c r="E26" s="2" t="s">
        <v>17</v>
      </c>
      <c r="F26" s="2" t="s">
        <v>16</v>
      </c>
      <c r="G26" s="2" t="s">
        <v>17</v>
      </c>
      <c r="H26" s="6">
        <f t="shared" si="1"/>
        <v>0</v>
      </c>
      <c r="I26" s="6">
        <f t="shared" si="2"/>
        <v>0</v>
      </c>
      <c r="J26" s="6">
        <f t="shared" si="3"/>
        <v>0</v>
      </c>
      <c r="K26" s="6">
        <f t="shared" si="4"/>
        <v>0.5</v>
      </c>
      <c r="L26" s="6">
        <f t="shared" si="5"/>
        <v>0</v>
      </c>
      <c r="M26" s="6">
        <f t="shared" si="6"/>
        <v>0.5</v>
      </c>
      <c r="N26" s="7">
        <f t="shared" si="7"/>
        <v>82</v>
      </c>
    </row>
    <row r="27" spans="1:14" x14ac:dyDescent="0.25">
      <c r="A27" s="2" t="s">
        <v>41</v>
      </c>
      <c r="B27" s="3">
        <v>28185</v>
      </c>
      <c r="C27" s="2">
        <f t="shared" si="0"/>
        <v>28</v>
      </c>
      <c r="D27" s="2" t="s">
        <v>17</v>
      </c>
      <c r="E27" s="2" t="s">
        <v>17</v>
      </c>
      <c r="F27" s="2" t="s">
        <v>16</v>
      </c>
      <c r="G27" s="2" t="s">
        <v>17</v>
      </c>
      <c r="H27" s="6">
        <f t="shared" si="1"/>
        <v>0</v>
      </c>
      <c r="I27" s="6">
        <f t="shared" si="2"/>
        <v>0</v>
      </c>
      <c r="J27" s="6">
        <f t="shared" si="3"/>
        <v>0</v>
      </c>
      <c r="K27" s="6">
        <f t="shared" si="4"/>
        <v>0.5</v>
      </c>
      <c r="L27" s="6">
        <f t="shared" si="5"/>
        <v>0</v>
      </c>
      <c r="M27" s="6">
        <f t="shared" si="6"/>
        <v>0.5</v>
      </c>
      <c r="N27" s="7">
        <f t="shared" si="7"/>
        <v>82</v>
      </c>
    </row>
    <row r="28" spans="1:14" x14ac:dyDescent="0.25">
      <c r="A28" s="2" t="s">
        <v>42</v>
      </c>
      <c r="B28" s="3">
        <v>30071</v>
      </c>
      <c r="C28" s="2">
        <f t="shared" si="0"/>
        <v>23</v>
      </c>
      <c r="D28" s="2" t="s">
        <v>16</v>
      </c>
      <c r="E28" s="2" t="s">
        <v>17</v>
      </c>
      <c r="F28" s="2" t="s">
        <v>16</v>
      </c>
      <c r="G28" s="2" t="s">
        <v>17</v>
      </c>
      <c r="H28" s="6">
        <f t="shared" si="1"/>
        <v>1</v>
      </c>
      <c r="I28" s="6">
        <f t="shared" si="2"/>
        <v>0.67500000000000004</v>
      </c>
      <c r="J28" s="6">
        <f t="shared" si="3"/>
        <v>0</v>
      </c>
      <c r="K28" s="6">
        <f t="shared" si="4"/>
        <v>0.5</v>
      </c>
      <c r="L28" s="6">
        <f t="shared" si="5"/>
        <v>0</v>
      </c>
      <c r="M28" s="6">
        <f t="shared" si="6"/>
        <v>1</v>
      </c>
      <c r="N28" s="7">
        <f t="shared" si="7"/>
        <v>0</v>
      </c>
    </row>
    <row r="29" spans="1:14" x14ac:dyDescent="0.25">
      <c r="A29" s="2" t="s">
        <v>43</v>
      </c>
      <c r="B29" s="3">
        <v>29464</v>
      </c>
      <c r="C29" s="2">
        <f t="shared" si="0"/>
        <v>25</v>
      </c>
      <c r="D29" s="2" t="s">
        <v>17</v>
      </c>
      <c r="E29" s="2" t="s">
        <v>16</v>
      </c>
      <c r="F29" s="2" t="s">
        <v>17</v>
      </c>
      <c r="G29" s="2" t="s">
        <v>17</v>
      </c>
      <c r="H29" s="6">
        <f t="shared" si="1"/>
        <v>1</v>
      </c>
      <c r="I29" s="6">
        <f t="shared" si="2"/>
        <v>0</v>
      </c>
      <c r="J29" s="6">
        <f t="shared" si="3"/>
        <v>0.5</v>
      </c>
      <c r="K29" s="6">
        <f t="shared" si="4"/>
        <v>0</v>
      </c>
      <c r="L29" s="6">
        <f t="shared" si="5"/>
        <v>0</v>
      </c>
      <c r="M29" s="6">
        <f t="shared" si="6"/>
        <v>1</v>
      </c>
      <c r="N29" s="7">
        <f t="shared" si="7"/>
        <v>0</v>
      </c>
    </row>
    <row r="30" spans="1:14" x14ac:dyDescent="0.25">
      <c r="A30" s="2" t="s">
        <v>44</v>
      </c>
      <c r="B30" s="3">
        <v>30222</v>
      </c>
      <c r="C30" s="2">
        <f t="shared" si="0"/>
        <v>23</v>
      </c>
      <c r="D30" s="2" t="s">
        <v>16</v>
      </c>
      <c r="E30" s="2" t="s">
        <v>17</v>
      </c>
      <c r="F30" s="2" t="s">
        <v>16</v>
      </c>
      <c r="G30" s="2" t="s">
        <v>17</v>
      </c>
      <c r="H30" s="6">
        <f t="shared" si="1"/>
        <v>1</v>
      </c>
      <c r="I30" s="6">
        <f t="shared" si="2"/>
        <v>0.67500000000000004</v>
      </c>
      <c r="J30" s="6">
        <f t="shared" si="3"/>
        <v>0</v>
      </c>
      <c r="K30" s="6">
        <f t="shared" si="4"/>
        <v>0.5</v>
      </c>
      <c r="L30" s="6">
        <f t="shared" si="5"/>
        <v>0</v>
      </c>
      <c r="M30" s="6">
        <f t="shared" si="6"/>
        <v>1</v>
      </c>
      <c r="N30" s="7">
        <f t="shared" si="7"/>
        <v>0</v>
      </c>
    </row>
    <row r="31" spans="1:14" x14ac:dyDescent="0.25">
      <c r="A31" s="2" t="s">
        <v>45</v>
      </c>
      <c r="B31" s="3">
        <v>29377</v>
      </c>
      <c r="C31" s="2">
        <f t="shared" si="0"/>
        <v>25</v>
      </c>
      <c r="D31" s="2" t="s">
        <v>17</v>
      </c>
      <c r="E31" s="2" t="s">
        <v>17</v>
      </c>
      <c r="F31" s="2" t="s">
        <v>16</v>
      </c>
      <c r="G31" s="2" t="s">
        <v>17</v>
      </c>
      <c r="H31" s="6">
        <f t="shared" si="1"/>
        <v>1</v>
      </c>
      <c r="I31" s="6">
        <f t="shared" si="2"/>
        <v>0</v>
      </c>
      <c r="J31" s="6">
        <f t="shared" si="3"/>
        <v>0</v>
      </c>
      <c r="K31" s="6">
        <f t="shared" si="4"/>
        <v>0.5</v>
      </c>
      <c r="L31" s="6">
        <f t="shared" si="5"/>
        <v>0</v>
      </c>
      <c r="M31" s="6">
        <f t="shared" si="6"/>
        <v>1</v>
      </c>
      <c r="N31" s="7">
        <f t="shared" si="7"/>
        <v>0</v>
      </c>
    </row>
    <row r="32" spans="1:14" x14ac:dyDescent="0.25">
      <c r="A32" s="2" t="s">
        <v>46</v>
      </c>
      <c r="B32" s="3">
        <v>29472</v>
      </c>
      <c r="C32" s="2">
        <f t="shared" si="0"/>
        <v>25</v>
      </c>
      <c r="D32" s="2" t="s">
        <v>17</v>
      </c>
      <c r="E32" s="2" t="s">
        <v>17</v>
      </c>
      <c r="F32" s="2" t="s">
        <v>16</v>
      </c>
      <c r="G32" s="2" t="s">
        <v>16</v>
      </c>
      <c r="H32" s="6">
        <f t="shared" si="1"/>
        <v>1</v>
      </c>
      <c r="I32" s="6">
        <f t="shared" si="2"/>
        <v>0</v>
      </c>
      <c r="J32" s="6">
        <f t="shared" si="3"/>
        <v>0</v>
      </c>
      <c r="K32" s="6">
        <f t="shared" si="4"/>
        <v>0.5</v>
      </c>
      <c r="L32" s="6">
        <f t="shared" si="5"/>
        <v>0.9</v>
      </c>
      <c r="M32" s="6">
        <f t="shared" si="6"/>
        <v>1</v>
      </c>
      <c r="N32" s="7">
        <f t="shared" si="7"/>
        <v>0</v>
      </c>
    </row>
    <row r="33" spans="1:14" x14ac:dyDescent="0.25">
      <c r="A33" s="2" t="s">
        <v>47</v>
      </c>
      <c r="B33" s="3">
        <v>14346</v>
      </c>
      <c r="C33" s="2">
        <f t="shared" si="0"/>
        <v>66</v>
      </c>
      <c r="D33" s="2" t="s">
        <v>17</v>
      </c>
      <c r="E33" s="2" t="s">
        <v>17</v>
      </c>
      <c r="F33" s="2" t="s">
        <v>16</v>
      </c>
      <c r="G33" s="2" t="s">
        <v>17</v>
      </c>
      <c r="H33" s="6">
        <f t="shared" si="1"/>
        <v>1</v>
      </c>
      <c r="I33" s="6">
        <f t="shared" si="2"/>
        <v>0</v>
      </c>
      <c r="J33" s="6">
        <f t="shared" si="3"/>
        <v>0</v>
      </c>
      <c r="K33" s="6">
        <f t="shared" si="4"/>
        <v>0.5</v>
      </c>
      <c r="L33" s="6">
        <f t="shared" si="5"/>
        <v>0</v>
      </c>
      <c r="M33" s="6">
        <f t="shared" si="6"/>
        <v>1</v>
      </c>
      <c r="N33" s="7">
        <f t="shared" si="7"/>
        <v>0</v>
      </c>
    </row>
    <row r="34" spans="1:14" x14ac:dyDescent="0.25">
      <c r="A34" s="2" t="s">
        <v>48</v>
      </c>
      <c r="B34" s="3">
        <v>14620</v>
      </c>
      <c r="C34" s="2">
        <f t="shared" si="0"/>
        <v>65</v>
      </c>
      <c r="D34" s="2" t="s">
        <v>17</v>
      </c>
      <c r="E34" s="2" t="s">
        <v>17</v>
      </c>
      <c r="F34" s="2" t="s">
        <v>16</v>
      </c>
      <c r="G34" s="2" t="s">
        <v>17</v>
      </c>
      <c r="H34" s="6">
        <f t="shared" si="1"/>
        <v>1</v>
      </c>
      <c r="I34" s="6">
        <f t="shared" si="2"/>
        <v>0</v>
      </c>
      <c r="J34" s="6">
        <f t="shared" si="3"/>
        <v>0</v>
      </c>
      <c r="K34" s="6">
        <f t="shared" si="4"/>
        <v>0.5</v>
      </c>
      <c r="L34" s="6">
        <f t="shared" si="5"/>
        <v>0</v>
      </c>
      <c r="M34" s="6">
        <f t="shared" si="6"/>
        <v>1</v>
      </c>
      <c r="N34" s="7">
        <f t="shared" si="7"/>
        <v>0</v>
      </c>
    </row>
    <row r="35" spans="1:14" x14ac:dyDescent="0.25">
      <c r="M35" s="2" t="s">
        <v>53</v>
      </c>
      <c r="N35" s="8">
        <f>SUM(N3:N34)</f>
        <v>1175.8800000000001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8B727-4835-4E67-8E9B-F0E8E90768DB}">
  <dimension ref="A1:B32"/>
  <sheetViews>
    <sheetView tabSelected="1" workbookViewId="0">
      <selection activeCell="B4" sqref="B4"/>
    </sheetView>
  </sheetViews>
  <sheetFormatPr defaultRowHeight="15" x14ac:dyDescent="0.25"/>
  <cols>
    <col min="1" max="1" width="20.85546875" bestFit="1" customWidth="1"/>
    <col min="2" max="2" width="25.140625" customWidth="1"/>
  </cols>
  <sheetData>
    <row r="1" spans="1:2" x14ac:dyDescent="0.25">
      <c r="A1" t="str">
        <f>Munka1!A19</f>
        <v>Piros Panna</v>
      </c>
      <c r="B1" s="1">
        <f>Munka1!B19</f>
        <v>36368</v>
      </c>
    </row>
    <row r="2" spans="1:2" x14ac:dyDescent="0.25">
      <c r="A2" t="str">
        <f>Munka1!A20</f>
        <v>Piros Vanda</v>
      </c>
      <c r="B2" s="1">
        <f>Munka1!B20</f>
        <v>34970</v>
      </c>
    </row>
    <row r="3" spans="1:2" x14ac:dyDescent="0.25">
      <c r="A3" t="str">
        <f>Munka1!A23</f>
        <v>Balga Bernadett</v>
      </c>
      <c r="B3" s="1">
        <f>Munka1!B23</f>
        <v>34331</v>
      </c>
    </row>
    <row r="4" spans="1:2" x14ac:dyDescent="0.25">
      <c r="A4" t="str">
        <f>Munka1!A14</f>
        <v>Szakáll Ede</v>
      </c>
      <c r="B4" s="1">
        <f>Munka1!B14</f>
        <v>34178</v>
      </c>
    </row>
    <row r="5" spans="1:2" x14ac:dyDescent="0.25">
      <c r="A5" t="str">
        <f>Munka1!A8</f>
        <v>Eördögh Pál</v>
      </c>
      <c r="B5" s="1">
        <f>Munka1!B8</f>
        <v>33267</v>
      </c>
    </row>
    <row r="6" spans="1:2" x14ac:dyDescent="0.25">
      <c r="A6" t="str">
        <f>Munka1!A3</f>
        <v>Angyal Anna</v>
      </c>
      <c r="B6" s="1">
        <f>Munka1!B3</f>
        <v>33022</v>
      </c>
    </row>
    <row r="7" spans="1:2" x14ac:dyDescent="0.25">
      <c r="A7" t="str">
        <f>Munka1!A7</f>
        <v>Eördögh Péter</v>
      </c>
      <c r="B7" s="1">
        <f>Munka1!B7</f>
        <v>32596</v>
      </c>
    </row>
    <row r="8" spans="1:2" x14ac:dyDescent="0.25">
      <c r="A8" t="str">
        <f>Munka1!A24</f>
        <v>Balga Barnabás</v>
      </c>
      <c r="B8" s="1">
        <f>Munka1!B24</f>
        <v>32537</v>
      </c>
    </row>
    <row r="9" spans="1:2" x14ac:dyDescent="0.25">
      <c r="A9" t="str">
        <f>Munka1!A4</f>
        <v>Angyal Péter</v>
      </c>
      <c r="B9" s="1">
        <f>Munka1!B4</f>
        <v>31532</v>
      </c>
    </row>
    <row r="10" spans="1:2" x14ac:dyDescent="0.25">
      <c r="A10" t="str">
        <f>Munka1!A10</f>
        <v>Vétkes Éva</v>
      </c>
      <c r="B10" s="1">
        <f>Munka1!B10</f>
        <v>30467</v>
      </c>
    </row>
    <row r="11" spans="1:2" x14ac:dyDescent="0.25">
      <c r="A11" t="str">
        <f>Munka1!A30</f>
        <v>Bokor Virág</v>
      </c>
      <c r="B11" s="1">
        <f>Munka1!B30</f>
        <v>30222</v>
      </c>
    </row>
    <row r="12" spans="1:2" x14ac:dyDescent="0.25">
      <c r="A12" t="str">
        <f>Munka1!A28</f>
        <v>Káposzta Olga</v>
      </c>
      <c r="B12" s="1">
        <f>Munka1!B28</f>
        <v>30071</v>
      </c>
    </row>
    <row r="13" spans="1:2" x14ac:dyDescent="0.25">
      <c r="A13" t="str">
        <f>Munka1!A32</f>
        <v>Bodza Kálmán</v>
      </c>
      <c r="B13" s="1">
        <f>Munka1!B32</f>
        <v>29472</v>
      </c>
    </row>
    <row r="14" spans="1:2" x14ac:dyDescent="0.25">
      <c r="A14" t="str">
        <f>Munka1!A29</f>
        <v>Kecske Elek</v>
      </c>
      <c r="B14" s="1">
        <f>Munka1!B29</f>
        <v>29464</v>
      </c>
    </row>
    <row r="15" spans="1:2" x14ac:dyDescent="0.25">
      <c r="A15" t="str">
        <f>Munka1!A31</f>
        <v>Bokor György</v>
      </c>
      <c r="B15" s="1">
        <f>Munka1!B31</f>
        <v>29377</v>
      </c>
    </row>
    <row r="16" spans="1:2" x14ac:dyDescent="0.25">
      <c r="A16" t="str">
        <f>Munka1!A11</f>
        <v>Vétkes Ádám</v>
      </c>
      <c r="B16" s="1">
        <f>Munka1!B11</f>
        <v>29129</v>
      </c>
    </row>
    <row r="17" spans="1:2" x14ac:dyDescent="0.25">
      <c r="A17" t="str">
        <f>Munka1!A27</f>
        <v>Nyúl Dávid</v>
      </c>
      <c r="B17" s="1">
        <f>Munka1!B27</f>
        <v>28185</v>
      </c>
    </row>
    <row r="18" spans="1:2" x14ac:dyDescent="0.25">
      <c r="A18" t="str">
        <f>Munka1!A12</f>
        <v>Alma Éva</v>
      </c>
      <c r="B18" s="1">
        <f>Munka1!B12</f>
        <v>27791</v>
      </c>
    </row>
    <row r="19" spans="1:2" x14ac:dyDescent="0.25">
      <c r="A19" t="str">
        <f>Munka1!A22</f>
        <v>Fehér Rózsa</v>
      </c>
      <c r="B19" s="1">
        <f>Munka1!B22</f>
        <v>27730</v>
      </c>
    </row>
    <row r="20" spans="1:2" x14ac:dyDescent="0.25">
      <c r="A20" t="str">
        <f>Munka1!A26</f>
        <v>Répa Gréta</v>
      </c>
      <c r="B20" s="1">
        <f>Munka1!B26</f>
        <v>27547</v>
      </c>
    </row>
    <row r="21" spans="1:2" x14ac:dyDescent="0.25">
      <c r="A21" t="str">
        <f>Munka1!A13</f>
        <v>Füge Ádám</v>
      </c>
      <c r="B21" s="1">
        <f>Munka1!B13</f>
        <v>26391</v>
      </c>
    </row>
    <row r="22" spans="1:2" x14ac:dyDescent="0.25">
      <c r="A22" t="str">
        <f>Munka1!A21</f>
        <v>Fekete Péter</v>
      </c>
      <c r="B22" s="1">
        <f>Munka1!B21</f>
        <v>24050</v>
      </c>
    </row>
    <row r="23" spans="1:2" x14ac:dyDescent="0.25">
      <c r="A23" t="str">
        <f>Munka1!A9</f>
        <v>Eördögh Ferenc</v>
      </c>
      <c r="B23" s="1">
        <f>Munka1!B9</f>
        <v>22437</v>
      </c>
    </row>
    <row r="24" spans="1:2" x14ac:dyDescent="0.25">
      <c r="A24" t="str">
        <f>Munka1!A25</f>
        <v>Balga Tamás</v>
      </c>
      <c r="B24" s="1">
        <f>Munka1!B25</f>
        <v>22041</v>
      </c>
    </row>
    <row r="25" spans="1:2" x14ac:dyDescent="0.25">
      <c r="A25" t="str">
        <f>Munka1!A6</f>
        <v>Angyalné Dolgos Klára</v>
      </c>
      <c r="B25" s="1">
        <f>Munka1!B6</f>
        <v>21069</v>
      </c>
    </row>
    <row r="26" spans="1:2" x14ac:dyDescent="0.25">
      <c r="A26" t="str">
        <f>Munka1!A15</f>
        <v xml:space="preserve">Szakállné </v>
      </c>
      <c r="B26" s="1">
        <f>Munka1!B15</f>
        <v>20339</v>
      </c>
    </row>
    <row r="27" spans="1:2" x14ac:dyDescent="0.25">
      <c r="A27" t="str">
        <f>Munka1!A5</f>
        <v>Angyal Gábor</v>
      </c>
      <c r="B27" s="1">
        <f>Munka1!B5</f>
        <v>20308</v>
      </c>
    </row>
    <row r="28" spans="1:2" x14ac:dyDescent="0.25">
      <c r="A28" t="str">
        <f>Munka1!A16</f>
        <v>Szakáll Salamon</v>
      </c>
      <c r="B28" s="1">
        <f>Munka1!B16</f>
        <v>19366</v>
      </c>
    </row>
    <row r="29" spans="1:2" x14ac:dyDescent="0.25">
      <c r="A29" t="str">
        <f>Munka1!A18</f>
        <v>Pokol Ottóné</v>
      </c>
      <c r="B29" s="1">
        <f>Munka1!B18</f>
        <v>15836</v>
      </c>
    </row>
    <row r="30" spans="1:2" x14ac:dyDescent="0.25">
      <c r="A30" t="str">
        <f>Munka1!A34</f>
        <v>Kertész Bálint</v>
      </c>
      <c r="B30" s="1">
        <f>Munka1!B34</f>
        <v>14620</v>
      </c>
    </row>
    <row r="31" spans="1:2" x14ac:dyDescent="0.25">
      <c r="A31" t="str">
        <f>Munka1!A33</f>
        <v>Kertész Bálintné</v>
      </c>
      <c r="B31" s="1">
        <f>Munka1!B33</f>
        <v>14346</v>
      </c>
    </row>
    <row r="32" spans="1:2" x14ac:dyDescent="0.25">
      <c r="A32" t="str">
        <f>Munka1!A17</f>
        <v>Pokol Ottó</v>
      </c>
      <c r="B32" s="1">
        <f>Munka1!B17</f>
        <v>13585</v>
      </c>
    </row>
  </sheetData>
  <sortState xmlns:xlrd2="http://schemas.microsoft.com/office/spreadsheetml/2017/richdata2" ref="A1:B32">
    <sortCondition descending="1" ref="B1:B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Diákok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Ötvösné Tóth Edina</dc:creator>
  <cp:lastModifiedBy>Ötvösné Tóth Edina</cp:lastModifiedBy>
  <dcterms:created xsi:type="dcterms:W3CDTF">2015-06-05T18:19:34Z</dcterms:created>
  <dcterms:modified xsi:type="dcterms:W3CDTF">2023-02-05T10:52:52Z</dcterms:modified>
</cp:coreProperties>
</file>