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ropbox\Harvard SJD\Thesis\History of the debt equity split\FINAL\"/>
    </mc:Choice>
  </mc:AlternateContent>
  <xr:revisionPtr revIDLastSave="0" documentId="8_{0D851849-5926-44E5-BB02-F52E94FA8F2C}" xr6:coauthVersionLast="45" xr6:coauthVersionMax="45" xr10:uidLastSave="{00000000-0000-0000-0000-000000000000}"/>
  <bookViews>
    <workbookView xWindow="-108" yWindow="-108" windowWidth="23256" windowHeight="12576" tabRatio="833" firstSheet="2" activeTab="15" xr2:uid="{842CC62D-FFA9-486A-BBB5-51301AE50D89}"/>
  </bookViews>
  <sheets>
    <sheet name="All non-inflation adjusted data" sheetId="1" r:id="rId1"/>
    <sheet name="Inflation-Adjutsed Data" sheetId="2" r:id="rId2"/>
    <sheet name="1916" sheetId="4" r:id="rId3"/>
    <sheet name="1917" sheetId="5" r:id="rId4"/>
    <sheet name="1918" sheetId="6" r:id="rId5"/>
    <sheet name="1919" sheetId="7" r:id="rId6"/>
    <sheet name="1920" sheetId="8" r:id="rId7"/>
    <sheet name="1921" sheetId="9" r:id="rId8"/>
    <sheet name="1922" sheetId="10" r:id="rId9"/>
    <sheet name="1923" sheetId="11" r:id="rId10"/>
    <sheet name="1924" sheetId="12" r:id="rId11"/>
    <sheet name="1925" sheetId="13" r:id="rId12"/>
    <sheet name="Tables for Word" sheetId="3" r:id="rId13"/>
    <sheet name="DJIA 1915-1925" sheetId="15" r:id="rId14"/>
    <sheet name="Trading Volume 1915-1925" sheetId="16" r:id="rId15"/>
    <sheet name="Bond data 1915-1925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0" i="2" l="1"/>
  <c r="P10" i="3" s="1"/>
  <c r="AG11" i="2"/>
  <c r="P11" i="3" s="1"/>
  <c r="AG12" i="2"/>
  <c r="P12" i="3" s="1"/>
  <c r="N3" i="3"/>
  <c r="K17" i="11"/>
  <c r="K13" i="1"/>
  <c r="K12" i="1"/>
  <c r="K11" i="1"/>
  <c r="K10" i="1"/>
  <c r="C21" i="3"/>
  <c r="C22" i="3"/>
  <c r="C23" i="3"/>
  <c r="C24" i="3"/>
  <c r="C25" i="3"/>
  <c r="C26" i="3"/>
  <c r="C27" i="3"/>
  <c r="C28" i="3"/>
  <c r="C29" i="3"/>
  <c r="C30" i="3"/>
  <c r="C20" i="3"/>
  <c r="B20" i="3"/>
  <c r="C4" i="3"/>
  <c r="C5" i="3"/>
  <c r="C6" i="3"/>
  <c r="C7" i="3"/>
  <c r="C8" i="3"/>
  <c r="C9" i="3"/>
  <c r="C10" i="3"/>
  <c r="C11" i="3"/>
  <c r="C12" i="3"/>
  <c r="C13" i="3"/>
  <c r="C3" i="3"/>
  <c r="B3" i="3"/>
  <c r="B12" i="7"/>
  <c r="B13" i="10"/>
  <c r="W7" i="1"/>
  <c r="W9" i="1"/>
  <c r="W10" i="1"/>
  <c r="W11" i="1"/>
  <c r="W12" i="1"/>
  <c r="W5" i="1"/>
  <c r="S7" i="1"/>
  <c r="S8" i="1"/>
  <c r="S11" i="1"/>
  <c r="R13" i="1"/>
  <c r="S13" i="1" s="1"/>
  <c r="R12" i="1"/>
  <c r="S12" i="1" s="1"/>
  <c r="R11" i="1"/>
  <c r="R10" i="1"/>
  <c r="S10" i="1" s="1"/>
  <c r="R9" i="1"/>
  <c r="S9" i="1" s="1"/>
  <c r="R8" i="1"/>
  <c r="R7" i="1"/>
  <c r="R6" i="1"/>
  <c r="S6" i="1" s="1"/>
  <c r="R5" i="1"/>
  <c r="S5" i="1" s="1"/>
  <c r="P9" i="1"/>
  <c r="P8" i="1"/>
  <c r="M13" i="1"/>
  <c r="M12" i="1"/>
  <c r="M11" i="1"/>
  <c r="M10" i="1"/>
  <c r="H13" i="1"/>
  <c r="H13" i="2" s="1"/>
  <c r="F13" i="3" s="1"/>
  <c r="H12" i="1"/>
  <c r="H12" i="2" s="1"/>
  <c r="F12" i="3" s="1"/>
  <c r="H11" i="1"/>
  <c r="H11" i="2" s="1"/>
  <c r="F11" i="3" s="1"/>
  <c r="H9" i="1"/>
  <c r="H9" i="2" s="1"/>
  <c r="F9" i="3" s="1"/>
  <c r="H8" i="1"/>
  <c r="H8" i="2" s="1"/>
  <c r="F8" i="3" s="1"/>
  <c r="H7" i="1"/>
  <c r="H7" i="2" s="1"/>
  <c r="F7" i="3" s="1"/>
  <c r="H6" i="1"/>
  <c r="H6" i="2" s="1"/>
  <c r="F6" i="3" s="1"/>
  <c r="H5" i="1"/>
  <c r="H5" i="2" s="1"/>
  <c r="F5" i="3" s="1"/>
  <c r="C13" i="1"/>
  <c r="C12" i="1"/>
  <c r="C11" i="1"/>
  <c r="C10" i="1"/>
  <c r="C9" i="1"/>
  <c r="C8" i="1"/>
  <c r="C7" i="1"/>
  <c r="C6" i="1"/>
  <c r="C5" i="1"/>
  <c r="C4" i="1"/>
  <c r="C4" i="2" s="1"/>
  <c r="D4" i="3" s="1"/>
  <c r="B13" i="1" l="1"/>
  <c r="B12" i="1"/>
  <c r="B12" i="2" s="1"/>
  <c r="D29" i="3" s="1"/>
  <c r="B11" i="1"/>
  <c r="B10" i="1"/>
  <c r="B9" i="1"/>
  <c r="B9" i="2" s="1"/>
  <c r="D26" i="3" s="1"/>
  <c r="B8" i="1"/>
  <c r="B8" i="2" s="1"/>
  <c r="D25" i="3" s="1"/>
  <c r="B7" i="1"/>
  <c r="B7" i="2" s="1"/>
  <c r="D24" i="3" s="1"/>
  <c r="B6" i="1"/>
  <c r="B6" i="2"/>
  <c r="D23" i="3" s="1"/>
  <c r="B5" i="1"/>
  <c r="B5" i="2" s="1"/>
  <c r="D22" i="3" s="1"/>
  <c r="B4" i="1"/>
  <c r="B4" i="2" s="1"/>
  <c r="B4" i="12"/>
  <c r="B4" i="11"/>
  <c r="G11" i="1" s="1"/>
  <c r="I11" i="1" s="1"/>
  <c r="B15" i="13"/>
  <c r="J13" i="1" s="1"/>
  <c r="E23" i="13"/>
  <c r="E8" i="13" s="1"/>
  <c r="D9" i="13"/>
  <c r="B18" i="13"/>
  <c r="B4" i="13"/>
  <c r="G13" i="1" s="1"/>
  <c r="I13" i="1" s="1"/>
  <c r="B21" i="12"/>
  <c r="B13" i="12"/>
  <c r="B10" i="12"/>
  <c r="Y12" i="1" s="1"/>
  <c r="B18" i="12"/>
  <c r="B15" i="12"/>
  <c r="J12" i="1" s="1"/>
  <c r="J12" i="2" s="1"/>
  <c r="B21" i="11"/>
  <c r="B10" i="11"/>
  <c r="Y11" i="1" s="1"/>
  <c r="B13" i="11"/>
  <c r="B18" i="11"/>
  <c r="B15" i="11"/>
  <c r="J11" i="1" s="1"/>
  <c r="B4" i="10"/>
  <c r="B21" i="10"/>
  <c r="B18" i="10"/>
  <c r="B6" i="10"/>
  <c r="B5" i="10"/>
  <c r="H10" i="1" s="1"/>
  <c r="H10" i="2" s="1"/>
  <c r="F10" i="3" s="1"/>
  <c r="B15" i="10"/>
  <c r="J10" i="1" s="1"/>
  <c r="B4" i="8"/>
  <c r="G8" i="1" s="1"/>
  <c r="I8" i="1" s="1"/>
  <c r="B13" i="9"/>
  <c r="B10" i="9"/>
  <c r="B4" i="9"/>
  <c r="G9" i="1" s="1"/>
  <c r="I9" i="1" s="1"/>
  <c r="B12" i="9"/>
  <c r="B9" i="9"/>
  <c r="M9" i="1" s="1"/>
  <c r="B15" i="9"/>
  <c r="J9" i="1" s="1"/>
  <c r="B20" i="9"/>
  <c r="B21" i="9" s="1"/>
  <c r="B16" i="8"/>
  <c r="U8" i="1" s="1"/>
  <c r="W8" i="1" s="1"/>
  <c r="B13" i="8"/>
  <c r="B12" i="8"/>
  <c r="B15" i="8"/>
  <c r="J8" i="1" s="1"/>
  <c r="B20" i="8"/>
  <c r="B21" i="8" s="1"/>
  <c r="B9" i="8"/>
  <c r="M8" i="1" s="1"/>
  <c r="B16" i="7"/>
  <c r="B13" i="7"/>
  <c r="B9" i="7"/>
  <c r="M7" i="1" s="1"/>
  <c r="B15" i="7"/>
  <c r="J7" i="1" s="1"/>
  <c r="B20" i="7"/>
  <c r="B21" i="7" s="1"/>
  <c r="B4" i="7"/>
  <c r="G7" i="1" s="1"/>
  <c r="I7" i="1" s="1"/>
  <c r="B21" i="6"/>
  <c r="B16" i="6"/>
  <c r="U6" i="1" s="1"/>
  <c r="W6" i="1" s="1"/>
  <c r="B13" i="6"/>
  <c r="B20" i="6"/>
  <c r="M20" i="1" s="1"/>
  <c r="AG6" i="2" s="1"/>
  <c r="P6" i="3" s="1"/>
  <c r="B12" i="6"/>
  <c r="B15" i="6"/>
  <c r="J6" i="1" s="1"/>
  <c r="B9" i="6"/>
  <c r="M6" i="1" s="1"/>
  <c r="B4" i="6"/>
  <c r="G6" i="1" s="1"/>
  <c r="I6" i="1" s="1"/>
  <c r="B21" i="5"/>
  <c r="B16" i="5"/>
  <c r="B13" i="5"/>
  <c r="B10" i="5"/>
  <c r="Y5" i="1" s="1"/>
  <c r="B12" i="5"/>
  <c r="B4" i="5"/>
  <c r="G5" i="1" s="1"/>
  <c r="I5" i="1" s="1"/>
  <c r="B20" i="5"/>
  <c r="M19" i="1" s="1"/>
  <c r="AG5" i="2" s="1"/>
  <c r="P5" i="3" s="1"/>
  <c r="B15" i="5"/>
  <c r="J5" i="1" s="1"/>
  <c r="B9" i="5"/>
  <c r="M5" i="1" s="1"/>
  <c r="B13" i="4"/>
  <c r="B10" i="4"/>
  <c r="B12" i="4"/>
  <c r="B9" i="4"/>
  <c r="M4" i="1" s="1"/>
  <c r="B4" i="4"/>
  <c r="G4" i="1" s="1"/>
  <c r="I4" i="1" s="1"/>
  <c r="B7" i="4"/>
  <c r="R4" i="1" s="1"/>
  <c r="S4" i="1" s="1"/>
  <c r="D6" i="4"/>
  <c r="B6" i="4" s="1"/>
  <c r="T4" i="1" s="1"/>
  <c r="B5" i="4"/>
  <c r="H4" i="1" s="1"/>
  <c r="H4" i="2" s="1"/>
  <c r="F4" i="3" s="1"/>
  <c r="E4" i="3" s="1"/>
  <c r="D5" i="4"/>
  <c r="AA13" i="2"/>
  <c r="AA12" i="2"/>
  <c r="AA11" i="2"/>
  <c r="AA10" i="2"/>
  <c r="AA9" i="2"/>
  <c r="AA8" i="2"/>
  <c r="AA7" i="2"/>
  <c r="AA6" i="2"/>
  <c r="AA5" i="2"/>
  <c r="AA4" i="2"/>
  <c r="Y12" i="2"/>
  <c r="Y11" i="2"/>
  <c r="Y9" i="2"/>
  <c r="Y7" i="2"/>
  <c r="Y6" i="2"/>
  <c r="Y5" i="2"/>
  <c r="Y4" i="2"/>
  <c r="U12" i="2"/>
  <c r="H29" i="3" s="1"/>
  <c r="U11" i="2"/>
  <c r="H28" i="3" s="1"/>
  <c r="U10" i="2"/>
  <c r="H27" i="3" s="1"/>
  <c r="U9" i="2"/>
  <c r="H26" i="3" s="1"/>
  <c r="U8" i="2"/>
  <c r="U7" i="2"/>
  <c r="H24" i="3" s="1"/>
  <c r="U5" i="2"/>
  <c r="H22" i="3" s="1"/>
  <c r="R13" i="2"/>
  <c r="E30" i="3" s="1"/>
  <c r="G30" i="3" s="1"/>
  <c r="R12" i="2"/>
  <c r="E29" i="3" s="1"/>
  <c r="G29" i="3" s="1"/>
  <c r="R11" i="2"/>
  <c r="E28" i="3" s="1"/>
  <c r="G28" i="3" s="1"/>
  <c r="R10" i="2"/>
  <c r="E27" i="3" s="1"/>
  <c r="G27" i="3" s="1"/>
  <c r="R9" i="2"/>
  <c r="E26" i="3" s="1"/>
  <c r="G26" i="3" s="1"/>
  <c r="R8" i="2"/>
  <c r="E25" i="3" s="1"/>
  <c r="G25" i="3" s="1"/>
  <c r="R7" i="2"/>
  <c r="E24" i="3" s="1"/>
  <c r="G24" i="3" s="1"/>
  <c r="R6" i="2"/>
  <c r="E23" i="3" s="1"/>
  <c r="G23" i="3" s="1"/>
  <c r="R5" i="2"/>
  <c r="E22" i="3" s="1"/>
  <c r="G22" i="3" s="1"/>
  <c r="R4" i="2"/>
  <c r="E21" i="3" s="1"/>
  <c r="G21" i="3" s="1"/>
  <c r="P8" i="2"/>
  <c r="V8" i="3" s="1"/>
  <c r="P9" i="2"/>
  <c r="V9" i="3" s="1"/>
  <c r="M13" i="2"/>
  <c r="T13" i="3" s="1"/>
  <c r="M12" i="2"/>
  <c r="T12" i="3" s="1"/>
  <c r="M11" i="2"/>
  <c r="T11" i="3" s="1"/>
  <c r="M10" i="2"/>
  <c r="T10" i="3" s="1"/>
  <c r="M9" i="2"/>
  <c r="T9" i="3" s="1"/>
  <c r="M8" i="2"/>
  <c r="T8" i="3" s="1"/>
  <c r="M7" i="2"/>
  <c r="T7" i="3" s="1"/>
  <c r="M6" i="2"/>
  <c r="T6" i="3" s="1"/>
  <c r="M5" i="2"/>
  <c r="T5" i="3" s="1"/>
  <c r="M4" i="2"/>
  <c r="T4" i="3" s="1"/>
  <c r="K11" i="2"/>
  <c r="J11" i="3" s="1"/>
  <c r="K12" i="2"/>
  <c r="J12" i="3" s="1"/>
  <c r="K13" i="2"/>
  <c r="J13" i="3" s="1"/>
  <c r="K10" i="2"/>
  <c r="J10" i="3" s="1"/>
  <c r="J13" i="2"/>
  <c r="J11" i="2"/>
  <c r="J10" i="2"/>
  <c r="J9" i="2"/>
  <c r="J8" i="2"/>
  <c r="J7" i="2"/>
  <c r="J6" i="2"/>
  <c r="J5" i="2"/>
  <c r="G13" i="2"/>
  <c r="G11" i="2"/>
  <c r="G9" i="2"/>
  <c r="G8" i="2"/>
  <c r="G7" i="2"/>
  <c r="G6" i="2"/>
  <c r="G5" i="2"/>
  <c r="G4" i="2"/>
  <c r="F13" i="2"/>
  <c r="F12" i="2"/>
  <c r="F11" i="2"/>
  <c r="F10" i="2"/>
  <c r="E11" i="2"/>
  <c r="E12" i="2"/>
  <c r="E13" i="2"/>
  <c r="E10" i="2"/>
  <c r="D6" i="2"/>
  <c r="D7" i="2"/>
  <c r="D8" i="2"/>
  <c r="D9" i="2"/>
  <c r="D5" i="2"/>
  <c r="C6" i="2"/>
  <c r="D6" i="3" s="1"/>
  <c r="E6" i="3" s="1"/>
  <c r="C7" i="2"/>
  <c r="D7" i="3" s="1"/>
  <c r="E7" i="3" s="1"/>
  <c r="C8" i="2"/>
  <c r="D8" i="3" s="1"/>
  <c r="E8" i="3" s="1"/>
  <c r="C9" i="2"/>
  <c r="D9" i="3" s="1"/>
  <c r="E9" i="3" s="1"/>
  <c r="C10" i="2"/>
  <c r="D10" i="3" s="1"/>
  <c r="E10" i="3" s="1"/>
  <c r="C11" i="2"/>
  <c r="D11" i="3" s="1"/>
  <c r="E11" i="3" s="1"/>
  <c r="C12" i="2"/>
  <c r="D12" i="3" s="1"/>
  <c r="E12" i="3" s="1"/>
  <c r="C13" i="2"/>
  <c r="D13" i="3" s="1"/>
  <c r="E13" i="3" s="1"/>
  <c r="C5" i="2"/>
  <c r="D5" i="3" s="1"/>
  <c r="E5" i="3" s="1"/>
  <c r="B13" i="2"/>
  <c r="B11" i="2"/>
  <c r="D28" i="3" s="1"/>
  <c r="B10" i="2"/>
  <c r="D27" i="3" s="1"/>
  <c r="B3" i="2"/>
  <c r="D20" i="3" s="1"/>
  <c r="B21" i="13" l="1"/>
  <c r="B10" i="13"/>
  <c r="Y13" i="1" s="1"/>
  <c r="Y13" i="2" s="1"/>
  <c r="B13" i="13"/>
  <c r="B16" i="13"/>
  <c r="U13" i="1" s="1"/>
  <c r="B16" i="9"/>
  <c r="H8" i="10"/>
  <c r="G10" i="1"/>
  <c r="B16" i="12"/>
  <c r="H8" i="12"/>
  <c r="G12" i="1"/>
  <c r="F8" i="12"/>
  <c r="B16" i="10"/>
  <c r="I8" i="10"/>
  <c r="B10" i="10" s="1"/>
  <c r="Y10" i="1" s="1"/>
  <c r="Y10" i="2" s="1"/>
  <c r="B16" i="11"/>
  <c r="U6" i="2"/>
  <c r="W6" i="2" s="1"/>
  <c r="B10" i="6"/>
  <c r="B10" i="7"/>
  <c r="B10" i="8"/>
  <c r="Y8" i="1" s="1"/>
  <c r="Y8" i="2" s="1"/>
  <c r="W5" i="2"/>
  <c r="W7" i="2"/>
  <c r="W9" i="2"/>
  <c r="I6" i="3"/>
  <c r="R6" i="3"/>
  <c r="I8" i="2"/>
  <c r="G8" i="3"/>
  <c r="H8" i="3" s="1"/>
  <c r="O8" i="3"/>
  <c r="R8" i="3"/>
  <c r="I8" i="3"/>
  <c r="R9" i="3"/>
  <c r="I9" i="3"/>
  <c r="W11" i="2"/>
  <c r="I5" i="3"/>
  <c r="R5" i="3"/>
  <c r="K27" i="3"/>
  <c r="J27" i="3"/>
  <c r="K28" i="3"/>
  <c r="J28" i="3"/>
  <c r="I7" i="3"/>
  <c r="R7" i="3"/>
  <c r="J29" i="3"/>
  <c r="K29" i="3"/>
  <c r="T13" i="2"/>
  <c r="F30" i="3" s="1"/>
  <c r="D30" i="3"/>
  <c r="O9" i="3"/>
  <c r="I9" i="2"/>
  <c r="G9" i="3"/>
  <c r="H9" i="3" s="1"/>
  <c r="K22" i="3"/>
  <c r="J22" i="3"/>
  <c r="K24" i="3"/>
  <c r="J24" i="3"/>
  <c r="W12" i="2"/>
  <c r="T4" i="2"/>
  <c r="F21" i="3" s="1"/>
  <c r="D21" i="3"/>
  <c r="I7" i="2"/>
  <c r="G7" i="3"/>
  <c r="H7" i="3" s="1"/>
  <c r="O7" i="3"/>
  <c r="G4" i="3"/>
  <c r="H4" i="3" s="1"/>
  <c r="O4" i="3"/>
  <c r="I4" i="2"/>
  <c r="R11" i="3"/>
  <c r="I11" i="3"/>
  <c r="U13" i="3"/>
  <c r="W8" i="2"/>
  <c r="H25" i="3"/>
  <c r="O6" i="3"/>
  <c r="U6" i="3" s="1"/>
  <c r="G6" i="3"/>
  <c r="H6" i="3" s="1"/>
  <c r="I6" i="2"/>
  <c r="I13" i="3"/>
  <c r="R13" i="3"/>
  <c r="S13" i="3" s="1"/>
  <c r="U9" i="3"/>
  <c r="W10" i="2"/>
  <c r="I11" i="2"/>
  <c r="G11" i="3"/>
  <c r="H11" i="3" s="1"/>
  <c r="O11" i="3"/>
  <c r="Q11" i="3" s="1"/>
  <c r="R10" i="3"/>
  <c r="I10" i="3"/>
  <c r="O5" i="3"/>
  <c r="I5" i="2"/>
  <c r="G5" i="3"/>
  <c r="H5" i="3" s="1"/>
  <c r="I13" i="2"/>
  <c r="O13" i="3"/>
  <c r="G13" i="3"/>
  <c r="H13" i="3" s="1"/>
  <c r="R12" i="3"/>
  <c r="I12" i="3"/>
  <c r="J26" i="3"/>
  <c r="K26" i="3"/>
  <c r="T11" i="2"/>
  <c r="F28" i="3" s="1"/>
  <c r="T5" i="2"/>
  <c r="F22" i="3" s="1"/>
  <c r="T6" i="2"/>
  <c r="F23" i="3" s="1"/>
  <c r="T10" i="2"/>
  <c r="F27" i="3" s="1"/>
  <c r="T12" i="2"/>
  <c r="F29" i="3" s="1"/>
  <c r="T8" i="2"/>
  <c r="F25" i="3" s="1"/>
  <c r="T7" i="2"/>
  <c r="F24" i="3" s="1"/>
  <c r="T9" i="2"/>
  <c r="F26" i="3" s="1"/>
  <c r="J15" i="2"/>
  <c r="I10" i="1" l="1"/>
  <c r="G10" i="2"/>
  <c r="H23" i="3"/>
  <c r="J23" i="3" s="1"/>
  <c r="W13" i="1"/>
  <c r="U13" i="2"/>
  <c r="Q13" i="3"/>
  <c r="Q9" i="3"/>
  <c r="I12" i="1"/>
  <c r="G12" i="2"/>
  <c r="U8" i="3"/>
  <c r="W8" i="3"/>
  <c r="S9" i="3"/>
  <c r="S8" i="3"/>
  <c r="S7" i="3"/>
  <c r="U4" i="3"/>
  <c r="L10" i="3"/>
  <c r="K5" i="3"/>
  <c r="L5" i="3"/>
  <c r="L13" i="3"/>
  <c r="K13" i="3"/>
  <c r="L11" i="3"/>
  <c r="K11" i="3"/>
  <c r="S6" i="3"/>
  <c r="Q6" i="3"/>
  <c r="K6" i="3"/>
  <c r="L6" i="3"/>
  <c r="S5" i="3"/>
  <c r="K25" i="3"/>
  <c r="J25" i="3"/>
  <c r="W9" i="3"/>
  <c r="U11" i="3"/>
  <c r="U5" i="3"/>
  <c r="Q5" i="3"/>
  <c r="L12" i="3"/>
  <c r="S11" i="3"/>
  <c r="L7" i="3"/>
  <c r="K7" i="3"/>
  <c r="K23" i="3"/>
  <c r="K9" i="3"/>
  <c r="L9" i="3"/>
  <c r="L8" i="3"/>
  <c r="K8" i="3"/>
  <c r="U7" i="3"/>
  <c r="M18" i="1"/>
  <c r="AG4" i="2" s="1"/>
  <c r="P4" i="3" s="1"/>
  <c r="Q4" i="3" s="1"/>
  <c r="M21" i="1"/>
  <c r="AG7" i="2" s="1"/>
  <c r="P7" i="3" s="1"/>
  <c r="Q7" i="3" s="1"/>
  <c r="M22" i="1"/>
  <c r="AG8" i="2" s="1"/>
  <c r="P8" i="3" s="1"/>
  <c r="Q8" i="3" s="1"/>
  <c r="M23" i="1"/>
  <c r="AG9" i="2" s="1"/>
  <c r="P9" i="3" s="1"/>
  <c r="M27" i="1"/>
  <c r="AG13" i="2" s="1"/>
  <c r="P13" i="3" s="1"/>
  <c r="L18" i="1"/>
  <c r="L19" i="1" s="1"/>
  <c r="L20" i="1" s="1"/>
  <c r="L21" i="1" s="1"/>
  <c r="L22" i="1" s="1"/>
  <c r="L23" i="1" s="1"/>
  <c r="L24" i="1" s="1"/>
  <c r="L25" i="1" s="1"/>
  <c r="L26" i="1" s="1"/>
  <c r="L27" i="1" s="1"/>
  <c r="W13" i="2" l="1"/>
  <c r="H30" i="3"/>
  <c r="I12" i="2"/>
  <c r="O12" i="3"/>
  <c r="G12" i="3"/>
  <c r="I10" i="2"/>
  <c r="G10" i="3"/>
  <c r="O10" i="3"/>
  <c r="K22" i="2"/>
  <c r="K23" i="2"/>
  <c r="K24" i="2"/>
  <c r="K25" i="2"/>
  <c r="K26" i="2"/>
  <c r="K27" i="2"/>
  <c r="K28" i="2"/>
  <c r="K29" i="2"/>
  <c r="K21" i="2"/>
  <c r="F21" i="2"/>
  <c r="H12" i="3" l="1"/>
  <c r="K12" i="3"/>
  <c r="Q10" i="3"/>
  <c r="S10" i="3"/>
  <c r="U10" i="3"/>
  <c r="Q12" i="3"/>
  <c r="U12" i="3"/>
  <c r="S12" i="3"/>
  <c r="K30" i="3"/>
  <c r="J30" i="3"/>
  <c r="H10" i="3"/>
  <c r="K10" i="3"/>
  <c r="AG13" i="1"/>
  <c r="AG12" i="1"/>
  <c r="AG11" i="1"/>
  <c r="AG10" i="1"/>
  <c r="AG9" i="1"/>
  <c r="AG8" i="1"/>
  <c r="AG7" i="1"/>
  <c r="AG6" i="1"/>
  <c r="AG5" i="1"/>
  <c r="AG4" i="1"/>
  <c r="Z7" i="2"/>
  <c r="S5" i="2"/>
  <c r="S6" i="2"/>
  <c r="S7" i="2"/>
  <c r="S8" i="2"/>
  <c r="S9" i="2"/>
  <c r="S10" i="2"/>
  <c r="Z11" i="2"/>
  <c r="S12" i="2"/>
  <c r="S13" i="2"/>
  <c r="S4" i="2"/>
  <c r="A4" i="2"/>
  <c r="AB5" i="1"/>
  <c r="AB6" i="1"/>
  <c r="AB7" i="1"/>
  <c r="AB8" i="1"/>
  <c r="AB9" i="1"/>
  <c r="AB10" i="1"/>
  <c r="AB11" i="1"/>
  <c r="AB12" i="1"/>
  <c r="AB13" i="1"/>
  <c r="AB4" i="1"/>
  <c r="X5" i="1"/>
  <c r="X6" i="1"/>
  <c r="X7" i="1"/>
  <c r="X8" i="1"/>
  <c r="X9" i="1"/>
  <c r="X10" i="1"/>
  <c r="X11" i="1"/>
  <c r="X12" i="1"/>
  <c r="X13" i="1"/>
  <c r="A5" i="2" l="1"/>
  <c r="B21" i="3"/>
  <c r="B4" i="3"/>
  <c r="N4" i="3"/>
  <c r="X6" i="2"/>
  <c r="X8" i="2"/>
  <c r="AB7" i="2"/>
  <c r="X10" i="2"/>
  <c r="AB4" i="2"/>
  <c r="AB6" i="2"/>
  <c r="Z10" i="2"/>
  <c r="X12" i="2"/>
  <c r="Z12" i="2"/>
  <c r="AB8" i="2"/>
  <c r="X9" i="2"/>
  <c r="Z9" i="2"/>
  <c r="AB13" i="2"/>
  <c r="AB5" i="2"/>
  <c r="Z8" i="2"/>
  <c r="AB12" i="2"/>
  <c r="X7" i="2"/>
  <c r="Z4" i="2"/>
  <c r="Z6" i="2"/>
  <c r="AB10" i="2"/>
  <c r="X13" i="2"/>
  <c r="X5" i="2"/>
  <c r="Z13" i="2"/>
  <c r="Z5" i="2"/>
  <c r="AB9" i="2"/>
  <c r="S11" i="2"/>
  <c r="X11" i="2"/>
  <c r="AB11" i="2"/>
  <c r="A6" i="2" l="1"/>
  <c r="N5" i="3"/>
  <c r="B22" i="3"/>
  <c r="B5" i="3"/>
  <c r="Z5" i="1"/>
  <c r="Z6" i="1"/>
  <c r="Z7" i="1"/>
  <c r="Z8" i="1"/>
  <c r="Z9" i="1"/>
  <c r="Z10" i="1"/>
  <c r="Z11" i="1"/>
  <c r="Z12" i="1"/>
  <c r="Z13" i="1"/>
  <c r="Z4" i="1"/>
  <c r="T5" i="1"/>
  <c r="P13" i="1"/>
  <c r="P13" i="2" s="1"/>
  <c r="V13" i="3" s="1"/>
  <c r="W13" i="3" s="1"/>
  <c r="P12" i="1"/>
  <c r="P12" i="2" s="1"/>
  <c r="V12" i="3" s="1"/>
  <c r="W12" i="3" s="1"/>
  <c r="P11" i="1"/>
  <c r="P11" i="2" s="1"/>
  <c r="V11" i="3" s="1"/>
  <c r="W11" i="3" s="1"/>
  <c r="P10" i="1"/>
  <c r="P10" i="2" s="1"/>
  <c r="V10" i="3" s="1"/>
  <c r="W10" i="3" s="1"/>
  <c r="P7" i="1"/>
  <c r="P7" i="2" s="1"/>
  <c r="V7" i="3" s="1"/>
  <c r="W7" i="3" s="1"/>
  <c r="P6" i="1"/>
  <c r="P6" i="2" s="1"/>
  <c r="V6" i="3" s="1"/>
  <c r="W6" i="3" s="1"/>
  <c r="P5" i="1"/>
  <c r="P5" i="2" s="1"/>
  <c r="V5" i="3" s="1"/>
  <c r="W5" i="3" s="1"/>
  <c r="P4" i="1"/>
  <c r="P4" i="2" s="1"/>
  <c r="V4" i="3" s="1"/>
  <c r="W4" i="3" s="1"/>
  <c r="K19" i="1"/>
  <c r="V13" i="1"/>
  <c r="V13" i="2" s="1"/>
  <c r="I30" i="3" s="1"/>
  <c r="V12" i="1"/>
  <c r="V12" i="2" s="1"/>
  <c r="I29" i="3" s="1"/>
  <c r="V11" i="1"/>
  <c r="V11" i="2" s="1"/>
  <c r="I28" i="3" s="1"/>
  <c r="V10" i="1"/>
  <c r="V10" i="2" s="1"/>
  <c r="I27" i="3" s="1"/>
  <c r="D13" i="1"/>
  <c r="D13" i="2" s="1"/>
  <c r="D12" i="1"/>
  <c r="D12" i="2" s="1"/>
  <c r="D11" i="1"/>
  <c r="D11" i="2" s="1"/>
  <c r="D10" i="1"/>
  <c r="D10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7" i="2" l="1"/>
  <c r="N6" i="3"/>
  <c r="B6" i="3"/>
  <c r="B23" i="3"/>
  <c r="Q8" i="1"/>
  <c r="L12" i="1"/>
  <c r="O12" i="1"/>
  <c r="O11" i="1"/>
  <c r="O4" i="1"/>
  <c r="Q9" i="1"/>
  <c r="O5" i="1"/>
  <c r="O13" i="1"/>
  <c r="Q10" i="1"/>
  <c r="Q10" i="2"/>
  <c r="O6" i="1"/>
  <c r="Q4" i="1"/>
  <c r="Q12" i="1"/>
  <c r="Q12" i="2"/>
  <c r="L8" i="1"/>
  <c r="O8" i="1"/>
  <c r="Q5" i="1"/>
  <c r="Q13" i="1"/>
  <c r="Q11" i="1"/>
  <c r="L7" i="1"/>
  <c r="O7" i="1"/>
  <c r="O9" i="1"/>
  <c r="Q6" i="1"/>
  <c r="Q6" i="2"/>
  <c r="O10" i="1"/>
  <c r="Q7" i="1"/>
  <c r="L11" i="1"/>
  <c r="L5" i="1"/>
  <c r="L6" i="1"/>
  <c r="L13" i="1"/>
  <c r="L10" i="1"/>
  <c r="L9" i="1"/>
  <c r="A8" i="2" l="1"/>
  <c r="N7" i="3"/>
  <c r="B24" i="3"/>
  <c r="B7" i="3"/>
  <c r="Q13" i="2"/>
  <c r="Q9" i="2"/>
  <c r="Q11" i="2"/>
  <c r="Q7" i="2"/>
  <c r="O8" i="2"/>
  <c r="L8" i="2"/>
  <c r="O6" i="2"/>
  <c r="L6" i="2"/>
  <c r="L5" i="2"/>
  <c r="O5" i="2"/>
  <c r="O4" i="2"/>
  <c r="O9" i="2"/>
  <c r="L9" i="2"/>
  <c r="L13" i="2"/>
  <c r="O13" i="2"/>
  <c r="L12" i="2"/>
  <c r="O12" i="2"/>
  <c r="O10" i="2"/>
  <c r="L10" i="2"/>
  <c r="Q5" i="2"/>
  <c r="Q4" i="2"/>
  <c r="O7" i="2"/>
  <c r="L7" i="2"/>
  <c r="L11" i="2"/>
  <c r="O11" i="2"/>
  <c r="Q8" i="2"/>
  <c r="A9" i="2" l="1"/>
  <c r="B8" i="3"/>
  <c r="N8" i="3"/>
  <c r="B25" i="3"/>
  <c r="A10" i="2" l="1"/>
  <c r="B9" i="3"/>
  <c r="N9" i="3"/>
  <c r="B26" i="3"/>
  <c r="A11" i="2" l="1"/>
  <c r="B27" i="3"/>
  <c r="B10" i="3"/>
  <c r="N10" i="3"/>
  <c r="A12" i="2" l="1"/>
  <c r="N11" i="3"/>
  <c r="B28" i="3"/>
  <c r="B11" i="3"/>
  <c r="A13" i="2" l="1"/>
  <c r="B29" i="3"/>
  <c r="B12" i="3"/>
  <c r="N12" i="3"/>
  <c r="N13" i="3" l="1"/>
  <c r="B30" i="3"/>
  <c r="B13" i="3"/>
</calcChain>
</file>

<file path=xl/sharedStrings.xml><?xml version="1.0" encoding="utf-8"?>
<sst xmlns="http://schemas.openxmlformats.org/spreadsheetml/2006/main" count="3718" uniqueCount="3434">
  <si>
    <t>Year</t>
  </si>
  <si>
    <t>Total.Profit.From.Dispositions</t>
  </si>
  <si>
    <t>Total.Tax</t>
  </si>
  <si>
    <t>Total.Net.Cap.Gain.1921</t>
  </si>
  <si>
    <t>Total.Tax.On.Net.Cap.Gain</t>
  </si>
  <si>
    <t>Gross.Income</t>
  </si>
  <si>
    <t>Ratio.AGI.To.Total.AGI</t>
  </si>
  <si>
    <t>Tax.Reported</t>
  </si>
  <si>
    <t>Percent.Of.Total.Tax</t>
  </si>
  <si>
    <t>Profits.From.Sales</t>
  </si>
  <si>
    <t>Net.Cap.Gain</t>
  </si>
  <si>
    <t>Tax.On.Cap.Gain</t>
  </si>
  <si>
    <t>Ratio.Profit.From.Dispositions.To.Gross.Income</t>
  </si>
  <si>
    <t>Ratio.Tax.On.Disposition.To.GNP</t>
  </si>
  <si>
    <t>Dividends.Received</t>
  </si>
  <si>
    <t>Ratio.Div.To.Total.Div</t>
  </si>
  <si>
    <t>Total Taxes, Income (+ breakdown)</t>
  </si>
  <si>
    <t>Top Bracket Income</t>
  </si>
  <si>
    <t>Ratio.Tax.On.Dispositions.To.Tax.Reported</t>
  </si>
  <si>
    <t>Top Bracket Taxes</t>
  </si>
  <si>
    <t>Ratio.Dividends.Tax.To.Tax.Reported</t>
  </si>
  <si>
    <t>Tax.On.Dividends.Estimate</t>
  </si>
  <si>
    <t>Tax.On.Interest.Estimate</t>
  </si>
  <si>
    <t>Tax.On.Dispositions.Estimate</t>
  </si>
  <si>
    <t>Ratio.AGI.To.GNP</t>
  </si>
  <si>
    <t>Ratio.Tax.To.GNP</t>
  </si>
  <si>
    <t>Ratio.Tax.On.Interest.To.Tax.Reported</t>
  </si>
  <si>
    <t>Interest.Income</t>
  </si>
  <si>
    <t>Ratio.Interest.To.Gross.Income</t>
  </si>
  <si>
    <t>Ratio.Div.To.Gross.Income</t>
  </si>
  <si>
    <t>GNP</t>
  </si>
  <si>
    <t>Percent.Change.GNP</t>
  </si>
  <si>
    <t>Yearly.Inflation.Plus.One</t>
  </si>
  <si>
    <t>Dollars.In.1929</t>
  </si>
  <si>
    <t>MacroEconomicVariables</t>
  </si>
  <si>
    <t>Top Bracket Rates</t>
  </si>
  <si>
    <t>Average.Tax.Rate</t>
  </si>
  <si>
    <t>Income.Tax.Rate</t>
  </si>
  <si>
    <t>Cap.Tax.Rate</t>
  </si>
  <si>
    <t>1929.Dollars</t>
  </si>
  <si>
    <t>TD/GNP</t>
  </si>
  <si>
    <t>Wage.Income</t>
  </si>
  <si>
    <t>Top Bracket Tax (TBT)</t>
  </si>
  <si>
    <t>TBT/TT %</t>
  </si>
  <si>
    <t>Tax From Dispositions (TD)</t>
  </si>
  <si>
    <t>Capital Gains Tax</t>
  </si>
  <si>
    <t>TD/TBT %</t>
  </si>
  <si>
    <t>Aggregate Net Income:</t>
  </si>
  <si>
    <t>Income Tax:</t>
  </si>
  <si>
    <t>1m+</t>
  </si>
  <si>
    <t>1.5m+</t>
  </si>
  <si>
    <t>2m+</t>
  </si>
  <si>
    <t>3m+</t>
  </si>
  <si>
    <t>4m+</t>
  </si>
  <si>
    <t>5m+</t>
  </si>
  <si>
    <t>TB Income % of Total</t>
  </si>
  <si>
    <t>TB Tax % of Total</t>
  </si>
  <si>
    <t>Total TB Tax</t>
  </si>
  <si>
    <t>TB Gross Income</t>
  </si>
  <si>
    <t>Dividends Income:</t>
  </si>
  <si>
    <t>Interest Income:</t>
  </si>
  <si>
    <t>Profits from Dispositions</t>
  </si>
  <si>
    <t>Tax on Dispositions</t>
  </si>
  <si>
    <t>Capital Gain</t>
  </si>
  <si>
    <t>Capital Gain Tax</t>
  </si>
  <si>
    <t>Avg Tax Rate:</t>
  </si>
  <si>
    <t>Page</t>
  </si>
  <si>
    <t>Tax on Dividends estimate</t>
  </si>
  <si>
    <t>Tax on Interest estimate</t>
  </si>
  <si>
    <t>10.64*DivI</t>
  </si>
  <si>
    <t>20,21</t>
  </si>
  <si>
    <t>page</t>
  </si>
  <si>
    <t>Wages and Salaries</t>
  </si>
  <si>
    <t xml:space="preserve">Avg tax rate </t>
  </si>
  <si>
    <t>***** note that the tax estimates are based on the average tax rate * the gross numbers</t>
  </si>
  <si>
    <t>Tax on Wages:</t>
  </si>
  <si>
    <t>Est</t>
  </si>
  <si>
    <t>***** again, estimates for taxes on wages, interest, dividends</t>
  </si>
  <si>
    <t>***** estimates</t>
  </si>
  <si>
    <t>Note Table 7 is the important one</t>
  </si>
  <si>
    <t>Cap Rate:</t>
  </si>
  <si>
    <t>(Note: 0.2 excludes cap gain)</t>
  </si>
  <si>
    <t>Total.Net.Income</t>
  </si>
  <si>
    <t>Exl Cap:</t>
  </si>
  <si>
    <t>TB Share of Total NI (%)</t>
  </si>
  <si>
    <t>TBGI/GNP %_0</t>
  </si>
  <si>
    <t>Table 1: Income, Total and Top Bracket Taxpayers, in Millions</t>
  </si>
  <si>
    <t xml:space="preserve">GNP </t>
  </si>
  <si>
    <t xml:space="preserve">Total Net Income (NI) </t>
  </si>
  <si>
    <t>Capital Gains</t>
  </si>
  <si>
    <t>PD/TBGI (%)</t>
  </si>
  <si>
    <t>PD/GNP (pcm)</t>
  </si>
  <si>
    <t>Table 2: Taxes, Total and for Top Bracket Taxpayers, in Millions</t>
  </si>
  <si>
    <t>Total Tax Receipts (TT)</t>
  </si>
  <si>
    <t xml:space="preserve">TB Gross Income (GI) </t>
  </si>
  <si>
    <t>Profit from Dispostitions (PD)</t>
  </si>
  <si>
    <t>TBT/GNP (%_0)</t>
  </si>
  <si>
    <t>TD/GNP (pcm)</t>
  </si>
  <si>
    <t>Top.Bracket.Wage.Income</t>
  </si>
  <si>
    <t>TB Gross Income (GI)</t>
  </si>
  <si>
    <t>WI/GI (%)</t>
  </si>
  <si>
    <t>TB Wage Income (WI)</t>
  </si>
  <si>
    <t>TB Profit from Dispositions (PD)</t>
  </si>
  <si>
    <t>TB Dividend Income (DI)</t>
  </si>
  <si>
    <t>DI/GI (%)</t>
  </si>
  <si>
    <t>TB Interest Income (II)</t>
  </si>
  <si>
    <t>II/GI (%)</t>
  </si>
  <si>
    <t>TB Net Income (TBNI)</t>
  </si>
  <si>
    <t>Top Bracket Income By Source (Millions)</t>
  </si>
  <si>
    <t xml:space="preserve">Note: highlighted data not used, thus not verified and possibly inacurate. </t>
  </si>
  <si>
    <t>date</t>
  </si>
  <si>
    <t>DJI3D-open</t>
  </si>
  <si>
    <t>DJI3D-high</t>
  </si>
  <si>
    <t>DJI3D-low</t>
  </si>
  <si>
    <t>DJI3D-close</t>
  </si>
  <si>
    <t>DJI3D-vol</t>
  </si>
  <si>
    <t>1/2/1915</t>
  </si>
  <si>
    <t>1/4/1915</t>
  </si>
  <si>
    <t>1/5/1915</t>
  </si>
  <si>
    <t>1/6/1915</t>
  </si>
  <si>
    <t>1/7/1915</t>
  </si>
  <si>
    <t>1/8/1915</t>
  </si>
  <si>
    <t>1/9/1915</t>
  </si>
  <si>
    <t>1/11/1915</t>
  </si>
  <si>
    <t>1/12/1915</t>
  </si>
  <si>
    <t>1/13/1915</t>
  </si>
  <si>
    <t>1/14/1915</t>
  </si>
  <si>
    <t>1/15/1915</t>
  </si>
  <si>
    <t>1/16/1915</t>
  </si>
  <si>
    <t>1/18/1915</t>
  </si>
  <si>
    <t>1/19/1915</t>
  </si>
  <si>
    <t>1/20/1915</t>
  </si>
  <si>
    <t>1/21/1915</t>
  </si>
  <si>
    <t>1/22/1915</t>
  </si>
  <si>
    <t>1/23/1915</t>
  </si>
  <si>
    <t>1/25/1915</t>
  </si>
  <si>
    <t>1/26/1915</t>
  </si>
  <si>
    <t>1/27/1915</t>
  </si>
  <si>
    <t>1/28/1915</t>
  </si>
  <si>
    <t>1/29/1915</t>
  </si>
  <si>
    <t>1/30/1915</t>
  </si>
  <si>
    <t>2/1/1915</t>
  </si>
  <si>
    <t>2/2/1915</t>
  </si>
  <si>
    <t>2/3/1915</t>
  </si>
  <si>
    <t>2/4/1915</t>
  </si>
  <si>
    <t>2/5/1915</t>
  </si>
  <si>
    <t>2/6/1915</t>
  </si>
  <si>
    <t>2/8/1915</t>
  </si>
  <si>
    <t>2/9/1915</t>
  </si>
  <si>
    <t>2/10/1915</t>
  </si>
  <si>
    <t>2/11/1915</t>
  </si>
  <si>
    <t>2/13/1915</t>
  </si>
  <si>
    <t>2/15/1915</t>
  </si>
  <si>
    <t>2/16/1915</t>
  </si>
  <si>
    <t>2/17/1915</t>
  </si>
  <si>
    <t>2/18/1915</t>
  </si>
  <si>
    <t>2/19/1915</t>
  </si>
  <si>
    <t>2/20/1915</t>
  </si>
  <si>
    <t>2/23/1915</t>
  </si>
  <si>
    <t>2/24/1915</t>
  </si>
  <si>
    <t>2/25/1915</t>
  </si>
  <si>
    <t>2/26/1915</t>
  </si>
  <si>
    <t>2/27/1915</t>
  </si>
  <si>
    <t>3/1/1915</t>
  </si>
  <si>
    <t>3/2/1915</t>
  </si>
  <si>
    <t>3/3/1915</t>
  </si>
  <si>
    <t>3/4/1915</t>
  </si>
  <si>
    <t>3/5/1915</t>
  </si>
  <si>
    <t>3/6/1915</t>
  </si>
  <si>
    <t>3/8/1915</t>
  </si>
  <si>
    <t>3/9/1915</t>
  </si>
  <si>
    <t>3/10/1915</t>
  </si>
  <si>
    <t>3/11/1915</t>
  </si>
  <si>
    <t>3/12/1915</t>
  </si>
  <si>
    <t>3/13/1915</t>
  </si>
  <si>
    <t>3/15/1915</t>
  </si>
  <si>
    <t>3/16/1915</t>
  </si>
  <si>
    <t>3/17/1915</t>
  </si>
  <si>
    <t>3/18/1915</t>
  </si>
  <si>
    <t>3/19/1915</t>
  </si>
  <si>
    <t>3/20/1915</t>
  </si>
  <si>
    <t>3/22/1915</t>
  </si>
  <si>
    <t>3/23/1915</t>
  </si>
  <si>
    <t>3/24/1915</t>
  </si>
  <si>
    <t>3/25/1915</t>
  </si>
  <si>
    <t>3/26/1915</t>
  </si>
  <si>
    <t>3/27/1915</t>
  </si>
  <si>
    <t>3/29/1915</t>
  </si>
  <si>
    <t>3/30/1915</t>
  </si>
  <si>
    <t>3/31/1915</t>
  </si>
  <si>
    <t>4/1/1915</t>
  </si>
  <si>
    <t>4/3/1915</t>
  </si>
  <si>
    <t>4/5/1915</t>
  </si>
  <si>
    <t>4/6/1915</t>
  </si>
  <si>
    <t>4/7/1915</t>
  </si>
  <si>
    <t>4/8/1915</t>
  </si>
  <si>
    <t>4/9/1915</t>
  </si>
  <si>
    <t>4/10/1915</t>
  </si>
  <si>
    <t>4/12/1915</t>
  </si>
  <si>
    <t>4/13/1915</t>
  </si>
  <si>
    <t>4/14/1915</t>
  </si>
  <si>
    <t>4/15/1915</t>
  </si>
  <si>
    <t>4/16/1915</t>
  </si>
  <si>
    <t>4/17/1915</t>
  </si>
  <si>
    <t>4/19/1915</t>
  </si>
  <si>
    <t>4/20/1915</t>
  </si>
  <si>
    <t>4/21/1915</t>
  </si>
  <si>
    <t>4/22/1915</t>
  </si>
  <si>
    <t>4/23/1915</t>
  </si>
  <si>
    <t>4/24/1915</t>
  </si>
  <si>
    <t>4/26/1915</t>
  </si>
  <si>
    <t>4/27/1915</t>
  </si>
  <si>
    <t>4/28/1915</t>
  </si>
  <si>
    <t>4/29/1915</t>
  </si>
  <si>
    <t>4/30/1915</t>
  </si>
  <si>
    <t>5/1/1915</t>
  </si>
  <si>
    <t>5/3/1915</t>
  </si>
  <si>
    <t>5/4/1915</t>
  </si>
  <si>
    <t>5/5/1915</t>
  </si>
  <si>
    <t>5/6/1915</t>
  </si>
  <si>
    <t>5/7/1915</t>
  </si>
  <si>
    <t>5/8/1915</t>
  </si>
  <si>
    <t>5/10/1915</t>
  </si>
  <si>
    <t>5/11/1915</t>
  </si>
  <si>
    <t>5/12/1915</t>
  </si>
  <si>
    <t>5/13/1915</t>
  </si>
  <si>
    <t>5/14/1915</t>
  </si>
  <si>
    <t>5/15/1915</t>
  </si>
  <si>
    <t>5/17/1915</t>
  </si>
  <si>
    <t>5/18/1915</t>
  </si>
  <si>
    <t>5/19/1915</t>
  </si>
  <si>
    <t>5/20/1915</t>
  </si>
  <si>
    <t>5/21/1915</t>
  </si>
  <si>
    <t>5/22/1915</t>
  </si>
  <si>
    <t>5/24/1915</t>
  </si>
  <si>
    <t>5/25/1915</t>
  </si>
  <si>
    <t>5/26/1915</t>
  </si>
  <si>
    <t>5/27/1915</t>
  </si>
  <si>
    <t>5/28/1915</t>
  </si>
  <si>
    <t>5/29/1915</t>
  </si>
  <si>
    <t>6/1/1915</t>
  </si>
  <si>
    <t>6/2/1915</t>
  </si>
  <si>
    <t>6/3/1915</t>
  </si>
  <si>
    <t>6/4/1915</t>
  </si>
  <si>
    <t>6/5/1915</t>
  </si>
  <si>
    <t>6/7/1915</t>
  </si>
  <si>
    <t>6/8/1915</t>
  </si>
  <si>
    <t>6/9/1915</t>
  </si>
  <si>
    <t>6/10/1915</t>
  </si>
  <si>
    <t>6/11/1915</t>
  </si>
  <si>
    <t>6/12/1915</t>
  </si>
  <si>
    <t>6/14/1915</t>
  </si>
  <si>
    <t>6/15/1915</t>
  </si>
  <si>
    <t>6/16/1915</t>
  </si>
  <si>
    <t>6/17/1915</t>
  </si>
  <si>
    <t>6/18/1915</t>
  </si>
  <si>
    <t>6/19/1915</t>
  </si>
  <si>
    <t>6/21/1915</t>
  </si>
  <si>
    <t>6/22/1915</t>
  </si>
  <si>
    <t>6/23/1915</t>
  </si>
  <si>
    <t>6/24/1915</t>
  </si>
  <si>
    <t>6/25/1915</t>
  </si>
  <si>
    <t>6/26/1915</t>
  </si>
  <si>
    <t>6/28/1915</t>
  </si>
  <si>
    <t>6/29/1915</t>
  </si>
  <si>
    <t>6/30/1915</t>
  </si>
  <si>
    <t>7/1/1915</t>
  </si>
  <si>
    <t>7/2/1915</t>
  </si>
  <si>
    <t>7/3/1915</t>
  </si>
  <si>
    <t>7/6/1915</t>
  </si>
  <si>
    <t>7/7/1915</t>
  </si>
  <si>
    <t>7/8/1915</t>
  </si>
  <si>
    <t>7/9/1915</t>
  </si>
  <si>
    <t>7/10/1915</t>
  </si>
  <si>
    <t>7/12/1915</t>
  </si>
  <si>
    <t>7/13/1915</t>
  </si>
  <si>
    <t>7/14/1915</t>
  </si>
  <si>
    <t>7/15/1915</t>
  </si>
  <si>
    <t>7/16/1915</t>
  </si>
  <si>
    <t>7/17/1915</t>
  </si>
  <si>
    <t>7/19/1915</t>
  </si>
  <si>
    <t>7/20/1915</t>
  </si>
  <si>
    <t>7/21/1915</t>
  </si>
  <si>
    <t>7/22/1915</t>
  </si>
  <si>
    <t>7/23/1915</t>
  </si>
  <si>
    <t>7/24/1915</t>
  </si>
  <si>
    <t>7/26/1915</t>
  </si>
  <si>
    <t>7/27/1915</t>
  </si>
  <si>
    <t>7/28/1915</t>
  </si>
  <si>
    <t>7/29/1915</t>
  </si>
  <si>
    <t>7/30/1915</t>
  </si>
  <si>
    <t>7/31/1915</t>
  </si>
  <si>
    <t>8/2/1915</t>
  </si>
  <si>
    <t>8/3/1915</t>
  </si>
  <si>
    <t>8/4/1915</t>
  </si>
  <si>
    <t>8/5/1915</t>
  </si>
  <si>
    <t>8/6/1915</t>
  </si>
  <si>
    <t>8/7/1915</t>
  </si>
  <si>
    <t>8/9/1915</t>
  </si>
  <si>
    <t>8/10/1915</t>
  </si>
  <si>
    <t>8/11/1915</t>
  </si>
  <si>
    <t>8/12/1915</t>
  </si>
  <si>
    <t>8/13/1915</t>
  </si>
  <si>
    <t>8/14/1915</t>
  </si>
  <si>
    <t>8/16/1915</t>
  </si>
  <si>
    <t>8/17/1915</t>
  </si>
  <si>
    <t>8/18/1915</t>
  </si>
  <si>
    <t>8/19/1915</t>
  </si>
  <si>
    <t>8/20/1915</t>
  </si>
  <si>
    <t>8/21/1915</t>
  </si>
  <si>
    <t>8/23/1915</t>
  </si>
  <si>
    <t>8/24/1915</t>
  </si>
  <si>
    <t>8/25/1915</t>
  </si>
  <si>
    <t>8/26/1915</t>
  </si>
  <si>
    <t>8/27/1915</t>
  </si>
  <si>
    <t>8/28/1915</t>
  </si>
  <si>
    <t>8/30/1915</t>
  </si>
  <si>
    <t>8/31/1915</t>
  </si>
  <si>
    <t>9/1/1915</t>
  </si>
  <si>
    <t>9/2/1915</t>
  </si>
  <si>
    <t>9/3/1915</t>
  </si>
  <si>
    <t>9/4/1915</t>
  </si>
  <si>
    <t>9/7/1915</t>
  </si>
  <si>
    <t>9/8/1915</t>
  </si>
  <si>
    <t>9/9/1915</t>
  </si>
  <si>
    <t>9/10/1915</t>
  </si>
  <si>
    <t>9/11/1915</t>
  </si>
  <si>
    <t>9/13/1915</t>
  </si>
  <si>
    <t>9/14/1915</t>
  </si>
  <si>
    <t>9/15/1915</t>
  </si>
  <si>
    <t>9/16/1915</t>
  </si>
  <si>
    <t>9/17/1915</t>
  </si>
  <si>
    <t>9/18/1915</t>
  </si>
  <si>
    <t>9/20/1915</t>
  </si>
  <si>
    <t>9/21/1915</t>
  </si>
  <si>
    <t>9/22/1915</t>
  </si>
  <si>
    <t>9/23/1915</t>
  </si>
  <si>
    <t>9/24/1915</t>
  </si>
  <si>
    <t>9/25/1915</t>
  </si>
  <si>
    <t>9/27/1915</t>
  </si>
  <si>
    <t>9/28/1915</t>
  </si>
  <si>
    <t>9/29/1915</t>
  </si>
  <si>
    <t>9/30/1915</t>
  </si>
  <si>
    <t>10/1/1915</t>
  </si>
  <si>
    <t>10/2/1915</t>
  </si>
  <si>
    <t>10/4/1915</t>
  </si>
  <si>
    <t>10/5/1915</t>
  </si>
  <si>
    <t>10/6/1915</t>
  </si>
  <si>
    <t>10/7/1915</t>
  </si>
  <si>
    <t>10/8/1915</t>
  </si>
  <si>
    <t>10/9/1915</t>
  </si>
  <si>
    <t>10/11/1915</t>
  </si>
  <si>
    <t>10/13/1915</t>
  </si>
  <si>
    <t>10/14/1915</t>
  </si>
  <si>
    <t>10/15/1915</t>
  </si>
  <si>
    <t>10/16/1915</t>
  </si>
  <si>
    <t>10/18/1915</t>
  </si>
  <si>
    <t>10/19/1915</t>
  </si>
  <si>
    <t>10/20/1915</t>
  </si>
  <si>
    <t>10/21/1915</t>
  </si>
  <si>
    <t>10/22/1915</t>
  </si>
  <si>
    <t>10/23/1915</t>
  </si>
  <si>
    <t>10/25/1915</t>
  </si>
  <si>
    <t>10/26/1915</t>
  </si>
  <si>
    <t>10/27/1915</t>
  </si>
  <si>
    <t>10/28/1915</t>
  </si>
  <si>
    <t>10/29/1915</t>
  </si>
  <si>
    <t>10/30/1915</t>
  </si>
  <si>
    <t>11/1/1915</t>
  </si>
  <si>
    <t>11/3/1915</t>
  </si>
  <si>
    <t>11/4/1915</t>
  </si>
  <si>
    <t>11/5/1915</t>
  </si>
  <si>
    <t>11/6/1915</t>
  </si>
  <si>
    <t>11/8/1915</t>
  </si>
  <si>
    <t>11/9/1915</t>
  </si>
  <si>
    <t>11/10/1915</t>
  </si>
  <si>
    <t>11/11/1915</t>
  </si>
  <si>
    <t>11/12/1915</t>
  </si>
  <si>
    <t>11/13/1915</t>
  </si>
  <si>
    <t>11/15/1915</t>
  </si>
  <si>
    <t>11/16/1915</t>
  </si>
  <si>
    <t>11/17/1915</t>
  </si>
  <si>
    <t>11/18/1915</t>
  </si>
  <si>
    <t>11/19/1915</t>
  </si>
  <si>
    <t>11/20/1915</t>
  </si>
  <si>
    <t>11/22/1915</t>
  </si>
  <si>
    <t>11/23/1915</t>
  </si>
  <si>
    <t>11/24/1915</t>
  </si>
  <si>
    <t>11/26/1915</t>
  </si>
  <si>
    <t>11/27/1915</t>
  </si>
  <si>
    <t>11/29/1915</t>
  </si>
  <si>
    <t>11/30/1915</t>
  </si>
  <si>
    <t>12/1/1915</t>
  </si>
  <si>
    <t>12/2/1915</t>
  </si>
  <si>
    <t>12/3/1915</t>
  </si>
  <si>
    <t>12/4/1915</t>
  </si>
  <si>
    <t>12/6/1915</t>
  </si>
  <si>
    <t>12/7/1915</t>
  </si>
  <si>
    <t>12/8/1915</t>
  </si>
  <si>
    <t>12/9/1915</t>
  </si>
  <si>
    <t>12/10/1915</t>
  </si>
  <si>
    <t>12/11/1915</t>
  </si>
  <si>
    <t>12/13/1915</t>
  </si>
  <si>
    <t>12/14/1915</t>
  </si>
  <si>
    <t>12/15/1915</t>
  </si>
  <si>
    <t>12/16/1915</t>
  </si>
  <si>
    <t>12/17/1915</t>
  </si>
  <si>
    <t>12/18/1915</t>
  </si>
  <si>
    <t>12/20/1915</t>
  </si>
  <si>
    <t>12/21/1915</t>
  </si>
  <si>
    <t>12/22/1915</t>
  </si>
  <si>
    <t>12/23/1915</t>
  </si>
  <si>
    <t>12/24/1915</t>
  </si>
  <si>
    <t>12/27/1915</t>
  </si>
  <si>
    <t>12/28/1915</t>
  </si>
  <si>
    <t>12/29/1915</t>
  </si>
  <si>
    <t>12/30/1915</t>
  </si>
  <si>
    <t>12/31/1915</t>
  </si>
  <si>
    <t>1/3/1916</t>
  </si>
  <si>
    <t>1/4/1916</t>
  </si>
  <si>
    <t>1/5/1916</t>
  </si>
  <si>
    <t>1/6/1916</t>
  </si>
  <si>
    <t>1/7/1916</t>
  </si>
  <si>
    <t>1/8/1916</t>
  </si>
  <si>
    <t>1/10/1916</t>
  </si>
  <si>
    <t>1/11/1916</t>
  </si>
  <si>
    <t>1/12/1916</t>
  </si>
  <si>
    <t>1/13/1916</t>
  </si>
  <si>
    <t>1/14/1916</t>
  </si>
  <si>
    <t>1/15/1916</t>
  </si>
  <si>
    <t>1/17/1916</t>
  </si>
  <si>
    <t>1/18/1916</t>
  </si>
  <si>
    <t>1/19/1916</t>
  </si>
  <si>
    <t>1/20/1916</t>
  </si>
  <si>
    <t>1/21/1916</t>
  </si>
  <si>
    <t>1/22/1916</t>
  </si>
  <si>
    <t>1/24/1916</t>
  </si>
  <si>
    <t>1/25/1916</t>
  </si>
  <si>
    <t>1/26/1916</t>
  </si>
  <si>
    <t>1/27/1916</t>
  </si>
  <si>
    <t>1/28/1916</t>
  </si>
  <si>
    <t>1/29/1916</t>
  </si>
  <si>
    <t>1/31/1916</t>
  </si>
  <si>
    <t>2/1/1916</t>
  </si>
  <si>
    <t>2/2/1916</t>
  </si>
  <si>
    <t>2/3/1916</t>
  </si>
  <si>
    <t>2/4/1916</t>
  </si>
  <si>
    <t>2/5/1916</t>
  </si>
  <si>
    <t>2/7/1916</t>
  </si>
  <si>
    <t>2/8/1916</t>
  </si>
  <si>
    <t>2/9/1916</t>
  </si>
  <si>
    <t>2/10/1916</t>
  </si>
  <si>
    <t>2/11/1916</t>
  </si>
  <si>
    <t>2/14/1916</t>
  </si>
  <si>
    <t>2/15/1916</t>
  </si>
  <si>
    <t>2/16/1916</t>
  </si>
  <si>
    <t>2/17/1916</t>
  </si>
  <si>
    <t>2/18/1916</t>
  </si>
  <si>
    <t>2/19/1916</t>
  </si>
  <si>
    <t>2/21/1916</t>
  </si>
  <si>
    <t>2/23/1916</t>
  </si>
  <si>
    <t>2/24/1916</t>
  </si>
  <si>
    <t>2/25/1916</t>
  </si>
  <si>
    <t>2/26/1916</t>
  </si>
  <si>
    <t>2/28/1916</t>
  </si>
  <si>
    <t>2/29/1916</t>
  </si>
  <si>
    <t>3/1/1916</t>
  </si>
  <si>
    <t>3/2/1916</t>
  </si>
  <si>
    <t>3/3/1916</t>
  </si>
  <si>
    <t>3/4/1916</t>
  </si>
  <si>
    <t>3/6/1916</t>
  </si>
  <si>
    <t>3/7/1916</t>
  </si>
  <si>
    <t>3/8/1916</t>
  </si>
  <si>
    <t>3/9/1916</t>
  </si>
  <si>
    <t>3/10/1916</t>
  </si>
  <si>
    <t>3/11/1916</t>
  </si>
  <si>
    <t>3/13/1916</t>
  </si>
  <si>
    <t>3/14/1916</t>
  </si>
  <si>
    <t>3/15/1916</t>
  </si>
  <si>
    <t>3/16/1916</t>
  </si>
  <si>
    <t>3/17/1916</t>
  </si>
  <si>
    <t>3/18/1916</t>
  </si>
  <si>
    <t>3/20/1916</t>
  </si>
  <si>
    <t>3/21/1916</t>
  </si>
  <si>
    <t>3/22/1916</t>
  </si>
  <si>
    <t>3/23/1916</t>
  </si>
  <si>
    <t>3/24/1916</t>
  </si>
  <si>
    <t>3/25/1916</t>
  </si>
  <si>
    <t>3/27/1916</t>
  </si>
  <si>
    <t>3/28/1916</t>
  </si>
  <si>
    <t>3/29/1916</t>
  </si>
  <si>
    <t>3/30/1916</t>
  </si>
  <si>
    <t>3/31/1916</t>
  </si>
  <si>
    <t>4/1/1916</t>
  </si>
  <si>
    <t>4/3/1916</t>
  </si>
  <si>
    <t>4/4/1916</t>
  </si>
  <si>
    <t>4/5/1916</t>
  </si>
  <si>
    <t>4/6/1916</t>
  </si>
  <si>
    <t>4/7/1916</t>
  </si>
  <si>
    <t>4/8/1916</t>
  </si>
  <si>
    <t>4/10/1916</t>
  </si>
  <si>
    <t>4/11/1916</t>
  </si>
  <si>
    <t>4/12/1916</t>
  </si>
  <si>
    <t>4/13/1916</t>
  </si>
  <si>
    <t>4/14/1916</t>
  </si>
  <si>
    <t>4/15/1916</t>
  </si>
  <si>
    <t>4/17/1916</t>
  </si>
  <si>
    <t>4/18/1916</t>
  </si>
  <si>
    <t>4/19/1916</t>
  </si>
  <si>
    <t>4/20/1916</t>
  </si>
  <si>
    <t>4/22/1916</t>
  </si>
  <si>
    <t>4/24/1916</t>
  </si>
  <si>
    <t>4/25/1916</t>
  </si>
  <si>
    <t>4/26/1916</t>
  </si>
  <si>
    <t>4/27/1916</t>
  </si>
  <si>
    <t>4/28/1916</t>
  </si>
  <si>
    <t>4/29/1916</t>
  </si>
  <si>
    <t>5/1/1916</t>
  </si>
  <si>
    <t>5/2/1916</t>
  </si>
  <si>
    <t>5/3/1916</t>
  </si>
  <si>
    <t>5/4/1916</t>
  </si>
  <si>
    <t>5/5/1916</t>
  </si>
  <si>
    <t>5/6/1916</t>
  </si>
  <si>
    <t>5/8/1916</t>
  </si>
  <si>
    <t>5/9/1916</t>
  </si>
  <si>
    <t>5/10/1916</t>
  </si>
  <si>
    <t>5/11/1916</t>
  </si>
  <si>
    <t>5/12/1916</t>
  </si>
  <si>
    <t>5/13/1916</t>
  </si>
  <si>
    <t>5/15/1916</t>
  </si>
  <si>
    <t>5/16/1916</t>
  </si>
  <si>
    <t>5/17/1916</t>
  </si>
  <si>
    <t>5/18/1916</t>
  </si>
  <si>
    <t>5/19/1916</t>
  </si>
  <si>
    <t>5/20/1916</t>
  </si>
  <si>
    <t>5/22/1916</t>
  </si>
  <si>
    <t>5/23/1916</t>
  </si>
  <si>
    <t>5/24/1916</t>
  </si>
  <si>
    <t>5/25/1916</t>
  </si>
  <si>
    <t>5/26/1916</t>
  </si>
  <si>
    <t>5/27/1916</t>
  </si>
  <si>
    <t>5/29/1916</t>
  </si>
  <si>
    <t>5/31/1916</t>
  </si>
  <si>
    <t>6/1/1916</t>
  </si>
  <si>
    <t>6/2/1916</t>
  </si>
  <si>
    <t>6/3/1916</t>
  </si>
  <si>
    <t>6/5/1916</t>
  </si>
  <si>
    <t>6/6/1916</t>
  </si>
  <si>
    <t>6/7/1916</t>
  </si>
  <si>
    <t>6/8/1916</t>
  </si>
  <si>
    <t>6/9/1916</t>
  </si>
  <si>
    <t>6/10/1916</t>
  </si>
  <si>
    <t>6/12/1916</t>
  </si>
  <si>
    <t>6/13/1916</t>
  </si>
  <si>
    <t>6/14/1916</t>
  </si>
  <si>
    <t>6/15/1916</t>
  </si>
  <si>
    <t>6/16/1916</t>
  </si>
  <si>
    <t>6/17/1916</t>
  </si>
  <si>
    <t>6/19/1916</t>
  </si>
  <si>
    <t>6/20/1916</t>
  </si>
  <si>
    <t>6/21/1916</t>
  </si>
  <si>
    <t>6/22/1916</t>
  </si>
  <si>
    <t>6/23/1916</t>
  </si>
  <si>
    <t>6/24/1916</t>
  </si>
  <si>
    <t>6/26/1916</t>
  </si>
  <si>
    <t>6/27/1916</t>
  </si>
  <si>
    <t>6/28/1916</t>
  </si>
  <si>
    <t>6/29/1916</t>
  </si>
  <si>
    <t>6/30/1916</t>
  </si>
  <si>
    <t>7/1/1916</t>
  </si>
  <si>
    <t>7/3/1916</t>
  </si>
  <si>
    <t>7/5/1916</t>
  </si>
  <si>
    <t>7/6/1916</t>
  </si>
  <si>
    <t>7/7/1916</t>
  </si>
  <si>
    <t>7/8/1916</t>
  </si>
  <si>
    <t>7/10/1916</t>
  </si>
  <si>
    <t>7/11/1916</t>
  </si>
  <si>
    <t>7/12/1916</t>
  </si>
  <si>
    <t>7/13/1916</t>
  </si>
  <si>
    <t>7/14/1916</t>
  </si>
  <si>
    <t>7/15/1916</t>
  </si>
  <si>
    <t>7/17/1916</t>
  </si>
  <si>
    <t>7/18/1916</t>
  </si>
  <si>
    <t>7/19/1916</t>
  </si>
  <si>
    <t>7/20/1916</t>
  </si>
  <si>
    <t>7/21/1916</t>
  </si>
  <si>
    <t>7/22/1916</t>
  </si>
  <si>
    <t>7/24/1916</t>
  </si>
  <si>
    <t>7/25/1916</t>
  </si>
  <si>
    <t>7/26/1916</t>
  </si>
  <si>
    <t>7/27/1916</t>
  </si>
  <si>
    <t>7/28/1916</t>
  </si>
  <si>
    <t>7/29/1916</t>
  </si>
  <si>
    <t>7/31/1916</t>
  </si>
  <si>
    <t>8/1/1916</t>
  </si>
  <si>
    <t>8/2/1916</t>
  </si>
  <si>
    <t>8/3/1916</t>
  </si>
  <si>
    <t>8/4/1916</t>
  </si>
  <si>
    <t>8/5/1916</t>
  </si>
  <si>
    <t>8/7/1916</t>
  </si>
  <si>
    <t>8/8/1916</t>
  </si>
  <si>
    <t>8/9/1916</t>
  </si>
  <si>
    <t>8/10/1916</t>
  </si>
  <si>
    <t>8/11/1916</t>
  </si>
  <si>
    <t>8/12/1916</t>
  </si>
  <si>
    <t>8/14/1916</t>
  </si>
  <si>
    <t>8/15/1916</t>
  </si>
  <si>
    <t>8/16/1916</t>
  </si>
  <si>
    <t>8/17/1916</t>
  </si>
  <si>
    <t>8/18/1916</t>
  </si>
  <si>
    <t>8/19/1916</t>
  </si>
  <si>
    <t>8/21/1916</t>
  </si>
  <si>
    <t>8/22/1916</t>
  </si>
  <si>
    <t>8/23/1916</t>
  </si>
  <si>
    <t>8/24/1916</t>
  </si>
  <si>
    <t>8/25/1916</t>
  </si>
  <si>
    <t>8/26/1916</t>
  </si>
  <si>
    <t>8/28/1916</t>
  </si>
  <si>
    <t>8/29/1916</t>
  </si>
  <si>
    <t>8/30/1916</t>
  </si>
  <si>
    <t>8/31/1916</t>
  </si>
  <si>
    <t>9/1/1916</t>
  </si>
  <si>
    <t>9/2/1916</t>
  </si>
  <si>
    <t>9/5/1916</t>
  </si>
  <si>
    <t>9/6/1916</t>
  </si>
  <si>
    <t>9/7/1916</t>
  </si>
  <si>
    <t>9/8/1916</t>
  </si>
  <si>
    <t>9/9/1916</t>
  </si>
  <si>
    <t>9/11/1916</t>
  </si>
  <si>
    <t>9/12/1916</t>
  </si>
  <si>
    <t>9/13/1916</t>
  </si>
  <si>
    <t>9/14/1916</t>
  </si>
  <si>
    <t>9/15/1916</t>
  </si>
  <si>
    <t>9/16/1916</t>
  </si>
  <si>
    <t>9/18/1916</t>
  </si>
  <si>
    <t>9/19/1916</t>
  </si>
  <si>
    <t>9/20/1916</t>
  </si>
  <si>
    <t>9/21/1916</t>
  </si>
  <si>
    <t>9/22/1916</t>
  </si>
  <si>
    <t>9/23/1916</t>
  </si>
  <si>
    <t>9/25/1916</t>
  </si>
  <si>
    <t>9/26/1916</t>
  </si>
  <si>
    <t>9/27/1916</t>
  </si>
  <si>
    <t>9/28/1916</t>
  </si>
  <si>
    <t>9/29/1916</t>
  </si>
  <si>
    <t>9/30/1916</t>
  </si>
  <si>
    <t>10/2/1916</t>
  </si>
  <si>
    <t>10/3/1916</t>
  </si>
  <si>
    <t>10/4/1916</t>
  </si>
  <si>
    <t>10/5/1916</t>
  </si>
  <si>
    <t>10/6/1916</t>
  </si>
  <si>
    <t>10/7/1916</t>
  </si>
  <si>
    <t>10/9/1916</t>
  </si>
  <si>
    <t>10/10/1916</t>
  </si>
  <si>
    <t>10/11/1916</t>
  </si>
  <si>
    <t>10/13/1916</t>
  </si>
  <si>
    <t>10/14/1916</t>
  </si>
  <si>
    <t>10/16/1916</t>
  </si>
  <si>
    <t>10/17/1916</t>
  </si>
  <si>
    <t>10/18/1916</t>
  </si>
  <si>
    <t>10/19/1916</t>
  </si>
  <si>
    <t>10/20/1916</t>
  </si>
  <si>
    <t>10/21/1916</t>
  </si>
  <si>
    <t>10/23/1916</t>
  </si>
  <si>
    <t>10/24/1916</t>
  </si>
  <si>
    <t>10/25/1916</t>
  </si>
  <si>
    <t>10/26/1916</t>
  </si>
  <si>
    <t>10/27/1916</t>
  </si>
  <si>
    <t>10/28/1916</t>
  </si>
  <si>
    <t>10/30/1916</t>
  </si>
  <si>
    <t>10/31/1916</t>
  </si>
  <si>
    <t>11/1/1916</t>
  </si>
  <si>
    <t>11/2/1916</t>
  </si>
  <si>
    <t>11/3/1916</t>
  </si>
  <si>
    <t>11/4/1916</t>
  </si>
  <si>
    <t>11/6/1916</t>
  </si>
  <si>
    <t>11/8/1916</t>
  </si>
  <si>
    <t>11/9/1916</t>
  </si>
  <si>
    <t>11/10/1916</t>
  </si>
  <si>
    <t>11/11/1916</t>
  </si>
  <si>
    <t>11/13/1916</t>
  </si>
  <si>
    <t>11/14/1916</t>
  </si>
  <si>
    <t>11/15/1916</t>
  </si>
  <si>
    <t>11/16/1916</t>
  </si>
  <si>
    <t>11/17/1916</t>
  </si>
  <si>
    <t>11/18/1916</t>
  </si>
  <si>
    <t>11/20/1916</t>
  </si>
  <si>
    <t>11/21/1916</t>
  </si>
  <si>
    <t>11/22/1916</t>
  </si>
  <si>
    <t>11/23/1916</t>
  </si>
  <si>
    <t>11/24/1916</t>
  </si>
  <si>
    <t>11/25/1916</t>
  </si>
  <si>
    <t>11/27/1916</t>
  </si>
  <si>
    <t>11/28/1916</t>
  </si>
  <si>
    <t>11/29/1916</t>
  </si>
  <si>
    <t>12/1/1916</t>
  </si>
  <si>
    <t>12/2/1916</t>
  </si>
  <si>
    <t>12/4/1916</t>
  </si>
  <si>
    <t>12/5/1916</t>
  </si>
  <si>
    <t>12/6/1916</t>
  </si>
  <si>
    <t>12/7/1916</t>
  </si>
  <si>
    <t>12/8/1916</t>
  </si>
  <si>
    <t>12/9/1916</t>
  </si>
  <si>
    <t>12/11/1916</t>
  </si>
  <si>
    <t>12/12/1916</t>
  </si>
  <si>
    <t>12/13/1916</t>
  </si>
  <si>
    <t>12/14/1916</t>
  </si>
  <si>
    <t>12/15/1916</t>
  </si>
  <si>
    <t>12/16/1916</t>
  </si>
  <si>
    <t>12/18/1916</t>
  </si>
  <si>
    <t>12/19/1916</t>
  </si>
  <si>
    <t>12/20/1916</t>
  </si>
  <si>
    <t>12/21/1916</t>
  </si>
  <si>
    <t>12/22/1916</t>
  </si>
  <si>
    <t>12/23/1916</t>
  </si>
  <si>
    <t>12/26/1916</t>
  </si>
  <si>
    <t>12/27/1916</t>
  </si>
  <si>
    <t>12/28/1916</t>
  </si>
  <si>
    <t>12/29/1916</t>
  </si>
  <si>
    <t>1/2/1917</t>
  </si>
  <si>
    <t>1/3/1917</t>
  </si>
  <si>
    <t>1/4/1917</t>
  </si>
  <si>
    <t>1/5/1917</t>
  </si>
  <si>
    <t>1/6/1917</t>
  </si>
  <si>
    <t>1/8/1917</t>
  </si>
  <si>
    <t>1/9/1917</t>
  </si>
  <si>
    <t>1/10/1917</t>
  </si>
  <si>
    <t>1/11/1917</t>
  </si>
  <si>
    <t>1/12/1917</t>
  </si>
  <si>
    <t>1/13/1917</t>
  </si>
  <si>
    <t>1/15/1917</t>
  </si>
  <si>
    <t>1/16/1917</t>
  </si>
  <si>
    <t>1/17/1917</t>
  </si>
  <si>
    <t>1/18/1917</t>
  </si>
  <si>
    <t>1/19/1917</t>
  </si>
  <si>
    <t>1/20/1917</t>
  </si>
  <si>
    <t>1/22/1917</t>
  </si>
  <si>
    <t>1/23/1917</t>
  </si>
  <si>
    <t>1/24/1917</t>
  </si>
  <si>
    <t>1/25/1917</t>
  </si>
  <si>
    <t>1/26/1917</t>
  </si>
  <si>
    <t>1/27/1917</t>
  </si>
  <si>
    <t>1/29/1917</t>
  </si>
  <si>
    <t>1/30/1917</t>
  </si>
  <si>
    <t>1/31/1917</t>
  </si>
  <si>
    <t>2/1/1917</t>
  </si>
  <si>
    <t>2/2/1917</t>
  </si>
  <si>
    <t>2/3/1917</t>
  </si>
  <si>
    <t>2/5/1917</t>
  </si>
  <si>
    <t>2/6/1917</t>
  </si>
  <si>
    <t>2/7/1917</t>
  </si>
  <si>
    <t>2/8/1917</t>
  </si>
  <si>
    <t>2/9/1917</t>
  </si>
  <si>
    <t>2/10/1917</t>
  </si>
  <si>
    <t>2/13/1917</t>
  </si>
  <si>
    <t>2/14/1917</t>
  </si>
  <si>
    <t>2/15/1917</t>
  </si>
  <si>
    <t>2/16/1917</t>
  </si>
  <si>
    <t>2/17/1917</t>
  </si>
  <si>
    <t>2/19/1917</t>
  </si>
  <si>
    <t>2/20/1917</t>
  </si>
  <si>
    <t>2/21/1917</t>
  </si>
  <si>
    <t>2/23/1917</t>
  </si>
  <si>
    <t>2/24/1917</t>
  </si>
  <si>
    <t>2/26/1917</t>
  </si>
  <si>
    <t>2/27/1917</t>
  </si>
  <si>
    <t>2/28/1917</t>
  </si>
  <si>
    <t>3/1/1917</t>
  </si>
  <si>
    <t>3/2/1917</t>
  </si>
  <si>
    <t>3/3/1917</t>
  </si>
  <si>
    <t>3/5/1917</t>
  </si>
  <si>
    <t>3/6/1917</t>
  </si>
  <si>
    <t>3/7/1917</t>
  </si>
  <si>
    <t>3/8/1917</t>
  </si>
  <si>
    <t>3/9/1917</t>
  </si>
  <si>
    <t>3/10/1917</t>
  </si>
  <si>
    <t>3/12/1917</t>
  </si>
  <si>
    <t>3/13/1917</t>
  </si>
  <si>
    <t>3/14/1917</t>
  </si>
  <si>
    <t>3/15/1917</t>
  </si>
  <si>
    <t>3/16/1917</t>
  </si>
  <si>
    <t>3/17/1917</t>
  </si>
  <si>
    <t>3/19/1917</t>
  </si>
  <si>
    <t>3/20/1917</t>
  </si>
  <si>
    <t>3/21/1917</t>
  </si>
  <si>
    <t>3/22/1917</t>
  </si>
  <si>
    <t>3/23/1917</t>
  </si>
  <si>
    <t>3/24/1917</t>
  </si>
  <si>
    <t>3/26/1917</t>
  </si>
  <si>
    <t>3/27/1917</t>
  </si>
  <si>
    <t>3/28/1917</t>
  </si>
  <si>
    <t>3/29/1917</t>
  </si>
  <si>
    <t>3/30/1917</t>
  </si>
  <si>
    <t>3/31/1917</t>
  </si>
  <si>
    <t>4/2/1917</t>
  </si>
  <si>
    <t>4/3/1917</t>
  </si>
  <si>
    <t>4/4/1917</t>
  </si>
  <si>
    <t>4/5/1917</t>
  </si>
  <si>
    <t>4/7/1917</t>
  </si>
  <si>
    <t>4/9/1917</t>
  </si>
  <si>
    <t>4/10/1917</t>
  </si>
  <si>
    <t>4/11/1917</t>
  </si>
  <si>
    <t>4/12/1917</t>
  </si>
  <si>
    <t>4/13/1917</t>
  </si>
  <si>
    <t>4/14/1917</t>
  </si>
  <si>
    <t>4/16/1917</t>
  </si>
  <si>
    <t>4/17/1917</t>
  </si>
  <si>
    <t>4/18/1917</t>
  </si>
  <si>
    <t>4/19/1917</t>
  </si>
  <si>
    <t>4/20/1917</t>
  </si>
  <si>
    <t>4/21/1917</t>
  </si>
  <si>
    <t>4/23/1917</t>
  </si>
  <si>
    <t>4/24/1917</t>
  </si>
  <si>
    <t>4/25/1917</t>
  </si>
  <si>
    <t>4/26/1917</t>
  </si>
  <si>
    <t>4/27/1917</t>
  </si>
  <si>
    <t>4/28/1917</t>
  </si>
  <si>
    <t>4/30/1917</t>
  </si>
  <si>
    <t>5/1/1917</t>
  </si>
  <si>
    <t>5/2/1917</t>
  </si>
  <si>
    <t>5/3/1917</t>
  </si>
  <si>
    <t>5/4/1917</t>
  </si>
  <si>
    <t>5/5/1917</t>
  </si>
  <si>
    <t>5/7/1917</t>
  </si>
  <si>
    <t>5/8/1917</t>
  </si>
  <si>
    <t>5/9/1917</t>
  </si>
  <si>
    <t>5/10/1917</t>
  </si>
  <si>
    <t>5/11/1917</t>
  </si>
  <si>
    <t>5/12/1917</t>
  </si>
  <si>
    <t>5/14/1917</t>
  </si>
  <si>
    <t>5/15/1917</t>
  </si>
  <si>
    <t>5/16/1917</t>
  </si>
  <si>
    <t>5/17/1917</t>
  </si>
  <si>
    <t>5/18/1917</t>
  </si>
  <si>
    <t>5/19/1917</t>
  </si>
  <si>
    <t>5/21/1917</t>
  </si>
  <si>
    <t>5/22/1917</t>
  </si>
  <si>
    <t>5/23/1917</t>
  </si>
  <si>
    <t>5/24/1917</t>
  </si>
  <si>
    <t>5/25/1917</t>
  </si>
  <si>
    <t>5/26/1917</t>
  </si>
  <si>
    <t>5/28/1917</t>
  </si>
  <si>
    <t>5/29/1917</t>
  </si>
  <si>
    <t>5/31/1917</t>
  </si>
  <si>
    <t>6/1/1917</t>
  </si>
  <si>
    <t>6/2/1917</t>
  </si>
  <si>
    <t>6/4/1917</t>
  </si>
  <si>
    <t>6/6/1917</t>
  </si>
  <si>
    <t>6/7/1917</t>
  </si>
  <si>
    <t>6/8/1917</t>
  </si>
  <si>
    <t>6/9/1917</t>
  </si>
  <si>
    <t>6/11/1917</t>
  </si>
  <si>
    <t>6/12/1917</t>
  </si>
  <si>
    <t>6/13/1917</t>
  </si>
  <si>
    <t>6/14/1917</t>
  </si>
  <si>
    <t>6/15/1917</t>
  </si>
  <si>
    <t>6/16/1917</t>
  </si>
  <si>
    <t>6/18/1917</t>
  </si>
  <si>
    <t>6/19/1917</t>
  </si>
  <si>
    <t>6/20/1917</t>
  </si>
  <si>
    <t>6/21/1917</t>
  </si>
  <si>
    <t>6/22/1917</t>
  </si>
  <si>
    <t>6/23/1917</t>
  </si>
  <si>
    <t>6/25/1917</t>
  </si>
  <si>
    <t>6/26/1917</t>
  </si>
  <si>
    <t>6/27/1917</t>
  </si>
  <si>
    <t>6/28/1917</t>
  </si>
  <si>
    <t>6/29/1917</t>
  </si>
  <si>
    <t>6/30/1917</t>
  </si>
  <si>
    <t>7/2/1917</t>
  </si>
  <si>
    <t>7/3/1917</t>
  </si>
  <si>
    <t>7/5/1917</t>
  </si>
  <si>
    <t>7/6/1917</t>
  </si>
  <si>
    <t>7/7/1917</t>
  </si>
  <si>
    <t>7/9/1917</t>
  </si>
  <si>
    <t>7/10/1917</t>
  </si>
  <si>
    <t>7/11/1917</t>
  </si>
  <si>
    <t>7/12/1917</t>
  </si>
  <si>
    <t>7/13/1917</t>
  </si>
  <si>
    <t>7/14/1917</t>
  </si>
  <si>
    <t>7/16/1917</t>
  </si>
  <si>
    <t>7/17/1917</t>
  </si>
  <si>
    <t>7/18/1917</t>
  </si>
  <si>
    <t>7/19/1917</t>
  </si>
  <si>
    <t>7/20/1917</t>
  </si>
  <si>
    <t>7/21/1917</t>
  </si>
  <si>
    <t>7/23/1917</t>
  </si>
  <si>
    <t>7/24/1917</t>
  </si>
  <si>
    <t>7/25/1917</t>
  </si>
  <si>
    <t>7/26/1917</t>
  </si>
  <si>
    <t>7/27/1917</t>
  </si>
  <si>
    <t>7/28/1917</t>
  </si>
  <si>
    <t>7/30/1917</t>
  </si>
  <si>
    <t>7/31/1917</t>
  </si>
  <si>
    <t>8/1/1917</t>
  </si>
  <si>
    <t>8/2/1917</t>
  </si>
  <si>
    <t>8/3/1917</t>
  </si>
  <si>
    <t>8/6/1917</t>
  </si>
  <si>
    <t>8/7/1917</t>
  </si>
  <si>
    <t>8/8/1917</t>
  </si>
  <si>
    <t>8/9/1917</t>
  </si>
  <si>
    <t>8/10/1917</t>
  </si>
  <si>
    <t>8/11/1917</t>
  </si>
  <si>
    <t>8/13/1917</t>
  </si>
  <si>
    <t>8/14/1917</t>
  </si>
  <si>
    <t>8/15/1917</t>
  </si>
  <si>
    <t>8/16/1917</t>
  </si>
  <si>
    <t>8/17/1917</t>
  </si>
  <si>
    <t>8/18/1917</t>
  </si>
  <si>
    <t>8/20/1917</t>
  </si>
  <si>
    <t>8/21/1917</t>
  </si>
  <si>
    <t>8/22/1917</t>
  </si>
  <si>
    <t>8/23/1917</t>
  </si>
  <si>
    <t>8/24/1917</t>
  </si>
  <si>
    <t>8/25/1917</t>
  </si>
  <si>
    <t>8/27/1917</t>
  </si>
  <si>
    <t>8/28/1917</t>
  </si>
  <si>
    <t>8/29/1917</t>
  </si>
  <si>
    <t>8/30/1917</t>
  </si>
  <si>
    <t>8/31/1917</t>
  </si>
  <si>
    <t>9/4/1917</t>
  </si>
  <si>
    <t>9/5/1917</t>
  </si>
  <si>
    <t>9/6/1917</t>
  </si>
  <si>
    <t>9/7/1917</t>
  </si>
  <si>
    <t>9/8/1917</t>
  </si>
  <si>
    <t>9/10/1917</t>
  </si>
  <si>
    <t>9/11/1917</t>
  </si>
  <si>
    <t>9/12/1917</t>
  </si>
  <si>
    <t>9/13/1917</t>
  </si>
  <si>
    <t>9/14/1917</t>
  </si>
  <si>
    <t>9/15/1917</t>
  </si>
  <si>
    <t>9/17/1917</t>
  </si>
  <si>
    <t>9/18/1917</t>
  </si>
  <si>
    <t>9/19/1917</t>
  </si>
  <si>
    <t>9/20/1917</t>
  </si>
  <si>
    <t>9/21/1917</t>
  </si>
  <si>
    <t>9/22/1917</t>
  </si>
  <si>
    <t>9/24/1917</t>
  </si>
  <si>
    <t>9/25/1917</t>
  </si>
  <si>
    <t>9/26/1917</t>
  </si>
  <si>
    <t>9/27/1917</t>
  </si>
  <si>
    <t>9/28/1917</t>
  </si>
  <si>
    <t>9/29/1917</t>
  </si>
  <si>
    <t>10/1/1917</t>
  </si>
  <si>
    <t>10/2/1917</t>
  </si>
  <si>
    <t>10/3/1917</t>
  </si>
  <si>
    <t>10/4/1917</t>
  </si>
  <si>
    <t>10/5/1917</t>
  </si>
  <si>
    <t>10/6/1917</t>
  </si>
  <si>
    <t>10/8/1917</t>
  </si>
  <si>
    <t>10/9/1917</t>
  </si>
  <si>
    <t>10/10/1917</t>
  </si>
  <si>
    <t>10/11/1917</t>
  </si>
  <si>
    <t>10/15/1917</t>
  </si>
  <si>
    <t>10/16/1917</t>
  </si>
  <si>
    <t>10/17/1917</t>
  </si>
  <si>
    <t>10/18/1917</t>
  </si>
  <si>
    <t>10/19/1917</t>
  </si>
  <si>
    <t>10/20/1917</t>
  </si>
  <si>
    <t>10/22/1917</t>
  </si>
  <si>
    <t>10/23/1917</t>
  </si>
  <si>
    <t>10/24/1917</t>
  </si>
  <si>
    <t>10/25/1917</t>
  </si>
  <si>
    <t>10/26/1917</t>
  </si>
  <si>
    <t>10/27/1917</t>
  </si>
  <si>
    <t>10/29/1917</t>
  </si>
  <si>
    <t>10/30/1917</t>
  </si>
  <si>
    <t>10/31/1917</t>
  </si>
  <si>
    <t>11/1/1917</t>
  </si>
  <si>
    <t>11/2/1917</t>
  </si>
  <si>
    <t>11/3/1917</t>
  </si>
  <si>
    <t>11/5/1917</t>
  </si>
  <si>
    <t>11/7/1917</t>
  </si>
  <si>
    <t>11/8/1917</t>
  </si>
  <si>
    <t>11/9/1917</t>
  </si>
  <si>
    <t>11/10/1917</t>
  </si>
  <si>
    <t>11/12/1917</t>
  </si>
  <si>
    <t>11/13/1917</t>
  </si>
  <si>
    <t>11/14/1917</t>
  </si>
  <si>
    <t>11/15/1917</t>
  </si>
  <si>
    <t>11/16/1917</t>
  </si>
  <si>
    <t>11/17/1917</t>
  </si>
  <si>
    <t>11/19/1917</t>
  </si>
  <si>
    <t>11/20/1917</t>
  </si>
  <si>
    <t>11/21/1917</t>
  </si>
  <si>
    <t>11/22/1917</t>
  </si>
  <si>
    <t>11/23/1917</t>
  </si>
  <si>
    <t>11/24/1917</t>
  </si>
  <si>
    <t>11/26/1917</t>
  </si>
  <si>
    <t>11/27/1917</t>
  </si>
  <si>
    <t>11/28/1917</t>
  </si>
  <si>
    <t>11/30/1917</t>
  </si>
  <si>
    <t>12/1/1917</t>
  </si>
  <si>
    <t>12/3/1917</t>
  </si>
  <si>
    <t>12/4/1917</t>
  </si>
  <si>
    <t>12/5/1917</t>
  </si>
  <si>
    <t>12/6/1917</t>
  </si>
  <si>
    <t>12/7/1917</t>
  </si>
  <si>
    <t>12/8/1917</t>
  </si>
  <si>
    <t>12/10/1917</t>
  </si>
  <si>
    <t>12/11/1917</t>
  </si>
  <si>
    <t>12/12/1917</t>
  </si>
  <si>
    <t>12/13/1917</t>
  </si>
  <si>
    <t>12/14/1917</t>
  </si>
  <si>
    <t>12/15/1917</t>
  </si>
  <si>
    <t>12/17/1917</t>
  </si>
  <si>
    <t>12/18/1917</t>
  </si>
  <si>
    <t>12/19/1917</t>
  </si>
  <si>
    <t>12/20/1917</t>
  </si>
  <si>
    <t>12/21/1917</t>
  </si>
  <si>
    <t>12/22/1917</t>
  </si>
  <si>
    <t>12/24/1917</t>
  </si>
  <si>
    <t>12/26/1917</t>
  </si>
  <si>
    <t>12/27/1917</t>
  </si>
  <si>
    <t>12/28/1917</t>
  </si>
  <si>
    <t>12/29/1917</t>
  </si>
  <si>
    <t>12/31/1917</t>
  </si>
  <si>
    <t>1/2/1918</t>
  </si>
  <si>
    <t>1/3/1918</t>
  </si>
  <si>
    <t>1/4/1918</t>
  </si>
  <si>
    <t>1/5/1918</t>
  </si>
  <si>
    <t>1/7/1918</t>
  </si>
  <si>
    <t>1/8/1918</t>
  </si>
  <si>
    <t>1/9/1918</t>
  </si>
  <si>
    <t>1/10/1918</t>
  </si>
  <si>
    <t>1/11/1918</t>
  </si>
  <si>
    <t>1/12/1918</t>
  </si>
  <si>
    <t>1/14/1918</t>
  </si>
  <si>
    <t>1/15/1918</t>
  </si>
  <si>
    <t>1/16/1918</t>
  </si>
  <si>
    <t>1/17/1918</t>
  </si>
  <si>
    <t>1/18/1918</t>
  </si>
  <si>
    <t>1/19/1918</t>
  </si>
  <si>
    <t>1/21/1918</t>
  </si>
  <si>
    <t>1/22/1918</t>
  </si>
  <si>
    <t>1/23/1918</t>
  </si>
  <si>
    <t>1/24/1918</t>
  </si>
  <si>
    <t>1/25/1918</t>
  </si>
  <si>
    <t>1/26/1918</t>
  </si>
  <si>
    <t>1/29/1918</t>
  </si>
  <si>
    <t>1/30/1918</t>
  </si>
  <si>
    <t>1/31/1918</t>
  </si>
  <si>
    <t>2/1/1918</t>
  </si>
  <si>
    <t>2/2/1918</t>
  </si>
  <si>
    <t>2/5/1918</t>
  </si>
  <si>
    <t>2/6/1918</t>
  </si>
  <si>
    <t>2/7/1918</t>
  </si>
  <si>
    <t>2/8/1918</t>
  </si>
  <si>
    <t>2/9/1918</t>
  </si>
  <si>
    <t>2/13/1918</t>
  </si>
  <si>
    <t>2/14/1918</t>
  </si>
  <si>
    <t>2/15/1918</t>
  </si>
  <si>
    <t>2/16/1918</t>
  </si>
  <si>
    <t>2/18/1918</t>
  </si>
  <si>
    <t>2/19/1918</t>
  </si>
  <si>
    <t>2/20/1918</t>
  </si>
  <si>
    <t>2/21/1918</t>
  </si>
  <si>
    <t>2/23/1918</t>
  </si>
  <si>
    <t>2/25/1918</t>
  </si>
  <si>
    <t>2/26/1918</t>
  </si>
  <si>
    <t>2/27/1918</t>
  </si>
  <si>
    <t>2/28/1918</t>
  </si>
  <si>
    <t>3/1/1918</t>
  </si>
  <si>
    <t>3/2/1918</t>
  </si>
  <si>
    <t>3/4/1918</t>
  </si>
  <si>
    <t>3/5/1918</t>
  </si>
  <si>
    <t>3/6/1918</t>
  </si>
  <si>
    <t>3/7/1918</t>
  </si>
  <si>
    <t>3/8/1918</t>
  </si>
  <si>
    <t>3/9/1918</t>
  </si>
  <si>
    <t>3/11/1918</t>
  </si>
  <si>
    <t>3/12/1918</t>
  </si>
  <si>
    <t>3/13/1918</t>
  </si>
  <si>
    <t>3/14/1918</t>
  </si>
  <si>
    <t>3/15/1918</t>
  </si>
  <si>
    <t>3/16/1918</t>
  </si>
  <si>
    <t>3/18/1918</t>
  </si>
  <si>
    <t>3/19/1918</t>
  </si>
  <si>
    <t>3/20/1918</t>
  </si>
  <si>
    <t>3/21/1918</t>
  </si>
  <si>
    <t>3/22/1918</t>
  </si>
  <si>
    <t>3/23/1918</t>
  </si>
  <si>
    <t>3/25/1918</t>
  </si>
  <si>
    <t>3/26/1918</t>
  </si>
  <si>
    <t>3/27/1918</t>
  </si>
  <si>
    <t>3/28/1918</t>
  </si>
  <si>
    <t>3/30/1918</t>
  </si>
  <si>
    <t>4/1/1918</t>
  </si>
  <si>
    <t>4/2/1918</t>
  </si>
  <si>
    <t>4/3/1918</t>
  </si>
  <si>
    <t>4/4/1918</t>
  </si>
  <si>
    <t>4/5/1918</t>
  </si>
  <si>
    <t>4/6/1918</t>
  </si>
  <si>
    <t>4/8/1918</t>
  </si>
  <si>
    <t>4/9/1918</t>
  </si>
  <si>
    <t>4/10/1918</t>
  </si>
  <si>
    <t>4/11/1918</t>
  </si>
  <si>
    <t>4/12/1918</t>
  </si>
  <si>
    <t>4/13/1918</t>
  </si>
  <si>
    <t>4/15/1918</t>
  </si>
  <si>
    <t>4/16/1918</t>
  </si>
  <si>
    <t>4/17/1918</t>
  </si>
  <si>
    <t>4/18/1918</t>
  </si>
  <si>
    <t>4/19/1918</t>
  </si>
  <si>
    <t>4/20/1918</t>
  </si>
  <si>
    <t>4/22/1918</t>
  </si>
  <si>
    <t>4/23/1918</t>
  </si>
  <si>
    <t>4/24/1918</t>
  </si>
  <si>
    <t>4/25/1918</t>
  </si>
  <si>
    <t>4/26/1918</t>
  </si>
  <si>
    <t>4/27/1918</t>
  </si>
  <si>
    <t>4/29/1918</t>
  </si>
  <si>
    <t>4/30/1918</t>
  </si>
  <si>
    <t>5/1/1918</t>
  </si>
  <si>
    <t>5/2/1918</t>
  </si>
  <si>
    <t>5/3/1918</t>
  </si>
  <si>
    <t>5/4/1918</t>
  </si>
  <si>
    <t>5/6/1918</t>
  </si>
  <si>
    <t>5/7/1918</t>
  </si>
  <si>
    <t>5/8/1918</t>
  </si>
  <si>
    <t>5/9/1918</t>
  </si>
  <si>
    <t>5/10/1918</t>
  </si>
  <si>
    <t>5/11/1918</t>
  </si>
  <si>
    <t>5/13/1918</t>
  </si>
  <si>
    <t>5/14/1918</t>
  </si>
  <si>
    <t>5/15/1918</t>
  </si>
  <si>
    <t>5/16/1918</t>
  </si>
  <si>
    <t>5/17/1918</t>
  </si>
  <si>
    <t>5/18/1918</t>
  </si>
  <si>
    <t>5/20/1918</t>
  </si>
  <si>
    <t>5/21/1918</t>
  </si>
  <si>
    <t>5/22/1918</t>
  </si>
  <si>
    <t>5/23/1918</t>
  </si>
  <si>
    <t>5/24/1918</t>
  </si>
  <si>
    <t>5/25/1918</t>
  </si>
  <si>
    <t>5/27/1918</t>
  </si>
  <si>
    <t>5/28/1918</t>
  </si>
  <si>
    <t>5/29/1918</t>
  </si>
  <si>
    <t>5/31/1918</t>
  </si>
  <si>
    <t>6/1/1918</t>
  </si>
  <si>
    <t>6/3/1918</t>
  </si>
  <si>
    <t>6/4/1918</t>
  </si>
  <si>
    <t>6/5/1918</t>
  </si>
  <si>
    <t>6/6/1918</t>
  </si>
  <si>
    <t>6/7/1918</t>
  </si>
  <si>
    <t>6/8/1918</t>
  </si>
  <si>
    <t>6/10/1918</t>
  </si>
  <si>
    <t>6/11/1918</t>
  </si>
  <si>
    <t>6/12/1918</t>
  </si>
  <si>
    <t>6/13/1918</t>
  </si>
  <si>
    <t>6/14/1918</t>
  </si>
  <si>
    <t>6/15/1918</t>
  </si>
  <si>
    <t>6/17/1918</t>
  </si>
  <si>
    <t>6/18/1918</t>
  </si>
  <si>
    <t>6/19/1918</t>
  </si>
  <si>
    <t>6/20/1918</t>
  </si>
  <si>
    <t>6/21/1918</t>
  </si>
  <si>
    <t>6/22/1918</t>
  </si>
  <si>
    <t>6/24/1918</t>
  </si>
  <si>
    <t>6/25/1918</t>
  </si>
  <si>
    <t>6/26/1918</t>
  </si>
  <si>
    <t>6/27/1918</t>
  </si>
  <si>
    <t>6/28/1918</t>
  </si>
  <si>
    <t>6/29/1918</t>
  </si>
  <si>
    <t>7/1/1918</t>
  </si>
  <si>
    <t>7/2/1918</t>
  </si>
  <si>
    <t>7/3/1918</t>
  </si>
  <si>
    <t>7/5/1918</t>
  </si>
  <si>
    <t>7/6/1918</t>
  </si>
  <si>
    <t>7/8/1918</t>
  </si>
  <si>
    <t>7/9/1918</t>
  </si>
  <si>
    <t>7/10/1918</t>
  </si>
  <si>
    <t>7/11/1918</t>
  </si>
  <si>
    <t>7/12/1918</t>
  </si>
  <si>
    <t>7/13/1918</t>
  </si>
  <si>
    <t>7/15/1918</t>
  </si>
  <si>
    <t>7/16/1918</t>
  </si>
  <si>
    <t>7/17/1918</t>
  </si>
  <si>
    <t>7/18/1918</t>
  </si>
  <si>
    <t>7/19/1918</t>
  </si>
  <si>
    <t>7/20/1918</t>
  </si>
  <si>
    <t>7/22/1918</t>
  </si>
  <si>
    <t>7/23/1918</t>
  </si>
  <si>
    <t>7/24/1918</t>
  </si>
  <si>
    <t>7/25/1918</t>
  </si>
  <si>
    <t>7/26/1918</t>
  </si>
  <si>
    <t>7/27/1918</t>
  </si>
  <si>
    <t>7/29/1918</t>
  </si>
  <si>
    <t>7/30/1918</t>
  </si>
  <si>
    <t>7/31/1918</t>
  </si>
  <si>
    <t>8/1/1918</t>
  </si>
  <si>
    <t>8/2/1918</t>
  </si>
  <si>
    <t>8/3/1918</t>
  </si>
  <si>
    <t>8/5/1918</t>
  </si>
  <si>
    <t>8/6/1918</t>
  </si>
  <si>
    <t>8/7/1918</t>
  </si>
  <si>
    <t>8/8/1918</t>
  </si>
  <si>
    <t>8/9/1918</t>
  </si>
  <si>
    <t>8/10/1918</t>
  </si>
  <si>
    <t>8/12/1918</t>
  </si>
  <si>
    <t>8/13/1918</t>
  </si>
  <si>
    <t>8/14/1918</t>
  </si>
  <si>
    <t>8/15/1918</t>
  </si>
  <si>
    <t>8/16/1918</t>
  </si>
  <si>
    <t>8/17/1918</t>
  </si>
  <si>
    <t>8/19/1918</t>
  </si>
  <si>
    <t>8/20/1918</t>
  </si>
  <si>
    <t>8/21/1918</t>
  </si>
  <si>
    <t>8/22/1918</t>
  </si>
  <si>
    <t>8/23/1918</t>
  </si>
  <si>
    <t>8/24/1918</t>
  </si>
  <si>
    <t>8/26/1918</t>
  </si>
  <si>
    <t>8/27/1918</t>
  </si>
  <si>
    <t>8/28/1918</t>
  </si>
  <si>
    <t>8/29/1918</t>
  </si>
  <si>
    <t>8/30/1918</t>
  </si>
  <si>
    <t>8/31/1918</t>
  </si>
  <si>
    <t>9/3/1918</t>
  </si>
  <si>
    <t>9/4/1918</t>
  </si>
  <si>
    <t>9/5/1918</t>
  </si>
  <si>
    <t>9/6/1918</t>
  </si>
  <si>
    <t>9/7/1918</t>
  </si>
  <si>
    <t>9/9/1918</t>
  </si>
  <si>
    <t>9/10/1918</t>
  </si>
  <si>
    <t>9/11/1918</t>
  </si>
  <si>
    <t>9/13/1918</t>
  </si>
  <si>
    <t>9/14/1918</t>
  </si>
  <si>
    <t>9/16/1918</t>
  </si>
  <si>
    <t>9/17/1918</t>
  </si>
  <si>
    <t>9/18/1918</t>
  </si>
  <si>
    <t>9/19/1918</t>
  </si>
  <si>
    <t>9/20/1918</t>
  </si>
  <si>
    <t>9/21/1918</t>
  </si>
  <si>
    <t>9/23/1918</t>
  </si>
  <si>
    <t>9/24/1918</t>
  </si>
  <si>
    <t>9/25/1918</t>
  </si>
  <si>
    <t>9/26/1918</t>
  </si>
  <si>
    <t>9/27/1918</t>
  </si>
  <si>
    <t>9/28/1918</t>
  </si>
  <si>
    <t>9/30/1918</t>
  </si>
  <si>
    <t>10/1/1918</t>
  </si>
  <si>
    <t>10/2/1918</t>
  </si>
  <si>
    <t>10/3/1918</t>
  </si>
  <si>
    <t>10/4/1918</t>
  </si>
  <si>
    <t>10/5/1918</t>
  </si>
  <si>
    <t>10/7/1918</t>
  </si>
  <si>
    <t>10/8/1918</t>
  </si>
  <si>
    <t>10/9/1918</t>
  </si>
  <si>
    <t>10/10/1918</t>
  </si>
  <si>
    <t>10/11/1918</t>
  </si>
  <si>
    <t>10/14/1918</t>
  </si>
  <si>
    <t>10/15/1918</t>
  </si>
  <si>
    <t>10/16/1918</t>
  </si>
  <si>
    <t>10/17/1918</t>
  </si>
  <si>
    <t>10/18/1918</t>
  </si>
  <si>
    <t>10/19/1918</t>
  </si>
  <si>
    <t>10/21/1918</t>
  </si>
  <si>
    <t>10/22/1918</t>
  </si>
  <si>
    <t>10/23/1918</t>
  </si>
  <si>
    <t>10/24/1918</t>
  </si>
  <si>
    <t>10/25/1918</t>
  </si>
  <si>
    <t>10/26/1918</t>
  </si>
  <si>
    <t>10/28/1918</t>
  </si>
  <si>
    <t>10/29/1918</t>
  </si>
  <si>
    <t>10/30/1918</t>
  </si>
  <si>
    <t>10/31/1918</t>
  </si>
  <si>
    <t>11/1/1918</t>
  </si>
  <si>
    <t>11/2/1918</t>
  </si>
  <si>
    <t>11/4/1918</t>
  </si>
  <si>
    <t>11/6/1918</t>
  </si>
  <si>
    <t>11/7/1918</t>
  </si>
  <si>
    <t>11/8/1918</t>
  </si>
  <si>
    <t>11/9/1918</t>
  </si>
  <si>
    <t>11/12/1918</t>
  </si>
  <si>
    <t>11/13/1918</t>
  </si>
  <si>
    <t>11/14/1918</t>
  </si>
  <si>
    <t>11/15/1918</t>
  </si>
  <si>
    <t>11/16/1918</t>
  </si>
  <si>
    <t>11/18/1918</t>
  </si>
  <si>
    <t>11/19/1918</t>
  </si>
  <si>
    <t>11/20/1918</t>
  </si>
  <si>
    <t>11/21/1918</t>
  </si>
  <si>
    <t>11/22/1918</t>
  </si>
  <si>
    <t>11/23/1918</t>
  </si>
  <si>
    <t>11/25/1918</t>
  </si>
  <si>
    <t>11/26/1918</t>
  </si>
  <si>
    <t>11/27/1918</t>
  </si>
  <si>
    <t>11/29/1918</t>
  </si>
  <si>
    <t>11/30/1918</t>
  </si>
  <si>
    <t>12/2/1918</t>
  </si>
  <si>
    <t>12/3/1918</t>
  </si>
  <si>
    <t>12/4/1918</t>
  </si>
  <si>
    <t>12/5/1918</t>
  </si>
  <si>
    <t>12/6/1918</t>
  </si>
  <si>
    <t>12/7/1918</t>
  </si>
  <si>
    <t>12/9/1918</t>
  </si>
  <si>
    <t>12/10/1918</t>
  </si>
  <si>
    <t>12/11/1918</t>
  </si>
  <si>
    <t>12/12/1918</t>
  </si>
  <si>
    <t>12/13/1918</t>
  </si>
  <si>
    <t>12/14/1918</t>
  </si>
  <si>
    <t>12/16/1918</t>
  </si>
  <si>
    <t>12/17/1918</t>
  </si>
  <si>
    <t>12/18/1918</t>
  </si>
  <si>
    <t>12/19/1918</t>
  </si>
  <si>
    <t>12/20/1918</t>
  </si>
  <si>
    <t>12/21/1918</t>
  </si>
  <si>
    <t>12/23/1918</t>
  </si>
  <si>
    <t>12/24/1918</t>
  </si>
  <si>
    <t>12/26/1918</t>
  </si>
  <si>
    <t>12/27/1918</t>
  </si>
  <si>
    <t>12/28/1918</t>
  </si>
  <si>
    <t>12/30/1918</t>
  </si>
  <si>
    <t>12/31/1918</t>
  </si>
  <si>
    <t>1/2/1919</t>
  </si>
  <si>
    <t>1/3/1919</t>
  </si>
  <si>
    <t>1/4/1919</t>
  </si>
  <si>
    <t>1/6/1919</t>
  </si>
  <si>
    <t>1/7/1919</t>
  </si>
  <si>
    <t>1/8/1919</t>
  </si>
  <si>
    <t>1/9/1919</t>
  </si>
  <si>
    <t>1/10/1919</t>
  </si>
  <si>
    <t>1/11/1919</t>
  </si>
  <si>
    <t>1/13/1919</t>
  </si>
  <si>
    <t>1/14/1919</t>
  </si>
  <si>
    <t>1/15/1919</t>
  </si>
  <si>
    <t>1/16/1919</t>
  </si>
  <si>
    <t>1/17/1919</t>
  </si>
  <si>
    <t>1/18/1919</t>
  </si>
  <si>
    <t>1/20/1919</t>
  </si>
  <si>
    <t>1/21/1919</t>
  </si>
  <si>
    <t>1/22/1919</t>
  </si>
  <si>
    <t>1/23/1919</t>
  </si>
  <si>
    <t>1/24/1919</t>
  </si>
  <si>
    <t>1/25/1919</t>
  </si>
  <si>
    <t>1/27/1919</t>
  </si>
  <si>
    <t>1/28/1919</t>
  </si>
  <si>
    <t>1/29/1919</t>
  </si>
  <si>
    <t>1/30/1919</t>
  </si>
  <si>
    <t>1/31/1919</t>
  </si>
  <si>
    <t>2/1/1919</t>
  </si>
  <si>
    <t>2/3/1919</t>
  </si>
  <si>
    <t>2/4/1919</t>
  </si>
  <si>
    <t>2/5/1919</t>
  </si>
  <si>
    <t>2/6/1919</t>
  </si>
  <si>
    <t>2/7/1919</t>
  </si>
  <si>
    <t>2/8/1919</t>
  </si>
  <si>
    <t>2/10/1919</t>
  </si>
  <si>
    <t>2/11/1919</t>
  </si>
  <si>
    <t>2/13/1919</t>
  </si>
  <si>
    <t>2/14/1919</t>
  </si>
  <si>
    <t>2/15/1919</t>
  </si>
  <si>
    <t>2/17/1919</t>
  </si>
  <si>
    <t>2/18/1919</t>
  </si>
  <si>
    <t>2/19/1919</t>
  </si>
  <si>
    <t>2/20/1919</t>
  </si>
  <si>
    <t>2/21/1919</t>
  </si>
  <si>
    <t>2/24/1919</t>
  </si>
  <si>
    <t>2/25/1919</t>
  </si>
  <si>
    <t>2/26/1919</t>
  </si>
  <si>
    <t>2/27/1919</t>
  </si>
  <si>
    <t>2/28/1919</t>
  </si>
  <si>
    <t>3/1/1919</t>
  </si>
  <si>
    <t>3/3/1919</t>
  </si>
  <si>
    <t>3/4/1919</t>
  </si>
  <si>
    <t>3/5/1919</t>
  </si>
  <si>
    <t>3/6/1919</t>
  </si>
  <si>
    <t>3/7/1919</t>
  </si>
  <si>
    <t>3/8/1919</t>
  </si>
  <si>
    <t>3/10/1919</t>
  </si>
  <si>
    <t>3/11/1919</t>
  </si>
  <si>
    <t>3/12/1919</t>
  </si>
  <si>
    <t>3/13/1919</t>
  </si>
  <si>
    <t>3/14/1919</t>
  </si>
  <si>
    <t>3/15/1919</t>
  </si>
  <si>
    <t>3/17/1919</t>
  </si>
  <si>
    <t>3/18/1919</t>
  </si>
  <si>
    <t>3/19/1919</t>
  </si>
  <si>
    <t>3/20/1919</t>
  </si>
  <si>
    <t>3/21/1919</t>
  </si>
  <si>
    <t>3/22/1919</t>
  </si>
  <si>
    <t>3/24/1919</t>
  </si>
  <si>
    <t>3/26/1919</t>
  </si>
  <si>
    <t>3/27/1919</t>
  </si>
  <si>
    <t>3/28/1919</t>
  </si>
  <si>
    <t>3/29/1919</t>
  </si>
  <si>
    <t>3/31/1919</t>
  </si>
  <si>
    <t>4/1/1919</t>
  </si>
  <si>
    <t>4/2/1919</t>
  </si>
  <si>
    <t>4/3/1919</t>
  </si>
  <si>
    <t>4/4/1919</t>
  </si>
  <si>
    <t>4/5/1919</t>
  </si>
  <si>
    <t>4/7/1919</t>
  </si>
  <si>
    <t>4/8/1919</t>
  </si>
  <si>
    <t>4/9/1919</t>
  </si>
  <si>
    <t>4/10/1919</t>
  </si>
  <si>
    <t>4/11/1919</t>
  </si>
  <si>
    <t>4/12/1919</t>
  </si>
  <si>
    <t>4/14/1919</t>
  </si>
  <si>
    <t>4/15/1919</t>
  </si>
  <si>
    <t>4/16/1919</t>
  </si>
  <si>
    <t>4/17/1919</t>
  </si>
  <si>
    <t>4/19/1919</t>
  </si>
  <si>
    <t>4/21/1919</t>
  </si>
  <si>
    <t>4/22/1919</t>
  </si>
  <si>
    <t>4/23/1919</t>
  </si>
  <si>
    <t>4/24/1919</t>
  </si>
  <si>
    <t>4/25/1919</t>
  </si>
  <si>
    <t>4/26/1919</t>
  </si>
  <si>
    <t>4/28/1919</t>
  </si>
  <si>
    <t>4/29/1919</t>
  </si>
  <si>
    <t>4/30/1919</t>
  </si>
  <si>
    <t>5/1/1919</t>
  </si>
  <si>
    <t>5/2/1919</t>
  </si>
  <si>
    <t>5/3/1919</t>
  </si>
  <si>
    <t>5/5/1919</t>
  </si>
  <si>
    <t>5/7/1919</t>
  </si>
  <si>
    <t>5/8/1919</t>
  </si>
  <si>
    <t>5/9/1919</t>
  </si>
  <si>
    <t>5/10/1919</t>
  </si>
  <si>
    <t>5/12/1919</t>
  </si>
  <si>
    <t>5/13/1919</t>
  </si>
  <si>
    <t>5/14/1919</t>
  </si>
  <si>
    <t>5/15/1919</t>
  </si>
  <si>
    <t>5/16/1919</t>
  </si>
  <si>
    <t>5/17/1919</t>
  </si>
  <si>
    <t>5/19/1919</t>
  </si>
  <si>
    <t>5/20/1919</t>
  </si>
  <si>
    <t>5/21/1919</t>
  </si>
  <si>
    <t>5/22/1919</t>
  </si>
  <si>
    <t>5/23/1919</t>
  </si>
  <si>
    <t>5/24/1919</t>
  </si>
  <si>
    <t>5/26/1919</t>
  </si>
  <si>
    <t>5/27/1919</t>
  </si>
  <si>
    <t>5/28/1919</t>
  </si>
  <si>
    <t>5/29/1919</t>
  </si>
  <si>
    <t>6/2/1919</t>
  </si>
  <si>
    <t>6/3/1919</t>
  </si>
  <si>
    <t>6/4/1919</t>
  </si>
  <si>
    <t>6/5/1919</t>
  </si>
  <si>
    <t>6/6/1919</t>
  </si>
  <si>
    <t>6/7/1919</t>
  </si>
  <si>
    <t>6/9/1919</t>
  </si>
  <si>
    <t>6/10/1919</t>
  </si>
  <si>
    <t>6/11/1919</t>
  </si>
  <si>
    <t>6/12/1919</t>
  </si>
  <si>
    <t>6/13/1919</t>
  </si>
  <si>
    <t>6/14/1919</t>
  </si>
  <si>
    <t>6/16/1919</t>
  </si>
  <si>
    <t>6/17/1919</t>
  </si>
  <si>
    <t>6/18/1919</t>
  </si>
  <si>
    <t>6/19/1919</t>
  </si>
  <si>
    <t>6/20/1919</t>
  </si>
  <si>
    <t>6/21/1919</t>
  </si>
  <si>
    <t>6/23/1919</t>
  </si>
  <si>
    <t>6/24/1919</t>
  </si>
  <si>
    <t>6/25/1919</t>
  </si>
  <si>
    <t>6/26/1919</t>
  </si>
  <si>
    <t>6/27/1919</t>
  </si>
  <si>
    <t>6/28/1919</t>
  </si>
  <si>
    <t>6/30/1919</t>
  </si>
  <si>
    <t>7/1/1919</t>
  </si>
  <si>
    <t>7/2/1919</t>
  </si>
  <si>
    <t>7/3/1919</t>
  </si>
  <si>
    <t>7/7/1919</t>
  </si>
  <si>
    <t>7/8/1919</t>
  </si>
  <si>
    <t>7/9/1919</t>
  </si>
  <si>
    <t>7/10/1919</t>
  </si>
  <si>
    <t>7/11/1919</t>
  </si>
  <si>
    <t>7/12/1919</t>
  </si>
  <si>
    <t>7/14/1919</t>
  </si>
  <si>
    <t>7/15/1919</t>
  </si>
  <si>
    <t>7/16/1919</t>
  </si>
  <si>
    <t>7/17/1919</t>
  </si>
  <si>
    <t>7/18/1919</t>
  </si>
  <si>
    <t>7/21/1919</t>
  </si>
  <si>
    <t>7/22/1919</t>
  </si>
  <si>
    <t>7/23/1919</t>
  </si>
  <si>
    <t>7/24/1919</t>
  </si>
  <si>
    <t>7/25/1919</t>
  </si>
  <si>
    <t>7/26/1919</t>
  </si>
  <si>
    <t>7/28/1919</t>
  </si>
  <si>
    <t>7/29/1919</t>
  </si>
  <si>
    <t>7/30/1919</t>
  </si>
  <si>
    <t>7/31/1919</t>
  </si>
  <si>
    <t>8/1/1919</t>
  </si>
  <si>
    <t>8/4/1919</t>
  </si>
  <si>
    <t>8/5/1919</t>
  </si>
  <si>
    <t>8/6/1919</t>
  </si>
  <si>
    <t>8/7/1919</t>
  </si>
  <si>
    <t>8/8/1919</t>
  </si>
  <si>
    <t>8/9/1919</t>
  </si>
  <si>
    <t>8/11/1919</t>
  </si>
  <si>
    <t>8/12/1919</t>
  </si>
  <si>
    <t>8/13/1919</t>
  </si>
  <si>
    <t>8/14/1919</t>
  </si>
  <si>
    <t>8/15/1919</t>
  </si>
  <si>
    <t>8/18/1919</t>
  </si>
  <si>
    <t>8/19/1919</t>
  </si>
  <si>
    <t>8/20/1919</t>
  </si>
  <si>
    <t>8/21/1919</t>
  </si>
  <si>
    <t>8/22/1919</t>
  </si>
  <si>
    <t>8/23/1919</t>
  </si>
  <si>
    <t>8/25/1919</t>
  </si>
  <si>
    <t>8/26/1919</t>
  </si>
  <si>
    <t>8/27/1919</t>
  </si>
  <si>
    <t>8/28/1919</t>
  </si>
  <si>
    <t>8/29/1919</t>
  </si>
  <si>
    <t>9/2/1919</t>
  </si>
  <si>
    <t>9/3/1919</t>
  </si>
  <si>
    <t>9/4/1919</t>
  </si>
  <si>
    <t>9/5/1919</t>
  </si>
  <si>
    <t>9/6/1919</t>
  </si>
  <si>
    <t>9/8/1919</t>
  </si>
  <si>
    <t>9/9/1919</t>
  </si>
  <si>
    <t>9/11/1919</t>
  </si>
  <si>
    <t>9/12/1919</t>
  </si>
  <si>
    <t>9/13/1919</t>
  </si>
  <si>
    <t>9/15/1919</t>
  </si>
  <si>
    <t>9/16/1919</t>
  </si>
  <si>
    <t>9/17/1919</t>
  </si>
  <si>
    <t>9/18/1919</t>
  </si>
  <si>
    <t>9/19/1919</t>
  </si>
  <si>
    <t>9/20/1919</t>
  </si>
  <si>
    <t>9/22/1919</t>
  </si>
  <si>
    <t>9/23/1919</t>
  </si>
  <si>
    <t>9/24/1919</t>
  </si>
  <si>
    <t>9/25/1919</t>
  </si>
  <si>
    <t>9/26/1919</t>
  </si>
  <si>
    <t>9/27/1919</t>
  </si>
  <si>
    <t>9/29/1919</t>
  </si>
  <si>
    <t>9/30/1919</t>
  </si>
  <si>
    <t>10/1/1919</t>
  </si>
  <si>
    <t>10/2/1919</t>
  </si>
  <si>
    <t>10/3/1919</t>
  </si>
  <si>
    <t>10/4/1919</t>
  </si>
  <si>
    <t>10/6/1919</t>
  </si>
  <si>
    <t>10/7/1919</t>
  </si>
  <si>
    <t>10/8/1919</t>
  </si>
  <si>
    <t>10/9/1919</t>
  </si>
  <si>
    <t>10/10/1919</t>
  </si>
  <si>
    <t>10/11/1919</t>
  </si>
  <si>
    <t>10/14/1919</t>
  </si>
  <si>
    <t>10/15/1919</t>
  </si>
  <si>
    <t>10/16/1919</t>
  </si>
  <si>
    <t>10/17/1919</t>
  </si>
  <si>
    <t>10/18/1919</t>
  </si>
  <si>
    <t>10/20/1919</t>
  </si>
  <si>
    <t>10/21/1919</t>
  </si>
  <si>
    <t>10/22/1919</t>
  </si>
  <si>
    <t>10/23/1919</t>
  </si>
  <si>
    <t>10/24/1919</t>
  </si>
  <si>
    <t>10/25/1919</t>
  </si>
  <si>
    <t>10/27/1919</t>
  </si>
  <si>
    <t>10/28/1919</t>
  </si>
  <si>
    <t>10/29/1919</t>
  </si>
  <si>
    <t>10/30/1919</t>
  </si>
  <si>
    <t>10/31/1919</t>
  </si>
  <si>
    <t>11/1/1919</t>
  </si>
  <si>
    <t>11/3/1919</t>
  </si>
  <si>
    <t>11/5/1919</t>
  </si>
  <si>
    <t>11/6/1919</t>
  </si>
  <si>
    <t>11/7/1919</t>
  </si>
  <si>
    <t>11/8/1919</t>
  </si>
  <si>
    <t>11/10/1919</t>
  </si>
  <si>
    <t>11/11/1919</t>
  </si>
  <si>
    <t>11/12/1919</t>
  </si>
  <si>
    <t>11/13/1919</t>
  </si>
  <si>
    <t>11/14/1919</t>
  </si>
  <si>
    <t>11/15/1919</t>
  </si>
  <si>
    <t>11/17/1919</t>
  </si>
  <si>
    <t>11/18/1919</t>
  </si>
  <si>
    <t>11/19/1919</t>
  </si>
  <si>
    <t>11/20/1919</t>
  </si>
  <si>
    <t>11/21/1919</t>
  </si>
  <si>
    <t>11/22/1919</t>
  </si>
  <si>
    <t>11/24/1919</t>
  </si>
  <si>
    <t>11/25/1919</t>
  </si>
  <si>
    <t>11/26/1919</t>
  </si>
  <si>
    <t>11/28/1919</t>
  </si>
  <si>
    <t>11/29/1919</t>
  </si>
  <si>
    <t>12/1/1919</t>
  </si>
  <si>
    <t>12/2/1919</t>
  </si>
  <si>
    <t>12/3/1919</t>
  </si>
  <si>
    <t>12/4/1919</t>
  </si>
  <si>
    <t>12/5/1919</t>
  </si>
  <si>
    <t>12/6/1919</t>
  </si>
  <si>
    <t>12/8/1919</t>
  </si>
  <si>
    <t>12/9/1919</t>
  </si>
  <si>
    <t>12/10/1919</t>
  </si>
  <si>
    <t>12/11/1919</t>
  </si>
  <si>
    <t>12/12/1919</t>
  </si>
  <si>
    <t>12/13/1919</t>
  </si>
  <si>
    <t>12/15/1919</t>
  </si>
  <si>
    <t>12/16/1919</t>
  </si>
  <si>
    <t>12/17/1919</t>
  </si>
  <si>
    <t>12/18/1919</t>
  </si>
  <si>
    <t>12/19/1919</t>
  </si>
  <si>
    <t>12/20/1919</t>
  </si>
  <si>
    <t>12/22/1919</t>
  </si>
  <si>
    <t>12/23/1919</t>
  </si>
  <si>
    <t>12/24/1919</t>
  </si>
  <si>
    <t>12/26/1919</t>
  </si>
  <si>
    <t>12/27/1919</t>
  </si>
  <si>
    <t>12/29/1919</t>
  </si>
  <si>
    <t>12/30/1919</t>
  </si>
  <si>
    <t>12/31/1919</t>
  </si>
  <si>
    <t>1/2/1920</t>
  </si>
  <si>
    <t>1/3/1920</t>
  </si>
  <si>
    <t>1/5/1920</t>
  </si>
  <si>
    <t>1/6/1920</t>
  </si>
  <si>
    <t>1/7/1920</t>
  </si>
  <si>
    <t>1/8/1920</t>
  </si>
  <si>
    <t>1/9/1920</t>
  </si>
  <si>
    <t>1/10/1920</t>
  </si>
  <si>
    <t>1/12/1920</t>
  </si>
  <si>
    <t>1/13/1920</t>
  </si>
  <si>
    <t>1/14/1920</t>
  </si>
  <si>
    <t>1/15/1920</t>
  </si>
  <si>
    <t>1/16/1920</t>
  </si>
  <si>
    <t>1/17/1920</t>
  </si>
  <si>
    <t>1/19/1920</t>
  </si>
  <si>
    <t>1/20/1920</t>
  </si>
  <si>
    <t>1/21/1920</t>
  </si>
  <si>
    <t>1/22/1920</t>
  </si>
  <si>
    <t>1/23/1920</t>
  </si>
  <si>
    <t>1/24/1920</t>
  </si>
  <si>
    <t>1/26/1920</t>
  </si>
  <si>
    <t>1/27/1920</t>
  </si>
  <si>
    <t>1/28/1920</t>
  </si>
  <si>
    <t>1/29/1920</t>
  </si>
  <si>
    <t>1/30/1920</t>
  </si>
  <si>
    <t>1/31/1920</t>
  </si>
  <si>
    <t>2/2/1920</t>
  </si>
  <si>
    <t>2/3/1920</t>
  </si>
  <si>
    <t>2/4/1920</t>
  </si>
  <si>
    <t>2/5/1920</t>
  </si>
  <si>
    <t>2/6/1920</t>
  </si>
  <si>
    <t>2/7/1920</t>
  </si>
  <si>
    <t>2/9/1920</t>
  </si>
  <si>
    <t>2/10/1920</t>
  </si>
  <si>
    <t>2/11/1920</t>
  </si>
  <si>
    <t>2/13/1920</t>
  </si>
  <si>
    <t>2/14/1920</t>
  </si>
  <si>
    <t>2/16/1920</t>
  </si>
  <si>
    <t>2/17/1920</t>
  </si>
  <si>
    <t>2/18/1920</t>
  </si>
  <si>
    <t>2/19/1920</t>
  </si>
  <si>
    <t>2/20/1920</t>
  </si>
  <si>
    <t>2/21/1920</t>
  </si>
  <si>
    <t>2/24/1920</t>
  </si>
  <si>
    <t>2/25/1920</t>
  </si>
  <si>
    <t>2/26/1920</t>
  </si>
  <si>
    <t>2/27/1920</t>
  </si>
  <si>
    <t>2/28/1920</t>
  </si>
  <si>
    <t>3/1/1920</t>
  </si>
  <si>
    <t>3/2/1920</t>
  </si>
  <si>
    <t>3/3/1920</t>
  </si>
  <si>
    <t>3/4/1920</t>
  </si>
  <si>
    <t>3/5/1920</t>
  </si>
  <si>
    <t>3/6/1920</t>
  </si>
  <si>
    <t>3/8/1920</t>
  </si>
  <si>
    <t>3/9/1920</t>
  </si>
  <si>
    <t>3/10/1920</t>
  </si>
  <si>
    <t>3/11/1920</t>
  </si>
  <si>
    <t>3/12/1920</t>
  </si>
  <si>
    <t>3/13/1920</t>
  </si>
  <si>
    <t>3/15/1920</t>
  </si>
  <si>
    <t>3/16/1920</t>
  </si>
  <si>
    <t>3/17/1920</t>
  </si>
  <si>
    <t>3/18/1920</t>
  </si>
  <si>
    <t>3/19/1920</t>
  </si>
  <si>
    <t>3/20/1920</t>
  </si>
  <si>
    <t>3/22/1920</t>
  </si>
  <si>
    <t>3/23/1920</t>
  </si>
  <si>
    <t>3/24/1920</t>
  </si>
  <si>
    <t>3/25/1920</t>
  </si>
  <si>
    <t>3/26/1920</t>
  </si>
  <si>
    <t>3/27/1920</t>
  </si>
  <si>
    <t>3/29/1920</t>
  </si>
  <si>
    <t>3/30/1920</t>
  </si>
  <si>
    <t>3/31/1920</t>
  </si>
  <si>
    <t>4/1/1920</t>
  </si>
  <si>
    <t>4/5/1920</t>
  </si>
  <si>
    <t>4/6/1920</t>
  </si>
  <si>
    <t>4/7/1920</t>
  </si>
  <si>
    <t>4/8/1920</t>
  </si>
  <si>
    <t>4/9/1920</t>
  </si>
  <si>
    <t>4/10/1920</t>
  </si>
  <si>
    <t>4/12/1920</t>
  </si>
  <si>
    <t>4/13/1920</t>
  </si>
  <si>
    <t>4/14/1920</t>
  </si>
  <si>
    <t>4/15/1920</t>
  </si>
  <si>
    <t>4/16/1920</t>
  </si>
  <si>
    <t>4/17/1920</t>
  </si>
  <si>
    <t>4/19/1920</t>
  </si>
  <si>
    <t>4/20/1920</t>
  </si>
  <si>
    <t>4/21/1920</t>
  </si>
  <si>
    <t>4/22/1920</t>
  </si>
  <si>
    <t>4/23/1920</t>
  </si>
  <si>
    <t>4/24/1920</t>
  </si>
  <si>
    <t>4/26/1920</t>
  </si>
  <si>
    <t>4/27/1920</t>
  </si>
  <si>
    <t>4/28/1920</t>
  </si>
  <si>
    <t>4/29/1920</t>
  </si>
  <si>
    <t>4/30/1920</t>
  </si>
  <si>
    <t>5/3/1920</t>
  </si>
  <si>
    <t>5/4/1920</t>
  </si>
  <si>
    <t>5/5/1920</t>
  </si>
  <si>
    <t>5/6/1920</t>
  </si>
  <si>
    <t>5/7/1920</t>
  </si>
  <si>
    <t>5/8/1920</t>
  </si>
  <si>
    <t>5/10/1920</t>
  </si>
  <si>
    <t>5/11/1920</t>
  </si>
  <si>
    <t>5/12/1920</t>
  </si>
  <si>
    <t>5/13/1920</t>
  </si>
  <si>
    <t>5/14/1920</t>
  </si>
  <si>
    <t>5/15/1920</t>
  </si>
  <si>
    <t>5/17/1920</t>
  </si>
  <si>
    <t>5/18/1920</t>
  </si>
  <si>
    <t>5/19/1920</t>
  </si>
  <si>
    <t>5/20/1920</t>
  </si>
  <si>
    <t>5/21/1920</t>
  </si>
  <si>
    <t>5/22/1920</t>
  </si>
  <si>
    <t>5/24/1920</t>
  </si>
  <si>
    <t>5/25/1920</t>
  </si>
  <si>
    <t>5/26/1920</t>
  </si>
  <si>
    <t>5/27/1920</t>
  </si>
  <si>
    <t>5/28/1920</t>
  </si>
  <si>
    <t>5/29/1920</t>
  </si>
  <si>
    <t>6/1/1920</t>
  </si>
  <si>
    <t>6/2/1920</t>
  </si>
  <si>
    <t>6/3/1920</t>
  </si>
  <si>
    <t>6/4/1920</t>
  </si>
  <si>
    <t>6/5/1920</t>
  </si>
  <si>
    <t>6/7/1920</t>
  </si>
  <si>
    <t>6/8/1920</t>
  </si>
  <si>
    <t>6/9/1920</t>
  </si>
  <si>
    <t>6/10/1920</t>
  </si>
  <si>
    <t>6/11/1920</t>
  </si>
  <si>
    <t>6/12/1920</t>
  </si>
  <si>
    <t>6/14/1920</t>
  </si>
  <si>
    <t>6/15/1920</t>
  </si>
  <si>
    <t>6/16/1920</t>
  </si>
  <si>
    <t>6/17/1920</t>
  </si>
  <si>
    <t>6/18/1920</t>
  </si>
  <si>
    <t>6/19/1920</t>
  </si>
  <si>
    <t>6/21/1920</t>
  </si>
  <si>
    <t>6/22/1920</t>
  </si>
  <si>
    <t>6/23/1920</t>
  </si>
  <si>
    <t>6/24/1920</t>
  </si>
  <si>
    <t>6/25/1920</t>
  </si>
  <si>
    <t>6/26/1920</t>
  </si>
  <si>
    <t>6/28/1920</t>
  </si>
  <si>
    <t>6/29/1920</t>
  </si>
  <si>
    <t>6/30/1920</t>
  </si>
  <si>
    <t>7/1/1920</t>
  </si>
  <si>
    <t>7/2/1920</t>
  </si>
  <si>
    <t>7/6/1920</t>
  </si>
  <si>
    <t>7/7/1920</t>
  </si>
  <si>
    <t>7/8/1920</t>
  </si>
  <si>
    <t>7/9/1920</t>
  </si>
  <si>
    <t>7/10/1920</t>
  </si>
  <si>
    <t>7/12/1920</t>
  </si>
  <si>
    <t>7/13/1920</t>
  </si>
  <si>
    <t>7/14/1920</t>
  </si>
  <si>
    <t>7/15/1920</t>
  </si>
  <si>
    <t>7/16/1920</t>
  </si>
  <si>
    <t>7/17/1920</t>
  </si>
  <si>
    <t>7/19/1920</t>
  </si>
  <si>
    <t>7/20/1920</t>
  </si>
  <si>
    <t>7/21/1920</t>
  </si>
  <si>
    <t>7/22/1920</t>
  </si>
  <si>
    <t>7/23/1920</t>
  </si>
  <si>
    <t>7/24/1920</t>
  </si>
  <si>
    <t>7/26/1920</t>
  </si>
  <si>
    <t>7/27/1920</t>
  </si>
  <si>
    <t>7/28/1920</t>
  </si>
  <si>
    <t>7/29/1920</t>
  </si>
  <si>
    <t>7/30/1920</t>
  </si>
  <si>
    <t>7/31/1920</t>
  </si>
  <si>
    <t>8/2/1920</t>
  </si>
  <si>
    <t>8/3/1920</t>
  </si>
  <si>
    <t>8/4/1920</t>
  </si>
  <si>
    <t>8/5/1920</t>
  </si>
  <si>
    <t>8/6/1920</t>
  </si>
  <si>
    <t>8/7/1920</t>
  </si>
  <si>
    <t>8/9/1920</t>
  </si>
  <si>
    <t>8/10/1920</t>
  </si>
  <si>
    <t>8/11/1920</t>
  </si>
  <si>
    <t>8/12/1920</t>
  </si>
  <si>
    <t>8/13/1920</t>
  </si>
  <si>
    <t>8/14/1920</t>
  </si>
  <si>
    <t>8/16/1920</t>
  </si>
  <si>
    <t>8/17/1920</t>
  </si>
  <si>
    <t>8/18/1920</t>
  </si>
  <si>
    <t>8/19/1920</t>
  </si>
  <si>
    <t>8/20/1920</t>
  </si>
  <si>
    <t>8/21/1920</t>
  </si>
  <si>
    <t>8/23/1920</t>
  </si>
  <si>
    <t>8/24/1920</t>
  </si>
  <si>
    <t>8/25/1920</t>
  </si>
  <si>
    <t>8/26/1920</t>
  </si>
  <si>
    <t>8/27/1920</t>
  </si>
  <si>
    <t>8/28/1920</t>
  </si>
  <si>
    <t>8/30/1920</t>
  </si>
  <si>
    <t>8/31/1920</t>
  </si>
  <si>
    <t>9/1/1920</t>
  </si>
  <si>
    <t>9/2/1920</t>
  </si>
  <si>
    <t>9/3/1920</t>
  </si>
  <si>
    <t>9/7/1920</t>
  </si>
  <si>
    <t>9/8/1920</t>
  </si>
  <si>
    <t>9/9/1920</t>
  </si>
  <si>
    <t>9/10/1920</t>
  </si>
  <si>
    <t>9/11/1920</t>
  </si>
  <si>
    <t>9/13/1920</t>
  </si>
  <si>
    <t>9/14/1920</t>
  </si>
  <si>
    <t>9/15/1920</t>
  </si>
  <si>
    <t>9/16/1920</t>
  </si>
  <si>
    <t>9/17/1920</t>
  </si>
  <si>
    <t>9/18/1920</t>
  </si>
  <si>
    <t>9/20/1920</t>
  </si>
  <si>
    <t>9/21/1920</t>
  </si>
  <si>
    <t>9/22/1920</t>
  </si>
  <si>
    <t>9/23/1920</t>
  </si>
  <si>
    <t>9/24/1920</t>
  </si>
  <si>
    <t>9/25/1920</t>
  </si>
  <si>
    <t>9/27/1920</t>
  </si>
  <si>
    <t>9/28/1920</t>
  </si>
  <si>
    <t>9/29/1920</t>
  </si>
  <si>
    <t>9/30/1920</t>
  </si>
  <si>
    <t>10/1/1920</t>
  </si>
  <si>
    <t>10/2/1920</t>
  </si>
  <si>
    <t>10/4/1920</t>
  </si>
  <si>
    <t>10/5/1920</t>
  </si>
  <si>
    <t>10/6/1920</t>
  </si>
  <si>
    <t>10/7/1920</t>
  </si>
  <si>
    <t>10/8/1920</t>
  </si>
  <si>
    <t>10/9/1920</t>
  </si>
  <si>
    <t>10/11/1920</t>
  </si>
  <si>
    <t>10/13/1920</t>
  </si>
  <si>
    <t>10/14/1920</t>
  </si>
  <si>
    <t>10/15/1920</t>
  </si>
  <si>
    <t>10/16/1920</t>
  </si>
  <si>
    <t>10/18/1920</t>
  </si>
  <si>
    <t>10/19/1920</t>
  </si>
  <si>
    <t>10/20/1920</t>
  </si>
  <si>
    <t>10/21/1920</t>
  </si>
  <si>
    <t>10/22/1920</t>
  </si>
  <si>
    <t>10/23/1920</t>
  </si>
  <si>
    <t>10/25/1920</t>
  </si>
  <si>
    <t>10/26/1920</t>
  </si>
  <si>
    <t>10/27/1920</t>
  </si>
  <si>
    <t>10/28/1920</t>
  </si>
  <si>
    <t>10/29/1920</t>
  </si>
  <si>
    <t>10/30/1920</t>
  </si>
  <si>
    <t>11/1/1920</t>
  </si>
  <si>
    <t>11/3/1920</t>
  </si>
  <si>
    <t>11/4/1920</t>
  </si>
  <si>
    <t>11/5/1920</t>
  </si>
  <si>
    <t>11/6/1920</t>
  </si>
  <si>
    <t>11/8/1920</t>
  </si>
  <si>
    <t>11/9/1920</t>
  </si>
  <si>
    <t>11/10/1920</t>
  </si>
  <si>
    <t>11/11/1920</t>
  </si>
  <si>
    <t>11/12/1920</t>
  </si>
  <si>
    <t>11/13/1920</t>
  </si>
  <si>
    <t>11/15/1920</t>
  </si>
  <si>
    <t>11/16/1920</t>
  </si>
  <si>
    <t>11/17/1920</t>
  </si>
  <si>
    <t>11/18/1920</t>
  </si>
  <si>
    <t>11/19/1920</t>
  </si>
  <si>
    <t>11/20/1920</t>
  </si>
  <si>
    <t>11/22/1920</t>
  </si>
  <si>
    <t>11/23/1920</t>
  </si>
  <si>
    <t>11/24/1920</t>
  </si>
  <si>
    <t>11/26/1920</t>
  </si>
  <si>
    <t>11/27/1920</t>
  </si>
  <si>
    <t>11/29/1920</t>
  </si>
  <si>
    <t>11/30/1920</t>
  </si>
  <si>
    <t>12/1/1920</t>
  </si>
  <si>
    <t>12/2/1920</t>
  </si>
  <si>
    <t>12/3/1920</t>
  </si>
  <si>
    <t>12/4/1920</t>
  </si>
  <si>
    <t>12/6/1920</t>
  </si>
  <si>
    <t>12/7/1920</t>
  </si>
  <si>
    <t>12/8/1920</t>
  </si>
  <si>
    <t>12/9/1920</t>
  </si>
  <si>
    <t>12/10/1920</t>
  </si>
  <si>
    <t>12/11/1920</t>
  </si>
  <si>
    <t>12/13/1920</t>
  </si>
  <si>
    <t>12/14/1920</t>
  </si>
  <si>
    <t>12/15/1920</t>
  </si>
  <si>
    <t>12/16/1920</t>
  </si>
  <si>
    <t>12/17/1920</t>
  </si>
  <si>
    <t>12/18/1920</t>
  </si>
  <si>
    <t>12/20/1920</t>
  </si>
  <si>
    <t>12/21/1920</t>
  </si>
  <si>
    <t>12/22/1920</t>
  </si>
  <si>
    <t>12/23/1920</t>
  </si>
  <si>
    <t>12/24/1920</t>
  </si>
  <si>
    <t>12/27/1920</t>
  </si>
  <si>
    <t>12/28/1920</t>
  </si>
  <si>
    <t>12/29/1920</t>
  </si>
  <si>
    <t>12/30/1920</t>
  </si>
  <si>
    <t>12/31/1920</t>
  </si>
  <si>
    <t>1/3/1921</t>
  </si>
  <si>
    <t>1/4/1921</t>
  </si>
  <si>
    <t>1/5/1921</t>
  </si>
  <si>
    <t>1/6/1921</t>
  </si>
  <si>
    <t>1/7/1921</t>
  </si>
  <si>
    <t>1/8/1921</t>
  </si>
  <si>
    <t>1/10/1921</t>
  </si>
  <si>
    <t>1/11/1921</t>
  </si>
  <si>
    <t>1/12/1921</t>
  </si>
  <si>
    <t>1/13/1921</t>
  </si>
  <si>
    <t>1/14/1921</t>
  </si>
  <si>
    <t>1/15/1921</t>
  </si>
  <si>
    <t>1/17/1921</t>
  </si>
  <si>
    <t>1/18/1921</t>
  </si>
  <si>
    <t>1/19/1921</t>
  </si>
  <si>
    <t>1/20/1921</t>
  </si>
  <si>
    <t>1/21/1921</t>
  </si>
  <si>
    <t>1/22/1921</t>
  </si>
  <si>
    <t>1/24/1921</t>
  </si>
  <si>
    <t>1/25/1921</t>
  </si>
  <si>
    <t>1/26/1921</t>
  </si>
  <si>
    <t>1/27/1921</t>
  </si>
  <si>
    <t>1/28/1921</t>
  </si>
  <si>
    <t>1/29/1921</t>
  </si>
  <si>
    <t>1/31/1921</t>
  </si>
  <si>
    <t>2/1/1921</t>
  </si>
  <si>
    <t>2/2/1921</t>
  </si>
  <si>
    <t>2/3/1921</t>
  </si>
  <si>
    <t>2/4/1921</t>
  </si>
  <si>
    <t>2/5/1921</t>
  </si>
  <si>
    <t>2/7/1921</t>
  </si>
  <si>
    <t>2/8/1921</t>
  </si>
  <si>
    <t>2/9/1921</t>
  </si>
  <si>
    <t>2/10/1921</t>
  </si>
  <si>
    <t>2/11/1921</t>
  </si>
  <si>
    <t>2/14/1921</t>
  </si>
  <si>
    <t>2/15/1921</t>
  </si>
  <si>
    <t>2/16/1921</t>
  </si>
  <si>
    <t>2/17/1921</t>
  </si>
  <si>
    <t>2/18/1921</t>
  </si>
  <si>
    <t>2/19/1921</t>
  </si>
  <si>
    <t>2/21/1921</t>
  </si>
  <si>
    <t>2/23/1921</t>
  </si>
  <si>
    <t>2/24/1921</t>
  </si>
  <si>
    <t>2/25/1921</t>
  </si>
  <si>
    <t>2/26/1921</t>
  </si>
  <si>
    <t>2/28/1921</t>
  </si>
  <si>
    <t>3/1/1921</t>
  </si>
  <si>
    <t>3/2/1921</t>
  </si>
  <si>
    <t>3/3/1921</t>
  </si>
  <si>
    <t>3/4/1921</t>
  </si>
  <si>
    <t>3/5/1921</t>
  </si>
  <si>
    <t>3/7/1921</t>
  </si>
  <si>
    <t>3/8/1921</t>
  </si>
  <si>
    <t>3/9/1921</t>
  </si>
  <si>
    <t>3/10/1921</t>
  </si>
  <si>
    <t>3/11/1921</t>
  </si>
  <si>
    <t>3/12/1921</t>
  </si>
  <si>
    <t>3/14/1921</t>
  </si>
  <si>
    <t>3/15/1921</t>
  </si>
  <si>
    <t>3/16/1921</t>
  </si>
  <si>
    <t>3/17/1921</t>
  </si>
  <si>
    <t>3/18/1921</t>
  </si>
  <si>
    <t>3/19/1921</t>
  </si>
  <si>
    <t>3/21/1921</t>
  </si>
  <si>
    <t>3/22/1921</t>
  </si>
  <si>
    <t>3/23/1921</t>
  </si>
  <si>
    <t>3/24/1921</t>
  </si>
  <si>
    <t>3/26/1921</t>
  </si>
  <si>
    <t>3/28/1921</t>
  </si>
  <si>
    <t>3/29/1921</t>
  </si>
  <si>
    <t>3/30/1921</t>
  </si>
  <si>
    <t>3/31/1921</t>
  </si>
  <si>
    <t>4/1/1921</t>
  </si>
  <si>
    <t>4/2/1921</t>
  </si>
  <si>
    <t>4/4/1921</t>
  </si>
  <si>
    <t>4/5/1921</t>
  </si>
  <si>
    <t>4/6/1921</t>
  </si>
  <si>
    <t>4/7/1921</t>
  </si>
  <si>
    <t>4/8/1921</t>
  </si>
  <si>
    <t>4/9/1921</t>
  </si>
  <si>
    <t>4/11/1921</t>
  </si>
  <si>
    <t>4/12/1921</t>
  </si>
  <si>
    <t>4/13/1921</t>
  </si>
  <si>
    <t>4/14/1921</t>
  </si>
  <si>
    <t>4/15/1921</t>
  </si>
  <si>
    <t>4/16/1921</t>
  </si>
  <si>
    <t>4/18/1921</t>
  </si>
  <si>
    <t>4/19/1921</t>
  </si>
  <si>
    <t>4/20/1921</t>
  </si>
  <si>
    <t>4/21/1921</t>
  </si>
  <si>
    <t>4/22/1921</t>
  </si>
  <si>
    <t>4/23/1921</t>
  </si>
  <si>
    <t>4/25/1921</t>
  </si>
  <si>
    <t>4/26/1921</t>
  </si>
  <si>
    <t>4/27/1921</t>
  </si>
  <si>
    <t>4/28/1921</t>
  </si>
  <si>
    <t>4/29/1921</t>
  </si>
  <si>
    <t>4/30/1921</t>
  </si>
  <si>
    <t>5/2/1921</t>
  </si>
  <si>
    <t>5/3/1921</t>
  </si>
  <si>
    <t>5/4/1921</t>
  </si>
  <si>
    <t>5/5/1921</t>
  </si>
  <si>
    <t>5/6/1921</t>
  </si>
  <si>
    <t>5/7/1921</t>
  </si>
  <si>
    <t>5/9/1921</t>
  </si>
  <si>
    <t>5/10/1921</t>
  </si>
  <si>
    <t>5/11/1921</t>
  </si>
  <si>
    <t>5/12/1921</t>
  </si>
  <si>
    <t>5/13/1921</t>
  </si>
  <si>
    <t>5/14/1921</t>
  </si>
  <si>
    <t>5/16/1921</t>
  </si>
  <si>
    <t>5/17/1921</t>
  </si>
  <si>
    <t>5/18/1921</t>
  </si>
  <si>
    <t>5/19/1921</t>
  </si>
  <si>
    <t>5/20/1921</t>
  </si>
  <si>
    <t>5/21/1921</t>
  </si>
  <si>
    <t>5/23/1921</t>
  </si>
  <si>
    <t>5/24/1921</t>
  </si>
  <si>
    <t>5/25/1921</t>
  </si>
  <si>
    <t>5/26/1921</t>
  </si>
  <si>
    <t>5/27/1921</t>
  </si>
  <si>
    <t>5/31/1921</t>
  </si>
  <si>
    <t>6/1/1921</t>
  </si>
  <si>
    <t>6/2/1921</t>
  </si>
  <si>
    <t>6/3/1921</t>
  </si>
  <si>
    <t>6/4/1921</t>
  </si>
  <si>
    <t>6/6/1921</t>
  </si>
  <si>
    <t>6/7/1921</t>
  </si>
  <si>
    <t>6/8/1921</t>
  </si>
  <si>
    <t>6/9/1921</t>
  </si>
  <si>
    <t>6/10/1921</t>
  </si>
  <si>
    <t>6/11/1921</t>
  </si>
  <si>
    <t>6/13/1921</t>
  </si>
  <si>
    <t>6/14/1921</t>
  </si>
  <si>
    <t>6/15/1921</t>
  </si>
  <si>
    <t>6/16/1921</t>
  </si>
  <si>
    <t>6/17/1921</t>
  </si>
  <si>
    <t>6/18/1921</t>
  </si>
  <si>
    <t>6/20/1921</t>
  </si>
  <si>
    <t>6/21/1921</t>
  </si>
  <si>
    <t>6/22/1921</t>
  </si>
  <si>
    <t>6/23/1921</t>
  </si>
  <si>
    <t>6/24/1921</t>
  </si>
  <si>
    <t>6/25/1921</t>
  </si>
  <si>
    <t>6/27/1921</t>
  </si>
  <si>
    <t>6/28/1921</t>
  </si>
  <si>
    <t>6/29/1921</t>
  </si>
  <si>
    <t>6/30/1921</t>
  </si>
  <si>
    <t>7/1/1921</t>
  </si>
  <si>
    <t>7/5/1921</t>
  </si>
  <si>
    <t>7/6/1921</t>
  </si>
  <si>
    <t>7/7/1921</t>
  </si>
  <si>
    <t>7/8/1921</t>
  </si>
  <si>
    <t>7/9/1921</t>
  </si>
  <si>
    <t>7/11/1921</t>
  </si>
  <si>
    <t>7/12/1921</t>
  </si>
  <si>
    <t>7/13/1921</t>
  </si>
  <si>
    <t>7/14/1921</t>
  </si>
  <si>
    <t>7/15/1921</t>
  </si>
  <si>
    <t>7/16/1921</t>
  </si>
  <si>
    <t>7/18/1921</t>
  </si>
  <si>
    <t>7/19/1921</t>
  </si>
  <si>
    <t>7/20/1921</t>
  </si>
  <si>
    <t>7/21/1921</t>
  </si>
  <si>
    <t>7/22/1921</t>
  </si>
  <si>
    <t>7/23/1921</t>
  </si>
  <si>
    <t>7/25/1921</t>
  </si>
  <si>
    <t>7/26/1921</t>
  </si>
  <si>
    <t>7/27/1921</t>
  </si>
  <si>
    <t>7/28/1921</t>
  </si>
  <si>
    <t>7/29/1921</t>
  </si>
  <si>
    <t>7/30/1921</t>
  </si>
  <si>
    <t>8/1/1921</t>
  </si>
  <si>
    <t>8/2/1921</t>
  </si>
  <si>
    <t>8/3/1921</t>
  </si>
  <si>
    <t>8/4/1921</t>
  </si>
  <si>
    <t>8/5/1921</t>
  </si>
  <si>
    <t>8/6/1921</t>
  </si>
  <si>
    <t>8/8/1921</t>
  </si>
  <si>
    <t>8/9/1921</t>
  </si>
  <si>
    <t>8/10/1921</t>
  </si>
  <si>
    <t>8/11/1921</t>
  </si>
  <si>
    <t>8/12/1921</t>
  </si>
  <si>
    <t>8/13/1921</t>
  </si>
  <si>
    <t>8/15/1921</t>
  </si>
  <si>
    <t>8/16/1921</t>
  </si>
  <si>
    <t>8/17/1921</t>
  </si>
  <si>
    <t>8/18/1921</t>
  </si>
  <si>
    <t>8/19/1921</t>
  </si>
  <si>
    <t>8/20/1921</t>
  </si>
  <si>
    <t>8/22/1921</t>
  </si>
  <si>
    <t>8/23/1921</t>
  </si>
  <si>
    <t>8/24/1921</t>
  </si>
  <si>
    <t>8/25/1921</t>
  </si>
  <si>
    <t>8/26/1921</t>
  </si>
  <si>
    <t>8/27/1921</t>
  </si>
  <si>
    <t>8/29/1921</t>
  </si>
  <si>
    <t>8/30/1921</t>
  </si>
  <si>
    <t>8/31/1921</t>
  </si>
  <si>
    <t>9/1/1921</t>
  </si>
  <si>
    <t>9/2/1921</t>
  </si>
  <si>
    <t>9/6/1921</t>
  </si>
  <si>
    <t>9/7/1921</t>
  </si>
  <si>
    <t>9/8/1921</t>
  </si>
  <si>
    <t>9/9/1921</t>
  </si>
  <si>
    <t>9/10/1921</t>
  </si>
  <si>
    <t>9/12/1921</t>
  </si>
  <si>
    <t>9/13/1921</t>
  </si>
  <si>
    <t>9/14/1921</t>
  </si>
  <si>
    <t>9/15/1921</t>
  </si>
  <si>
    <t>9/16/1921</t>
  </si>
  <si>
    <t>9/17/1921</t>
  </si>
  <si>
    <t>9/19/1921</t>
  </si>
  <si>
    <t>9/20/1921</t>
  </si>
  <si>
    <t>9/21/1921</t>
  </si>
  <si>
    <t>9/22/1921</t>
  </si>
  <si>
    <t>9/23/1921</t>
  </si>
  <si>
    <t>9/24/1921</t>
  </si>
  <si>
    <t>9/26/1921</t>
  </si>
  <si>
    <t>9/27/1921</t>
  </si>
  <si>
    <t>9/28/1921</t>
  </si>
  <si>
    <t>9/29/1921</t>
  </si>
  <si>
    <t>9/30/1921</t>
  </si>
  <si>
    <t>10/1/1921</t>
  </si>
  <si>
    <t>10/3/1921</t>
  </si>
  <si>
    <t>10/4/1921</t>
  </si>
  <si>
    <t>10/5/1921</t>
  </si>
  <si>
    <t>10/6/1921</t>
  </si>
  <si>
    <t>10/7/1921</t>
  </si>
  <si>
    <t>10/8/1921</t>
  </si>
  <si>
    <t>10/10/1921</t>
  </si>
  <si>
    <t>10/11/1921</t>
  </si>
  <si>
    <t>10/13/1921</t>
  </si>
  <si>
    <t>10/14/1921</t>
  </si>
  <si>
    <t>10/15/1921</t>
  </si>
  <si>
    <t>10/17/1921</t>
  </si>
  <si>
    <t>10/18/1921</t>
  </si>
  <si>
    <t>10/19/1921</t>
  </si>
  <si>
    <t>10/20/1921</t>
  </si>
  <si>
    <t>10/21/1921</t>
  </si>
  <si>
    <t>10/22/1921</t>
  </si>
  <si>
    <t>10/24/1921</t>
  </si>
  <si>
    <t>10/25/1921</t>
  </si>
  <si>
    <t>10/26/1921</t>
  </si>
  <si>
    <t>10/27/1921</t>
  </si>
  <si>
    <t>10/28/1921</t>
  </si>
  <si>
    <t>10/29/1921</t>
  </si>
  <si>
    <t>10/31/1921</t>
  </si>
  <si>
    <t>11/1/1921</t>
  </si>
  <si>
    <t>11/2/1921</t>
  </si>
  <si>
    <t>11/3/1921</t>
  </si>
  <si>
    <t>11/4/1921</t>
  </si>
  <si>
    <t>11/5/1921</t>
  </si>
  <si>
    <t>11/7/1921</t>
  </si>
  <si>
    <t>11/9/1921</t>
  </si>
  <si>
    <t>11/10/1921</t>
  </si>
  <si>
    <t>11/12/1921</t>
  </si>
  <si>
    <t>11/14/1921</t>
  </si>
  <si>
    <t>11/15/1921</t>
  </si>
  <si>
    <t>11/16/1921</t>
  </si>
  <si>
    <t>11/17/1921</t>
  </si>
  <si>
    <t>11/18/1921</t>
  </si>
  <si>
    <t>11/19/1921</t>
  </si>
  <si>
    <t>11/21/1921</t>
  </si>
  <si>
    <t>11/22/1921</t>
  </si>
  <si>
    <t>11/23/1921</t>
  </si>
  <si>
    <t>11/25/1921</t>
  </si>
  <si>
    <t>11/26/1921</t>
  </si>
  <si>
    <t>11/28/1921</t>
  </si>
  <si>
    <t>11/29/1921</t>
  </si>
  <si>
    <t>11/30/1921</t>
  </si>
  <si>
    <t>12/1/1921</t>
  </si>
  <si>
    <t>12/2/1921</t>
  </si>
  <si>
    <t>12/3/1921</t>
  </si>
  <si>
    <t>12/5/1921</t>
  </si>
  <si>
    <t>12/6/1921</t>
  </si>
  <si>
    <t>12/7/1921</t>
  </si>
  <si>
    <t>12/8/1921</t>
  </si>
  <si>
    <t>12/9/1921</t>
  </si>
  <si>
    <t>12/10/1921</t>
  </si>
  <si>
    <t>12/12/1921</t>
  </si>
  <si>
    <t>12/13/1921</t>
  </si>
  <si>
    <t>12/14/1921</t>
  </si>
  <si>
    <t>12/15/1921</t>
  </si>
  <si>
    <t>12/16/1921</t>
  </si>
  <si>
    <t>12/17/1921</t>
  </si>
  <si>
    <t>12/19/1921</t>
  </si>
  <si>
    <t>12/20/1921</t>
  </si>
  <si>
    <t>12/21/1921</t>
  </si>
  <si>
    <t>12/22/1921</t>
  </si>
  <si>
    <t>12/23/1921</t>
  </si>
  <si>
    <t>12/24/1921</t>
  </si>
  <si>
    <t>12/27/1921</t>
  </si>
  <si>
    <t>12/28/1921</t>
  </si>
  <si>
    <t>12/29/1921</t>
  </si>
  <si>
    <t>12/30/1921</t>
  </si>
  <si>
    <t>12/31/1921</t>
  </si>
  <si>
    <t>1/3/1922</t>
  </si>
  <si>
    <t>1/4/1922</t>
  </si>
  <si>
    <t>1/5/1922</t>
  </si>
  <si>
    <t>1/6/1922</t>
  </si>
  <si>
    <t>1/7/1922</t>
  </si>
  <si>
    <t>1/9/1922</t>
  </si>
  <si>
    <t>1/10/1922</t>
  </si>
  <si>
    <t>1/11/1922</t>
  </si>
  <si>
    <t>1/12/1922</t>
  </si>
  <si>
    <t>1/13/1922</t>
  </si>
  <si>
    <t>1/14/1922</t>
  </si>
  <si>
    <t>1/16/1922</t>
  </si>
  <si>
    <t>1/17/1922</t>
  </si>
  <si>
    <t>1/18/1922</t>
  </si>
  <si>
    <t>1/19/1922</t>
  </si>
  <si>
    <t>1/20/1922</t>
  </si>
  <si>
    <t>1/21/1922</t>
  </si>
  <si>
    <t>1/23/1922</t>
  </si>
  <si>
    <t>1/24/1922</t>
  </si>
  <si>
    <t>1/25/1922</t>
  </si>
  <si>
    <t>1/26/1922</t>
  </si>
  <si>
    <t>1/27/1922</t>
  </si>
  <si>
    <t>1/28/1922</t>
  </si>
  <si>
    <t>1/30/1922</t>
  </si>
  <si>
    <t>1/31/1922</t>
  </si>
  <si>
    <t>2/1/1922</t>
  </si>
  <si>
    <t>2/2/1922</t>
  </si>
  <si>
    <t>2/3/1922</t>
  </si>
  <si>
    <t>2/4/1922</t>
  </si>
  <si>
    <t>2/6/1922</t>
  </si>
  <si>
    <t>2/7/1922</t>
  </si>
  <si>
    <t>2/8/1922</t>
  </si>
  <si>
    <t>2/9/1922</t>
  </si>
  <si>
    <t>2/10/1922</t>
  </si>
  <si>
    <t>2/11/1922</t>
  </si>
  <si>
    <t>2/14/1922</t>
  </si>
  <si>
    <t>2/15/1922</t>
  </si>
  <si>
    <t>2/16/1922</t>
  </si>
  <si>
    <t>2/17/1922</t>
  </si>
  <si>
    <t>2/18/1922</t>
  </si>
  <si>
    <t>2/20/1922</t>
  </si>
  <si>
    <t>2/21/1922</t>
  </si>
  <si>
    <t>2/23/1922</t>
  </si>
  <si>
    <t>2/24/1922</t>
  </si>
  <si>
    <t>2/25/1922</t>
  </si>
  <si>
    <t>2/27/1922</t>
  </si>
  <si>
    <t>2/28/1922</t>
  </si>
  <si>
    <t>3/1/1922</t>
  </si>
  <si>
    <t>3/2/1922</t>
  </si>
  <si>
    <t>3/3/1922</t>
  </si>
  <si>
    <t>3/4/1922</t>
  </si>
  <si>
    <t>3/6/1922</t>
  </si>
  <si>
    <t>3/7/1922</t>
  </si>
  <si>
    <t>3/8/1922</t>
  </si>
  <si>
    <t>3/9/1922</t>
  </si>
  <si>
    <t>3/10/1922</t>
  </si>
  <si>
    <t>3/11/1922</t>
  </si>
  <si>
    <t>3/13/1922</t>
  </si>
  <si>
    <t>3/14/1922</t>
  </si>
  <si>
    <t>3/15/1922</t>
  </si>
  <si>
    <t>3/16/1922</t>
  </si>
  <si>
    <t>3/17/1922</t>
  </si>
  <si>
    <t>3/18/1922</t>
  </si>
  <si>
    <t>3/20/1922</t>
  </si>
  <si>
    <t>3/21/1922</t>
  </si>
  <si>
    <t>3/22/1922</t>
  </si>
  <si>
    <t>3/23/1922</t>
  </si>
  <si>
    <t>3/24/1922</t>
  </si>
  <si>
    <t>3/25/1922</t>
  </si>
  <si>
    <t>3/27/1922</t>
  </si>
  <si>
    <t>3/28/1922</t>
  </si>
  <si>
    <t>3/29/1922</t>
  </si>
  <si>
    <t>3/30/1922</t>
  </si>
  <si>
    <t>3/31/1922</t>
  </si>
  <si>
    <t>4/1/1922</t>
  </si>
  <si>
    <t>4/3/1922</t>
  </si>
  <si>
    <t>4/4/1922</t>
  </si>
  <si>
    <t>4/5/1922</t>
  </si>
  <si>
    <t>4/6/1922</t>
  </si>
  <si>
    <t>4/7/1922</t>
  </si>
  <si>
    <t>4/8/1922</t>
  </si>
  <si>
    <t>4/10/1922</t>
  </si>
  <si>
    <t>4/11/1922</t>
  </si>
  <si>
    <t>4/12/1922</t>
  </si>
  <si>
    <t>4/13/1922</t>
  </si>
  <si>
    <t>4/15/1922</t>
  </si>
  <si>
    <t>4/16/1922</t>
  </si>
  <si>
    <t>4/18/1922</t>
  </si>
  <si>
    <t>4/19/1922</t>
  </si>
  <si>
    <t>4/20/1922</t>
  </si>
  <si>
    <t>4/21/1922</t>
  </si>
  <si>
    <t>4/22/1922</t>
  </si>
  <si>
    <t>4/24/1922</t>
  </si>
  <si>
    <t>4/25/1922</t>
  </si>
  <si>
    <t>4/26/1922</t>
  </si>
  <si>
    <t>4/27/1922</t>
  </si>
  <si>
    <t>4/28/1922</t>
  </si>
  <si>
    <t>4/29/1922</t>
  </si>
  <si>
    <t>5/1/1922</t>
  </si>
  <si>
    <t>5/2/1922</t>
  </si>
  <si>
    <t>5/3/1922</t>
  </si>
  <si>
    <t>5/4/1922</t>
  </si>
  <si>
    <t>5/5/1922</t>
  </si>
  <si>
    <t>5/6/1922</t>
  </si>
  <si>
    <t>5/8/1922</t>
  </si>
  <si>
    <t>5/9/1922</t>
  </si>
  <si>
    <t>5/10/1922</t>
  </si>
  <si>
    <t>5/11/1922</t>
  </si>
  <si>
    <t>5/12/1922</t>
  </si>
  <si>
    <t>5/13/1922</t>
  </si>
  <si>
    <t>5/15/1922</t>
  </si>
  <si>
    <t>5/16/1922</t>
  </si>
  <si>
    <t>5/17/1922</t>
  </si>
  <si>
    <t>5/18/1922</t>
  </si>
  <si>
    <t>5/19/1922</t>
  </si>
  <si>
    <t>5/20/1922</t>
  </si>
  <si>
    <t>5/22/1922</t>
  </si>
  <si>
    <t>5/23/1922</t>
  </si>
  <si>
    <t>5/24/1922</t>
  </si>
  <si>
    <t>5/25/1922</t>
  </si>
  <si>
    <t>5/26/1922</t>
  </si>
  <si>
    <t>5/27/1922</t>
  </si>
  <si>
    <t>5/29/1922</t>
  </si>
  <si>
    <t>5/31/1922</t>
  </si>
  <si>
    <t>6/1/1922</t>
  </si>
  <si>
    <t>6/2/1922</t>
  </si>
  <si>
    <t>6/3/1922</t>
  </si>
  <si>
    <t>6/5/1922</t>
  </si>
  <si>
    <t>6/6/1922</t>
  </si>
  <si>
    <t>6/7/1922</t>
  </si>
  <si>
    <t>6/8/1922</t>
  </si>
  <si>
    <t>6/9/1922</t>
  </si>
  <si>
    <t>6/10/1922</t>
  </si>
  <si>
    <t>6/12/1922</t>
  </si>
  <si>
    <t>6/13/1922</t>
  </si>
  <si>
    <t>6/14/1922</t>
  </si>
  <si>
    <t>6/15/1922</t>
  </si>
  <si>
    <t>6/16/1922</t>
  </si>
  <si>
    <t>6/17/1922</t>
  </si>
  <si>
    <t>6/19/1922</t>
  </si>
  <si>
    <t>6/20/1922</t>
  </si>
  <si>
    <t>6/21/1922</t>
  </si>
  <si>
    <t>6/22/1922</t>
  </si>
  <si>
    <t>6/23/1922</t>
  </si>
  <si>
    <t>6/24/1922</t>
  </si>
  <si>
    <t>6/26/1922</t>
  </si>
  <si>
    <t>6/27/1922</t>
  </si>
  <si>
    <t>6/28/1922</t>
  </si>
  <si>
    <t>6/29/1922</t>
  </si>
  <si>
    <t>6/30/1922</t>
  </si>
  <si>
    <t>7/1/1922</t>
  </si>
  <si>
    <t>7/3/1922</t>
  </si>
  <si>
    <t>7/5/1922</t>
  </si>
  <si>
    <t>7/6/1922</t>
  </si>
  <si>
    <t>7/7/1922</t>
  </si>
  <si>
    <t>7/8/1922</t>
  </si>
  <si>
    <t>7/10/1922</t>
  </si>
  <si>
    <t>7/11/1922</t>
  </si>
  <si>
    <t>7/12/1922</t>
  </si>
  <si>
    <t>7/13/1922</t>
  </si>
  <si>
    <t>7/14/1922</t>
  </si>
  <si>
    <t>7/15/1922</t>
  </si>
  <si>
    <t>7/17/1922</t>
  </si>
  <si>
    <t>7/18/1922</t>
  </si>
  <si>
    <t>7/19/1922</t>
  </si>
  <si>
    <t>7/20/1922</t>
  </si>
  <si>
    <t>7/21/1922</t>
  </si>
  <si>
    <t>7/22/1922</t>
  </si>
  <si>
    <t>7/24/1922</t>
  </si>
  <si>
    <t>7/25/1922</t>
  </si>
  <si>
    <t>7/26/1922</t>
  </si>
  <si>
    <t>7/27/1922</t>
  </si>
  <si>
    <t>7/28/1922</t>
  </si>
  <si>
    <t>7/29/1922</t>
  </si>
  <si>
    <t>7/31/1922</t>
  </si>
  <si>
    <t>8/1/1922</t>
  </si>
  <si>
    <t>8/2/1922</t>
  </si>
  <si>
    <t>8/3/1922</t>
  </si>
  <si>
    <t>8/4/1922</t>
  </si>
  <si>
    <t>8/5/1922</t>
  </si>
  <si>
    <t>8/7/1922</t>
  </si>
  <si>
    <t>8/8/1922</t>
  </si>
  <si>
    <t>8/9/1922</t>
  </si>
  <si>
    <t>8/10/1922</t>
  </si>
  <si>
    <t>8/11/1922</t>
  </si>
  <si>
    <t>8/12/1922</t>
  </si>
  <si>
    <t>8/14/1922</t>
  </si>
  <si>
    <t>8/15/1922</t>
  </si>
  <si>
    <t>8/16/1922</t>
  </si>
  <si>
    <t>8/17/1922</t>
  </si>
  <si>
    <t>8/18/1922</t>
  </si>
  <si>
    <t>8/19/1922</t>
  </si>
  <si>
    <t>8/21/1922</t>
  </si>
  <si>
    <t>8/22/1922</t>
  </si>
  <si>
    <t>8/23/1922</t>
  </si>
  <si>
    <t>8/24/1922</t>
  </si>
  <si>
    <t>8/25/1922</t>
  </si>
  <si>
    <t>8/26/1922</t>
  </si>
  <si>
    <t>8/28/1922</t>
  </si>
  <si>
    <t>8/29/1922</t>
  </si>
  <si>
    <t>8/30/1922</t>
  </si>
  <si>
    <t>8/31/1922</t>
  </si>
  <si>
    <t>9/1/1922</t>
  </si>
  <si>
    <t>9/2/1922</t>
  </si>
  <si>
    <t>9/5/1922</t>
  </si>
  <si>
    <t>9/6/1922</t>
  </si>
  <si>
    <t>9/7/1922</t>
  </si>
  <si>
    <t>9/8/1922</t>
  </si>
  <si>
    <t>9/9/1922</t>
  </si>
  <si>
    <t>9/11/1922</t>
  </si>
  <si>
    <t>9/12/1922</t>
  </si>
  <si>
    <t>9/13/1922</t>
  </si>
  <si>
    <t>9/14/1922</t>
  </si>
  <si>
    <t>9/15/1922</t>
  </si>
  <si>
    <t>9/16/1922</t>
  </si>
  <si>
    <t>9/18/1922</t>
  </si>
  <si>
    <t>9/19/1922</t>
  </si>
  <si>
    <t>9/20/1922</t>
  </si>
  <si>
    <t>9/21/1922</t>
  </si>
  <si>
    <t>9/22/1922</t>
  </si>
  <si>
    <t>9/23/1922</t>
  </si>
  <si>
    <t>9/25/1922</t>
  </si>
  <si>
    <t>9/26/1922</t>
  </si>
  <si>
    <t>9/27/1922</t>
  </si>
  <si>
    <t>9/28/1922</t>
  </si>
  <si>
    <t>9/29/1922</t>
  </si>
  <si>
    <t>9/30/1922</t>
  </si>
  <si>
    <t>10/2/1922</t>
  </si>
  <si>
    <t>10/3/1922</t>
  </si>
  <si>
    <t>10/4/1922</t>
  </si>
  <si>
    <t>10/5/1922</t>
  </si>
  <si>
    <t>10/6/1922</t>
  </si>
  <si>
    <t>10/7/1922</t>
  </si>
  <si>
    <t>10/9/1922</t>
  </si>
  <si>
    <t>10/10/1922</t>
  </si>
  <si>
    <t>10/11/1922</t>
  </si>
  <si>
    <t>10/13/1922</t>
  </si>
  <si>
    <t>10/14/1922</t>
  </si>
  <si>
    <t>10/16/1922</t>
  </si>
  <si>
    <t>10/17/1922</t>
  </si>
  <si>
    <t>10/18/1922</t>
  </si>
  <si>
    <t>10/19/1922</t>
  </si>
  <si>
    <t>10/20/1922</t>
  </si>
  <si>
    <t>10/21/1922</t>
  </si>
  <si>
    <t>10/23/1922</t>
  </si>
  <si>
    <t>10/24/1922</t>
  </si>
  <si>
    <t>10/25/1922</t>
  </si>
  <si>
    <t>10/26/1922</t>
  </si>
  <si>
    <t>10/27/1922</t>
  </si>
  <si>
    <t>10/28/1922</t>
  </si>
  <si>
    <t>10/30/1922</t>
  </si>
  <si>
    <t>10/31/1922</t>
  </si>
  <si>
    <t>11/1/1922</t>
  </si>
  <si>
    <t>11/2/1922</t>
  </si>
  <si>
    <t>11/3/1922</t>
  </si>
  <si>
    <t>11/4/1922</t>
  </si>
  <si>
    <t>11/6/1922</t>
  </si>
  <si>
    <t>11/8/1922</t>
  </si>
  <si>
    <t>11/9/1922</t>
  </si>
  <si>
    <t>11/10/1922</t>
  </si>
  <si>
    <t>11/11/1922</t>
  </si>
  <si>
    <t>11/13/1922</t>
  </si>
  <si>
    <t>11/14/1922</t>
  </si>
  <si>
    <t>11/15/1922</t>
  </si>
  <si>
    <t>11/16/1922</t>
  </si>
  <si>
    <t>11/17/1922</t>
  </si>
  <si>
    <t>11/18/1922</t>
  </si>
  <si>
    <t>11/20/1922</t>
  </si>
  <si>
    <t>11/21/1922</t>
  </si>
  <si>
    <t>11/22/1922</t>
  </si>
  <si>
    <t>11/23/1922</t>
  </si>
  <si>
    <t>11/24/1922</t>
  </si>
  <si>
    <t>11/25/1922</t>
  </si>
  <si>
    <t>11/27/1922</t>
  </si>
  <si>
    <t>11/28/1922</t>
  </si>
  <si>
    <t>11/29/1922</t>
  </si>
  <si>
    <t>12/1/1922</t>
  </si>
  <si>
    <t>12/2/1922</t>
  </si>
  <si>
    <t>12/4/1922</t>
  </si>
  <si>
    <t>12/5/1922</t>
  </si>
  <si>
    <t>12/6/1922</t>
  </si>
  <si>
    <t>12/7/1922</t>
  </si>
  <si>
    <t>12/8/1922</t>
  </si>
  <si>
    <t>12/9/1922</t>
  </si>
  <si>
    <t>12/11/1922</t>
  </si>
  <si>
    <t>12/12/1922</t>
  </si>
  <si>
    <t>12/13/1922</t>
  </si>
  <si>
    <t>12/14/1922</t>
  </si>
  <si>
    <t>12/15/1922</t>
  </si>
  <si>
    <t>12/16/1922</t>
  </si>
  <si>
    <t>12/18/1922</t>
  </si>
  <si>
    <t>12/19/1922</t>
  </si>
  <si>
    <t>12/20/1922</t>
  </si>
  <si>
    <t>12/21/1922</t>
  </si>
  <si>
    <t>12/22/1922</t>
  </si>
  <si>
    <t>12/26/1922</t>
  </si>
  <si>
    <t>12/27/1922</t>
  </si>
  <si>
    <t>12/28/1922</t>
  </si>
  <si>
    <t>12/29/1922</t>
  </si>
  <si>
    <t>12/30/1922</t>
  </si>
  <si>
    <t>1/2/1923</t>
  </si>
  <si>
    <t>1/3/1923</t>
  </si>
  <si>
    <t>1/4/1923</t>
  </si>
  <si>
    <t>1/5/1923</t>
  </si>
  <si>
    <t>1/6/1923</t>
  </si>
  <si>
    <t>1/8/1923</t>
  </si>
  <si>
    <t>1/9/1923</t>
  </si>
  <si>
    <t>1/10/1923</t>
  </si>
  <si>
    <t>1/11/1923</t>
  </si>
  <si>
    <t>1/12/1923</t>
  </si>
  <si>
    <t>1/13/1923</t>
  </si>
  <si>
    <t>1/15/1923</t>
  </si>
  <si>
    <t>1/16/1923</t>
  </si>
  <si>
    <t>1/17/1923</t>
  </si>
  <si>
    <t>1/18/1923</t>
  </si>
  <si>
    <t>1/19/1923</t>
  </si>
  <si>
    <t>1/20/1923</t>
  </si>
  <si>
    <t>1/22/1923</t>
  </si>
  <si>
    <t>1/23/1923</t>
  </si>
  <si>
    <t>1/24/1923</t>
  </si>
  <si>
    <t>1/25/1923</t>
  </si>
  <si>
    <t>1/26/1923</t>
  </si>
  <si>
    <t>1/27/1923</t>
  </si>
  <si>
    <t>1/29/1923</t>
  </si>
  <si>
    <t>1/30/1923</t>
  </si>
  <si>
    <t>1/31/1923</t>
  </si>
  <si>
    <t>2/1/1923</t>
  </si>
  <si>
    <t>2/2/1923</t>
  </si>
  <si>
    <t>2/3/1923</t>
  </si>
  <si>
    <t>2/5/1923</t>
  </si>
  <si>
    <t>2/6/1923</t>
  </si>
  <si>
    <t>2/7/1923</t>
  </si>
  <si>
    <t>2/8/1923</t>
  </si>
  <si>
    <t>2/9/1923</t>
  </si>
  <si>
    <t>2/10/1923</t>
  </si>
  <si>
    <t>2/13/1923</t>
  </si>
  <si>
    <t>2/14/1923</t>
  </si>
  <si>
    <t>2/15/1923</t>
  </si>
  <si>
    <t>2/16/1923</t>
  </si>
  <si>
    <t>2/17/1923</t>
  </si>
  <si>
    <t>2/19/1923</t>
  </si>
  <si>
    <t>2/20/1923</t>
  </si>
  <si>
    <t>2/21/1923</t>
  </si>
  <si>
    <t>2/23/1923</t>
  </si>
  <si>
    <t>2/24/1923</t>
  </si>
  <si>
    <t>2/26/1923</t>
  </si>
  <si>
    <t>2/27/1923</t>
  </si>
  <si>
    <t>2/28/1923</t>
  </si>
  <si>
    <t>3/1/1923</t>
  </si>
  <si>
    <t>3/2/1923</t>
  </si>
  <si>
    <t>3/3/1923</t>
  </si>
  <si>
    <t>3/5/1923</t>
  </si>
  <si>
    <t>3/6/1923</t>
  </si>
  <si>
    <t>3/7/1923</t>
  </si>
  <si>
    <t>3/8/1923</t>
  </si>
  <si>
    <t>3/9/1923</t>
  </si>
  <si>
    <t>3/10/1923</t>
  </si>
  <si>
    <t>3/12/1923</t>
  </si>
  <si>
    <t>3/13/1923</t>
  </si>
  <si>
    <t>3/14/1923</t>
  </si>
  <si>
    <t>3/15/1923</t>
  </si>
  <si>
    <t>3/16/1923</t>
  </si>
  <si>
    <t>3/17/1923</t>
  </si>
  <si>
    <t>3/19/1923</t>
  </si>
  <si>
    <t>3/20/1923</t>
  </si>
  <si>
    <t>3/21/1923</t>
  </si>
  <si>
    <t>3/22/1923</t>
  </si>
  <si>
    <t>3/23/1923</t>
  </si>
  <si>
    <t>3/24/1923</t>
  </si>
  <si>
    <t>3/26/1923</t>
  </si>
  <si>
    <t>3/27/1923</t>
  </si>
  <si>
    <t>3/28/1923</t>
  </si>
  <si>
    <t>3/29/1923</t>
  </si>
  <si>
    <t>3/31/1923</t>
  </si>
  <si>
    <t>4/2/1923</t>
  </si>
  <si>
    <t>4/3/1923</t>
  </si>
  <si>
    <t>4/4/1923</t>
  </si>
  <si>
    <t>4/5/1923</t>
  </si>
  <si>
    <t>4/6/1923</t>
  </si>
  <si>
    <t>4/7/1923</t>
  </si>
  <si>
    <t>4/9/1923</t>
  </si>
  <si>
    <t>4/10/1923</t>
  </si>
  <si>
    <t>4/11/1923</t>
  </si>
  <si>
    <t>4/12/1923</t>
  </si>
  <si>
    <t>4/13/1923</t>
  </si>
  <si>
    <t>4/14/1923</t>
  </si>
  <si>
    <t>4/16/1923</t>
  </si>
  <si>
    <t>4/17/1923</t>
  </si>
  <si>
    <t>4/18/1923</t>
  </si>
  <si>
    <t>4/19/1923</t>
  </si>
  <si>
    <t>4/20/1923</t>
  </si>
  <si>
    <t>4/21/1923</t>
  </si>
  <si>
    <t>4/23/1923</t>
  </si>
  <si>
    <t>4/24/1923</t>
  </si>
  <si>
    <t>4/25/1923</t>
  </si>
  <si>
    <t>4/26/1923</t>
  </si>
  <si>
    <t>4/27/1923</t>
  </si>
  <si>
    <t>4/28/1923</t>
  </si>
  <si>
    <t>4/30/1923</t>
  </si>
  <si>
    <t>5/1/1923</t>
  </si>
  <si>
    <t>5/2/1923</t>
  </si>
  <si>
    <t>5/3/1923</t>
  </si>
  <si>
    <t>5/4/1923</t>
  </si>
  <si>
    <t>5/5/1923</t>
  </si>
  <si>
    <t>5/7/1923</t>
  </si>
  <si>
    <t>5/8/1923</t>
  </si>
  <si>
    <t>5/9/1923</t>
  </si>
  <si>
    <t>5/10/1923</t>
  </si>
  <si>
    <t>5/11/1923</t>
  </si>
  <si>
    <t>5/12/1923</t>
  </si>
  <si>
    <t>5/14/1923</t>
  </si>
  <si>
    <t>5/15/1923</t>
  </si>
  <si>
    <t>5/16/1923</t>
  </si>
  <si>
    <t>5/17/1923</t>
  </si>
  <si>
    <t>5/18/1923</t>
  </si>
  <si>
    <t>5/19/1923</t>
  </si>
  <si>
    <t>5/21/1923</t>
  </si>
  <si>
    <t>5/22/1923</t>
  </si>
  <si>
    <t>5/23/1923</t>
  </si>
  <si>
    <t>5/24/1923</t>
  </si>
  <si>
    <t>5/25/1923</t>
  </si>
  <si>
    <t>5/26/1923</t>
  </si>
  <si>
    <t>5/28/1923</t>
  </si>
  <si>
    <t>5/29/1923</t>
  </si>
  <si>
    <t>5/31/1923</t>
  </si>
  <si>
    <t>6/1/1923</t>
  </si>
  <si>
    <t>6/2/1923</t>
  </si>
  <si>
    <t>6/4/1923</t>
  </si>
  <si>
    <t>6/5/1923</t>
  </si>
  <si>
    <t>6/6/1923</t>
  </si>
  <si>
    <t>6/7/1923</t>
  </si>
  <si>
    <t>6/8/1923</t>
  </si>
  <si>
    <t>6/9/1923</t>
  </si>
  <si>
    <t>6/11/1923</t>
  </si>
  <si>
    <t>6/12/1923</t>
  </si>
  <si>
    <t>6/13/1923</t>
  </si>
  <si>
    <t>6/14/1923</t>
  </si>
  <si>
    <t>6/15/1923</t>
  </si>
  <si>
    <t>6/16/1923</t>
  </si>
  <si>
    <t>6/18/1923</t>
  </si>
  <si>
    <t>6/19/1923</t>
  </si>
  <si>
    <t>6/20/1923</t>
  </si>
  <si>
    <t>6/21/1923</t>
  </si>
  <si>
    <t>6/22/1923</t>
  </si>
  <si>
    <t>6/23/1923</t>
  </si>
  <si>
    <t>6/25/1923</t>
  </si>
  <si>
    <t>6/26/1923</t>
  </si>
  <si>
    <t>6/27/1923</t>
  </si>
  <si>
    <t>6/28/1923</t>
  </si>
  <si>
    <t>6/29/1923</t>
  </si>
  <si>
    <t>6/30/1923</t>
  </si>
  <si>
    <t>7/2/1923</t>
  </si>
  <si>
    <t>7/3/1923</t>
  </si>
  <si>
    <t>7/5/1923</t>
  </si>
  <si>
    <t>7/6/1923</t>
  </si>
  <si>
    <t>7/7/1923</t>
  </si>
  <si>
    <t>7/9/1923</t>
  </si>
  <si>
    <t>7/10/1923</t>
  </si>
  <si>
    <t>7/11/1923</t>
  </si>
  <si>
    <t>7/12/1923</t>
  </si>
  <si>
    <t>7/13/1923</t>
  </si>
  <si>
    <t>7/14/1923</t>
  </si>
  <si>
    <t>7/16/1923</t>
  </si>
  <si>
    <t>7/17/1923</t>
  </si>
  <si>
    <t>7/18/1923</t>
  </si>
  <si>
    <t>7/19/1923</t>
  </si>
  <si>
    <t>7/20/1923</t>
  </si>
  <si>
    <t>7/21/1923</t>
  </si>
  <si>
    <t>7/23/1923</t>
  </si>
  <si>
    <t>7/24/1923</t>
  </si>
  <si>
    <t>7/25/1923</t>
  </si>
  <si>
    <t>7/26/1923</t>
  </si>
  <si>
    <t>7/27/1923</t>
  </si>
  <si>
    <t>7/28/1923</t>
  </si>
  <si>
    <t>7/30/1923</t>
  </si>
  <si>
    <t>7/31/1923</t>
  </si>
  <si>
    <t>8/1/1923</t>
  </si>
  <si>
    <t>8/2/1923</t>
  </si>
  <si>
    <t>8/4/1923</t>
  </si>
  <si>
    <t>8/6/1923</t>
  </si>
  <si>
    <t>8/7/1923</t>
  </si>
  <si>
    <t>8/8/1923</t>
  </si>
  <si>
    <t>8/9/1923</t>
  </si>
  <si>
    <t>8/11/1923</t>
  </si>
  <si>
    <t>8/13/1923</t>
  </si>
  <si>
    <t>8/14/1923</t>
  </si>
  <si>
    <t>8/15/1923</t>
  </si>
  <si>
    <t>8/16/1923</t>
  </si>
  <si>
    <t>8/17/1923</t>
  </si>
  <si>
    <t>8/18/1923</t>
  </si>
  <si>
    <t>8/20/1923</t>
  </si>
  <si>
    <t>8/21/1923</t>
  </si>
  <si>
    <t>8/22/1923</t>
  </si>
  <si>
    <t>8/23/1923</t>
  </si>
  <si>
    <t>8/24/1923</t>
  </si>
  <si>
    <t>8/25/1923</t>
  </si>
  <si>
    <t>8/27/1923</t>
  </si>
  <si>
    <t>8/28/1923</t>
  </si>
  <si>
    <t>8/29/1923</t>
  </si>
  <si>
    <t>8/30/1923</t>
  </si>
  <si>
    <t>8/31/1923</t>
  </si>
  <si>
    <t>9/1/1923</t>
  </si>
  <si>
    <t>9/4/1923</t>
  </si>
  <si>
    <t>9/5/1923</t>
  </si>
  <si>
    <t>9/6/1923</t>
  </si>
  <si>
    <t>9/7/1923</t>
  </si>
  <si>
    <t>9/8/1923</t>
  </si>
  <si>
    <t>9/10/1923</t>
  </si>
  <si>
    <t>9/11/1923</t>
  </si>
  <si>
    <t>9/12/1923</t>
  </si>
  <si>
    <t>9/13/1923</t>
  </si>
  <si>
    <t>9/14/1923</t>
  </si>
  <si>
    <t>9/15/1923</t>
  </si>
  <si>
    <t>9/17/1923</t>
  </si>
  <si>
    <t>9/18/1923</t>
  </si>
  <si>
    <t>9/19/1923</t>
  </si>
  <si>
    <t>9/20/1923</t>
  </si>
  <si>
    <t>9/21/1923</t>
  </si>
  <si>
    <t>9/22/1923</t>
  </si>
  <si>
    <t>9/24/1923</t>
  </si>
  <si>
    <t>9/25/1923</t>
  </si>
  <si>
    <t>9/26/1923</t>
  </si>
  <si>
    <t>9/27/1923</t>
  </si>
  <si>
    <t>9/28/1923</t>
  </si>
  <si>
    <t>9/29/1923</t>
  </si>
  <si>
    <t>10/1/1923</t>
  </si>
  <si>
    <t>10/2/1923</t>
  </si>
  <si>
    <t>10/3/1923</t>
  </si>
  <si>
    <t>10/4/1923</t>
  </si>
  <si>
    <t>10/5/1923</t>
  </si>
  <si>
    <t>10/6/1923</t>
  </si>
  <si>
    <t>10/8/1923</t>
  </si>
  <si>
    <t>10/9/1923</t>
  </si>
  <si>
    <t>10/10/1923</t>
  </si>
  <si>
    <t>10/11/1923</t>
  </si>
  <si>
    <t>10/13/1923</t>
  </si>
  <si>
    <t>10/15/1923</t>
  </si>
  <si>
    <t>10/16/1923</t>
  </si>
  <si>
    <t>10/17/1923</t>
  </si>
  <si>
    <t>10/18/1923</t>
  </si>
  <si>
    <t>10/19/1923</t>
  </si>
  <si>
    <t>10/20/1923</t>
  </si>
  <si>
    <t>10/22/1923</t>
  </si>
  <si>
    <t>10/23/1923</t>
  </si>
  <si>
    <t>10/24/1923</t>
  </si>
  <si>
    <t>10/25/1923</t>
  </si>
  <si>
    <t>10/26/1923</t>
  </si>
  <si>
    <t>10/27/1923</t>
  </si>
  <si>
    <t>10/29/1923</t>
  </si>
  <si>
    <t>10/30/1923</t>
  </si>
  <si>
    <t>10/31/1923</t>
  </si>
  <si>
    <t>11/1/1923</t>
  </si>
  <si>
    <t>11/2/1923</t>
  </si>
  <si>
    <t>11/3/1923</t>
  </si>
  <si>
    <t>11/5/1923</t>
  </si>
  <si>
    <t>11/7/1923</t>
  </si>
  <si>
    <t>11/8/1923</t>
  </si>
  <si>
    <t>11/9/1923</t>
  </si>
  <si>
    <t>11/10/1923</t>
  </si>
  <si>
    <t>11/12/1923</t>
  </si>
  <si>
    <t>11/13/1923</t>
  </si>
  <si>
    <t>11/14/1923</t>
  </si>
  <si>
    <t>11/15/1923</t>
  </si>
  <si>
    <t>11/16/1923</t>
  </si>
  <si>
    <t>11/17/1923</t>
  </si>
  <si>
    <t>11/19/1923</t>
  </si>
  <si>
    <t>11/20/1923</t>
  </si>
  <si>
    <t>11/21/1923</t>
  </si>
  <si>
    <t>11/22/1923</t>
  </si>
  <si>
    <t>11/23/1923</t>
  </si>
  <si>
    <t>11/24/1923</t>
  </si>
  <si>
    <t>11/26/1923</t>
  </si>
  <si>
    <t>11/27/1923</t>
  </si>
  <si>
    <t>11/28/1923</t>
  </si>
  <si>
    <t>11/30/1923</t>
  </si>
  <si>
    <t>12/1/1923</t>
  </si>
  <si>
    <t>12/3/1923</t>
  </si>
  <si>
    <t>12/4/1923</t>
  </si>
  <si>
    <t>12/5/1923</t>
  </si>
  <si>
    <t>12/6/1923</t>
  </si>
  <si>
    <t>12/7/1923</t>
  </si>
  <si>
    <t>12/8/1923</t>
  </si>
  <si>
    <t>12/10/1923</t>
  </si>
  <si>
    <t>12/11/1923</t>
  </si>
  <si>
    <t>12/12/1923</t>
  </si>
  <si>
    <t>12/13/1923</t>
  </si>
  <si>
    <t>12/14/1923</t>
  </si>
  <si>
    <t>12/15/1923</t>
  </si>
  <si>
    <t>12/17/1923</t>
  </si>
  <si>
    <t>12/18/1923</t>
  </si>
  <si>
    <t>12/19/1923</t>
  </si>
  <si>
    <t>12/20/1923</t>
  </si>
  <si>
    <t>12/21/1923</t>
  </si>
  <si>
    <t>12/22/1923</t>
  </si>
  <si>
    <t>12/24/1923</t>
  </si>
  <si>
    <t>12/26/1923</t>
  </si>
  <si>
    <t>12/27/1923</t>
  </si>
  <si>
    <t>12/28/1923</t>
  </si>
  <si>
    <t>12/29/1923</t>
  </si>
  <si>
    <t>12/31/1923</t>
  </si>
  <si>
    <t>1/2/1924</t>
  </si>
  <si>
    <t>1/3/1924</t>
  </si>
  <si>
    <t>1/4/1924</t>
  </si>
  <si>
    <t>1/5/1924</t>
  </si>
  <si>
    <t>1/7/1924</t>
  </si>
  <si>
    <t>1/8/1924</t>
  </si>
  <si>
    <t>1/9/1924</t>
  </si>
  <si>
    <t>1/10/1924</t>
  </si>
  <si>
    <t>1/11/1924</t>
  </si>
  <si>
    <t>1/12/1924</t>
  </si>
  <si>
    <t>1/14/1924</t>
  </si>
  <si>
    <t>1/15/1924</t>
  </si>
  <si>
    <t>1/16/1924</t>
  </si>
  <si>
    <t>1/17/1924</t>
  </si>
  <si>
    <t>1/18/1924</t>
  </si>
  <si>
    <t>1/19/1924</t>
  </si>
  <si>
    <t>1/21/1924</t>
  </si>
  <si>
    <t>1/22/1924</t>
  </si>
  <si>
    <t>1/23/1924</t>
  </si>
  <si>
    <t>1/24/1924</t>
  </si>
  <si>
    <t>1/25/1924</t>
  </si>
  <si>
    <t>1/26/1924</t>
  </si>
  <si>
    <t>1/28/1924</t>
  </si>
  <si>
    <t>1/29/1924</t>
  </si>
  <si>
    <t>1/30/1924</t>
  </si>
  <si>
    <t>1/31/1924</t>
  </si>
  <si>
    <t>2/1/1924</t>
  </si>
  <si>
    <t>2/2/1924</t>
  </si>
  <si>
    <t>2/4/1924</t>
  </si>
  <si>
    <t>2/5/1924</t>
  </si>
  <si>
    <t>2/6/1924</t>
  </si>
  <si>
    <t>2/7/1924</t>
  </si>
  <si>
    <t>2/8/1924</t>
  </si>
  <si>
    <t>2/9/1924</t>
  </si>
  <si>
    <t>2/11/1924</t>
  </si>
  <si>
    <t>2/13/1924</t>
  </si>
  <si>
    <t>2/14/1924</t>
  </si>
  <si>
    <t>2/15/1924</t>
  </si>
  <si>
    <t>2/16/1924</t>
  </si>
  <si>
    <t>2/18/1924</t>
  </si>
  <si>
    <t>2/19/1924</t>
  </si>
  <si>
    <t>2/20/1924</t>
  </si>
  <si>
    <t>2/21/1924</t>
  </si>
  <si>
    <t>2/23/1924</t>
  </si>
  <si>
    <t>2/25/1924</t>
  </si>
  <si>
    <t>2/26/1924</t>
  </si>
  <si>
    <t>2/27/1924</t>
  </si>
  <si>
    <t>2/28/1924</t>
  </si>
  <si>
    <t>2/29/1924</t>
  </si>
  <si>
    <t>3/1/1924</t>
  </si>
  <si>
    <t>3/3/1924</t>
  </si>
  <si>
    <t>3/4/1924</t>
  </si>
  <si>
    <t>3/5/1924</t>
  </si>
  <si>
    <t>3/6/1924</t>
  </si>
  <si>
    <t>3/7/1924</t>
  </si>
  <si>
    <t>3/8/1924</t>
  </si>
  <si>
    <t>3/10/1924</t>
  </si>
  <si>
    <t>3/11/1924</t>
  </si>
  <si>
    <t>3/12/1924</t>
  </si>
  <si>
    <t>3/13/1924</t>
  </si>
  <si>
    <t>3/14/1924</t>
  </si>
  <si>
    <t>3/15/1924</t>
  </si>
  <si>
    <t>3/17/1924</t>
  </si>
  <si>
    <t>3/18/1924</t>
  </si>
  <si>
    <t>3/19/1924</t>
  </si>
  <si>
    <t>3/20/1924</t>
  </si>
  <si>
    <t>3/21/1924</t>
  </si>
  <si>
    <t>3/22/1924</t>
  </si>
  <si>
    <t>3/24/1924</t>
  </si>
  <si>
    <t>3/25/1924</t>
  </si>
  <si>
    <t>3/26/1924</t>
  </si>
  <si>
    <t>3/27/1924</t>
  </si>
  <si>
    <t>3/28/1924</t>
  </si>
  <si>
    <t>3/29/1924</t>
  </si>
  <si>
    <t>3/31/1924</t>
  </si>
  <si>
    <t>4/1/1924</t>
  </si>
  <si>
    <t>4/2/1924</t>
  </si>
  <si>
    <t>4/3/1924</t>
  </si>
  <si>
    <t>4/4/1924</t>
  </si>
  <si>
    <t>4/5/1924</t>
  </si>
  <si>
    <t>4/7/1924</t>
  </si>
  <si>
    <t>4/8/1924</t>
  </si>
  <si>
    <t>4/9/1924</t>
  </si>
  <si>
    <t>4/10/1924</t>
  </si>
  <si>
    <t>4/11/1924</t>
  </si>
  <si>
    <t>4/12/1924</t>
  </si>
  <si>
    <t>4/14/1924</t>
  </si>
  <si>
    <t>4/15/1924</t>
  </si>
  <si>
    <t>4/16/1924</t>
  </si>
  <si>
    <t>4/17/1924</t>
  </si>
  <si>
    <t>4/19/1924</t>
  </si>
  <si>
    <t>4/21/1924</t>
  </si>
  <si>
    <t>4/22/1924</t>
  </si>
  <si>
    <t>4/23/1924</t>
  </si>
  <si>
    <t>4/24/1924</t>
  </si>
  <si>
    <t>4/25/1924</t>
  </si>
  <si>
    <t>4/26/1924</t>
  </si>
  <si>
    <t>4/28/1924</t>
  </si>
  <si>
    <t>4/29/1924</t>
  </si>
  <si>
    <t>4/30/1924</t>
  </si>
  <si>
    <t>5/1/1924</t>
  </si>
  <si>
    <t>5/2/1924</t>
  </si>
  <si>
    <t>5/3/1924</t>
  </si>
  <si>
    <t>5/5/1924</t>
  </si>
  <si>
    <t>5/6/1924</t>
  </si>
  <si>
    <t>5/7/1924</t>
  </si>
  <si>
    <t>5/8/1924</t>
  </si>
  <si>
    <t>5/9/1924</t>
  </si>
  <si>
    <t>5/10/1924</t>
  </si>
  <si>
    <t>5/12/1924</t>
  </si>
  <si>
    <t>5/13/1924</t>
  </si>
  <si>
    <t>5/14/1924</t>
  </si>
  <si>
    <t>5/15/1924</t>
  </si>
  <si>
    <t>5/16/1924</t>
  </si>
  <si>
    <t>5/17/1924</t>
  </si>
  <si>
    <t>5/19/1924</t>
  </si>
  <si>
    <t>5/20/1924</t>
  </si>
  <si>
    <t>5/21/1924</t>
  </si>
  <si>
    <t>5/22/1924</t>
  </si>
  <si>
    <t>5/23/1924</t>
  </si>
  <si>
    <t>5/24/1924</t>
  </si>
  <si>
    <t>5/26/1924</t>
  </si>
  <si>
    <t>5/27/1924</t>
  </si>
  <si>
    <t>5/28/1924</t>
  </si>
  <si>
    <t>5/29/1924</t>
  </si>
  <si>
    <t>6/2/1924</t>
  </si>
  <si>
    <t>6/3/1924</t>
  </si>
  <si>
    <t>6/4/1924</t>
  </si>
  <si>
    <t>6/5/1924</t>
  </si>
  <si>
    <t>6/6/1924</t>
  </si>
  <si>
    <t>6/7/1924</t>
  </si>
  <si>
    <t>6/9/1924</t>
  </si>
  <si>
    <t>6/10/1924</t>
  </si>
  <si>
    <t>6/11/1924</t>
  </si>
  <si>
    <t>6/12/1924</t>
  </si>
  <si>
    <t>6/13/1924</t>
  </si>
  <si>
    <t>6/14/1924</t>
  </si>
  <si>
    <t>6/16/1924</t>
  </si>
  <si>
    <t>6/17/1924</t>
  </si>
  <si>
    <t>6/18/1924</t>
  </si>
  <si>
    <t>6/19/1924</t>
  </si>
  <si>
    <t>6/20/1924</t>
  </si>
  <si>
    <t>6/21/1924</t>
  </si>
  <si>
    <t>6/23/1924</t>
  </si>
  <si>
    <t>6/24/1924</t>
  </si>
  <si>
    <t>6/25/1924</t>
  </si>
  <si>
    <t>6/26/1924</t>
  </si>
  <si>
    <t>6/27/1924</t>
  </si>
  <si>
    <t>6/28/1924</t>
  </si>
  <si>
    <t>6/30/1924</t>
  </si>
  <si>
    <t>7/1/1924</t>
  </si>
  <si>
    <t>7/2/1924</t>
  </si>
  <si>
    <t>7/3/1924</t>
  </si>
  <si>
    <t>7/5/1924</t>
  </si>
  <si>
    <t>7/7/1924</t>
  </si>
  <si>
    <t>7/8/1924</t>
  </si>
  <si>
    <t>7/9/1924</t>
  </si>
  <si>
    <t>7/10/1924</t>
  </si>
  <si>
    <t>7/11/1924</t>
  </si>
  <si>
    <t>7/12/1924</t>
  </si>
  <si>
    <t>7/14/1924</t>
  </si>
  <si>
    <t>7/15/1924</t>
  </si>
  <si>
    <t>7/16/1924</t>
  </si>
  <si>
    <t>7/17/1924</t>
  </si>
  <si>
    <t>7/18/1924</t>
  </si>
  <si>
    <t>7/19/1924</t>
  </si>
  <si>
    <t>7/21/1924</t>
  </si>
  <si>
    <t>7/22/1924</t>
  </si>
  <si>
    <t>7/23/1924</t>
  </si>
  <si>
    <t>7/24/1924</t>
  </si>
  <si>
    <t>7/25/1924</t>
  </si>
  <si>
    <t>7/26/1924</t>
  </si>
  <si>
    <t>7/28/1924</t>
  </si>
  <si>
    <t>7/29/1924</t>
  </si>
  <si>
    <t>7/30/1924</t>
  </si>
  <si>
    <t>7/31/1924</t>
  </si>
  <si>
    <t>8/1/1924</t>
  </si>
  <si>
    <t>8/2/1924</t>
  </si>
  <si>
    <t>8/4/1924</t>
  </si>
  <si>
    <t>8/5/1924</t>
  </si>
  <si>
    <t>8/6/1924</t>
  </si>
  <si>
    <t>8/7/1924</t>
  </si>
  <si>
    <t>8/8/1924</t>
  </si>
  <si>
    <t>8/9/1924</t>
  </si>
  <si>
    <t>8/11/1924</t>
  </si>
  <si>
    <t>8/12/1924</t>
  </si>
  <si>
    <t>8/13/1924</t>
  </si>
  <si>
    <t>8/14/1924</t>
  </si>
  <si>
    <t>8/15/1924</t>
  </si>
  <si>
    <t>8/16/1924</t>
  </si>
  <si>
    <t>8/18/1924</t>
  </si>
  <si>
    <t>8/19/1924</t>
  </si>
  <si>
    <t>8/20/1924</t>
  </si>
  <si>
    <t>8/21/1924</t>
  </si>
  <si>
    <t>8/22/1924</t>
  </si>
  <si>
    <t>8/23/1924</t>
  </si>
  <si>
    <t>8/25/1924</t>
  </si>
  <si>
    <t>8/26/1924</t>
  </si>
  <si>
    <t>8/27/1924</t>
  </si>
  <si>
    <t>8/28/1924</t>
  </si>
  <si>
    <t>8/29/1924</t>
  </si>
  <si>
    <t>8/30/1924</t>
  </si>
  <si>
    <t>9/2/1924</t>
  </si>
  <si>
    <t>9/3/1924</t>
  </si>
  <si>
    <t>9/4/1924</t>
  </si>
  <si>
    <t>9/5/1924</t>
  </si>
  <si>
    <t>9/6/1924</t>
  </si>
  <si>
    <t>9/8/1924</t>
  </si>
  <si>
    <t>9/9/1924</t>
  </si>
  <si>
    <t>9/10/1924</t>
  </si>
  <si>
    <t>9/11/1924</t>
  </si>
  <si>
    <t>9/12/1924</t>
  </si>
  <si>
    <t>9/13/1924</t>
  </si>
  <si>
    <t>9/15/1924</t>
  </si>
  <si>
    <t>9/16/1924</t>
  </si>
  <si>
    <t>9/17/1924</t>
  </si>
  <si>
    <t>9/18/1924</t>
  </si>
  <si>
    <t>9/19/1924</t>
  </si>
  <si>
    <t>9/20/1924</t>
  </si>
  <si>
    <t>9/22/1924</t>
  </si>
  <si>
    <t>9/23/1924</t>
  </si>
  <si>
    <t>9/24/1924</t>
  </si>
  <si>
    <t>9/25/1924</t>
  </si>
  <si>
    <t>9/26/1924</t>
  </si>
  <si>
    <t>9/27/1924</t>
  </si>
  <si>
    <t>9/29/1924</t>
  </si>
  <si>
    <t>9/30/1924</t>
  </si>
  <si>
    <t>10/1/1924</t>
  </si>
  <si>
    <t>10/2/1924</t>
  </si>
  <si>
    <t>10/3/1924</t>
  </si>
  <si>
    <t>10/4/1924</t>
  </si>
  <si>
    <t>10/6/1924</t>
  </si>
  <si>
    <t>10/7/1924</t>
  </si>
  <si>
    <t>10/8/1924</t>
  </si>
  <si>
    <t>10/9/1924</t>
  </si>
  <si>
    <t>10/10/1924</t>
  </si>
  <si>
    <t>10/11/1924</t>
  </si>
  <si>
    <t>10/14/1924</t>
  </si>
  <si>
    <t>10/15/1924</t>
  </si>
  <si>
    <t>10/16/1924</t>
  </si>
  <si>
    <t>10/17/1924</t>
  </si>
  <si>
    <t>10/18/1924</t>
  </si>
  <si>
    <t>10/20/1924</t>
  </si>
  <si>
    <t>10/21/1924</t>
  </si>
  <si>
    <t>10/22/1924</t>
  </si>
  <si>
    <t>10/23/1924</t>
  </si>
  <si>
    <t>10/24/1924</t>
  </si>
  <si>
    <t>10/25/1924</t>
  </si>
  <si>
    <t>10/27/1924</t>
  </si>
  <si>
    <t>10/28/1924</t>
  </si>
  <si>
    <t>10/29/1924</t>
  </si>
  <si>
    <t>10/30/1924</t>
  </si>
  <si>
    <t>10/31/1924</t>
  </si>
  <si>
    <t>11/1/1924</t>
  </si>
  <si>
    <t>11/3/1924</t>
  </si>
  <si>
    <t>11/5/1924</t>
  </si>
  <si>
    <t>11/6/1924</t>
  </si>
  <si>
    <t>11/7/1924</t>
  </si>
  <si>
    <t>11/8/1924</t>
  </si>
  <si>
    <t>11/10/1924</t>
  </si>
  <si>
    <t>11/11/1924</t>
  </si>
  <si>
    <t>11/12/1924</t>
  </si>
  <si>
    <t>11/13/1924</t>
  </si>
  <si>
    <t>11/14/1924</t>
  </si>
  <si>
    <t>11/15/1924</t>
  </si>
  <si>
    <t>11/17/1924</t>
  </si>
  <si>
    <t>11/18/1924</t>
  </si>
  <si>
    <t>11/19/1924</t>
  </si>
  <si>
    <t>11/20/1924</t>
  </si>
  <si>
    <t>11/21/1924</t>
  </si>
  <si>
    <t>11/22/1924</t>
  </si>
  <si>
    <t>11/24/1924</t>
  </si>
  <si>
    <t>11/25/1924</t>
  </si>
  <si>
    <t>11/26/1924</t>
  </si>
  <si>
    <t>11/28/1924</t>
  </si>
  <si>
    <t>11/29/1924</t>
  </si>
  <si>
    <t>12/1/1924</t>
  </si>
  <si>
    <t>12/2/1924</t>
  </si>
  <si>
    <t>12/3/1924</t>
  </si>
  <si>
    <t>12/4/1924</t>
  </si>
  <si>
    <t>12/5/1924</t>
  </si>
  <si>
    <t>12/6/1924</t>
  </si>
  <si>
    <t>12/8/1924</t>
  </si>
  <si>
    <t>12/9/1924</t>
  </si>
  <si>
    <t>12/10/1924</t>
  </si>
  <si>
    <t>12/11/1924</t>
  </si>
  <si>
    <t>12/12/1924</t>
  </si>
  <si>
    <t>12/13/1924</t>
  </si>
  <si>
    <t>12/15/1924</t>
  </si>
  <si>
    <t>12/16/1924</t>
  </si>
  <si>
    <t>12/17/1924</t>
  </si>
  <si>
    <t>12/18/1924</t>
  </si>
  <si>
    <t>12/19/1924</t>
  </si>
  <si>
    <t>12/20/1924</t>
  </si>
  <si>
    <t>12/22/1924</t>
  </si>
  <si>
    <t>12/23/1924</t>
  </si>
  <si>
    <t>12/24/1924</t>
  </si>
  <si>
    <t>12/26/1924</t>
  </si>
  <si>
    <t>12/27/1924</t>
  </si>
  <si>
    <t>12/29/1924</t>
  </si>
  <si>
    <t>12/30/1924</t>
  </si>
  <si>
    <t>12/31/1924</t>
  </si>
  <si>
    <t>1/2/1925</t>
  </si>
  <si>
    <t>1/3/1925</t>
  </si>
  <si>
    <t>1/5/1925</t>
  </si>
  <si>
    <t>1/6/1925</t>
  </si>
  <si>
    <t>1/7/1925</t>
  </si>
  <si>
    <t>1/8/1925</t>
  </si>
  <si>
    <t>1/9/1925</t>
  </si>
  <si>
    <t>1/10/1925</t>
  </si>
  <si>
    <t>1/12/1925</t>
  </si>
  <si>
    <t>1/13/1925</t>
  </si>
  <si>
    <t>1/14/1925</t>
  </si>
  <si>
    <t>1/15/1925</t>
  </si>
  <si>
    <t>1/16/1925</t>
  </si>
  <si>
    <t>1/17/1925</t>
  </si>
  <si>
    <t>1/19/1925</t>
  </si>
  <si>
    <t>1/20/1925</t>
  </si>
  <si>
    <t>1/21/1925</t>
  </si>
  <si>
    <t>1/22/1925</t>
  </si>
  <si>
    <t>1/23/1925</t>
  </si>
  <si>
    <t>1/24/1925</t>
  </si>
  <si>
    <t>1/26/1925</t>
  </si>
  <si>
    <t>1/27/1925</t>
  </si>
  <si>
    <t>1/28/1925</t>
  </si>
  <si>
    <t>1/29/1925</t>
  </si>
  <si>
    <t>1/30/1925</t>
  </si>
  <si>
    <t>1/31/1925</t>
  </si>
  <si>
    <t>2/2/1925</t>
  </si>
  <si>
    <t>2/3/1925</t>
  </si>
  <si>
    <t>2/4/1925</t>
  </si>
  <si>
    <t>2/5/1925</t>
  </si>
  <si>
    <t>2/6/1925</t>
  </si>
  <si>
    <t>2/7/1925</t>
  </si>
  <si>
    <t>2/9/1925</t>
  </si>
  <si>
    <t>2/10/1925</t>
  </si>
  <si>
    <t>2/11/1925</t>
  </si>
  <si>
    <t>2/13/1925</t>
  </si>
  <si>
    <t>2/14/1925</t>
  </si>
  <si>
    <t>2/16/1925</t>
  </si>
  <si>
    <t>2/17/1925</t>
  </si>
  <si>
    <t>2/18/1925</t>
  </si>
  <si>
    <t>2/19/1925</t>
  </si>
  <si>
    <t>2/20/1925</t>
  </si>
  <si>
    <t>2/21/1925</t>
  </si>
  <si>
    <t>2/24/1925</t>
  </si>
  <si>
    <t>2/25/1925</t>
  </si>
  <si>
    <t>2/26/1925</t>
  </si>
  <si>
    <t>2/27/1925</t>
  </si>
  <si>
    <t>2/28/1925</t>
  </si>
  <si>
    <t>3/2/1925</t>
  </si>
  <si>
    <t>3/3/1925</t>
  </si>
  <si>
    <t>3/4/1925</t>
  </si>
  <si>
    <t>3/5/1925</t>
  </si>
  <si>
    <t>3/6/1925</t>
  </si>
  <si>
    <t>3/7/1925</t>
  </si>
  <si>
    <t>3/9/1925</t>
  </si>
  <si>
    <t>3/10/1925</t>
  </si>
  <si>
    <t>3/11/1925</t>
  </si>
  <si>
    <t>3/12/1925</t>
  </si>
  <si>
    <t>3/13/1925</t>
  </si>
  <si>
    <t>3/14/1925</t>
  </si>
  <si>
    <t>3/16/1925</t>
  </si>
  <si>
    <t>3/17/1925</t>
  </si>
  <si>
    <t>3/18/1925</t>
  </si>
  <si>
    <t>3/19/1925</t>
  </si>
  <si>
    <t>3/20/1925</t>
  </si>
  <si>
    <t>3/21/1925</t>
  </si>
  <si>
    <t>3/23/1925</t>
  </si>
  <si>
    <t>3/24/1925</t>
  </si>
  <si>
    <t>3/25/1925</t>
  </si>
  <si>
    <t>3/26/1925</t>
  </si>
  <si>
    <t>3/27/1925</t>
  </si>
  <si>
    <t>3/28/1925</t>
  </si>
  <si>
    <t>3/30/1925</t>
  </si>
  <si>
    <t>3/31/1925</t>
  </si>
  <si>
    <t>4/1/1925</t>
  </si>
  <si>
    <t>4/2/1925</t>
  </si>
  <si>
    <t>4/3/1925</t>
  </si>
  <si>
    <t>4/4/1925</t>
  </si>
  <si>
    <t>4/6/1925</t>
  </si>
  <si>
    <t>4/7/1925</t>
  </si>
  <si>
    <t>4/8/1925</t>
  </si>
  <si>
    <t>4/9/1925</t>
  </si>
  <si>
    <t>4/11/1925</t>
  </si>
  <si>
    <t>4/13/1925</t>
  </si>
  <si>
    <t>4/14/1925</t>
  </si>
  <si>
    <t>4/15/1925</t>
  </si>
  <si>
    <t>4/16/1925</t>
  </si>
  <si>
    <t>4/17/1925</t>
  </si>
  <si>
    <t>4/18/1925</t>
  </si>
  <si>
    <t>4/20/1925</t>
  </si>
  <si>
    <t>4/21/1925</t>
  </si>
  <si>
    <t>4/22/1925</t>
  </si>
  <si>
    <t>4/23/1925</t>
  </si>
  <si>
    <t>4/24/1925</t>
  </si>
  <si>
    <t>4/25/1925</t>
  </si>
  <si>
    <t>4/27/1925</t>
  </si>
  <si>
    <t>4/28/1925</t>
  </si>
  <si>
    <t>4/29/1925</t>
  </si>
  <si>
    <t>4/30/1925</t>
  </si>
  <si>
    <t>5/1/1925</t>
  </si>
  <si>
    <t>5/2/1925</t>
  </si>
  <si>
    <t>5/4/1925</t>
  </si>
  <si>
    <t>5/5/1925</t>
  </si>
  <si>
    <t>5/6/1925</t>
  </si>
  <si>
    <t>5/7/1925</t>
  </si>
  <si>
    <t>5/8/1925</t>
  </si>
  <si>
    <t>5/9/1925</t>
  </si>
  <si>
    <t>5/11/1925</t>
  </si>
  <si>
    <t>5/12/1925</t>
  </si>
  <si>
    <t>5/13/1925</t>
  </si>
  <si>
    <t>5/14/1925</t>
  </si>
  <si>
    <t>5/15/1925</t>
  </si>
  <si>
    <t>5/16/1925</t>
  </si>
  <si>
    <t>5/18/1925</t>
  </si>
  <si>
    <t>5/19/1925</t>
  </si>
  <si>
    <t>5/20/1925</t>
  </si>
  <si>
    <t>5/21/1925</t>
  </si>
  <si>
    <t>5/22/1925</t>
  </si>
  <si>
    <t>5/23/1925</t>
  </si>
  <si>
    <t>5/25/1925</t>
  </si>
  <si>
    <t>5/26/1925</t>
  </si>
  <si>
    <t>5/27/1925</t>
  </si>
  <si>
    <t>5/28/1925</t>
  </si>
  <si>
    <t>5/29/1925</t>
  </si>
  <si>
    <t>6/1/1925</t>
  </si>
  <si>
    <t>6/2/1925</t>
  </si>
  <si>
    <t>6/3/1925</t>
  </si>
  <si>
    <t>6/4/1925</t>
  </si>
  <si>
    <t>6/5/1925</t>
  </si>
  <si>
    <t>6/6/1925</t>
  </si>
  <si>
    <t>6/8/1925</t>
  </si>
  <si>
    <t>6/9/1925</t>
  </si>
  <si>
    <t>6/10/1925</t>
  </si>
  <si>
    <t>6/11/1925</t>
  </si>
  <si>
    <t>6/12/1925</t>
  </si>
  <si>
    <t>6/13/1925</t>
  </si>
  <si>
    <t>6/15/1925</t>
  </si>
  <si>
    <t>6/16/1925</t>
  </si>
  <si>
    <t>6/17/1925</t>
  </si>
  <si>
    <t>6/18/1925</t>
  </si>
  <si>
    <t>6/19/1925</t>
  </si>
  <si>
    <t>6/20/1925</t>
  </si>
  <si>
    <t>6/22/1925</t>
  </si>
  <si>
    <t>6/23/1925</t>
  </si>
  <si>
    <t>6/24/1925</t>
  </si>
  <si>
    <t>6/25/1925</t>
  </si>
  <si>
    <t>6/26/1925</t>
  </si>
  <si>
    <t>6/27/1925</t>
  </si>
  <si>
    <t>6/29/1925</t>
  </si>
  <si>
    <t>6/30/1925</t>
  </si>
  <si>
    <t>7/1/1925</t>
  </si>
  <si>
    <t>7/2/1925</t>
  </si>
  <si>
    <t>7/3/1925</t>
  </si>
  <si>
    <t>7/6/1925</t>
  </si>
  <si>
    <t>7/7/1925</t>
  </si>
  <si>
    <t>7/8/1925</t>
  </si>
  <si>
    <t>7/9/1925</t>
  </si>
  <si>
    <t>7/10/1925</t>
  </si>
  <si>
    <t>7/11/1925</t>
  </si>
  <si>
    <t>7/13/1925</t>
  </si>
  <si>
    <t>7/14/1925</t>
  </si>
  <si>
    <t>7/15/1925</t>
  </si>
  <si>
    <t>7/16/1925</t>
  </si>
  <si>
    <t>7/17/1925</t>
  </si>
  <si>
    <t>7/18/1925</t>
  </si>
  <si>
    <t>7/20/1925</t>
  </si>
  <si>
    <t>7/21/1925</t>
  </si>
  <si>
    <t>7/22/1925</t>
  </si>
  <si>
    <t>7/23/1925</t>
  </si>
  <si>
    <t>7/24/1925</t>
  </si>
  <si>
    <t>7/25/1925</t>
  </si>
  <si>
    <t>7/27/1925</t>
  </si>
  <si>
    <t>7/28/1925</t>
  </si>
  <si>
    <t>7/29/1925</t>
  </si>
  <si>
    <t>7/30/1925</t>
  </si>
  <si>
    <t>7/31/1925</t>
  </si>
  <si>
    <t>8/1/1925</t>
  </si>
  <si>
    <t>8/3/1925</t>
  </si>
  <si>
    <t>8/4/1925</t>
  </si>
  <si>
    <t>8/5/1925</t>
  </si>
  <si>
    <t>8/6/1925</t>
  </si>
  <si>
    <t>8/7/1925</t>
  </si>
  <si>
    <t>8/8/1925</t>
  </si>
  <si>
    <t>8/10/1925</t>
  </si>
  <si>
    <t>8/11/1925</t>
  </si>
  <si>
    <t>8/12/1925</t>
  </si>
  <si>
    <t>8/13/1925</t>
  </si>
  <si>
    <t>8/14/1925</t>
  </si>
  <si>
    <t>8/15/1925</t>
  </si>
  <si>
    <t>8/17/1925</t>
  </si>
  <si>
    <t>8/18/1925</t>
  </si>
  <si>
    <t>8/19/1925</t>
  </si>
  <si>
    <t>8/20/1925</t>
  </si>
  <si>
    <t>8/21/1925</t>
  </si>
  <si>
    <t>8/22/1925</t>
  </si>
  <si>
    <t>8/24/1925</t>
  </si>
  <si>
    <t>8/25/1925</t>
  </si>
  <si>
    <t>8/26/1925</t>
  </si>
  <si>
    <t>8/27/1925</t>
  </si>
  <si>
    <t>8/28/1925</t>
  </si>
  <si>
    <t>8/29/1925</t>
  </si>
  <si>
    <t>8/31/1925</t>
  </si>
  <si>
    <t>9/1/1925</t>
  </si>
  <si>
    <t>9/2/1925</t>
  </si>
  <si>
    <t>9/3/1925</t>
  </si>
  <si>
    <t>9/4/1925</t>
  </si>
  <si>
    <t>9/5/1925</t>
  </si>
  <si>
    <t>9/8/1925</t>
  </si>
  <si>
    <t>9/9/1925</t>
  </si>
  <si>
    <t>9/10/1925</t>
  </si>
  <si>
    <t>9/11/1925</t>
  </si>
  <si>
    <t>9/12/1925</t>
  </si>
  <si>
    <t>9/14/1925</t>
  </si>
  <si>
    <t>9/15/1925</t>
  </si>
  <si>
    <t>9/16/1925</t>
  </si>
  <si>
    <t>9/17/1925</t>
  </si>
  <si>
    <t>9/18/1925</t>
  </si>
  <si>
    <t>9/19/1925</t>
  </si>
  <si>
    <t>9/21/1925</t>
  </si>
  <si>
    <t>9/22/1925</t>
  </si>
  <si>
    <t>9/23/1925</t>
  </si>
  <si>
    <t>9/24/1925</t>
  </si>
  <si>
    <t>9/25/1925</t>
  </si>
  <si>
    <t>9/26/1925</t>
  </si>
  <si>
    <t>9/28/1925</t>
  </si>
  <si>
    <t>9/29/1925</t>
  </si>
  <si>
    <t>9/30/1925</t>
  </si>
  <si>
    <t>10/1/1925</t>
  </si>
  <si>
    <t>10/2/1925</t>
  </si>
  <si>
    <t>10/3/1925</t>
  </si>
  <si>
    <t>10/5/1925</t>
  </si>
  <si>
    <t>10/6/1925</t>
  </si>
  <si>
    <t>10/7/1925</t>
  </si>
  <si>
    <t>10/8/1925</t>
  </si>
  <si>
    <t>10/9/1925</t>
  </si>
  <si>
    <t>10/10/1925</t>
  </si>
  <si>
    <t>10/13/1925</t>
  </si>
  <si>
    <t>10/14/1925</t>
  </si>
  <si>
    <t>10/15/1925</t>
  </si>
  <si>
    <t>10/16/1925</t>
  </si>
  <si>
    <t>10/17/1925</t>
  </si>
  <si>
    <t>10/19/1925</t>
  </si>
  <si>
    <t>10/20/1925</t>
  </si>
  <si>
    <t>10/21/1925</t>
  </si>
  <si>
    <t>10/22/1925</t>
  </si>
  <si>
    <t>10/23/1925</t>
  </si>
  <si>
    <t>10/24/1925</t>
  </si>
  <si>
    <t>10/26/1925</t>
  </si>
  <si>
    <t>10/27/1925</t>
  </si>
  <si>
    <t>10/28/1925</t>
  </si>
  <si>
    <t>10/29/1925</t>
  </si>
  <si>
    <t>10/30/1925</t>
  </si>
  <si>
    <t>10/31/1925</t>
  </si>
  <si>
    <t>11/2/1925</t>
  </si>
  <si>
    <t>11/4/1925</t>
  </si>
  <si>
    <t>11/5/1925</t>
  </si>
  <si>
    <t>11/6/1925</t>
  </si>
  <si>
    <t>11/7/1925</t>
  </si>
  <si>
    <t>11/9/1925</t>
  </si>
  <si>
    <t>11/10/1925</t>
  </si>
  <si>
    <t>11/11/1925</t>
  </si>
  <si>
    <t>11/12/1925</t>
  </si>
  <si>
    <t>11/13/1925</t>
  </si>
  <si>
    <t>11/14/1925</t>
  </si>
  <si>
    <t>11/16/1925</t>
  </si>
  <si>
    <t>11/17/1925</t>
  </si>
  <si>
    <t>11/18/1925</t>
  </si>
  <si>
    <t>11/19/1925</t>
  </si>
  <si>
    <t>11/20/1925</t>
  </si>
  <si>
    <t>11/21/1925</t>
  </si>
  <si>
    <t>11/23/1925</t>
  </si>
  <si>
    <t>11/24/1925</t>
  </si>
  <si>
    <t>11/25/1925</t>
  </si>
  <si>
    <t>11/27/1925</t>
  </si>
  <si>
    <t>11/28/1925</t>
  </si>
  <si>
    <t>11/30/1925</t>
  </si>
  <si>
    <t>12/1/1925</t>
  </si>
  <si>
    <t>12/2/1925</t>
  </si>
  <si>
    <t>12/3/1925</t>
  </si>
  <si>
    <t>12/4/1925</t>
  </si>
  <si>
    <t>12/5/1925</t>
  </si>
  <si>
    <t>12/7/1925</t>
  </si>
  <si>
    <t>12/8/1925</t>
  </si>
  <si>
    <t>12/9/1925</t>
  </si>
  <si>
    <t>12/10/1925</t>
  </si>
  <si>
    <t>12/11/1925</t>
  </si>
  <si>
    <t>12/12/1925</t>
  </si>
  <si>
    <t>12/14/1925</t>
  </si>
  <si>
    <t>12/15/1925</t>
  </si>
  <si>
    <t>12/16/1925</t>
  </si>
  <si>
    <t>12/17/1925</t>
  </si>
  <si>
    <t>12/18/1925</t>
  </si>
  <si>
    <t>12/19/1925</t>
  </si>
  <si>
    <t>12/21/1925</t>
  </si>
  <si>
    <t>12/22/1925</t>
  </si>
  <si>
    <t>12/23/1925</t>
  </si>
  <si>
    <t>12/24/1925</t>
  </si>
  <si>
    <t>12/28/1925</t>
  </si>
  <si>
    <t>12/29/1925</t>
  </si>
  <si>
    <t>12/30/1925</t>
  </si>
  <si>
    <t>12/31/1925</t>
  </si>
  <si>
    <t>Total.Stock.Volume</t>
  </si>
  <si>
    <t>Percent.Change.Stock.Volume</t>
  </si>
  <si>
    <t>NYSE.Stock</t>
  </si>
  <si>
    <t>Percent.Change.NYSE.Stock</t>
  </si>
  <si>
    <t>NYSE.Bonds</t>
  </si>
  <si>
    <t>Percent.Change.NYSE.Bonds</t>
  </si>
  <si>
    <t>Boston.Stock.Exchange.Shares</t>
  </si>
  <si>
    <t>Percent.Change.BSE.Stock</t>
  </si>
  <si>
    <t>Boston.Stock.Exchange.Bonds</t>
  </si>
  <si>
    <t>Percent.Change.BSE.Bonds</t>
  </si>
  <si>
    <t>Chicago.Stock.Exchange.Shares</t>
  </si>
  <si>
    <t>Percent.Change.CSE.Stock</t>
  </si>
  <si>
    <t>Chicago.Stock.Exchange.Bonds</t>
  </si>
  <si>
    <t>Percent.Change.CSE.Bonds</t>
  </si>
  <si>
    <t>Los.Angeles.Stock.Exchange.Shares</t>
  </si>
  <si>
    <t>Percent.Change.LASE.Stock</t>
  </si>
  <si>
    <t>Los.Angeles.Stock.Exchange.Bonds</t>
  </si>
  <si>
    <t>Percent.Change.LASE.Bonds</t>
  </si>
  <si>
    <t>SF.Stock.Exchange.Shares</t>
  </si>
  <si>
    <t>Percent.Change.SFSE.Stock</t>
  </si>
  <si>
    <t>SF.Stock.Exchange.Bonds</t>
  </si>
  <si>
    <t>Percent.Change.SFSE.Bonds</t>
  </si>
  <si>
    <t>NA</t>
  </si>
  <si>
    <t>Muni</t>
  </si>
  <si>
    <t>Corporate</t>
  </si>
  <si>
    <t>Spread</t>
  </si>
  <si>
    <t>AAA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</si>
</sst>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4" xfId="0" applyBorder="1"/>
    <xf numFmtId="0" fontId="0" fillId="0" borderId="0" xfId="0" applyBorder="1"/>
    <xf numFmtId="2" fontId="0" fillId="0" borderId="5" xfId="0" applyNumberFormat="1" applyBorder="1"/>
    <xf numFmtId="1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0" fillId="0" borderId="1" xfId="0" applyBorder="1"/>
    <xf numFmtId="0" fontId="0" fillId="0" borderId="5" xfId="0" applyBorder="1"/>
    <xf numFmtId="0" fontId="0" fillId="0" borderId="8" xfId="0" applyBorder="1"/>
    <xf numFmtId="2" fontId="0" fillId="0" borderId="0" xfId="0" applyNumberFormat="1" applyBorder="1"/>
    <xf numFmtId="1" fontId="0" fillId="0" borderId="5" xfId="0" applyNumberFormat="1" applyBorder="1"/>
    <xf numFmtId="0" fontId="0" fillId="0" borderId="0" xfId="0" applyFill="1" applyBorder="1"/>
    <xf numFmtId="2" fontId="0" fillId="0" borderId="7" xfId="0" applyNumberFormat="1" applyBorder="1"/>
    <xf numFmtId="0" fontId="0" fillId="0" borderId="9" xfId="0" applyBorder="1"/>
    <xf numFmtId="0" fontId="0" fillId="0" borderId="10" xfId="0" applyBorder="1"/>
    <xf numFmtId="2" fontId="0" fillId="2" borderId="9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9" xfId="0" applyFill="1" applyBorder="1"/>
    <xf numFmtId="2" fontId="0" fillId="0" borderId="9" xfId="0" applyNumberFormat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2" fontId="0" fillId="0" borderId="10" xfId="0" applyNumberFormat="1" applyBorder="1"/>
    <xf numFmtId="0" fontId="0" fillId="2" borderId="17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3" xfId="0" applyBorder="1"/>
    <xf numFmtId="1" fontId="0" fillId="0" borderId="9" xfId="0" applyNumberFormat="1" applyBorder="1"/>
    <xf numFmtId="0" fontId="0" fillId="0" borderId="15" xfId="0" applyBorder="1"/>
    <xf numFmtId="0" fontId="0" fillId="0" borderId="11" xfId="0" applyBorder="1"/>
    <xf numFmtId="0" fontId="0" fillId="0" borderId="21" xfId="0" applyBorder="1"/>
    <xf numFmtId="2" fontId="0" fillId="0" borderId="21" xfId="0" applyNumberFormat="1" applyBorder="1"/>
    <xf numFmtId="1" fontId="0" fillId="0" borderId="21" xfId="0" applyNumberFormat="1" applyBorder="1"/>
    <xf numFmtId="2" fontId="0" fillId="0" borderId="22" xfId="0" applyNumberFormat="1" applyBorder="1"/>
    <xf numFmtId="164" fontId="0" fillId="0" borderId="9" xfId="0" applyNumberFormat="1" applyBorder="1"/>
    <xf numFmtId="164" fontId="0" fillId="0" borderId="15" xfId="0" applyNumberFormat="1" applyBorder="1"/>
    <xf numFmtId="164" fontId="0" fillId="0" borderId="10" xfId="0" applyNumberFormat="1" applyBorder="1"/>
    <xf numFmtId="164" fontId="0" fillId="0" borderId="17" xfId="0" applyNumberFormat="1" applyBorder="1"/>
    <xf numFmtId="11" fontId="0" fillId="0" borderId="9" xfId="0" applyNumberFormat="1" applyBorder="1"/>
    <xf numFmtId="11" fontId="0" fillId="0" borderId="23" xfId="0" applyNumberFormat="1" applyBorder="1"/>
    <xf numFmtId="10" fontId="0" fillId="0" borderId="9" xfId="0" applyNumberFormat="1" applyBorder="1"/>
    <xf numFmtId="2" fontId="0" fillId="0" borderId="15" xfId="0" applyNumberFormat="1" applyBorder="1"/>
    <xf numFmtId="11" fontId="0" fillId="2" borderId="9" xfId="0" applyNumberFormat="1" applyFill="1" applyBorder="1"/>
    <xf numFmtId="4" fontId="0" fillId="0" borderId="0" xfId="0" applyNumberFormat="1"/>
    <xf numFmtId="4" fontId="0" fillId="0" borderId="4" xfId="0" applyNumberFormat="1" applyBorder="1"/>
    <xf numFmtId="4" fontId="0" fillId="0" borderId="0" xfId="0" applyNumberFormat="1" applyBorder="1"/>
    <xf numFmtId="4" fontId="0" fillId="3" borderId="0" xfId="0" applyNumberFormat="1" applyFill="1" applyBorder="1"/>
    <xf numFmtId="4" fontId="0" fillId="3" borderId="7" xfId="0" applyNumberFormat="1" applyFill="1" applyBorder="1"/>
    <xf numFmtId="3" fontId="0" fillId="0" borderId="0" xfId="0" applyNumberFormat="1" applyBorder="1"/>
    <xf numFmtId="3" fontId="0" fillId="0" borderId="7" xfId="0" applyNumberFormat="1" applyBorder="1"/>
    <xf numFmtId="4" fontId="0" fillId="2" borderId="9" xfId="0" applyNumberFormat="1" applyFill="1" applyBorder="1"/>
    <xf numFmtId="4" fontId="0" fillId="2" borderId="10" xfId="0" applyNumberFormat="1" applyFill="1" applyBorder="1"/>
    <xf numFmtId="4" fontId="0" fillId="0" borderId="9" xfId="0" applyNumberFormat="1" applyBorder="1"/>
    <xf numFmtId="4" fontId="0" fillId="0" borderId="15" xfId="0" applyNumberFormat="1" applyBorder="1"/>
    <xf numFmtId="4" fontId="0" fillId="0" borderId="23" xfId="0" applyNumberFormat="1" applyBorder="1"/>
    <xf numFmtId="4" fontId="0" fillId="0" borderId="10" xfId="0" applyNumberFormat="1" applyBorder="1"/>
    <xf numFmtId="4" fontId="0" fillId="0" borderId="14" xfId="0" applyNumberFormat="1" applyBorder="1"/>
    <xf numFmtId="0" fontId="0" fillId="0" borderId="9" xfId="0" applyBorder="1" applyAlignment="1">
      <alignment wrapText="1"/>
    </xf>
    <xf numFmtId="10" fontId="0" fillId="0" borderId="15" xfId="0" applyNumberFormat="1" applyBorder="1"/>
    <xf numFmtId="10" fontId="0" fillId="0" borderId="10" xfId="0" applyNumberFormat="1" applyBorder="1"/>
    <xf numFmtId="2" fontId="0" fillId="0" borderId="17" xfId="0" applyNumberFormat="1" applyBorder="1"/>
    <xf numFmtId="0" fontId="0" fillId="0" borderId="0" xfId="0" applyFill="1" applyBorder="1" applyAlignment="1">
      <alignment wrapText="1"/>
    </xf>
    <xf numFmtId="0" fontId="0" fillId="0" borderId="15" xfId="0" applyFill="1" applyBorder="1" applyAlignment="1">
      <alignment wrapText="1"/>
    </xf>
    <xf numFmtId="4" fontId="0" fillId="0" borderId="17" xfId="0" applyNumberFormat="1" applyBorder="1"/>
    <xf numFmtId="0" fontId="0" fillId="0" borderId="21" xfId="0" applyBorder="1" applyAlignment="1">
      <alignment wrapText="1"/>
    </xf>
    <xf numFmtId="4" fontId="0" fillId="0" borderId="21" xfId="0" applyNumberFormat="1" applyBorder="1"/>
    <xf numFmtId="4" fontId="0" fillId="0" borderId="22" xfId="0" applyNumberFormat="1" applyBorder="1"/>
    <xf numFmtId="0" fontId="0" fillId="0" borderId="21" xfId="0" applyFill="1" applyBorder="1" applyAlignment="1">
      <alignment wrapText="1"/>
    </xf>
    <xf numFmtId="0" fontId="0" fillId="0" borderId="1" xfId="0" applyBorder="1" applyAlignment="1"/>
    <xf numFmtId="0" fontId="0" fillId="0" borderId="0" xfId="0" applyFill="1"/>
    <xf numFmtId="4" fontId="0" fillId="0" borderId="0" xfId="0" applyNumberFormat="1" applyFill="1"/>
    <xf numFmtId="4" fontId="0" fillId="0" borderId="0" xfId="0" applyNumberFormat="1" applyFill="1" applyBorder="1"/>
    <xf numFmtId="0" fontId="0" fillId="2" borderId="0" xfId="0" applyFill="1" applyBorder="1"/>
    <xf numFmtId="4" fontId="0" fillId="0" borderId="6" xfId="0" applyNumberFormat="1" applyBorder="1"/>
    <xf numFmtId="4" fontId="0" fillId="0" borderId="7" xfId="0" applyNumberFormat="1" applyBorder="1"/>
    <xf numFmtId="4" fontId="0" fillId="3" borderId="5" xfId="0" applyNumberFormat="1" applyFill="1" applyBorder="1"/>
    <xf numFmtId="4" fontId="0" fillId="3" borderId="8" xfId="0" applyNumberFormat="1" applyFill="1" applyBorder="1"/>
    <xf numFmtId="2" fontId="0" fillId="0" borderId="3" xfId="0" applyNumberFormat="1" applyBorder="1"/>
    <xf numFmtId="0" fontId="0" fillId="0" borderId="2" xfId="0" applyBorder="1"/>
    <xf numFmtId="0" fontId="0" fillId="0" borderId="3" xfId="0" applyBorder="1"/>
    <xf numFmtId="4" fontId="0" fillId="0" borderId="5" xfId="0" applyNumberFormat="1" applyBorder="1"/>
    <xf numFmtId="11" fontId="0" fillId="0" borderId="5" xfId="0" applyNumberFormat="1" applyBorder="1"/>
    <xf numFmtId="4" fontId="0" fillId="0" borderId="28" xfId="0" applyNumberFormat="1" applyBorder="1"/>
    <xf numFmtId="11" fontId="0" fillId="0" borderId="10" xfId="0" applyNumberFormat="1" applyBorder="1"/>
    <xf numFmtId="4" fontId="0" fillId="0" borderId="16" xfId="0" applyNumberFormat="1" applyBorder="1"/>
    <xf numFmtId="11" fontId="0" fillId="2" borderId="10" xfId="0" applyNumberFormat="1" applyFill="1" applyBorder="1"/>
    <xf numFmtId="11" fontId="0" fillId="0" borderId="8" xfId="0" applyNumberFormat="1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464820</xdr:colOff>
      <xdr:row>6</xdr:row>
      <xdr:rowOff>148590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99AD919-384B-4EA7-B362-8082450315B4}"/>
            </a:ext>
          </a:extLst>
        </xdr:cNvPr>
        <xdr:cNvSpPr txBox="1"/>
      </xdr:nvSpPr>
      <xdr:spPr>
        <a:xfrm>
          <a:off x="9883140" y="1428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E30F-49B4-49B0-A8D2-EDA6BE685AD2}">
  <dimension ref="A1:AI27"/>
  <sheetViews>
    <sheetView workbookViewId="0">
      <pane xSplit="1" topLeftCell="B1" activePane="topRight" state="frozen"/>
      <selection pane="topRight" activeCell="E16" sqref="E16"/>
    </sheetView>
  </sheetViews>
  <sheetFormatPr defaultRowHeight="14.4" x14ac:dyDescent="0.3"/>
  <cols>
    <col min="2" max="2" width="15" style="48" bestFit="1" customWidth="1"/>
    <col min="3" max="3" width="16" bestFit="1" customWidth="1"/>
    <col min="4" max="4" width="15.109375" customWidth="1"/>
    <col min="5" max="5" width="21.5546875" bestFit="1" customWidth="1"/>
    <col min="6" max="6" width="23.33203125" bestFit="1" customWidth="1"/>
    <col min="7" max="7" width="13.5546875" bestFit="1" customWidth="1"/>
    <col min="8" max="8" width="19.88671875" bestFit="1" customWidth="1"/>
    <col min="9" max="9" width="15.6640625" bestFit="1" customWidth="1"/>
    <col min="10" max="10" width="15.88671875" bestFit="1" customWidth="1"/>
    <col min="11" max="11" width="18.21875" bestFit="1" customWidth="1"/>
    <col min="12" max="12" width="14.77734375" bestFit="1" customWidth="1"/>
    <col min="13" max="13" width="18.44140625" customWidth="1"/>
    <col min="14" max="14" width="15.88671875" bestFit="1" customWidth="1"/>
    <col min="15" max="15" width="23.21875" bestFit="1" customWidth="1"/>
    <col min="16" max="16" width="14.109375" bestFit="1" customWidth="1"/>
    <col min="17" max="17" width="27.109375" bestFit="1" customWidth="1"/>
    <col min="18" max="18" width="13.5546875" bestFit="1" customWidth="1"/>
    <col min="19" max="19" width="15.6640625" bestFit="1" customWidth="1"/>
    <col min="20" max="20" width="13.6640625" customWidth="1"/>
    <col min="21" max="21" width="25.109375" bestFit="1" customWidth="1"/>
    <col min="22" max="22" width="14.77734375" bestFit="1" customWidth="1"/>
    <col min="23" max="23" width="11" bestFit="1" customWidth="1"/>
    <col min="24" max="24" width="18.109375" customWidth="1"/>
    <col min="25" max="25" width="15.21875" bestFit="1" customWidth="1"/>
    <col min="26" max="26" width="20" customWidth="1"/>
    <col min="27" max="27" width="13.77734375" bestFit="1" customWidth="1"/>
    <col min="28" max="28" width="16.109375" customWidth="1"/>
    <col min="30" max="30" width="15.88671875" customWidth="1"/>
    <col min="31" max="31" width="21.77734375" customWidth="1"/>
    <col min="32" max="32" width="11.21875" bestFit="1" customWidth="1"/>
    <col min="33" max="33" width="15.44140625" bestFit="1" customWidth="1"/>
    <col min="34" max="34" width="15" bestFit="1" customWidth="1"/>
    <col min="35" max="35" width="9.109375" customWidth="1"/>
  </cols>
  <sheetData>
    <row r="1" spans="1:35" x14ac:dyDescent="0.3">
      <c r="A1" s="10"/>
      <c r="B1" s="97" t="s">
        <v>16</v>
      </c>
      <c r="C1" s="98"/>
      <c r="D1" s="98"/>
      <c r="E1" s="98"/>
      <c r="F1" s="102"/>
      <c r="G1" s="98" t="s">
        <v>17</v>
      </c>
      <c r="H1" s="98"/>
      <c r="I1" s="98"/>
      <c r="J1" s="98"/>
      <c r="K1" s="98"/>
      <c r="L1" s="98"/>
      <c r="M1" s="98"/>
      <c r="N1" s="98"/>
      <c r="O1" s="98"/>
      <c r="P1" s="98"/>
      <c r="Q1" s="102"/>
      <c r="R1" s="103" t="s">
        <v>19</v>
      </c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97" t="s">
        <v>34</v>
      </c>
      <c r="AD1" s="98"/>
      <c r="AE1" s="98"/>
      <c r="AF1" s="98"/>
      <c r="AG1" s="99" t="s">
        <v>35</v>
      </c>
      <c r="AH1" s="100"/>
      <c r="AI1" s="101"/>
    </row>
    <row r="2" spans="1:35" x14ac:dyDescent="0.3">
      <c r="A2" s="3" t="s">
        <v>0</v>
      </c>
      <c r="B2" s="49" t="s">
        <v>2</v>
      </c>
      <c r="C2" s="4" t="s">
        <v>82</v>
      </c>
      <c r="D2" s="4" t="s">
        <v>1</v>
      </c>
      <c r="E2" s="4" t="s">
        <v>3</v>
      </c>
      <c r="F2" s="11" t="s">
        <v>4</v>
      </c>
      <c r="G2" s="4" t="s">
        <v>5</v>
      </c>
      <c r="H2" s="4" t="s">
        <v>6</v>
      </c>
      <c r="I2" s="15" t="s">
        <v>24</v>
      </c>
      <c r="J2" s="4" t="s">
        <v>9</v>
      </c>
      <c r="K2" s="4" t="s">
        <v>10</v>
      </c>
      <c r="L2" s="4" t="s">
        <v>12</v>
      </c>
      <c r="M2" s="4" t="s">
        <v>14</v>
      </c>
      <c r="N2" s="4" t="s">
        <v>15</v>
      </c>
      <c r="O2" s="4" t="s">
        <v>29</v>
      </c>
      <c r="P2" s="6" t="s">
        <v>27</v>
      </c>
      <c r="Q2" s="14" t="s">
        <v>28</v>
      </c>
      <c r="R2" s="24" t="s">
        <v>7</v>
      </c>
      <c r="S2" s="22" t="s">
        <v>25</v>
      </c>
      <c r="T2" s="23" t="s">
        <v>8</v>
      </c>
      <c r="U2" s="19" t="s">
        <v>23</v>
      </c>
      <c r="V2" s="20" t="s">
        <v>11</v>
      </c>
      <c r="W2" s="20" t="s">
        <v>13</v>
      </c>
      <c r="X2" s="20" t="s">
        <v>18</v>
      </c>
      <c r="Y2" s="20" t="s">
        <v>21</v>
      </c>
      <c r="Z2" s="20" t="s">
        <v>20</v>
      </c>
      <c r="AA2" s="20" t="s">
        <v>22</v>
      </c>
      <c r="AB2" s="29" t="s">
        <v>26</v>
      </c>
      <c r="AC2" s="3" t="s">
        <v>30</v>
      </c>
      <c r="AD2" s="4" t="s">
        <v>31</v>
      </c>
      <c r="AE2" s="4" t="s">
        <v>32</v>
      </c>
      <c r="AF2" s="4" t="s">
        <v>39</v>
      </c>
      <c r="AG2" s="24" t="s">
        <v>36</v>
      </c>
      <c r="AH2" s="17" t="s">
        <v>37</v>
      </c>
      <c r="AI2" s="40" t="s">
        <v>38</v>
      </c>
    </row>
    <row r="3" spans="1:35" ht="15" thickBot="1" x14ac:dyDescent="0.35">
      <c r="A3" s="3">
        <v>1915</v>
      </c>
      <c r="B3" s="49">
        <v>67943595</v>
      </c>
      <c r="C3" s="50"/>
      <c r="D3" s="50"/>
      <c r="E3" s="4"/>
      <c r="F3" s="11"/>
      <c r="G3" s="4"/>
      <c r="H3" s="6"/>
      <c r="I3" s="6"/>
      <c r="J3" s="4"/>
      <c r="K3" s="4"/>
      <c r="L3" s="4"/>
      <c r="M3" s="4"/>
      <c r="N3" s="4"/>
      <c r="O3" s="4"/>
      <c r="P3" s="6"/>
      <c r="Q3" s="14"/>
      <c r="R3" s="24"/>
      <c r="S3" s="17"/>
      <c r="T3" s="23"/>
      <c r="U3" s="19"/>
      <c r="V3" s="20"/>
      <c r="W3" s="20"/>
      <c r="X3" s="20"/>
      <c r="Y3" s="20"/>
      <c r="Z3" s="20"/>
      <c r="AA3" s="20"/>
      <c r="AB3" s="29"/>
      <c r="AC3" s="3">
        <v>60424</v>
      </c>
      <c r="AD3" s="4">
        <v>0.13977889600000001</v>
      </c>
      <c r="AE3" s="4">
        <v>1.03</v>
      </c>
      <c r="AF3" s="4">
        <v>1.69</v>
      </c>
      <c r="AG3" s="24"/>
      <c r="AH3" s="39">
        <v>7.0000000000000007E-2</v>
      </c>
      <c r="AI3" s="40">
        <v>7.0000000000000007E-2</v>
      </c>
    </row>
    <row r="4" spans="1:35" x14ac:dyDescent="0.3">
      <c r="A4" s="3">
        <f>A3+1</f>
        <v>1916</v>
      </c>
      <c r="B4" s="49">
        <f>'1916'!B3</f>
        <v>173386694</v>
      </c>
      <c r="C4" s="50">
        <f>'1916'!B2</f>
        <v>6298577620</v>
      </c>
      <c r="D4" s="50"/>
      <c r="E4" s="93" t="s">
        <v>109</v>
      </c>
      <c r="F4" s="94"/>
      <c r="G4" s="50">
        <f>'1916'!B4</f>
        <v>519294617</v>
      </c>
      <c r="H4" s="50">
        <f>'1916'!B5</f>
        <v>7.3719999999999999</v>
      </c>
      <c r="I4" s="4">
        <f>G4/(AC4*1000000000)</f>
        <v>7.5402151444750984E-6</v>
      </c>
      <c r="J4" s="50"/>
      <c r="K4" s="4"/>
      <c r="L4" s="4"/>
      <c r="M4" s="50">
        <f>'1916'!$B$9</f>
        <v>277702396</v>
      </c>
      <c r="N4" s="13">
        <v>0.12998196779042331</v>
      </c>
      <c r="O4" s="13">
        <f t="shared" ref="O4:O13" si="0">M4/G4</f>
        <v>0.53476848576691483</v>
      </c>
      <c r="P4" s="53">
        <f>11677838+5422439+20732459</f>
        <v>37832736</v>
      </c>
      <c r="Q4" s="5">
        <f t="shared" ref="Q4:Q13" si="1">P4/G4</f>
        <v>7.2854088529864344E-2</v>
      </c>
      <c r="R4" s="49">
        <f>'1916'!$B$7</f>
        <v>51487356</v>
      </c>
      <c r="S4" s="17">
        <f>R4/(AC4*1000000000)</f>
        <v>7.4760209089589077E-7</v>
      </c>
      <c r="T4" s="23">
        <f>'1916'!B6</f>
        <v>29.694999999999993</v>
      </c>
      <c r="U4" s="19"/>
      <c r="V4" s="20"/>
      <c r="W4" s="20"/>
      <c r="X4" s="20"/>
      <c r="Y4" s="55">
        <v>30797195.716400001</v>
      </c>
      <c r="Z4" s="20">
        <f t="shared" ref="Z4:Z13" si="2">Y4/R4</f>
        <v>0.59815065501518472</v>
      </c>
      <c r="AA4" s="20">
        <v>4195650.4223999996</v>
      </c>
      <c r="AB4" s="29">
        <f>AA4/R4</f>
        <v>8.148894696398859E-2</v>
      </c>
      <c r="AC4" s="3">
        <v>68870</v>
      </c>
      <c r="AD4" s="4">
        <v>-2.3319296999999999E-2</v>
      </c>
      <c r="AE4" s="4">
        <v>1.1200000000000001</v>
      </c>
      <c r="AF4" s="4">
        <v>1.64</v>
      </c>
      <c r="AG4" s="24">
        <f>11.09/100</f>
        <v>0.1109</v>
      </c>
      <c r="AH4" s="39">
        <v>0.15</v>
      </c>
      <c r="AI4" s="40">
        <v>0.15</v>
      </c>
    </row>
    <row r="5" spans="1:35" ht="15" thickBot="1" x14ac:dyDescent="0.35">
      <c r="A5" s="3">
        <f t="shared" ref="A5:A12" si="3">A4+1</f>
        <v>1917</v>
      </c>
      <c r="B5" s="49">
        <f>'1917'!$B$3</f>
        <v>675249540</v>
      </c>
      <c r="C5" s="50">
        <f>'1917'!B2</f>
        <v>13652383207</v>
      </c>
      <c r="D5" s="51">
        <v>318170617</v>
      </c>
      <c r="E5" s="95"/>
      <c r="F5" s="96"/>
      <c r="G5" s="50">
        <f>'1917'!$B$4</f>
        <v>333168752</v>
      </c>
      <c r="H5" s="50">
        <f>'1917'!$B$5</f>
        <v>2.2400000000000002</v>
      </c>
      <c r="I5" s="4">
        <f t="shared" ref="I5:I13" si="4">G5/(AC5*1000000000)</f>
        <v>4.9531510466222642E-6</v>
      </c>
      <c r="J5" s="50">
        <f>'1917'!$B$15</f>
        <v>9317709</v>
      </c>
      <c r="K5" s="4"/>
      <c r="L5" s="4">
        <f t="shared" ref="L5:L13" si="5">J5/G5</f>
        <v>2.7966935506604774E-2</v>
      </c>
      <c r="M5" s="50">
        <f>'1917'!$B$9</f>
        <v>151881040</v>
      </c>
      <c r="N5" s="13">
        <v>5.9235535644535771E-2</v>
      </c>
      <c r="O5" s="13">
        <f t="shared" si="0"/>
        <v>0.45586820218962193</v>
      </c>
      <c r="P5" s="53">
        <f>13425081+7069284+26799263</f>
        <v>47293628</v>
      </c>
      <c r="Q5" s="5">
        <f t="shared" si="1"/>
        <v>0.14195097144044289</v>
      </c>
      <c r="R5" s="49">
        <f>'1917'!$B$7</f>
        <v>109424999</v>
      </c>
      <c r="S5" s="17">
        <f t="shared" ref="S5:S13" si="6">R5/(AC5*1000000000)</f>
        <v>1.6267988671503329E-6</v>
      </c>
      <c r="T5" s="23">
        <f>109424999/675249450 * 100</f>
        <v>16.205122269999627</v>
      </c>
      <c r="U5" s="55">
        <v>3321763.2584999991</v>
      </c>
      <c r="V5" s="20"/>
      <c r="W5" s="20">
        <f>U5/(AC5*1000000000)</f>
        <v>4.9383968519564687E-8</v>
      </c>
      <c r="X5" s="20">
        <f t="shared" ref="X5:X13" si="7">U5/R5</f>
        <v>3.0356529941572119E-2</v>
      </c>
      <c r="Y5" s="55">
        <f>'1917'!B10</f>
        <v>54457050.116400003</v>
      </c>
      <c r="Z5" s="20">
        <f t="shared" si="2"/>
        <v>0.49766552994348212</v>
      </c>
      <c r="AA5" s="20">
        <v>16860178.381999999</v>
      </c>
      <c r="AB5" s="29">
        <f t="shared" ref="AB5:AB13" si="8">AA5/R5</f>
        <v>0.15407976729339518</v>
      </c>
      <c r="AC5" s="3">
        <v>67264</v>
      </c>
      <c r="AD5" s="4">
        <v>9.0642840000000002E-2</v>
      </c>
      <c r="AE5" s="4">
        <v>1.2</v>
      </c>
      <c r="AF5" s="4">
        <v>1.46</v>
      </c>
      <c r="AG5" s="24">
        <f>35.65/100</f>
        <v>0.35649999999999998</v>
      </c>
      <c r="AH5" s="39">
        <v>0.67</v>
      </c>
      <c r="AI5" s="40">
        <v>0.67</v>
      </c>
    </row>
    <row r="6" spans="1:35" x14ac:dyDescent="0.3">
      <c r="A6" s="3">
        <f t="shared" si="3"/>
        <v>1918</v>
      </c>
      <c r="B6" s="49">
        <f>'1918'!$B$3</f>
        <v>1127271835</v>
      </c>
      <c r="C6" s="50">
        <f>'1918'!B2</f>
        <v>15924639355</v>
      </c>
      <c r="D6" s="51">
        <v>291185704</v>
      </c>
      <c r="E6" s="4"/>
      <c r="F6" s="11"/>
      <c r="G6" s="50">
        <f>'1918'!$B$4</f>
        <v>176754605</v>
      </c>
      <c r="H6" s="50">
        <f>'1918'!$B$5</f>
        <v>0.86</v>
      </c>
      <c r="I6" s="4">
        <f t="shared" si="4"/>
        <v>2.4093810744128353E-6</v>
      </c>
      <c r="J6" s="50">
        <f>'1918'!$B$15</f>
        <v>2358434</v>
      </c>
      <c r="K6" s="4"/>
      <c r="L6" s="4">
        <f t="shared" si="5"/>
        <v>1.334298475561641E-2</v>
      </c>
      <c r="M6" s="50">
        <f>'1918'!$B$9</f>
        <v>113506608</v>
      </c>
      <c r="N6" s="13">
        <v>4.7901603243774203E-2</v>
      </c>
      <c r="O6" s="13">
        <f t="shared" si="0"/>
        <v>0.64217058446652631</v>
      </c>
      <c r="P6" s="53">
        <f>5888001+5973283+6183452+1291333+10338991</f>
        <v>29675060</v>
      </c>
      <c r="Q6" s="5">
        <f t="shared" si="1"/>
        <v>0.16788846887468648</v>
      </c>
      <c r="R6" s="49">
        <f>'1918'!$B$7</f>
        <v>88885249</v>
      </c>
      <c r="S6" s="17">
        <f t="shared" si="6"/>
        <v>1.2116144681779148E-6</v>
      </c>
      <c r="T6" s="23">
        <v>7.89</v>
      </c>
      <c r="U6" s="55">
        <f>'1918'!B16</f>
        <v>1524727.581</v>
      </c>
      <c r="V6" s="20"/>
      <c r="W6" s="20">
        <f t="shared" ref="W6:W13" si="9">U6/(AC6*1000000000)</f>
        <v>2.078389854282248E-8</v>
      </c>
      <c r="X6" s="20">
        <f t="shared" si="7"/>
        <v>1.7153887716509632E-2</v>
      </c>
      <c r="Y6" s="55">
        <v>73382312.997000009</v>
      </c>
      <c r="Z6" s="20">
        <f t="shared" si="2"/>
        <v>0.82558482788297083</v>
      </c>
      <c r="AA6" s="20">
        <v>19184926.290000003</v>
      </c>
      <c r="AB6" s="29">
        <f t="shared" si="8"/>
        <v>0.21583925911036153</v>
      </c>
      <c r="AC6" s="3">
        <v>73361</v>
      </c>
      <c r="AD6" s="4">
        <v>1.0864083E-2</v>
      </c>
      <c r="AE6" s="4">
        <v>1.18</v>
      </c>
      <c r="AF6" s="4">
        <v>1.22</v>
      </c>
      <c r="AG6" s="24">
        <f>64.65/100</f>
        <v>0.64650000000000007</v>
      </c>
      <c r="AH6" s="39">
        <v>0.77</v>
      </c>
      <c r="AI6" s="40">
        <v>0.77</v>
      </c>
    </row>
    <row r="7" spans="1:35" x14ac:dyDescent="0.3">
      <c r="A7" s="3">
        <f t="shared" si="3"/>
        <v>1919</v>
      </c>
      <c r="B7" s="49">
        <f>'1919'!$B$3</f>
        <v>1269630104</v>
      </c>
      <c r="C7" s="50">
        <f>'1919'!B2</f>
        <v>19859491448</v>
      </c>
      <c r="D7" s="51">
        <v>999364287</v>
      </c>
      <c r="E7" s="4"/>
      <c r="F7" s="11"/>
      <c r="G7" s="50">
        <f>'1919'!$B$4</f>
        <v>187248828</v>
      </c>
      <c r="H7" s="50">
        <f>'1919'!$B$5</f>
        <v>0.77</v>
      </c>
      <c r="I7" s="4">
        <f t="shared" si="4"/>
        <v>2.524998354863939E-6</v>
      </c>
      <c r="J7" s="50">
        <f>'1919'!$B$15</f>
        <v>37898085</v>
      </c>
      <c r="K7" s="4"/>
      <c r="L7" s="4">
        <f t="shared" si="5"/>
        <v>0.20239424409107651</v>
      </c>
      <c r="M7" s="50">
        <f>'1919'!$B$9</f>
        <v>94127008</v>
      </c>
      <c r="N7" s="13">
        <v>3.8360083835320954E-2</v>
      </c>
      <c r="O7" s="13">
        <f t="shared" si="0"/>
        <v>0.50268409690660387</v>
      </c>
      <c r="P7" s="53">
        <f>2979135+944573+2674161+1370837+6713541+2808518+307289+217866+332803+382368</f>
        <v>18731091</v>
      </c>
      <c r="Q7" s="5">
        <f t="shared" si="1"/>
        <v>0.1000331548136579</v>
      </c>
      <c r="R7" s="49">
        <f>'1919'!$B$7</f>
        <v>99026996</v>
      </c>
      <c r="S7" s="17">
        <f t="shared" si="6"/>
        <v>1.3353514927587043E-6</v>
      </c>
      <c r="T7" s="23">
        <v>7.79</v>
      </c>
      <c r="U7" s="55">
        <v>24584487.739499997</v>
      </c>
      <c r="V7" s="20"/>
      <c r="W7" s="20">
        <f t="shared" si="9"/>
        <v>3.3151497801316103E-7</v>
      </c>
      <c r="X7" s="20">
        <f t="shared" si="7"/>
        <v>0.24826046161695137</v>
      </c>
      <c r="Y7" s="55">
        <v>61060190.089600004</v>
      </c>
      <c r="Z7" s="20">
        <f t="shared" si="2"/>
        <v>0.61660145774390651</v>
      </c>
      <c r="AA7" s="20">
        <v>12150858.731700001</v>
      </c>
      <c r="AB7" s="29">
        <f t="shared" si="8"/>
        <v>0.12270248742777173</v>
      </c>
      <c r="AC7" s="3">
        <v>74158</v>
      </c>
      <c r="AD7" s="4">
        <v>-1.139459E-2</v>
      </c>
      <c r="AE7" s="4">
        <v>1.17</v>
      </c>
      <c r="AF7" s="4">
        <v>1.04</v>
      </c>
      <c r="AG7" s="24">
        <f>64.87/100</f>
        <v>0.64870000000000005</v>
      </c>
      <c r="AH7" s="39">
        <v>0.73</v>
      </c>
      <c r="AI7" s="40">
        <v>0.73</v>
      </c>
    </row>
    <row r="8" spans="1:35" x14ac:dyDescent="0.3">
      <c r="A8" s="3">
        <f t="shared" si="3"/>
        <v>1920</v>
      </c>
      <c r="B8" s="49">
        <f>'1920'!$B$3</f>
        <v>1075053686</v>
      </c>
      <c r="C8" s="50">
        <f>'1920'!B2</f>
        <v>23735629183</v>
      </c>
      <c r="D8" s="51">
        <v>1020542719</v>
      </c>
      <c r="E8" s="4"/>
      <c r="F8" s="11"/>
      <c r="G8" s="50">
        <f>'1920'!$B$4</f>
        <v>104948035</v>
      </c>
      <c r="H8" s="50">
        <f>'1920'!$B$5</f>
        <v>0.32</v>
      </c>
      <c r="I8" s="4">
        <f t="shared" si="4"/>
        <v>1.4315064858892693E-6</v>
      </c>
      <c r="J8" s="50">
        <f>'1920'!$B$15</f>
        <v>4557246</v>
      </c>
      <c r="K8" s="4"/>
      <c r="L8" s="4">
        <f t="shared" si="5"/>
        <v>4.3423833519131635E-2</v>
      </c>
      <c r="M8" s="50">
        <f>'1920'!$B$9</f>
        <v>74653940</v>
      </c>
      <c r="N8" s="13">
        <v>2.3632157966710254E-2</v>
      </c>
      <c r="O8" s="13">
        <f t="shared" si="0"/>
        <v>0.71134195128093636</v>
      </c>
      <c r="P8" s="53">
        <f>1400643+910100+1883182+1604464+2442986+144853+58688+94123+172071+208180</f>
        <v>8919290</v>
      </c>
      <c r="Q8" s="5">
        <f t="shared" si="1"/>
        <v>8.4987679855082571E-2</v>
      </c>
      <c r="R8" s="49">
        <f>'1920'!$B$7</f>
        <v>49185085</v>
      </c>
      <c r="S8" s="17">
        <f t="shared" si="6"/>
        <v>6.7089172452361793E-7</v>
      </c>
      <c r="T8" s="23">
        <v>4.57</v>
      </c>
      <c r="U8" s="55">
        <f>'1920'!B16</f>
        <v>2907978.6726000002</v>
      </c>
      <c r="V8" s="20"/>
      <c r="W8" s="20">
        <f t="shared" si="9"/>
        <v>3.9665252719163046E-8</v>
      </c>
      <c r="X8" s="20">
        <f t="shared" si="7"/>
        <v>5.9123180789460876E-2</v>
      </c>
      <c r="Y8" s="55">
        <f>'1920'!B10</f>
        <v>47636679.114</v>
      </c>
      <c r="Z8" s="20">
        <f t="shared" si="2"/>
        <v>0.96851879210943725</v>
      </c>
      <c r="AA8" s="20">
        <v>3999689.9243999999</v>
      </c>
      <c r="AB8" s="29">
        <f t="shared" si="8"/>
        <v>8.1319162595734046E-2</v>
      </c>
      <c r="AC8" s="3">
        <v>73313</v>
      </c>
      <c r="AD8" s="4">
        <v>-2.3597452000000001E-2</v>
      </c>
      <c r="AE8" s="4">
        <v>0.98</v>
      </c>
      <c r="AF8" s="4">
        <v>0.89</v>
      </c>
      <c r="AG8" s="24">
        <f>63.81/100</f>
        <v>0.6381</v>
      </c>
      <c r="AH8" s="39">
        <v>0.73</v>
      </c>
      <c r="AI8" s="40">
        <v>0.73</v>
      </c>
    </row>
    <row r="9" spans="1:35" x14ac:dyDescent="0.3">
      <c r="A9" s="3">
        <f t="shared" si="3"/>
        <v>1921</v>
      </c>
      <c r="B9" s="49">
        <f>'1921'!$B$3</f>
        <v>719387106</v>
      </c>
      <c r="C9" s="50">
        <f>'1921'!B2</f>
        <v>19577212528</v>
      </c>
      <c r="D9" s="51">
        <v>462858673</v>
      </c>
      <c r="E9" s="4"/>
      <c r="F9" s="11"/>
      <c r="G9" s="50">
        <f>'1921'!$B$4</f>
        <v>62194924</v>
      </c>
      <c r="H9" s="50">
        <f>'1921'!$B$5</f>
        <v>0.25</v>
      </c>
      <c r="I9" s="4">
        <f t="shared" si="4"/>
        <v>8.6885048125951692E-7</v>
      </c>
      <c r="J9" s="50">
        <f>'1921'!$B$15</f>
        <v>357083</v>
      </c>
      <c r="K9" s="4"/>
      <c r="L9" s="4">
        <f t="shared" si="5"/>
        <v>5.7413527830663478E-3</v>
      </c>
      <c r="M9" s="50">
        <f>'1921'!$B$9</f>
        <v>48454924</v>
      </c>
      <c r="N9" s="13">
        <v>1.9562145005112792E-2</v>
      </c>
      <c r="O9" s="13">
        <f t="shared" si="0"/>
        <v>0.77908164981438033</v>
      </c>
      <c r="P9" s="53">
        <f>487099+656378+3078907+99991+11+247870</f>
        <v>4570256</v>
      </c>
      <c r="Q9" s="5">
        <f t="shared" si="1"/>
        <v>7.3482781327942448E-2</v>
      </c>
      <c r="R9" s="49">
        <f>'1921'!$B$7</f>
        <v>31419726</v>
      </c>
      <c r="S9" s="17">
        <f t="shared" si="6"/>
        <v>4.3892720338627889E-7</v>
      </c>
      <c r="T9" s="23">
        <v>4.37</v>
      </c>
      <c r="U9" s="55">
        <v>227030.92570000002</v>
      </c>
      <c r="V9" s="20"/>
      <c r="W9" s="20">
        <f t="shared" si="9"/>
        <v>3.1715760124610593E-9</v>
      </c>
      <c r="X9" s="20">
        <f t="shared" si="7"/>
        <v>7.2257449253376694E-3</v>
      </c>
      <c r="Y9" s="55">
        <v>30812217.821800001</v>
      </c>
      <c r="Z9" s="20">
        <f t="shared" si="2"/>
        <v>0.9806647525124822</v>
      </c>
      <c r="AA9" s="20">
        <v>2906225.7904000003</v>
      </c>
      <c r="AB9" s="29">
        <f t="shared" si="8"/>
        <v>9.2496853422591924E-2</v>
      </c>
      <c r="AC9" s="3">
        <v>71583</v>
      </c>
      <c r="AD9" s="4">
        <v>5.8742997999999998E-2</v>
      </c>
      <c r="AE9" s="4">
        <v>0.89</v>
      </c>
      <c r="AF9" s="4">
        <v>0.9</v>
      </c>
      <c r="AG9" s="24">
        <f>63.59/100</f>
        <v>0.63590000000000002</v>
      </c>
      <c r="AH9" s="39">
        <v>0.73</v>
      </c>
      <c r="AI9" s="40">
        <v>0.73</v>
      </c>
    </row>
    <row r="10" spans="1:35" x14ac:dyDescent="0.3">
      <c r="A10" s="3">
        <f t="shared" si="3"/>
        <v>1922</v>
      </c>
      <c r="B10" s="49">
        <f>'1922'!$B$3</f>
        <v>861057308</v>
      </c>
      <c r="C10" s="50">
        <f>'1922'!B2</f>
        <v>21336212530</v>
      </c>
      <c r="D10" s="51">
        <f>742103997+249247583</f>
        <v>991351580</v>
      </c>
      <c r="E10" s="51">
        <v>249247583</v>
      </c>
      <c r="F10" s="80">
        <v>31066357</v>
      </c>
      <c r="G10" s="50">
        <f>'1922'!$B$4</f>
        <v>168005441</v>
      </c>
      <c r="H10" s="50">
        <f>'1922'!$B$5</f>
        <v>0.66266209525800968</v>
      </c>
      <c r="I10" s="4">
        <f t="shared" si="4"/>
        <v>2.2167815617248112E-6</v>
      </c>
      <c r="J10" s="50">
        <f>'1922'!$B$15</f>
        <v>59016474</v>
      </c>
      <c r="K10" s="50">
        <f>'1922'!$B$17</f>
        <v>54792970</v>
      </c>
      <c r="L10" s="4">
        <f t="shared" si="5"/>
        <v>0.35127715893439426</v>
      </c>
      <c r="M10" s="50">
        <f>'1922'!$B$9</f>
        <v>78985780</v>
      </c>
      <c r="N10" s="13">
        <v>2.4926978217974859E-2</v>
      </c>
      <c r="O10" s="13">
        <f t="shared" si="0"/>
        <v>0.47013822605900008</v>
      </c>
      <c r="P10" s="53">
        <f>2512460+782297+902060+1242737+1829311+657488+673+2076+99147</f>
        <v>8028249</v>
      </c>
      <c r="Q10" s="5">
        <f t="shared" si="1"/>
        <v>4.7785648799314781E-2</v>
      </c>
      <c r="R10" s="49">
        <f>'1922'!$B$7</f>
        <v>49517639</v>
      </c>
      <c r="S10" s="17">
        <f t="shared" si="6"/>
        <v>6.5337044123080175E-7</v>
      </c>
      <c r="T10" s="23">
        <v>5.75</v>
      </c>
      <c r="U10" s="55">
        <v>8396734.0187999979</v>
      </c>
      <c r="V10" s="20">
        <f>1997600+713396+1712097+730709+1695338</f>
        <v>6849140</v>
      </c>
      <c r="W10" s="20">
        <f t="shared" si="9"/>
        <v>1.107923948223993E-7</v>
      </c>
      <c r="X10" s="20">
        <f t="shared" si="7"/>
        <v>0.16957056492132022</v>
      </c>
      <c r="Y10" s="55">
        <f>'1922'!B10</f>
        <v>29768846.534090932</v>
      </c>
      <c r="Z10" s="20">
        <f t="shared" si="2"/>
        <v>0.6011766137333594</v>
      </c>
      <c r="AA10" s="20">
        <v>4656384.42</v>
      </c>
      <c r="AB10" s="29">
        <f t="shared" si="8"/>
        <v>9.4034863415034795E-2</v>
      </c>
      <c r="AC10" s="3">
        <v>75788</v>
      </c>
      <c r="AD10" s="4">
        <v>0.132356046</v>
      </c>
      <c r="AE10" s="4">
        <v>0.99</v>
      </c>
      <c r="AF10" s="4">
        <v>1.01</v>
      </c>
      <c r="AG10" s="24">
        <f>35.02/100</f>
        <v>0.35020000000000001</v>
      </c>
      <c r="AH10" s="39">
        <v>0.57999999999999996</v>
      </c>
      <c r="AI10" s="40">
        <v>0.125</v>
      </c>
    </row>
    <row r="11" spans="1:35" x14ac:dyDescent="0.3">
      <c r="A11" s="3">
        <f t="shared" si="3"/>
        <v>1923</v>
      </c>
      <c r="B11" s="49">
        <f>'1923'!$B$3</f>
        <v>663651505</v>
      </c>
      <c r="C11" s="50">
        <f>'1923'!B2</f>
        <v>24840137364</v>
      </c>
      <c r="D11" s="51">
        <f>863106709+305393768</f>
        <v>1168500477</v>
      </c>
      <c r="E11" s="51">
        <v>305393768</v>
      </c>
      <c r="F11" s="80">
        <v>29186624</v>
      </c>
      <c r="G11" s="50">
        <f>'1923'!$B$4</f>
        <v>178954543</v>
      </c>
      <c r="H11" s="50">
        <f>'1923'!$B$5</f>
        <v>0.61</v>
      </c>
      <c r="I11" s="4">
        <f t="shared" si="4"/>
        <v>2.0852555145131033E-6</v>
      </c>
      <c r="J11" s="50">
        <f>'1923'!$B$15</f>
        <v>72837321</v>
      </c>
      <c r="K11" s="50">
        <f>'1923'!$B$17</f>
        <v>72491500</v>
      </c>
      <c r="L11" s="4">
        <f t="shared" si="5"/>
        <v>0.40701576936216699</v>
      </c>
      <c r="M11" s="50">
        <f>'1923'!$B$9</f>
        <v>85387024</v>
      </c>
      <c r="N11" s="13">
        <v>2.7310708109424073E-2</v>
      </c>
      <c r="O11" s="13">
        <f t="shared" si="0"/>
        <v>0.47714365094380418</v>
      </c>
      <c r="P11" s="53">
        <f>2784346+957178+1634578+1066854+2372361+175097+47256+130374+70980+159601</f>
        <v>9398625</v>
      </c>
      <c r="Q11" s="5">
        <f t="shared" si="1"/>
        <v>5.251962225960366E-2</v>
      </c>
      <c r="R11" s="49">
        <f>'1923'!$B$7</f>
        <v>35788475</v>
      </c>
      <c r="S11" s="17">
        <f t="shared" si="6"/>
        <v>4.1702274554585812E-7</v>
      </c>
      <c r="T11" s="23">
        <v>5.39</v>
      </c>
      <c r="U11" s="55">
        <v>6924904.6013000002</v>
      </c>
      <c r="V11" s="20">
        <f>2509694+1121075+1487902+1194202+396473</f>
        <v>6709346</v>
      </c>
      <c r="W11" s="20">
        <f t="shared" si="9"/>
        <v>8.0691974985725769E-8</v>
      </c>
      <c r="X11" s="20">
        <f t="shared" si="7"/>
        <v>0.19349538088169446</v>
      </c>
      <c r="Y11" s="55">
        <f>'1923'!B10</f>
        <v>20091566.747200001</v>
      </c>
      <c r="Z11" s="20">
        <f t="shared" si="2"/>
        <v>0.56139767752607517</v>
      </c>
      <c r="AA11" s="20">
        <v>4088401.875</v>
      </c>
      <c r="AB11" s="29">
        <f t="shared" si="8"/>
        <v>0.11423794601474357</v>
      </c>
      <c r="AC11" s="3">
        <v>85819</v>
      </c>
      <c r="AD11" s="4">
        <v>2.9620480000000001E-2</v>
      </c>
      <c r="AE11" s="4">
        <v>1.03</v>
      </c>
      <c r="AF11" s="4">
        <v>1.02</v>
      </c>
      <c r="AG11" s="24">
        <f>23.53/100</f>
        <v>0.23530000000000001</v>
      </c>
      <c r="AH11" s="39">
        <v>0.435</v>
      </c>
      <c r="AI11" s="40">
        <v>0.125</v>
      </c>
    </row>
    <row r="12" spans="1:35" x14ac:dyDescent="0.3">
      <c r="A12" s="3">
        <f t="shared" si="3"/>
        <v>1924</v>
      </c>
      <c r="B12" s="49">
        <f>'1924'!$B$3</f>
        <v>704265390</v>
      </c>
      <c r="C12" s="50">
        <f>'1924'!B2</f>
        <v>25656153454</v>
      </c>
      <c r="D12" s="51">
        <f>1124565658+389148434</f>
        <v>1513714092</v>
      </c>
      <c r="E12" s="51">
        <v>389148343</v>
      </c>
      <c r="F12" s="80">
        <v>48603054</v>
      </c>
      <c r="G12" s="50">
        <f>'1924'!$B$4</f>
        <v>190337268</v>
      </c>
      <c r="H12" s="50">
        <f>'1924'!$B$5</f>
        <v>0.61</v>
      </c>
      <c r="I12" s="4">
        <f t="shared" si="4"/>
        <v>2.1540868482701645E-6</v>
      </c>
      <c r="J12" s="50">
        <f>'1924'!$B$15</f>
        <v>53612396</v>
      </c>
      <c r="K12" s="50">
        <f>'1924'!$B$17</f>
        <v>50660650</v>
      </c>
      <c r="L12" s="4">
        <f t="shared" si="5"/>
        <v>0.28167051341726729</v>
      </c>
      <c r="M12" s="50">
        <f>'1924'!$B$9</f>
        <v>102738740</v>
      </c>
      <c r="N12" s="13">
        <v>3.1603036201767472E-2</v>
      </c>
      <c r="O12" s="13">
        <f t="shared" si="0"/>
        <v>0.53977206397645683</v>
      </c>
      <c r="P12" s="53">
        <f>1535487+636601+2065644+2518900+2090581+1641764+326990+6173+179295+5948+162990</f>
        <v>11170373</v>
      </c>
      <c r="Q12" s="5">
        <f t="shared" si="1"/>
        <v>5.8687261393286366E-2</v>
      </c>
      <c r="R12" s="49">
        <f>'1924'!$B$7</f>
        <v>47207203</v>
      </c>
      <c r="S12" s="17">
        <f t="shared" si="6"/>
        <v>5.3425383370491505E-7</v>
      </c>
      <c r="T12" s="23">
        <v>6.7</v>
      </c>
      <c r="U12" s="55">
        <v>7203027.7542000012</v>
      </c>
      <c r="V12" s="20">
        <f>2082147+1471442+1564607+763597+436256+14537-4949-195889-5044</f>
        <v>6126704</v>
      </c>
      <c r="W12" s="20">
        <f t="shared" si="9"/>
        <v>8.1518178316225496E-8</v>
      </c>
      <c r="X12" s="20">
        <f t="shared" si="7"/>
        <v>0.15258323510926927</v>
      </c>
      <c r="Y12" s="55">
        <f>'1924'!B10</f>
        <v>31099016.598000001</v>
      </c>
      <c r="Z12" s="20">
        <f t="shared" si="2"/>
        <v>0.65877693702802098</v>
      </c>
      <c r="AA12" s="20">
        <v>5138371.58</v>
      </c>
      <c r="AB12" s="29">
        <f t="shared" si="8"/>
        <v>0.10884719393351901</v>
      </c>
      <c r="AC12" s="3">
        <v>88361</v>
      </c>
      <c r="AD12" s="4">
        <v>2.4535711000000002E-2</v>
      </c>
      <c r="AE12" s="4">
        <v>1</v>
      </c>
      <c r="AF12" s="4">
        <v>0.99</v>
      </c>
      <c r="AG12" s="24">
        <f>30.27/100</f>
        <v>0.30269999999999997</v>
      </c>
      <c r="AH12" s="39">
        <v>0.46</v>
      </c>
      <c r="AI12" s="40">
        <v>0.125</v>
      </c>
    </row>
    <row r="13" spans="1:35" ht="15" thickBot="1" x14ac:dyDescent="0.35">
      <c r="A13" s="7">
        <f>A12+1</f>
        <v>1925</v>
      </c>
      <c r="B13" s="78">
        <f>'1925'!$B$3</f>
        <v>734555183</v>
      </c>
      <c r="C13" s="79">
        <f>'1925'!B2</f>
        <v>21894576403</v>
      </c>
      <c r="D13" s="52">
        <f>1991659499+940569341</f>
        <v>2932228840</v>
      </c>
      <c r="E13" s="52">
        <v>940569341</v>
      </c>
      <c r="F13" s="81">
        <v>117570971</v>
      </c>
      <c r="G13" s="79">
        <f>'1925'!$B$4</f>
        <v>465002745</v>
      </c>
      <c r="H13" s="79">
        <f>'1925'!$B$5</f>
        <v>1.93</v>
      </c>
      <c r="I13" s="8">
        <f t="shared" si="4"/>
        <v>5.1365059262777671E-6</v>
      </c>
      <c r="J13" s="79">
        <f>'1925'!$B$15</f>
        <v>263988741</v>
      </c>
      <c r="K13" s="79">
        <f>'1925'!$B$17</f>
        <v>236568835</v>
      </c>
      <c r="L13" s="8">
        <f t="shared" si="5"/>
        <v>0.56771437123451818</v>
      </c>
      <c r="M13" s="79">
        <f>'1925'!$B$9</f>
        <v>137604306</v>
      </c>
      <c r="N13" s="16">
        <v>3.9721072718691436E-2</v>
      </c>
      <c r="O13" s="16">
        <f t="shared" si="0"/>
        <v>0.29592149181829025</v>
      </c>
      <c r="P13" s="54">
        <f>4702129+3634146+1095738+2840183+1406051+3699834+149543+16328+2496+143511+124684</f>
        <v>17814643</v>
      </c>
      <c r="Q13" s="9">
        <f t="shared" si="1"/>
        <v>3.8310834057549488E-2</v>
      </c>
      <c r="R13" s="78">
        <f>'1925'!$B$7</f>
        <v>66867521</v>
      </c>
      <c r="S13" s="18">
        <f t="shared" si="6"/>
        <v>7.3863094698936257E-7</v>
      </c>
      <c r="T13" s="27">
        <v>9.1</v>
      </c>
      <c r="U13" s="56">
        <f>'1925'!B16</f>
        <v>35070798.014343485</v>
      </c>
      <c r="V13" s="21">
        <f>8828868+4949400+6479352+3105766+2902338+3301630-205857-2283-508703-4760</f>
        <v>28845751</v>
      </c>
      <c r="W13" s="21">
        <f t="shared" si="9"/>
        <v>3.8739849124969332E-7</v>
      </c>
      <c r="X13" s="21">
        <f t="shared" si="7"/>
        <v>0.52448180357012919</v>
      </c>
      <c r="Y13" s="56">
        <f>'1925'!B10</f>
        <v>27618533.564760908</v>
      </c>
      <c r="Z13" s="21">
        <f t="shared" si="2"/>
        <v>0.41303360961685581</v>
      </c>
      <c r="AA13" s="21">
        <v>4453660.75</v>
      </c>
      <c r="AB13" s="30">
        <f t="shared" si="8"/>
        <v>6.6604244981655597E-2</v>
      </c>
      <c r="AC13" s="7">
        <v>90529</v>
      </c>
      <c r="AD13" s="8">
        <v>6.4907378000000002E-2</v>
      </c>
      <c r="AE13" s="8">
        <v>1</v>
      </c>
      <c r="AF13" s="8">
        <v>0.99</v>
      </c>
      <c r="AG13" s="26">
        <f>15.83/100</f>
        <v>0.1583</v>
      </c>
      <c r="AH13" s="41">
        <v>0.25</v>
      </c>
      <c r="AI13" s="42">
        <v>0.125</v>
      </c>
    </row>
    <row r="14" spans="1:35" x14ac:dyDescent="0.3">
      <c r="U14" s="77"/>
      <c r="V14" s="77"/>
      <c r="W14" s="77"/>
      <c r="X14" s="77"/>
      <c r="Y14" s="4"/>
      <c r="Z14" s="4"/>
      <c r="AA14" s="4"/>
      <c r="AB14" s="4"/>
      <c r="AC14">
        <v>96405</v>
      </c>
    </row>
    <row r="15" spans="1:35" ht="15" thickBot="1" x14ac:dyDescent="0.35">
      <c r="A15" s="74"/>
      <c r="B15" s="75"/>
      <c r="C15" s="74"/>
      <c r="D15" s="74"/>
      <c r="E15" s="74"/>
      <c r="U15" s="4"/>
      <c r="V15" s="4"/>
      <c r="W15" s="4"/>
      <c r="X15" s="4"/>
      <c r="Y15" s="4"/>
      <c r="Z15" s="4"/>
      <c r="AA15" s="4"/>
      <c r="AB15" s="4"/>
    </row>
    <row r="16" spans="1:35" x14ac:dyDescent="0.3">
      <c r="A16" s="74"/>
      <c r="B16" s="75"/>
      <c r="C16" s="15"/>
      <c r="D16" s="76"/>
      <c r="E16" s="74"/>
      <c r="J16" s="10" t="s">
        <v>7</v>
      </c>
      <c r="K16" s="82" t="s">
        <v>8</v>
      </c>
      <c r="L16" s="83"/>
      <c r="M16" s="84" t="s">
        <v>41</v>
      </c>
      <c r="U16" s="4"/>
      <c r="V16" s="4"/>
      <c r="W16" s="4"/>
      <c r="X16" s="4"/>
      <c r="Y16" s="4"/>
      <c r="Z16" s="4"/>
      <c r="AA16" s="4"/>
      <c r="AB16" s="4"/>
    </row>
    <row r="17" spans="1:15" x14ac:dyDescent="0.3">
      <c r="A17" s="74"/>
      <c r="B17" s="75"/>
      <c r="C17" s="15"/>
      <c r="D17" s="76"/>
      <c r="E17" s="74"/>
      <c r="J17" s="3"/>
      <c r="K17" s="5"/>
      <c r="L17" s="4">
        <v>1915</v>
      </c>
      <c r="M17" s="11"/>
      <c r="O17" s="2"/>
    </row>
    <row r="18" spans="1:15" x14ac:dyDescent="0.3">
      <c r="A18" s="15"/>
      <c r="B18" s="76"/>
      <c r="C18" s="15"/>
      <c r="D18" s="76"/>
      <c r="E18" s="74"/>
      <c r="J18" s="3">
        <v>51487356</v>
      </c>
      <c r="K18" s="5">
        <v>7.6660000000000004</v>
      </c>
      <c r="L18" s="4">
        <f>L17+1</f>
        <v>1916</v>
      </c>
      <c r="M18" s="11">
        <f>4955066+2275768+1096420+723169+29764+304067</f>
        <v>9384254</v>
      </c>
      <c r="O18" s="2"/>
    </row>
    <row r="19" spans="1:15" x14ac:dyDescent="0.3">
      <c r="A19" s="15"/>
      <c r="B19" s="76"/>
      <c r="C19" s="15"/>
      <c r="D19" s="76"/>
      <c r="E19" s="74"/>
      <c r="J19" s="3">
        <v>109424999</v>
      </c>
      <c r="K19" s="5">
        <f>109424999/675249450 * 100</f>
        <v>16.205122269999627</v>
      </c>
      <c r="L19" s="4">
        <f t="shared" ref="L19:L27" si="10">L18+1</f>
        <v>1917</v>
      </c>
      <c r="M19" s="85">
        <f>'1917'!$B$20</f>
        <v>8449242</v>
      </c>
    </row>
    <row r="20" spans="1:15" x14ac:dyDescent="0.3">
      <c r="A20" s="15"/>
      <c r="B20" s="76"/>
      <c r="C20" s="15"/>
      <c r="D20" s="76"/>
      <c r="E20" s="74"/>
      <c r="J20" s="3">
        <v>88885249</v>
      </c>
      <c r="K20" s="5">
        <v>7.89</v>
      </c>
      <c r="L20" s="4">
        <f t="shared" si="10"/>
        <v>1918</v>
      </c>
      <c r="M20" s="85">
        <f>'1918'!$B$20</f>
        <v>4161617</v>
      </c>
    </row>
    <row r="21" spans="1:15" x14ac:dyDescent="0.3">
      <c r="A21" s="15"/>
      <c r="B21" s="76"/>
      <c r="C21" s="15"/>
      <c r="D21" s="76"/>
      <c r="E21" s="74"/>
      <c r="J21" s="3">
        <v>99026996</v>
      </c>
      <c r="K21" s="5">
        <v>7.79</v>
      </c>
      <c r="L21" s="4">
        <f t="shared" si="10"/>
        <v>1919</v>
      </c>
      <c r="M21" s="11">
        <f>667650+2203902+131418+153130+74346</f>
        <v>3230446</v>
      </c>
    </row>
    <row r="22" spans="1:15" x14ac:dyDescent="0.3">
      <c r="A22" s="15"/>
      <c r="B22" s="76"/>
      <c r="C22" s="15"/>
      <c r="D22" s="76"/>
      <c r="E22" s="74"/>
      <c r="J22" s="3">
        <v>49185085</v>
      </c>
      <c r="K22" s="5">
        <v>4.57</v>
      </c>
      <c r="L22" s="4">
        <f t="shared" si="10"/>
        <v>1920</v>
      </c>
      <c r="M22" s="11">
        <f>2768803+45418+152304+683017</f>
        <v>3649542</v>
      </c>
    </row>
    <row r="23" spans="1:15" x14ac:dyDescent="0.3">
      <c r="A23" s="15"/>
      <c r="B23" s="76"/>
      <c r="C23" s="15"/>
      <c r="D23" s="76"/>
      <c r="E23" s="74"/>
      <c r="J23" s="3">
        <v>31419726</v>
      </c>
      <c r="K23" s="5">
        <v>4.37</v>
      </c>
      <c r="L23" s="4">
        <f t="shared" si="10"/>
        <v>1921</v>
      </c>
      <c r="M23" s="11">
        <f>353856+2379856</f>
        <v>2733712</v>
      </c>
    </row>
    <row r="24" spans="1:15" x14ac:dyDescent="0.3">
      <c r="A24" s="15"/>
      <c r="B24" s="76"/>
      <c r="C24" s="15"/>
      <c r="D24" s="76"/>
      <c r="E24" s="74"/>
      <c r="J24" s="3">
        <v>49517639</v>
      </c>
      <c r="K24" s="5">
        <v>5.75</v>
      </c>
      <c r="L24" s="4">
        <f t="shared" si="10"/>
        <v>1922</v>
      </c>
      <c r="M24" s="11">
        <v>4970866</v>
      </c>
    </row>
    <row r="25" spans="1:15" x14ac:dyDescent="0.3">
      <c r="A25" s="15"/>
      <c r="B25" s="76"/>
      <c r="C25" s="15"/>
      <c r="D25" s="15"/>
      <c r="E25" s="74"/>
      <c r="J25" s="3">
        <v>35788475</v>
      </c>
      <c r="K25" s="5">
        <v>5.39</v>
      </c>
      <c r="L25" s="4">
        <f t="shared" si="10"/>
        <v>1923</v>
      </c>
      <c r="M25" s="11">
        <v>4420476</v>
      </c>
    </row>
    <row r="26" spans="1:15" x14ac:dyDescent="0.3">
      <c r="A26" s="74"/>
      <c r="B26" s="75"/>
      <c r="C26" s="74"/>
      <c r="D26" s="74"/>
      <c r="E26" s="74"/>
      <c r="J26" s="3">
        <v>47207203</v>
      </c>
      <c r="K26" s="5">
        <v>6.7</v>
      </c>
      <c r="L26" s="4">
        <f t="shared" si="10"/>
        <v>1924</v>
      </c>
      <c r="M26" s="11">
        <v>4033848</v>
      </c>
    </row>
    <row r="27" spans="1:15" ht="15" thickBot="1" x14ac:dyDescent="0.35">
      <c r="J27" s="7">
        <v>66867521</v>
      </c>
      <c r="K27" s="9">
        <v>9.1</v>
      </c>
      <c r="L27" s="8">
        <f t="shared" si="10"/>
        <v>1925</v>
      </c>
      <c r="M27" s="12">
        <f>7807217</f>
        <v>7807217</v>
      </c>
    </row>
  </sheetData>
  <mergeCells count="6">
    <mergeCell ref="E4:F5"/>
    <mergeCell ref="AC1:AF1"/>
    <mergeCell ref="AG1:AI1"/>
    <mergeCell ref="B1:F1"/>
    <mergeCell ref="R1:AB1"/>
    <mergeCell ref="G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034-638C-4C4D-93B4-23E18BBFEA16}">
  <dimension ref="A1:AG37"/>
  <sheetViews>
    <sheetView workbookViewId="0">
      <selection activeCell="K15" sqref="K15"/>
    </sheetView>
  </sheetViews>
  <sheetFormatPr defaultRowHeight="14.4" x14ac:dyDescent="0.3"/>
  <cols>
    <col min="2" max="2" width="15" bestFit="1" customWidth="1"/>
    <col min="3" max="3" width="17.21875" bestFit="1" customWidth="1"/>
    <col min="4" max="4" width="19.33203125" customWidth="1"/>
    <col min="5" max="5" width="21.6640625" bestFit="1" customWidth="1"/>
    <col min="6" max="6" width="23.44140625" bestFit="1" customWidth="1"/>
    <col min="7" max="7" width="13.5546875" bestFit="1" customWidth="1"/>
    <col min="8" max="8" width="15.77734375" customWidth="1"/>
    <col min="9" max="9" width="11" bestFit="1" customWidth="1"/>
    <col min="10" max="10" width="15.77734375" customWidth="1"/>
    <col min="11" max="11" width="13.33203125" customWidth="1"/>
    <col min="12" max="12" width="11.5546875" bestFit="1" customWidth="1"/>
    <col min="13" max="13" width="15.44140625" customWidth="1"/>
    <col min="14" max="14" width="10.21875" customWidth="1"/>
    <col min="15" max="15" width="10.33203125" customWidth="1"/>
    <col min="16" max="16" width="12.44140625" bestFit="1" customWidth="1"/>
    <col min="18" max="18" width="13.5546875" bestFit="1" customWidth="1"/>
    <col min="22" max="22" width="15.5546875" customWidth="1"/>
    <col min="25" max="25" width="14.88671875" customWidth="1"/>
    <col min="32" max="32" width="13.44140625" bestFit="1" customWidth="1"/>
    <col min="33" max="33" width="22.77734375" bestFit="1" customWidth="1"/>
  </cols>
  <sheetData>
    <row r="1" spans="1:33" x14ac:dyDescent="0.3">
      <c r="A1" s="34"/>
      <c r="B1" s="100" t="s">
        <v>16</v>
      </c>
      <c r="C1" s="100"/>
      <c r="D1" s="100"/>
      <c r="E1" s="100"/>
      <c r="F1" s="101"/>
      <c r="G1" s="105" t="s">
        <v>17</v>
      </c>
      <c r="H1" s="100"/>
      <c r="I1" s="100"/>
      <c r="J1" s="100"/>
      <c r="K1" s="100"/>
      <c r="L1" s="100"/>
      <c r="M1" s="100"/>
      <c r="N1" s="100"/>
      <c r="O1" s="100"/>
      <c r="P1" s="100"/>
      <c r="Q1" s="106"/>
      <c r="R1" s="103" t="s">
        <v>19</v>
      </c>
      <c r="S1" s="104"/>
      <c r="T1" s="104"/>
      <c r="U1" s="104"/>
      <c r="V1" s="104"/>
      <c r="W1" s="104"/>
      <c r="X1" s="104"/>
      <c r="Y1" s="104"/>
      <c r="Z1" s="104"/>
      <c r="AA1" s="104"/>
      <c r="AB1" s="107"/>
      <c r="AC1" s="98" t="s">
        <v>34</v>
      </c>
      <c r="AD1" s="98"/>
      <c r="AE1" s="98"/>
      <c r="AF1" s="102"/>
      <c r="AG1" s="84"/>
    </row>
    <row r="2" spans="1:33" x14ac:dyDescent="0.3">
      <c r="A2" s="24" t="s">
        <v>0</v>
      </c>
      <c r="B2" s="17" t="s">
        <v>2</v>
      </c>
      <c r="C2" s="17" t="s">
        <v>82</v>
      </c>
      <c r="D2" s="17" t="s">
        <v>1</v>
      </c>
      <c r="E2" s="17" t="s">
        <v>3</v>
      </c>
      <c r="F2" s="33" t="s">
        <v>4</v>
      </c>
      <c r="G2" s="31" t="s">
        <v>5</v>
      </c>
      <c r="H2" s="17" t="s">
        <v>6</v>
      </c>
      <c r="I2" s="22" t="s">
        <v>24</v>
      </c>
      <c r="J2" s="17" t="s">
        <v>9</v>
      </c>
      <c r="K2" s="17" t="s">
        <v>10</v>
      </c>
      <c r="L2" s="17" t="s">
        <v>12</v>
      </c>
      <c r="M2" s="17" t="s">
        <v>14</v>
      </c>
      <c r="N2" s="17" t="s">
        <v>15</v>
      </c>
      <c r="O2" s="17" t="s">
        <v>29</v>
      </c>
      <c r="P2" s="32" t="s">
        <v>27</v>
      </c>
      <c r="Q2" s="37" t="s">
        <v>28</v>
      </c>
      <c r="R2" s="24" t="s">
        <v>7</v>
      </c>
      <c r="S2" s="22" t="s">
        <v>25</v>
      </c>
      <c r="T2" s="23" t="s">
        <v>8</v>
      </c>
      <c r="U2" s="19" t="s">
        <v>23</v>
      </c>
      <c r="V2" s="20" t="s">
        <v>11</v>
      </c>
      <c r="W2" s="20" t="s">
        <v>13</v>
      </c>
      <c r="X2" s="20" t="s">
        <v>18</v>
      </c>
      <c r="Y2" s="20" t="s">
        <v>21</v>
      </c>
      <c r="Z2" s="20" t="s">
        <v>20</v>
      </c>
      <c r="AA2" s="20" t="s">
        <v>22</v>
      </c>
      <c r="AB2" s="25" t="s">
        <v>26</v>
      </c>
      <c r="AC2" s="4" t="s">
        <v>30</v>
      </c>
      <c r="AD2" s="4" t="s">
        <v>31</v>
      </c>
      <c r="AE2" s="4" t="s">
        <v>32</v>
      </c>
      <c r="AF2" s="11" t="s">
        <v>33</v>
      </c>
      <c r="AG2" s="11" t="s">
        <v>98</v>
      </c>
    </row>
    <row r="3" spans="1:33" x14ac:dyDescent="0.3">
      <c r="A3" s="24">
        <v>1915</v>
      </c>
      <c r="B3" s="57">
        <f>'All non-inflation adjusted data'!B3*$AF3</f>
        <v>114824675.55</v>
      </c>
      <c r="C3" s="57"/>
      <c r="D3" s="57"/>
      <c r="E3" s="57"/>
      <c r="F3" s="58"/>
      <c r="G3" s="44"/>
      <c r="H3" s="17"/>
      <c r="I3" s="17"/>
      <c r="J3" s="43"/>
      <c r="K3" s="17"/>
      <c r="L3" s="17"/>
      <c r="M3" s="43"/>
      <c r="N3" s="17"/>
      <c r="O3" s="17"/>
      <c r="P3" s="17"/>
      <c r="Q3" s="35"/>
      <c r="R3" s="24"/>
      <c r="S3" s="17"/>
      <c r="T3" s="17"/>
      <c r="U3" s="17"/>
      <c r="V3" s="17"/>
      <c r="W3" s="17"/>
      <c r="X3" s="17"/>
      <c r="Y3" s="17"/>
      <c r="Z3" s="17"/>
      <c r="AA3" s="17"/>
      <c r="AB3" s="33"/>
      <c r="AC3" s="4">
        <v>60424</v>
      </c>
      <c r="AD3" s="4">
        <v>0.13977889600000001</v>
      </c>
      <c r="AE3" s="4">
        <v>1.03</v>
      </c>
      <c r="AF3" s="11">
        <v>1.69</v>
      </c>
      <c r="AG3" s="11"/>
    </row>
    <row r="4" spans="1:33" x14ac:dyDescent="0.3">
      <c r="A4" s="24">
        <f>A3+1</f>
        <v>1916</v>
      </c>
      <c r="B4" s="57">
        <f>'All non-inflation adjusted data'!B4*$AF4</f>
        <v>284354178.15999997</v>
      </c>
      <c r="C4" s="57">
        <f>'All non-inflation adjusted data'!C4*AF4</f>
        <v>10329667296.799999</v>
      </c>
      <c r="D4" s="57"/>
      <c r="E4" s="57"/>
      <c r="F4" s="58"/>
      <c r="G4" s="59">
        <f>'All non-inflation adjusted data'!G4*$AF4</f>
        <v>851643171.88</v>
      </c>
      <c r="H4" s="57">
        <f>'All non-inflation adjusted data'!H4</f>
        <v>7.3719999999999999</v>
      </c>
      <c r="I4" s="43">
        <f>G4/(AC4*1000000)</f>
        <v>1.236595283693916E-2</v>
      </c>
      <c r="J4" s="57"/>
      <c r="K4" s="57"/>
      <c r="L4" s="57"/>
      <c r="M4" s="57">
        <f>'All non-inflation adjusted data'!M4*$AF4</f>
        <v>455431929.44</v>
      </c>
      <c r="N4" s="23">
        <v>0.12998196779042331</v>
      </c>
      <c r="O4" s="23">
        <f>M4/G4</f>
        <v>0.53476848576691483</v>
      </c>
      <c r="P4" s="57">
        <f>'All non-inflation adjusted data'!P4*$AF4</f>
        <v>62045687.039999999</v>
      </c>
      <c r="Q4" s="36">
        <f>P4/G4</f>
        <v>7.2854088529864344E-2</v>
      </c>
      <c r="R4" s="61">
        <f>'All non-inflation adjusted data'!R4*$AF4</f>
        <v>84439263.839999989</v>
      </c>
      <c r="S4" s="17">
        <f>R4/AC4</f>
        <v>1226.0674290692607</v>
      </c>
      <c r="T4" s="23">
        <f t="shared" ref="T4:T13" si="0">(R4/B4)*100</f>
        <v>29.695102208938824</v>
      </c>
      <c r="U4" s="17"/>
      <c r="V4" s="17"/>
      <c r="W4" s="17"/>
      <c r="X4" s="17"/>
      <c r="Y4" s="43">
        <f>'All non-inflation adjusted data'!Y4*$AF4</f>
        <v>50507400.974895999</v>
      </c>
      <c r="Z4" s="20">
        <f t="shared" ref="Z4:Z13" si="1">Y4/R4</f>
        <v>0.59815065501518472</v>
      </c>
      <c r="AA4" s="43">
        <f>'All non-inflation adjusted data'!AA4*$AF4</f>
        <v>6880866.6927359989</v>
      </c>
      <c r="AB4" s="25">
        <f>AA4/R4</f>
        <v>8.148894696398859E-2</v>
      </c>
      <c r="AC4" s="4">
        <v>68870</v>
      </c>
      <c r="AD4" s="4">
        <v>-2.3319296999999999E-2</v>
      </c>
      <c r="AE4" s="4">
        <v>1.1200000000000001</v>
      </c>
      <c r="AF4" s="11">
        <v>1.64</v>
      </c>
      <c r="AG4" s="86">
        <f>'All non-inflation adjusted data'!M18*AF4</f>
        <v>15390176.559999999</v>
      </c>
    </row>
    <row r="5" spans="1:33" x14ac:dyDescent="0.3">
      <c r="A5" s="24">
        <f t="shared" ref="A5:A12" si="2">A4+1</f>
        <v>1917</v>
      </c>
      <c r="B5" s="57">
        <f>'All non-inflation adjusted data'!B5*$AF5</f>
        <v>985864328.39999998</v>
      </c>
      <c r="C5" s="57">
        <f>'All non-inflation adjusted data'!C5*AF5</f>
        <v>19932479482.220001</v>
      </c>
      <c r="D5" s="57">
        <f>'All non-inflation adjusted data'!D5*$AF5</f>
        <v>464529100.81999999</v>
      </c>
      <c r="E5" s="57"/>
      <c r="F5" s="58"/>
      <c r="G5" s="59">
        <f>'All non-inflation adjusted data'!G5*$AF5</f>
        <v>486426377.92000002</v>
      </c>
      <c r="H5" s="57">
        <f>'All non-inflation adjusted data'!H5</f>
        <v>2.2400000000000002</v>
      </c>
      <c r="I5" s="43">
        <f t="shared" ref="I5:I13" si="3">G5/(AC5*1000000)</f>
        <v>7.2316005280685068E-3</v>
      </c>
      <c r="J5" s="57">
        <f>'All non-inflation adjusted data'!J5*$AF5</f>
        <v>13603855.140000001</v>
      </c>
      <c r="K5" s="57"/>
      <c r="L5" s="57">
        <f t="shared" ref="L5:L13" si="4">J5/G5</f>
        <v>2.7966935506604774E-2</v>
      </c>
      <c r="M5" s="57">
        <f>'All non-inflation adjusted data'!M5*$AF5</f>
        <v>221746318.40000001</v>
      </c>
      <c r="N5" s="23">
        <v>5.9235535644535771E-2</v>
      </c>
      <c r="O5" s="23">
        <f t="shared" ref="O5:O13" si="5">M5/G5</f>
        <v>0.45586820218962193</v>
      </c>
      <c r="P5" s="57">
        <f>'All non-inflation adjusted data'!P5*$AF5</f>
        <v>69048696.879999995</v>
      </c>
      <c r="Q5" s="36">
        <f t="shared" ref="Q5:Q13" si="6">P5/G5</f>
        <v>0.14195097144044289</v>
      </c>
      <c r="R5" s="61">
        <f>'All non-inflation adjusted data'!R5*$AF5</f>
        <v>159760498.53999999</v>
      </c>
      <c r="S5" s="17">
        <f t="shared" ref="S5:S13" si="7">R5/AC5</f>
        <v>2375.1263460394862</v>
      </c>
      <c r="T5" s="23">
        <f t="shared" si="0"/>
        <v>16.205120110115143</v>
      </c>
      <c r="U5" s="43">
        <f>'All non-inflation adjusted data'!U5*$AF5</f>
        <v>4849774.3574099988</v>
      </c>
      <c r="V5" s="17"/>
      <c r="W5" s="47">
        <f>U5/AC5</f>
        <v>72.100594038564438</v>
      </c>
      <c r="X5" s="20">
        <f t="shared" ref="X5:X13" si="8">U5/R5</f>
        <v>3.0356529941572119E-2</v>
      </c>
      <c r="Y5" s="43">
        <f>'All non-inflation adjusted data'!Y5*$AF5</f>
        <v>79507293.169944003</v>
      </c>
      <c r="Z5" s="20">
        <f t="shared" si="1"/>
        <v>0.49766552994348218</v>
      </c>
      <c r="AA5" s="43">
        <f>'All non-inflation adjusted data'!AA5*$AF5</f>
        <v>24615860.437719997</v>
      </c>
      <c r="AB5" s="25">
        <f t="shared" ref="AB5:AB13" si="9">AA5/R5</f>
        <v>0.15407976729339518</v>
      </c>
      <c r="AC5" s="4">
        <v>67264</v>
      </c>
      <c r="AD5" s="4">
        <v>9.0642840000000002E-2</v>
      </c>
      <c r="AE5" s="4">
        <v>1.2</v>
      </c>
      <c r="AF5" s="11">
        <v>1.46</v>
      </c>
      <c r="AG5" s="86">
        <f>'All non-inflation adjusted data'!M19*AF5</f>
        <v>12335893.32</v>
      </c>
    </row>
    <row r="6" spans="1:33" x14ac:dyDescent="0.3">
      <c r="A6" s="24">
        <f t="shared" si="2"/>
        <v>1918</v>
      </c>
      <c r="B6" s="57">
        <f>'All non-inflation adjusted data'!B6*$AF6</f>
        <v>1375271638.7</v>
      </c>
      <c r="C6" s="57">
        <f>'All non-inflation adjusted data'!C6*AF6</f>
        <v>19428060013.099998</v>
      </c>
      <c r="D6" s="57">
        <f>'All non-inflation adjusted data'!D6*$AF6</f>
        <v>355246558.88</v>
      </c>
      <c r="E6" s="57"/>
      <c r="F6" s="58"/>
      <c r="G6" s="59">
        <f>'All non-inflation adjusted data'!G6*$AF6</f>
        <v>215640618.09999999</v>
      </c>
      <c r="H6" s="57">
        <f>'All non-inflation adjusted data'!H6</f>
        <v>0.86</v>
      </c>
      <c r="I6" s="43">
        <f t="shared" si="3"/>
        <v>2.9394449107836588E-3</v>
      </c>
      <c r="J6" s="57">
        <f>'All non-inflation adjusted data'!J6*$AF6</f>
        <v>2877289.48</v>
      </c>
      <c r="K6" s="57"/>
      <c r="L6" s="57">
        <f t="shared" si="4"/>
        <v>1.334298475561641E-2</v>
      </c>
      <c r="M6" s="57">
        <f>'All non-inflation adjusted data'!M6*$AF6</f>
        <v>138478061.75999999</v>
      </c>
      <c r="N6" s="23">
        <v>4.7901603243774203E-2</v>
      </c>
      <c r="O6" s="23">
        <f t="shared" si="5"/>
        <v>0.64217058446652631</v>
      </c>
      <c r="P6" s="57">
        <f>'All non-inflation adjusted data'!P6*$AF6</f>
        <v>36203573.199999996</v>
      </c>
      <c r="Q6" s="36">
        <f t="shared" si="6"/>
        <v>0.16788846887468645</v>
      </c>
      <c r="R6" s="61">
        <f>'All non-inflation adjusted data'!R6*$AF6</f>
        <v>108440003.78</v>
      </c>
      <c r="S6" s="17">
        <f t="shared" si="7"/>
        <v>1478.169651177056</v>
      </c>
      <c r="T6" s="23">
        <f t="shared" si="0"/>
        <v>7.884988007351394</v>
      </c>
      <c r="U6" s="43">
        <f>'All non-inflation adjusted data'!U6*$AF6</f>
        <v>1860167.64882</v>
      </c>
      <c r="V6" s="17"/>
      <c r="W6" s="47">
        <f t="shared" ref="W6:W13" si="10">U6/AC6</f>
        <v>25.356356222243427</v>
      </c>
      <c r="X6" s="20">
        <f t="shared" si="8"/>
        <v>1.7153887716509632E-2</v>
      </c>
      <c r="Y6" s="43">
        <f>'All non-inflation adjusted data'!Y6*$AF6</f>
        <v>89526421.856340006</v>
      </c>
      <c r="Z6" s="20">
        <f t="shared" si="1"/>
        <v>0.82558482788297083</v>
      </c>
      <c r="AA6" s="43">
        <f>'All non-inflation adjusted data'!AA6*$AF6</f>
        <v>23405610.073800001</v>
      </c>
      <c r="AB6" s="25">
        <f t="shared" si="9"/>
        <v>0.2158392591103615</v>
      </c>
      <c r="AC6" s="4">
        <v>73361</v>
      </c>
      <c r="AD6" s="4">
        <v>1.0864083E-2</v>
      </c>
      <c r="AE6" s="4">
        <v>1.18</v>
      </c>
      <c r="AF6" s="11">
        <v>1.22</v>
      </c>
      <c r="AG6" s="86">
        <f>'All non-inflation adjusted data'!M20*AF6</f>
        <v>5077172.74</v>
      </c>
    </row>
    <row r="7" spans="1:33" x14ac:dyDescent="0.3">
      <c r="A7" s="24">
        <f t="shared" si="2"/>
        <v>1919</v>
      </c>
      <c r="B7" s="57">
        <f>'All non-inflation adjusted data'!B7*$AF7</f>
        <v>1320415308.1600001</v>
      </c>
      <c r="C7" s="57">
        <f>'All non-inflation adjusted data'!C7*AF7</f>
        <v>20653871105.920002</v>
      </c>
      <c r="D7" s="57">
        <f>'All non-inflation adjusted data'!D7*$AF7</f>
        <v>1039338858.48</v>
      </c>
      <c r="E7" s="57"/>
      <c r="F7" s="58"/>
      <c r="G7" s="59">
        <f>'All non-inflation adjusted data'!G7*$AF7</f>
        <v>194738781.12</v>
      </c>
      <c r="H7" s="57">
        <f>'All non-inflation adjusted data'!H7</f>
        <v>0.77</v>
      </c>
      <c r="I7" s="43">
        <f t="shared" si="3"/>
        <v>2.6259982890584968E-3</v>
      </c>
      <c r="J7" s="57">
        <f>'All non-inflation adjusted data'!J7*$AF7</f>
        <v>39414008.399999999</v>
      </c>
      <c r="K7" s="57"/>
      <c r="L7" s="57">
        <f t="shared" si="4"/>
        <v>0.20239424409107648</v>
      </c>
      <c r="M7" s="57">
        <f>'All non-inflation adjusted data'!M7*$AF7</f>
        <v>97892088.320000008</v>
      </c>
      <c r="N7" s="23">
        <v>3.8360083835320954E-2</v>
      </c>
      <c r="O7" s="23">
        <f t="shared" si="5"/>
        <v>0.50268409690660387</v>
      </c>
      <c r="P7" s="57">
        <f>'All non-inflation adjusted data'!P7*$AF7</f>
        <v>19480334.640000001</v>
      </c>
      <c r="Q7" s="36">
        <f t="shared" si="6"/>
        <v>0.1000331548136579</v>
      </c>
      <c r="R7" s="61">
        <f>'All non-inflation adjusted data'!R7*$AF7</f>
        <v>102988075.84</v>
      </c>
      <c r="S7" s="17">
        <f t="shared" si="7"/>
        <v>1388.7655524690526</v>
      </c>
      <c r="T7" s="23">
        <f t="shared" si="0"/>
        <v>7.7996729667966349</v>
      </c>
      <c r="U7" s="43">
        <f>'All non-inflation adjusted data'!U7*$AF7</f>
        <v>25567867.249079999</v>
      </c>
      <c r="V7" s="17"/>
      <c r="W7" s="47">
        <f t="shared" si="10"/>
        <v>344.77557713368753</v>
      </c>
      <c r="X7" s="20">
        <f t="shared" si="8"/>
        <v>0.24826046161695137</v>
      </c>
      <c r="Y7" s="43">
        <f>'All non-inflation adjusted data'!Y7*$AF7</f>
        <v>63502597.693184003</v>
      </c>
      <c r="Z7" s="20">
        <f t="shared" si="1"/>
        <v>0.61660145774390651</v>
      </c>
      <c r="AA7" s="43">
        <f>'All non-inflation adjusted data'!AA7*$AF7</f>
        <v>12636893.080968002</v>
      </c>
      <c r="AB7" s="25">
        <f t="shared" si="9"/>
        <v>0.12270248742777173</v>
      </c>
      <c r="AC7" s="4">
        <v>74158</v>
      </c>
      <c r="AD7" s="4">
        <v>-1.139459E-2</v>
      </c>
      <c r="AE7" s="4">
        <v>1.17</v>
      </c>
      <c r="AF7" s="11">
        <v>1.04</v>
      </c>
      <c r="AG7" s="86">
        <f>'All non-inflation adjusted data'!M21*AF7</f>
        <v>3359663.8400000003</v>
      </c>
    </row>
    <row r="8" spans="1:33" x14ac:dyDescent="0.3">
      <c r="A8" s="24">
        <f t="shared" si="2"/>
        <v>1920</v>
      </c>
      <c r="B8" s="57">
        <f>'All non-inflation adjusted data'!B8*$AF8</f>
        <v>956797780.53999996</v>
      </c>
      <c r="C8" s="57">
        <f>'All non-inflation adjusted data'!C8*AF8</f>
        <v>21124709972.869999</v>
      </c>
      <c r="D8" s="57">
        <f>'All non-inflation adjusted data'!D8*$AF8</f>
        <v>908283019.90999997</v>
      </c>
      <c r="E8" s="57"/>
      <c r="F8" s="58"/>
      <c r="G8" s="59">
        <f>'All non-inflation adjusted data'!G8*$AF8</f>
        <v>93403751.150000006</v>
      </c>
      <c r="H8" s="57">
        <f>'All non-inflation adjusted data'!H8</f>
        <v>0.32</v>
      </c>
      <c r="I8" s="43">
        <f t="shared" si="3"/>
        <v>1.2740407724414497E-3</v>
      </c>
      <c r="J8" s="57">
        <f>'All non-inflation adjusted data'!J8*$AF8</f>
        <v>4055948.94</v>
      </c>
      <c r="K8" s="57"/>
      <c r="L8" s="57">
        <f t="shared" si="4"/>
        <v>4.3423833519131629E-2</v>
      </c>
      <c r="M8" s="57">
        <f>'All non-inflation adjusted data'!M8*$AF8</f>
        <v>66442006.600000001</v>
      </c>
      <c r="N8" s="23">
        <v>2.3632157966710254E-2</v>
      </c>
      <c r="O8" s="23">
        <f t="shared" si="5"/>
        <v>0.71134195128093625</v>
      </c>
      <c r="P8" s="57">
        <f>'All non-inflation adjusted data'!P8*$AF8</f>
        <v>7938168.1000000006</v>
      </c>
      <c r="Q8" s="36">
        <f t="shared" si="6"/>
        <v>8.4987679855082571E-2</v>
      </c>
      <c r="R8" s="61">
        <f>'All non-inflation adjusted data'!R8*$AF8</f>
        <v>43774725.649999999</v>
      </c>
      <c r="S8" s="17">
        <f t="shared" si="7"/>
        <v>597.09363482601987</v>
      </c>
      <c r="T8" s="23">
        <f t="shared" si="0"/>
        <v>4.5751282601527681</v>
      </c>
      <c r="U8" s="43">
        <f>'All non-inflation adjusted data'!U8*$AF8</f>
        <v>2588101.0186140002</v>
      </c>
      <c r="V8" s="17"/>
      <c r="W8" s="47">
        <f t="shared" si="10"/>
        <v>35.302074920055105</v>
      </c>
      <c r="X8" s="20">
        <f t="shared" si="8"/>
        <v>5.9123180789460876E-2</v>
      </c>
      <c r="Y8" s="43">
        <f>'All non-inflation adjusted data'!Y8*$AF8</f>
        <v>42396644.411459997</v>
      </c>
      <c r="Z8" s="20">
        <f t="shared" si="1"/>
        <v>0.96851879210943725</v>
      </c>
      <c r="AA8" s="43">
        <f>'All non-inflation adjusted data'!AA8*$AF8</f>
        <v>3559724.032716</v>
      </c>
      <c r="AB8" s="25">
        <f t="shared" si="9"/>
        <v>8.131916259573406E-2</v>
      </c>
      <c r="AC8" s="4">
        <v>73313</v>
      </c>
      <c r="AD8" s="4">
        <v>-2.3597452000000001E-2</v>
      </c>
      <c r="AE8" s="4">
        <v>0.98</v>
      </c>
      <c r="AF8" s="11">
        <v>0.89</v>
      </c>
      <c r="AG8" s="86">
        <f>'All non-inflation adjusted data'!M22*AF8</f>
        <v>3248092.38</v>
      </c>
    </row>
    <row r="9" spans="1:33" x14ac:dyDescent="0.3">
      <c r="A9" s="24">
        <f t="shared" si="2"/>
        <v>1921</v>
      </c>
      <c r="B9" s="57">
        <f>'All non-inflation adjusted data'!B9*$AF9</f>
        <v>647448395.39999998</v>
      </c>
      <c r="C9" s="57">
        <f>'All non-inflation adjusted data'!C9*AF9</f>
        <v>17619491275.200001</v>
      </c>
      <c r="D9" s="57">
        <f>'All non-inflation adjusted data'!D9*$AF9</f>
        <v>416572805.69999999</v>
      </c>
      <c r="E9" s="57"/>
      <c r="F9" s="58"/>
      <c r="G9" s="59">
        <f>'All non-inflation adjusted data'!G9*$AF9</f>
        <v>55975431.600000001</v>
      </c>
      <c r="H9" s="57">
        <f>'All non-inflation adjusted data'!H9</f>
        <v>0.25</v>
      </c>
      <c r="I9" s="43">
        <f t="shared" si="3"/>
        <v>7.8196543313356528E-4</v>
      </c>
      <c r="J9" s="57">
        <f>'All non-inflation adjusted data'!J9*$AF9</f>
        <v>321374.7</v>
      </c>
      <c r="K9" s="57"/>
      <c r="L9" s="57">
        <f t="shared" si="4"/>
        <v>5.7413527830663478E-3</v>
      </c>
      <c r="M9" s="57">
        <f>'All non-inflation adjusted data'!M9*$AF9</f>
        <v>43609431.600000001</v>
      </c>
      <c r="N9" s="23">
        <v>1.9562145005112792E-2</v>
      </c>
      <c r="O9" s="23">
        <f t="shared" si="5"/>
        <v>0.77908164981438033</v>
      </c>
      <c r="P9" s="57">
        <f>'All non-inflation adjusted data'!P9*$AF9</f>
        <v>4113230.4</v>
      </c>
      <c r="Q9" s="36">
        <f t="shared" si="6"/>
        <v>7.3482781327942448E-2</v>
      </c>
      <c r="R9" s="61">
        <f>'All non-inflation adjusted data'!R9*$AF9</f>
        <v>28277753.400000002</v>
      </c>
      <c r="S9" s="17">
        <f t="shared" si="7"/>
        <v>395.03448304765101</v>
      </c>
      <c r="T9" s="23">
        <f t="shared" si="0"/>
        <v>4.3675686897841075</v>
      </c>
      <c r="U9" s="43">
        <f>'All non-inflation adjusted data'!U9*$AF9</f>
        <v>204327.83313000001</v>
      </c>
      <c r="V9" s="17"/>
      <c r="W9" s="47">
        <f t="shared" si="10"/>
        <v>2.8544184112149535</v>
      </c>
      <c r="X9" s="20">
        <f t="shared" si="8"/>
        <v>7.2257449253376686E-3</v>
      </c>
      <c r="Y9" s="43">
        <f>'All non-inflation adjusted data'!Y9*$AF9</f>
        <v>27730996.039620001</v>
      </c>
      <c r="Z9" s="20">
        <f t="shared" si="1"/>
        <v>0.98066475251248209</v>
      </c>
      <c r="AA9" s="43">
        <f>'All non-inflation adjusted data'!AA9*$AF9</f>
        <v>2615603.2113600005</v>
      </c>
      <c r="AB9" s="25">
        <f t="shared" si="9"/>
        <v>9.2496853422591924E-2</v>
      </c>
      <c r="AC9" s="4">
        <v>71583</v>
      </c>
      <c r="AD9" s="4">
        <v>5.8742997999999998E-2</v>
      </c>
      <c r="AE9" s="4">
        <v>0.89</v>
      </c>
      <c r="AF9" s="11">
        <v>0.9</v>
      </c>
      <c r="AG9" s="86">
        <f>'All non-inflation adjusted data'!M23*AF9</f>
        <v>2460340.8000000003</v>
      </c>
    </row>
    <row r="10" spans="1:33" x14ac:dyDescent="0.3">
      <c r="A10" s="24">
        <f t="shared" si="2"/>
        <v>1922</v>
      </c>
      <c r="B10" s="57">
        <f>'All non-inflation adjusted data'!B10*$AF10</f>
        <v>869667881.08000004</v>
      </c>
      <c r="C10" s="57">
        <f>'All non-inflation adjusted data'!C10*AF10</f>
        <v>21549574655.299999</v>
      </c>
      <c r="D10" s="57">
        <f>'All non-inflation adjusted data'!D10*$AF10</f>
        <v>1001265095.8</v>
      </c>
      <c r="E10" s="57">
        <f>'All non-inflation adjusted data'!E10*$AF10</f>
        <v>251740058.83000001</v>
      </c>
      <c r="F10" s="58">
        <f>'All non-inflation adjusted data'!F10*$AF10</f>
        <v>31377020.57</v>
      </c>
      <c r="G10" s="59">
        <f>'All non-inflation adjusted data'!G10*$AF10</f>
        <v>169685495.41</v>
      </c>
      <c r="H10" s="57">
        <f>'All non-inflation adjusted data'!H10</f>
        <v>0.66266209525800968</v>
      </c>
      <c r="I10" s="43">
        <f t="shared" si="3"/>
        <v>2.2389493773420596E-3</v>
      </c>
      <c r="J10" s="57">
        <f>'All non-inflation adjusted data'!J10*$AF10</f>
        <v>59606638.740000002</v>
      </c>
      <c r="K10" s="57">
        <f>'All non-inflation adjusted data'!K10*$AF10</f>
        <v>55340899.700000003</v>
      </c>
      <c r="L10" s="57">
        <f t="shared" si="4"/>
        <v>0.35127715893439432</v>
      </c>
      <c r="M10" s="57">
        <f>'All non-inflation adjusted data'!M10*$AF10</f>
        <v>79775637.799999997</v>
      </c>
      <c r="N10" s="23">
        <v>2.4926978217974859E-2</v>
      </c>
      <c r="O10" s="23">
        <f t="shared" si="5"/>
        <v>0.47013822605900008</v>
      </c>
      <c r="P10" s="57">
        <f>'All non-inflation adjusted data'!P10*$AF10</f>
        <v>8108531.4900000002</v>
      </c>
      <c r="Q10" s="36">
        <f t="shared" si="6"/>
        <v>4.7785648799314781E-2</v>
      </c>
      <c r="R10" s="61">
        <f>'All non-inflation adjusted data'!R10*$AF10</f>
        <v>50012815.390000001</v>
      </c>
      <c r="S10" s="17">
        <f t="shared" si="7"/>
        <v>659.9041456431097</v>
      </c>
      <c r="T10" s="23">
        <f t="shared" si="0"/>
        <v>5.7507948123703745</v>
      </c>
      <c r="U10" s="43">
        <f>'All non-inflation adjusted data'!U10*$AF10</f>
        <v>8480701.3589879982</v>
      </c>
      <c r="V10" s="43">
        <f>'All non-inflation adjusted data'!V10*$AF10</f>
        <v>6917631.4000000004</v>
      </c>
      <c r="W10" s="47">
        <f t="shared" si="10"/>
        <v>111.9003187706233</v>
      </c>
      <c r="X10" s="20">
        <f t="shared" si="8"/>
        <v>0.16957056492132022</v>
      </c>
      <c r="Y10" s="43">
        <f>'All non-inflation adjusted data'!Y10*$AF10</f>
        <v>30066534.999431841</v>
      </c>
      <c r="Z10" s="20">
        <f t="shared" si="1"/>
        <v>0.6011766137333594</v>
      </c>
      <c r="AA10" s="43">
        <f>'All non-inflation adjusted data'!AA10*$AF10</f>
        <v>4702948.2642000001</v>
      </c>
      <c r="AB10" s="25">
        <f t="shared" si="9"/>
        <v>9.4034863415034795E-2</v>
      </c>
      <c r="AC10" s="4">
        <v>75788</v>
      </c>
      <c r="AD10" s="4">
        <v>0.132356046</v>
      </c>
      <c r="AE10" s="4">
        <v>0.99</v>
      </c>
      <c r="AF10" s="11">
        <v>1.01</v>
      </c>
      <c r="AG10" s="86">
        <f>'All non-inflation adjusted data'!M24*AF10</f>
        <v>5020574.66</v>
      </c>
    </row>
    <row r="11" spans="1:33" x14ac:dyDescent="0.3">
      <c r="A11" s="24">
        <f t="shared" si="2"/>
        <v>1923</v>
      </c>
      <c r="B11" s="57">
        <f>'All non-inflation adjusted data'!B11*$AF11</f>
        <v>676924535.10000002</v>
      </c>
      <c r="C11" s="57">
        <f>'All non-inflation adjusted data'!C11*AF11</f>
        <v>25336940111.279999</v>
      </c>
      <c r="D11" s="57">
        <f>'All non-inflation adjusted data'!D11*$AF11</f>
        <v>1191870486.54</v>
      </c>
      <c r="E11" s="57">
        <f>'All non-inflation adjusted data'!E11*$AF11</f>
        <v>311501643.36000001</v>
      </c>
      <c r="F11" s="58">
        <f>'All non-inflation adjusted data'!F11*$AF11</f>
        <v>29770356.48</v>
      </c>
      <c r="G11" s="59">
        <f>'All non-inflation adjusted data'!G11*$AF11</f>
        <v>182533633.86000001</v>
      </c>
      <c r="H11" s="57">
        <f>'All non-inflation adjusted data'!H11</f>
        <v>0.61</v>
      </c>
      <c r="I11" s="43">
        <f t="shared" si="3"/>
        <v>2.1269606248033655E-3</v>
      </c>
      <c r="J11" s="57">
        <f>'All non-inflation adjusted data'!J11*$AF11</f>
        <v>74294067.420000002</v>
      </c>
      <c r="K11" s="57">
        <f>'All non-inflation adjusted data'!K11*$AF11</f>
        <v>73941330</v>
      </c>
      <c r="L11" s="57">
        <f t="shared" si="4"/>
        <v>0.40701576936216699</v>
      </c>
      <c r="M11" s="57">
        <f>'All non-inflation adjusted data'!M11*$AF11</f>
        <v>87094764.480000004</v>
      </c>
      <c r="N11" s="23">
        <v>2.7310708109424073E-2</v>
      </c>
      <c r="O11" s="23">
        <f t="shared" si="5"/>
        <v>0.47714365094380418</v>
      </c>
      <c r="P11" s="57">
        <f>'All non-inflation adjusted data'!P11*$AF11</f>
        <v>9586597.5</v>
      </c>
      <c r="Q11" s="36">
        <f t="shared" si="6"/>
        <v>5.2519622259603653E-2</v>
      </c>
      <c r="R11" s="61">
        <f>'All non-inflation adjusted data'!R11*$AF11</f>
        <v>36504244.5</v>
      </c>
      <c r="S11" s="17">
        <f t="shared" si="7"/>
        <v>425.3632004567753</v>
      </c>
      <c r="T11" s="23">
        <f t="shared" si="0"/>
        <v>5.3926608664889564</v>
      </c>
      <c r="U11" s="43">
        <f>'All non-inflation adjusted data'!U11*$AF11</f>
        <v>7063402.6933260001</v>
      </c>
      <c r="V11" s="43">
        <f>'All non-inflation adjusted data'!V11*$AF11</f>
        <v>6843532.9199999999</v>
      </c>
      <c r="W11" s="47">
        <f t="shared" si="10"/>
        <v>82.305814485440294</v>
      </c>
      <c r="X11" s="20">
        <f t="shared" si="8"/>
        <v>0.19349538088169446</v>
      </c>
      <c r="Y11" s="43">
        <f>'All non-inflation adjusted data'!Y11*$AF11</f>
        <v>20493398.082144</v>
      </c>
      <c r="Z11" s="20">
        <f t="shared" si="1"/>
        <v>0.56139767752607506</v>
      </c>
      <c r="AA11" s="43">
        <f>'All non-inflation adjusted data'!AA11*$AF11</f>
        <v>4170169.9125000001</v>
      </c>
      <c r="AB11" s="25">
        <f t="shared" si="9"/>
        <v>0.11423794601474357</v>
      </c>
      <c r="AC11" s="4">
        <v>85819</v>
      </c>
      <c r="AD11" s="4">
        <v>2.9620480000000001E-2</v>
      </c>
      <c r="AE11" s="4">
        <v>1.03</v>
      </c>
      <c r="AF11" s="11">
        <v>1.02</v>
      </c>
      <c r="AG11" s="86">
        <f>'All non-inflation adjusted data'!M25*AF11</f>
        <v>4508885.5200000005</v>
      </c>
    </row>
    <row r="12" spans="1:33" x14ac:dyDescent="0.3">
      <c r="A12" s="24">
        <f t="shared" si="2"/>
        <v>1924</v>
      </c>
      <c r="B12" s="57">
        <f>'All non-inflation adjusted data'!B12*$AF12</f>
        <v>697222736.10000002</v>
      </c>
      <c r="C12" s="57">
        <f>'All non-inflation adjusted data'!C12*AF12</f>
        <v>25399591919.459999</v>
      </c>
      <c r="D12" s="57">
        <f>'All non-inflation adjusted data'!D12*$AF12</f>
        <v>1498576951.0799999</v>
      </c>
      <c r="E12" s="57">
        <f>'All non-inflation adjusted data'!E12*$AF12</f>
        <v>385256859.56999999</v>
      </c>
      <c r="F12" s="58">
        <f>'All non-inflation adjusted data'!F12*$AF12</f>
        <v>48117023.460000001</v>
      </c>
      <c r="G12" s="59">
        <f>'All non-inflation adjusted data'!G12*$AF12</f>
        <v>188433895.31999999</v>
      </c>
      <c r="H12" s="57">
        <f>'All non-inflation adjusted data'!H12</f>
        <v>0.61</v>
      </c>
      <c r="I12" s="43">
        <f t="shared" si="3"/>
        <v>2.1325459797874625E-3</v>
      </c>
      <c r="J12" s="57">
        <f>'All non-inflation adjusted data'!J12*$AF12</f>
        <v>53076272.039999999</v>
      </c>
      <c r="K12" s="57">
        <f>'All non-inflation adjusted data'!K12*$AF12</f>
        <v>50154043.5</v>
      </c>
      <c r="L12" s="57">
        <f t="shared" si="4"/>
        <v>0.28167051341726729</v>
      </c>
      <c r="M12" s="57">
        <f>'All non-inflation adjusted data'!M12*$AF12</f>
        <v>101711352.59999999</v>
      </c>
      <c r="N12" s="23">
        <v>3.1603036201767472E-2</v>
      </c>
      <c r="O12" s="23">
        <f t="shared" si="5"/>
        <v>0.53977206397645672</v>
      </c>
      <c r="P12" s="57">
        <f>'All non-inflation adjusted data'!P12*$AF12</f>
        <v>11058669.27</v>
      </c>
      <c r="Q12" s="36">
        <f t="shared" si="6"/>
        <v>5.8687261393286366E-2</v>
      </c>
      <c r="R12" s="61">
        <f>'All non-inflation adjusted data'!R12*$AF12</f>
        <v>46735130.969999999</v>
      </c>
      <c r="S12" s="17">
        <f t="shared" si="7"/>
        <v>528.91129536786593</v>
      </c>
      <c r="T12" s="23">
        <f t="shared" si="0"/>
        <v>6.7030417326059428</v>
      </c>
      <c r="U12" s="43">
        <f>'All non-inflation adjusted data'!U12*$AF12</f>
        <v>7130997.4766580015</v>
      </c>
      <c r="V12" s="43">
        <f>'All non-inflation adjusted data'!V12*$AF12</f>
        <v>6065436.96</v>
      </c>
      <c r="W12" s="47">
        <f t="shared" si="10"/>
        <v>80.702996533063242</v>
      </c>
      <c r="X12" s="20">
        <f t="shared" si="8"/>
        <v>0.15258323510926927</v>
      </c>
      <c r="Y12" s="43">
        <f>'All non-inflation adjusted data'!Y12*$AF12</f>
        <v>30788026.432020001</v>
      </c>
      <c r="Z12" s="20">
        <f t="shared" si="1"/>
        <v>0.65877693702802098</v>
      </c>
      <c r="AA12" s="43">
        <f>'All non-inflation adjusted data'!AA12*$AF12</f>
        <v>5086987.8641999997</v>
      </c>
      <c r="AB12" s="25">
        <f t="shared" si="9"/>
        <v>0.10884719393351899</v>
      </c>
      <c r="AC12" s="4">
        <v>88361</v>
      </c>
      <c r="AD12" s="4">
        <v>2.4535711000000002E-2</v>
      </c>
      <c r="AE12" s="4">
        <v>1</v>
      </c>
      <c r="AF12" s="11">
        <v>0.99</v>
      </c>
      <c r="AG12" s="86">
        <f>'All non-inflation adjusted data'!M26*AF12</f>
        <v>3993509.52</v>
      </c>
    </row>
    <row r="13" spans="1:33" ht="15" thickBot="1" x14ac:dyDescent="0.35">
      <c r="A13" s="26">
        <f>A12+1</f>
        <v>1925</v>
      </c>
      <c r="B13" s="60">
        <f>'All non-inflation adjusted data'!B13*$AF13</f>
        <v>727209631.16999996</v>
      </c>
      <c r="C13" s="60">
        <f>'All non-inflation adjusted data'!C13*AF13</f>
        <v>21675630638.970001</v>
      </c>
      <c r="D13" s="60">
        <f>'All non-inflation adjusted data'!D13*$AF13</f>
        <v>2902906551.5999999</v>
      </c>
      <c r="E13" s="60">
        <f>'All non-inflation adjusted data'!E13*$AF13</f>
        <v>931163647.59000003</v>
      </c>
      <c r="F13" s="68">
        <f>'All non-inflation adjusted data'!F13*$AF13</f>
        <v>116395261.28999999</v>
      </c>
      <c r="G13" s="87">
        <f>'All non-inflation adjusted data'!G13*$AF13</f>
        <v>460352717.55000001</v>
      </c>
      <c r="H13" s="60">
        <f>'All non-inflation adjusted data'!H13</f>
        <v>1.93</v>
      </c>
      <c r="I13" s="88">
        <f t="shared" si="3"/>
        <v>5.0851408670149895E-3</v>
      </c>
      <c r="J13" s="60">
        <f>'All non-inflation adjusted data'!J13*$AF13</f>
        <v>261348853.59</v>
      </c>
      <c r="K13" s="60">
        <f>'All non-inflation adjusted data'!K13*$AF13</f>
        <v>234203146.65000001</v>
      </c>
      <c r="L13" s="60">
        <f t="shared" si="4"/>
        <v>0.56771437123451818</v>
      </c>
      <c r="M13" s="60">
        <f>'All non-inflation adjusted data'!M13*$AF13</f>
        <v>136228262.94</v>
      </c>
      <c r="N13" s="27">
        <v>3.9721072718691436E-2</v>
      </c>
      <c r="O13" s="27">
        <f t="shared" si="5"/>
        <v>0.29592149181829019</v>
      </c>
      <c r="P13" s="60">
        <f>'All non-inflation adjusted data'!P13*$AF13</f>
        <v>17636496.57</v>
      </c>
      <c r="Q13" s="38">
        <f t="shared" si="6"/>
        <v>3.8310834057549488E-2</v>
      </c>
      <c r="R13" s="89">
        <f>'All non-inflation adjusted data'!R13*$AF13</f>
        <v>66198845.789999999</v>
      </c>
      <c r="S13" s="18">
        <f t="shared" si="7"/>
        <v>731.24463751946894</v>
      </c>
      <c r="T13" s="27">
        <f t="shared" si="0"/>
        <v>9.1031310577519946</v>
      </c>
      <c r="U13" s="88">
        <f>'All non-inflation adjusted data'!U13*$AF13</f>
        <v>34720090.03420005</v>
      </c>
      <c r="V13" s="88">
        <f>'All non-inflation adjusted data'!V13*$AF13</f>
        <v>28557293.489999998</v>
      </c>
      <c r="W13" s="90">
        <f t="shared" si="10"/>
        <v>383.52450633719639</v>
      </c>
      <c r="X13" s="21">
        <f t="shared" si="8"/>
        <v>0.52448180357012919</v>
      </c>
      <c r="Y13" s="88">
        <f>'All non-inflation adjusted data'!Y13*$AF13</f>
        <v>27342348.229113299</v>
      </c>
      <c r="Z13" s="21">
        <f t="shared" si="1"/>
        <v>0.41303360961685581</v>
      </c>
      <c r="AA13" s="88">
        <f>'All non-inflation adjusted data'!AA13*$AF13</f>
        <v>4409124.1425000001</v>
      </c>
      <c r="AB13" s="28">
        <f t="shared" si="9"/>
        <v>6.6604244981655597E-2</v>
      </c>
      <c r="AC13" s="8">
        <v>90529</v>
      </c>
      <c r="AD13" s="8">
        <v>6.4907378000000002E-2</v>
      </c>
      <c r="AE13" s="8">
        <v>1</v>
      </c>
      <c r="AF13" s="12">
        <v>0.99</v>
      </c>
      <c r="AG13" s="91">
        <f>'All non-inflation adjusted data'!M27*AF13</f>
        <v>7729144.8300000001</v>
      </c>
    </row>
    <row r="14" spans="1:33" x14ac:dyDescent="0.3">
      <c r="AC14">
        <v>96405</v>
      </c>
    </row>
    <row r="15" spans="1:33" x14ac:dyDescent="0.3">
      <c r="D15" s="1"/>
      <c r="J15">
        <f>(-1-3.2)*0.5*(0.73/3.2)</f>
        <v>-0.4790625</v>
      </c>
    </row>
    <row r="16" spans="1:33" x14ac:dyDescent="0.3">
      <c r="D16" s="1"/>
    </row>
    <row r="18" spans="2:12" x14ac:dyDescent="0.3">
      <c r="B18" s="17" t="s">
        <v>0</v>
      </c>
      <c r="C18" s="17" t="s">
        <v>30</v>
      </c>
      <c r="D18" s="17" t="s">
        <v>2</v>
      </c>
      <c r="E18" s="17" t="s">
        <v>7</v>
      </c>
      <c r="F18" s="23" t="s">
        <v>8</v>
      </c>
      <c r="G18" s="17" t="s">
        <v>25</v>
      </c>
      <c r="H18" s="17" t="s">
        <v>23</v>
      </c>
      <c r="I18" s="17" t="s">
        <v>11</v>
      </c>
      <c r="J18" s="17" t="s">
        <v>18</v>
      </c>
      <c r="K18" s="17" t="s">
        <v>40</v>
      </c>
      <c r="L18" s="2"/>
    </row>
    <row r="19" spans="2:12" x14ac:dyDescent="0.3">
      <c r="B19" s="17">
        <v>1915</v>
      </c>
      <c r="C19" s="17">
        <v>60424</v>
      </c>
      <c r="D19" s="17">
        <v>40203310.650887579</v>
      </c>
      <c r="E19" s="17"/>
      <c r="F19" s="17"/>
      <c r="G19" s="17"/>
      <c r="H19" s="17"/>
      <c r="I19" s="17"/>
      <c r="J19" s="17"/>
      <c r="K19" s="17"/>
    </row>
    <row r="20" spans="2:12" x14ac:dyDescent="0.3">
      <c r="B20" s="17">
        <v>1916</v>
      </c>
      <c r="C20" s="17">
        <v>68870</v>
      </c>
      <c r="D20" s="17">
        <v>105723593.90243903</v>
      </c>
      <c r="E20" s="17">
        <v>31394729.268292684</v>
      </c>
      <c r="F20" s="23">
        <v>7.6660000000000004</v>
      </c>
      <c r="G20" s="23">
        <v>455.85493347310415</v>
      </c>
      <c r="H20" s="23"/>
      <c r="I20" s="17"/>
      <c r="J20" s="17"/>
      <c r="K20" s="17"/>
    </row>
    <row r="21" spans="2:12" x14ac:dyDescent="0.3">
      <c r="B21" s="17">
        <v>1917</v>
      </c>
      <c r="C21" s="17">
        <v>67264</v>
      </c>
      <c r="D21" s="17">
        <v>544781464.38356161</v>
      </c>
      <c r="E21" s="17">
        <v>74948629.452054799</v>
      </c>
      <c r="F21" s="23">
        <f>109424999/675249450 * 100</f>
        <v>16.205122269999627</v>
      </c>
      <c r="G21" s="23">
        <v>1114.2457994180363</v>
      </c>
      <c r="H21" s="23">
        <v>2275180.3140410953</v>
      </c>
      <c r="I21" s="17"/>
      <c r="J21" s="45">
        <v>3.0356529941572116E-2</v>
      </c>
      <c r="K21" s="23">
        <f t="shared" ref="K21:K29" si="11">H21/C21</f>
        <v>33.824635972304584</v>
      </c>
    </row>
    <row r="22" spans="2:12" x14ac:dyDescent="0.3">
      <c r="B22" s="17">
        <v>1918</v>
      </c>
      <c r="C22" s="17">
        <v>73361</v>
      </c>
      <c r="D22" s="17">
        <v>924362159.83606565</v>
      </c>
      <c r="E22" s="17">
        <v>72856761.475409836</v>
      </c>
      <c r="F22" s="23">
        <v>7.89</v>
      </c>
      <c r="G22" s="23">
        <v>993.12661326058583</v>
      </c>
      <c r="H22" s="23">
        <v>1475061.8188524591</v>
      </c>
      <c r="I22" s="17"/>
      <c r="J22" s="45">
        <v>2.0246052514292897E-2</v>
      </c>
      <c r="K22" s="23">
        <f t="shared" si="11"/>
        <v>20.106893565415671</v>
      </c>
    </row>
    <row r="23" spans="2:12" x14ac:dyDescent="0.3">
      <c r="B23" s="17">
        <v>1919</v>
      </c>
      <c r="C23" s="17">
        <v>74158</v>
      </c>
      <c r="D23" s="17">
        <v>1220798176.9230769</v>
      </c>
      <c r="E23" s="17">
        <v>95218265.384615377</v>
      </c>
      <c r="F23" s="23">
        <v>7.79</v>
      </c>
      <c r="G23" s="23">
        <v>1283.9918199602926</v>
      </c>
      <c r="H23" s="23">
        <v>23638930.518749997</v>
      </c>
      <c r="I23" s="17"/>
      <c r="J23" s="45">
        <v>0.24826046161695139</v>
      </c>
      <c r="K23" s="23">
        <f t="shared" si="11"/>
        <v>318.76440193573177</v>
      </c>
    </row>
    <row r="24" spans="2:12" x14ac:dyDescent="0.3">
      <c r="B24" s="17">
        <v>1920</v>
      </c>
      <c r="C24" s="17">
        <v>73313</v>
      </c>
      <c r="D24" s="17">
        <v>1207925489.8876405</v>
      </c>
      <c r="E24" s="17">
        <v>55264140.449438199</v>
      </c>
      <c r="F24" s="23">
        <v>4.57</v>
      </c>
      <c r="G24" s="23">
        <v>753.81092643103136</v>
      </c>
      <c r="H24" s="23">
        <v>3394798.8279775283</v>
      </c>
      <c r="I24" s="17"/>
      <c r="J24" s="45">
        <v>6.1428600904115553E-2</v>
      </c>
      <c r="K24" s="23">
        <f t="shared" si="11"/>
        <v>46.305550556893436</v>
      </c>
    </row>
    <row r="25" spans="2:12" x14ac:dyDescent="0.3">
      <c r="B25" s="17">
        <v>1921</v>
      </c>
      <c r="C25" s="17">
        <v>71583</v>
      </c>
      <c r="D25" s="17">
        <v>799319006.66666663</v>
      </c>
      <c r="E25" s="17">
        <v>34910806.666666664</v>
      </c>
      <c r="F25" s="23">
        <v>4.37</v>
      </c>
      <c r="G25" s="23">
        <v>487.69689265142091</v>
      </c>
      <c r="H25" s="23">
        <v>252256.58411111112</v>
      </c>
      <c r="I25" s="17"/>
      <c r="J25" s="45">
        <v>7.2257449253376694E-3</v>
      </c>
      <c r="K25" s="23">
        <f t="shared" si="11"/>
        <v>3.5239733471789547</v>
      </c>
    </row>
    <row r="26" spans="2:12" x14ac:dyDescent="0.3">
      <c r="B26" s="17">
        <v>1922</v>
      </c>
      <c r="C26" s="17">
        <v>75788</v>
      </c>
      <c r="D26" s="17">
        <v>852531988.11881185</v>
      </c>
      <c r="E26" s="17">
        <v>49027365.346534654</v>
      </c>
      <c r="F26" s="23">
        <v>5.75</v>
      </c>
      <c r="G26" s="23">
        <v>646.90142696118983</v>
      </c>
      <c r="H26" s="23">
        <v>8313598.038415839</v>
      </c>
      <c r="I26" s="17">
        <v>6781326.7326732669</v>
      </c>
      <c r="J26" s="45">
        <v>0.16957056492132019</v>
      </c>
      <c r="K26" s="23">
        <f t="shared" si="11"/>
        <v>109.69544041821712</v>
      </c>
    </row>
    <row r="27" spans="2:12" x14ac:dyDescent="0.3">
      <c r="B27" s="17">
        <v>1923</v>
      </c>
      <c r="C27" s="17">
        <v>85819</v>
      </c>
      <c r="D27" s="17">
        <v>864923049.01960778</v>
      </c>
      <c r="E27" s="17">
        <v>35086740.196078427</v>
      </c>
      <c r="F27" s="23">
        <v>5.39</v>
      </c>
      <c r="G27" s="23">
        <v>408.84582896652756</v>
      </c>
      <c r="H27" s="23">
        <v>6789122.1581372553</v>
      </c>
      <c r="I27" s="17">
        <v>6577790.1960784309</v>
      </c>
      <c r="J27" s="45">
        <v>0.19349538088169449</v>
      </c>
      <c r="K27" s="23">
        <f t="shared" si="11"/>
        <v>79.109779397770367</v>
      </c>
    </row>
    <row r="28" spans="2:12" x14ac:dyDescent="0.3">
      <c r="B28" s="17">
        <v>1924</v>
      </c>
      <c r="C28" s="17">
        <v>88361</v>
      </c>
      <c r="D28" s="17">
        <v>751453120.20202017</v>
      </c>
      <c r="E28" s="17">
        <v>47684043.434343435</v>
      </c>
      <c r="F28" s="23">
        <v>6.7</v>
      </c>
      <c r="G28" s="23">
        <v>539.65033707567181</v>
      </c>
      <c r="H28" s="23">
        <v>7275785.6103030313</v>
      </c>
      <c r="I28" s="17">
        <v>6188589.8989898991</v>
      </c>
      <c r="J28" s="45">
        <v>0.15258323510926924</v>
      </c>
      <c r="K28" s="23">
        <f t="shared" si="11"/>
        <v>82.341594258813629</v>
      </c>
    </row>
    <row r="29" spans="2:12" x14ac:dyDescent="0.3">
      <c r="B29" s="17">
        <v>1925</v>
      </c>
      <c r="C29" s="17">
        <v>90529</v>
      </c>
      <c r="D29" s="17">
        <v>774529600</v>
      </c>
      <c r="E29" s="17">
        <v>67542950.50505051</v>
      </c>
      <c r="F29" s="23">
        <v>9.1</v>
      </c>
      <c r="G29" s="23">
        <v>746.0918656458208</v>
      </c>
      <c r="H29" s="23">
        <v>33230165.952727273</v>
      </c>
      <c r="I29" s="17">
        <v>29137122.222222224</v>
      </c>
      <c r="J29" s="45">
        <v>0.49198570249374129</v>
      </c>
      <c r="K29" s="23">
        <f t="shared" si="11"/>
        <v>367.06653064462517</v>
      </c>
    </row>
    <row r="34" spans="10:10" x14ac:dyDescent="0.3">
      <c r="J34" s="1"/>
    </row>
    <row r="35" spans="10:10" x14ac:dyDescent="0.3">
      <c r="J35" s="1"/>
    </row>
    <row r="37" spans="10:10" x14ac:dyDescent="0.3">
      <c r="J37" s="2"/>
    </row>
  </sheetData>
  <mergeCells count="4">
    <mergeCell ref="B1:F1"/>
    <mergeCell ref="AC1:AF1"/>
    <mergeCell ref="G1:Q1"/>
    <mergeCell ref="R1:A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5F1B-63C3-4416-8C4E-992727480C92}">
  <dimension ref="A1:I36"/>
  <sheetViews>
    <sheetView workbookViewId="0">
      <selection activeCell="C14" sqref="C14"/>
    </sheetView>
  </sheetViews>
  <sheetFormatPr defaultRowHeight="14.4" x14ac:dyDescent="0.3"/>
  <cols>
    <col min="1" max="1" width="29.109375" customWidth="1"/>
    <col min="2" max="2" width="15" bestFit="1" customWidth="1"/>
    <col min="3" max="3" width="12.77734375" customWidth="1"/>
    <col min="4" max="4" width="13.5546875" bestFit="1" customWidth="1"/>
    <col min="5" max="5" width="12.44140625" bestFit="1" customWidth="1"/>
    <col min="6" max="6" width="13.5546875" bestFit="1" customWidth="1"/>
    <col min="7" max="8" width="12.44140625" bestFit="1" customWidth="1"/>
    <col min="9" max="9" width="13.5546875" bestFit="1" customWidth="1"/>
  </cols>
  <sheetData>
    <row r="1" spans="1:9" x14ac:dyDescent="0.3">
      <c r="C1" t="s">
        <v>71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9" x14ac:dyDescent="0.3">
      <c r="A2" t="s">
        <v>47</v>
      </c>
      <c r="B2" s="48">
        <v>6298577620</v>
      </c>
      <c r="C2" s="48">
        <v>387</v>
      </c>
      <c r="D2" s="48"/>
      <c r="E2" s="48"/>
      <c r="F2" s="48"/>
      <c r="G2" s="48"/>
      <c r="H2" s="48"/>
      <c r="I2" s="48"/>
    </row>
    <row r="3" spans="1:9" x14ac:dyDescent="0.3">
      <c r="A3" t="s">
        <v>48</v>
      </c>
      <c r="B3" s="48">
        <v>173386694</v>
      </c>
      <c r="C3" s="48">
        <v>387</v>
      </c>
      <c r="D3" s="48"/>
      <c r="E3" s="48"/>
      <c r="F3" s="48"/>
      <c r="G3" s="48"/>
      <c r="H3" s="48"/>
    </row>
    <row r="4" spans="1:9" x14ac:dyDescent="0.3">
      <c r="A4" t="s">
        <v>58</v>
      </c>
      <c r="B4" s="48">
        <f>SUM(D4:I4)</f>
        <v>519294617</v>
      </c>
      <c r="C4" s="48">
        <v>387</v>
      </c>
      <c r="D4" s="48">
        <v>137731540</v>
      </c>
      <c r="E4" s="48">
        <v>81717965</v>
      </c>
      <c r="F4" s="48">
        <v>299845112</v>
      </c>
      <c r="G4" s="48"/>
      <c r="H4" s="48"/>
      <c r="I4" s="48"/>
    </row>
    <row r="5" spans="1:9" x14ac:dyDescent="0.3">
      <c r="A5" t="s">
        <v>55</v>
      </c>
      <c r="B5" s="48">
        <f>D5</f>
        <v>7.3719999999999999</v>
      </c>
      <c r="C5" s="48" t="s">
        <v>70</v>
      </c>
      <c r="D5" s="48">
        <f>100-92.628</f>
        <v>7.3719999999999999</v>
      </c>
      <c r="E5" s="48"/>
      <c r="F5" s="48"/>
      <c r="G5" s="48"/>
      <c r="H5" s="48"/>
    </row>
    <row r="6" spans="1:9" x14ac:dyDescent="0.3">
      <c r="A6" t="s">
        <v>56</v>
      </c>
      <c r="B6" s="48">
        <f>D6</f>
        <v>29.694999999999993</v>
      </c>
      <c r="C6" s="48" t="s">
        <v>70</v>
      </c>
      <c r="D6" s="48">
        <f>100-70.305</f>
        <v>29.694999999999993</v>
      </c>
      <c r="E6" s="48"/>
      <c r="F6" s="48"/>
      <c r="G6" s="48"/>
      <c r="H6" s="48"/>
    </row>
    <row r="7" spans="1:9" x14ac:dyDescent="0.3">
      <c r="A7" t="s">
        <v>57</v>
      </c>
      <c r="B7" s="48">
        <f>SUM(D7:I7)</f>
        <v>51487356</v>
      </c>
      <c r="C7" s="48" t="s">
        <v>70</v>
      </c>
      <c r="D7" s="48">
        <v>11178316</v>
      </c>
      <c r="E7" s="48">
        <v>7604332</v>
      </c>
      <c r="F7" s="48">
        <v>8886735</v>
      </c>
      <c r="G7" s="48">
        <v>5482693</v>
      </c>
      <c r="H7" s="48">
        <v>5060734</v>
      </c>
      <c r="I7" s="48">
        <v>13274546</v>
      </c>
    </row>
    <row r="8" spans="1:9" x14ac:dyDescent="0.3">
      <c r="A8" t="s">
        <v>65</v>
      </c>
      <c r="B8" s="48"/>
      <c r="C8" s="48"/>
      <c r="D8" s="48">
        <v>9.5280000000000005</v>
      </c>
      <c r="E8" s="48">
        <v>0.10641</v>
      </c>
      <c r="F8" s="48">
        <v>10.632</v>
      </c>
      <c r="G8" s="48">
        <v>11.321</v>
      </c>
      <c r="H8" s="48">
        <v>12.456</v>
      </c>
      <c r="I8" s="48">
        <v>12.907999999999999</v>
      </c>
    </row>
    <row r="9" spans="1:9" x14ac:dyDescent="0.3">
      <c r="A9" t="s">
        <v>59</v>
      </c>
      <c r="B9" s="48">
        <f>SUM(D9:F9)</f>
        <v>277702396</v>
      </c>
      <c r="C9" s="48">
        <v>32</v>
      </c>
      <c r="D9" s="48">
        <v>60707271</v>
      </c>
      <c r="E9" s="48">
        <v>38906751</v>
      </c>
      <c r="F9" s="48">
        <v>178088374</v>
      </c>
      <c r="G9" s="48"/>
      <c r="H9" s="48"/>
    </row>
    <row r="10" spans="1:9" x14ac:dyDescent="0.3">
      <c r="A10" t="s">
        <v>67</v>
      </c>
      <c r="B10" s="48">
        <f>B9*E8</f>
        <v>29550311.958360001</v>
      </c>
      <c r="C10" s="48" t="s">
        <v>69</v>
      </c>
      <c r="D10" s="48"/>
      <c r="E10" s="48"/>
      <c r="F10" s="48"/>
      <c r="G10" s="48"/>
      <c r="H10" s="48"/>
    </row>
    <row r="11" spans="1:9" x14ac:dyDescent="0.3">
      <c r="B11" s="48"/>
      <c r="C11" s="48"/>
      <c r="D11" s="48"/>
      <c r="E11" s="48"/>
      <c r="F11" s="48"/>
      <c r="G11" s="48"/>
      <c r="H11" s="48"/>
    </row>
    <row r="12" spans="1:9" x14ac:dyDescent="0.3">
      <c r="A12" t="s">
        <v>60</v>
      </c>
      <c r="B12" s="48">
        <f>SUM(D12:F12)</f>
        <v>37832736</v>
      </c>
      <c r="C12" s="48">
        <v>32</v>
      </c>
      <c r="D12" s="48">
        <v>11677838</v>
      </c>
      <c r="E12" s="48">
        <v>5422439</v>
      </c>
      <c r="F12" s="48">
        <v>20732459</v>
      </c>
      <c r="G12" s="48"/>
      <c r="H12" s="48"/>
    </row>
    <row r="13" spans="1:9" x14ac:dyDescent="0.3">
      <c r="A13" t="s">
        <v>68</v>
      </c>
      <c r="B13" s="48">
        <f>B12*E8</f>
        <v>4025781.4377600001</v>
      </c>
      <c r="C13" s="48"/>
      <c r="D13" s="48"/>
      <c r="E13" s="48"/>
      <c r="F13" s="48"/>
      <c r="G13" s="48"/>
      <c r="H13" s="48"/>
    </row>
    <row r="14" spans="1:9" x14ac:dyDescent="0.3">
      <c r="B14" s="48"/>
      <c r="C14" s="48"/>
      <c r="D14" s="48"/>
      <c r="E14" s="48"/>
      <c r="F14" s="48"/>
      <c r="G14" s="48"/>
      <c r="H14" s="48"/>
    </row>
    <row r="15" spans="1:9" x14ac:dyDescent="0.3">
      <c r="A15" t="s">
        <v>61</v>
      </c>
      <c r="B15" s="48"/>
      <c r="C15" s="48"/>
      <c r="D15" s="48"/>
      <c r="E15" s="48"/>
      <c r="F15" s="48"/>
      <c r="G15" s="48"/>
      <c r="H15" s="48"/>
    </row>
    <row r="16" spans="1:9" x14ac:dyDescent="0.3">
      <c r="A16" t="s">
        <v>62</v>
      </c>
      <c r="B16" s="48"/>
      <c r="C16" s="48"/>
      <c r="D16" s="48"/>
      <c r="E16" s="48"/>
      <c r="F16" s="48"/>
      <c r="G16" s="48"/>
      <c r="H16" s="48"/>
    </row>
    <row r="17" spans="1:8" x14ac:dyDescent="0.3">
      <c r="A17" t="s">
        <v>63</v>
      </c>
      <c r="B17" s="48"/>
      <c r="C17" s="48"/>
      <c r="D17" s="48"/>
      <c r="E17" s="48"/>
      <c r="F17" s="48"/>
      <c r="G17" s="48"/>
      <c r="H17" s="48"/>
    </row>
    <row r="18" spans="1:8" x14ac:dyDescent="0.3">
      <c r="A18" t="s">
        <v>64</v>
      </c>
      <c r="B18" s="48"/>
      <c r="C18" s="48"/>
      <c r="D18" s="48"/>
      <c r="E18" s="48"/>
      <c r="F18" s="48"/>
      <c r="G18" s="48"/>
      <c r="H18" s="48"/>
    </row>
    <row r="19" spans="1:8" x14ac:dyDescent="0.3">
      <c r="B19" s="48"/>
      <c r="C19" s="48"/>
      <c r="D19" s="48"/>
      <c r="E19" s="48"/>
      <c r="F19" s="48"/>
      <c r="G19" s="48"/>
      <c r="H19" s="48"/>
    </row>
    <row r="20" spans="1:8" x14ac:dyDescent="0.3">
      <c r="B20" s="48"/>
      <c r="C20" s="48"/>
      <c r="D20" s="48"/>
      <c r="E20" s="48"/>
      <c r="F20" s="48"/>
      <c r="G20" s="48"/>
      <c r="H20" s="48"/>
    </row>
    <row r="21" spans="1:8" x14ac:dyDescent="0.3">
      <c r="B21" s="48"/>
      <c r="C21" s="48"/>
      <c r="D21" s="48"/>
      <c r="E21" s="48"/>
      <c r="F21" s="48"/>
      <c r="G21" s="48"/>
      <c r="H21" s="48"/>
    </row>
    <row r="22" spans="1:8" x14ac:dyDescent="0.3">
      <c r="B22" s="48"/>
      <c r="C22" s="48"/>
      <c r="D22" s="48"/>
      <c r="E22" s="48"/>
      <c r="F22" s="48"/>
      <c r="G22" s="48"/>
      <c r="H22" s="48"/>
    </row>
    <row r="23" spans="1:8" x14ac:dyDescent="0.3">
      <c r="B23" s="48"/>
      <c r="C23" s="48"/>
      <c r="D23" s="48"/>
      <c r="E23" s="48"/>
      <c r="F23" s="48"/>
      <c r="G23" s="48"/>
      <c r="H23" s="48"/>
    </row>
    <row r="24" spans="1:8" x14ac:dyDescent="0.3">
      <c r="B24" s="48"/>
      <c r="C24" s="48"/>
      <c r="D24" s="48"/>
      <c r="E24" s="48"/>
      <c r="F24" s="48"/>
      <c r="G24" s="48"/>
      <c r="H24" s="48"/>
    </row>
    <row r="25" spans="1:8" x14ac:dyDescent="0.3">
      <c r="B25" s="48"/>
      <c r="C25" s="48"/>
      <c r="D25" s="48"/>
      <c r="E25" s="48"/>
      <c r="F25" s="48"/>
      <c r="G25" s="48"/>
      <c r="H25" s="48"/>
    </row>
    <row r="26" spans="1:8" x14ac:dyDescent="0.3">
      <c r="B26" s="48"/>
      <c r="C26" s="48"/>
      <c r="D26" s="48"/>
      <c r="E26" s="48"/>
      <c r="F26" s="48"/>
      <c r="G26" s="48"/>
      <c r="H26" s="48"/>
    </row>
    <row r="27" spans="1:8" x14ac:dyDescent="0.3">
      <c r="B27" s="48"/>
      <c r="C27" s="48"/>
      <c r="D27" s="48"/>
      <c r="E27" s="48"/>
      <c r="F27" s="48"/>
      <c r="G27" s="48"/>
      <c r="H27" s="48"/>
    </row>
    <row r="28" spans="1:8" x14ac:dyDescent="0.3">
      <c r="B28" s="48"/>
      <c r="C28" s="48"/>
      <c r="D28" s="48"/>
      <c r="E28" s="48"/>
      <c r="F28" s="48"/>
      <c r="G28" s="48"/>
      <c r="H28" s="48"/>
    </row>
    <row r="29" spans="1:8" x14ac:dyDescent="0.3">
      <c r="B29" s="48"/>
      <c r="C29" s="48"/>
      <c r="D29" s="48"/>
      <c r="E29" s="48"/>
      <c r="F29" s="48"/>
      <c r="G29" s="48"/>
      <c r="H29" s="48"/>
    </row>
    <row r="30" spans="1:8" x14ac:dyDescent="0.3">
      <c r="B30" s="48"/>
      <c r="C30" s="48"/>
      <c r="D30" s="48"/>
      <c r="E30" s="48"/>
      <c r="F30" s="48"/>
      <c r="G30" s="48"/>
      <c r="H30" s="48"/>
    </row>
    <row r="31" spans="1:8" x14ac:dyDescent="0.3">
      <c r="B31" s="48"/>
      <c r="C31" s="48"/>
      <c r="D31" s="48"/>
      <c r="E31" s="48"/>
      <c r="F31" s="48"/>
      <c r="G31" s="48"/>
      <c r="H31" s="48"/>
    </row>
    <row r="32" spans="1:8" x14ac:dyDescent="0.3">
      <c r="B32" s="48"/>
      <c r="C32" s="48"/>
      <c r="D32" s="48"/>
      <c r="E32" s="48"/>
      <c r="F32" s="48"/>
      <c r="G32" s="48"/>
      <c r="H32" s="48"/>
    </row>
    <row r="33" spans="2:8" x14ac:dyDescent="0.3">
      <c r="B33" s="48"/>
      <c r="C33" s="48"/>
      <c r="D33" s="48"/>
      <c r="E33" s="48"/>
      <c r="F33" s="48"/>
      <c r="G33" s="48"/>
      <c r="H33" s="48"/>
    </row>
    <row r="34" spans="2:8" x14ac:dyDescent="0.3">
      <c r="B34" s="48"/>
      <c r="C34" s="48"/>
      <c r="D34" s="48"/>
      <c r="E34" s="48"/>
      <c r="F34" s="48"/>
      <c r="G34" s="48"/>
      <c r="H34" s="48"/>
    </row>
    <row r="35" spans="2:8" x14ac:dyDescent="0.3">
      <c r="B35" s="48"/>
      <c r="C35" s="48"/>
      <c r="D35" s="48"/>
      <c r="E35" s="48"/>
      <c r="F35" s="48"/>
      <c r="G35" s="48"/>
      <c r="H35" s="48"/>
    </row>
    <row r="36" spans="2:8" x14ac:dyDescent="0.3">
      <c r="B36" s="48"/>
      <c r="C36" s="48"/>
      <c r="D36" s="48"/>
      <c r="E36" s="48"/>
      <c r="F36" s="48"/>
      <c r="G36" s="48"/>
      <c r="H36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A24B-EF61-408E-9275-65F97586DAD7}">
  <dimension ref="A1:T25"/>
  <sheetViews>
    <sheetView workbookViewId="0">
      <selection activeCell="B10" sqref="B10"/>
    </sheetView>
  </sheetViews>
  <sheetFormatPr defaultRowHeight="14.4" x14ac:dyDescent="0.3"/>
  <cols>
    <col min="1" max="1" width="22.5546875" bestFit="1" customWidth="1"/>
    <col min="2" max="2" width="16.109375" bestFit="1" customWidth="1"/>
    <col min="3" max="3" width="9" bestFit="1" customWidth="1"/>
    <col min="4" max="5" width="12.44140625" bestFit="1" customWidth="1"/>
    <col min="6" max="6" width="13.5546875" bestFit="1" customWidth="1"/>
    <col min="7" max="7" width="11.44140625" bestFit="1" customWidth="1"/>
    <col min="8" max="9" width="12.44140625" bestFit="1" customWidth="1"/>
  </cols>
  <sheetData>
    <row r="1" spans="1:20" x14ac:dyDescent="0.3">
      <c r="C1" s="48" t="s">
        <v>66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20" x14ac:dyDescent="0.3">
      <c r="A2" t="s">
        <v>47</v>
      </c>
      <c r="B2" s="48">
        <v>13652383207</v>
      </c>
      <c r="C2" s="48">
        <v>5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</row>
    <row r="3" spans="1:20" x14ac:dyDescent="0.3">
      <c r="A3" t="s">
        <v>48</v>
      </c>
      <c r="B3" s="48">
        <v>675249540</v>
      </c>
      <c r="C3" s="48">
        <v>5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0" x14ac:dyDescent="0.3">
      <c r="A4" t="s">
        <v>58</v>
      </c>
      <c r="B4" s="48">
        <f>SUM(D4:F4)</f>
        <v>333168752</v>
      </c>
      <c r="C4" s="48"/>
      <c r="D4" s="48">
        <v>86739501</v>
      </c>
      <c r="E4" s="48">
        <v>59808799</v>
      </c>
      <c r="F4" s="48">
        <v>186620452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spans="1:20" x14ac:dyDescent="0.3">
      <c r="A5" t="s">
        <v>55</v>
      </c>
      <c r="B5" s="48">
        <v>2.2400000000000002</v>
      </c>
      <c r="C5" s="48">
        <v>6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1:20" x14ac:dyDescent="0.3">
      <c r="A6" t="s">
        <v>56</v>
      </c>
      <c r="B6" s="48">
        <v>16.21</v>
      </c>
      <c r="C6" s="48">
        <v>6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</row>
    <row r="7" spans="1:20" x14ac:dyDescent="0.3">
      <c r="A7" t="s">
        <v>57</v>
      </c>
      <c r="B7" s="48">
        <v>109424999</v>
      </c>
      <c r="C7" s="48">
        <v>7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</row>
    <row r="8" spans="1:20" x14ac:dyDescent="0.3">
      <c r="A8" t="s">
        <v>73</v>
      </c>
      <c r="B8" s="48"/>
      <c r="C8" s="48"/>
      <c r="D8" s="48">
        <v>0.30059999999999998</v>
      </c>
      <c r="E8" s="48">
        <v>0.36049999999999999</v>
      </c>
      <c r="F8" s="48">
        <v>0.40210000000000001</v>
      </c>
      <c r="G8" s="48">
        <v>0.44350000000000001</v>
      </c>
      <c r="H8" s="48">
        <v>0.37790000000000001</v>
      </c>
      <c r="I8" s="48">
        <v>0.34499999999999997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</row>
    <row r="9" spans="1:20" x14ac:dyDescent="0.3">
      <c r="A9" t="s">
        <v>59</v>
      </c>
      <c r="B9" s="48">
        <f>SUM(D9:I9)</f>
        <v>151881040</v>
      </c>
      <c r="C9" s="48">
        <v>27</v>
      </c>
      <c r="D9" s="48">
        <v>36339590</v>
      </c>
      <c r="E9" s="48">
        <v>20684409</v>
      </c>
      <c r="F9" s="48">
        <v>26851757</v>
      </c>
      <c r="G9" s="48">
        <v>9632853</v>
      </c>
      <c r="H9" s="48">
        <v>26410013</v>
      </c>
      <c r="I9" s="48">
        <v>31962418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</row>
    <row r="10" spans="1:20" x14ac:dyDescent="0.3">
      <c r="A10" t="s">
        <v>67</v>
      </c>
      <c r="B10" s="48">
        <f>$D$8*D9+$E$8*E9+$F$8*F9+$G$8*G9+$H$8*H9+$I$8*I9</f>
        <v>54457050.116400003</v>
      </c>
      <c r="C10" s="48" t="s">
        <v>76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</row>
    <row r="11" spans="1:20" x14ac:dyDescent="0.3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</row>
    <row r="12" spans="1:20" x14ac:dyDescent="0.3">
      <c r="A12" t="s">
        <v>60</v>
      </c>
      <c r="B12" s="48">
        <f>SUM(D12:F12)</f>
        <v>47293628</v>
      </c>
      <c r="C12" s="48"/>
      <c r="D12" s="48">
        <v>13425081</v>
      </c>
      <c r="E12" s="48">
        <v>7069284</v>
      </c>
      <c r="F12" s="48">
        <v>26799263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</row>
    <row r="13" spans="1:20" x14ac:dyDescent="0.3">
      <c r="A13" t="s">
        <v>68</v>
      </c>
      <c r="B13" s="48">
        <f>$D$8*D12+$E$8*E12+$F$8*F12+$G$8*G12+$H$8*H12+$I$8*I12</f>
        <v>17360039.8829</v>
      </c>
      <c r="C13" s="48" t="s">
        <v>76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spans="1:20" x14ac:dyDescent="0.3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1:20" x14ac:dyDescent="0.3">
      <c r="A15" t="s">
        <v>61</v>
      </c>
      <c r="B15" s="48">
        <f>SUM(D15:F15)</f>
        <v>9317709</v>
      </c>
      <c r="C15" s="48">
        <v>40</v>
      </c>
      <c r="D15" s="48">
        <v>1377169</v>
      </c>
      <c r="E15" s="48">
        <v>2934618</v>
      </c>
      <c r="F15" s="48">
        <v>5005922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</row>
    <row r="16" spans="1:20" x14ac:dyDescent="0.3">
      <c r="A16" t="s">
        <v>62</v>
      </c>
      <c r="B16" s="48">
        <f>$D$8*D15+$E$8*E15+$F$8*F15+$G$8*G15+$H$8*H15+$I$8*I15</f>
        <v>3484788.0266</v>
      </c>
      <c r="C16" s="48" t="s">
        <v>76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0" x14ac:dyDescent="0.3">
      <c r="A17" t="s">
        <v>63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spans="1:20" x14ac:dyDescent="0.3">
      <c r="A18" t="s">
        <v>64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</row>
    <row r="19" spans="1:20" x14ac:dyDescent="0.3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</row>
    <row r="20" spans="1:20" x14ac:dyDescent="0.3">
      <c r="A20" t="s">
        <v>72</v>
      </c>
      <c r="B20" s="48">
        <f>SUM(D20:F20)</f>
        <v>8449242</v>
      </c>
      <c r="C20" s="48">
        <v>40</v>
      </c>
      <c r="D20" s="48">
        <v>2276212</v>
      </c>
      <c r="E20" s="48">
        <v>2118622</v>
      </c>
      <c r="F20" s="48">
        <v>4054408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</row>
    <row r="21" spans="1:20" x14ac:dyDescent="0.3">
      <c r="A21" t="s">
        <v>75</v>
      </c>
      <c r="B21" s="48">
        <f>$D$8*D20+$E$8*E20+$F$8*F20+$G$8*G20+$H$8*H20+$I$8*I20</f>
        <v>3078270.0149999997</v>
      </c>
      <c r="C21" s="48" t="s">
        <v>76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</row>
    <row r="25" spans="1:20" x14ac:dyDescent="0.3">
      <c r="B2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CB5C-D9A3-447D-B177-A3C7483A63A8}">
  <dimension ref="A1:I25"/>
  <sheetViews>
    <sheetView workbookViewId="0">
      <selection activeCell="I15" sqref="I15"/>
    </sheetView>
  </sheetViews>
  <sheetFormatPr defaultRowHeight="14.4" x14ac:dyDescent="0.3"/>
  <cols>
    <col min="1" max="1" width="22.5546875" bestFit="1" customWidth="1"/>
    <col min="2" max="2" width="16" bestFit="1" customWidth="1"/>
    <col min="4" max="7" width="12.44140625" bestFit="1" customWidth="1"/>
    <col min="9" max="9" width="12.44140625" bestFit="1" customWidth="1"/>
  </cols>
  <sheetData>
    <row r="1" spans="1:9" x14ac:dyDescent="0.3">
      <c r="C1" s="48" t="s">
        <v>66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9" x14ac:dyDescent="0.3">
      <c r="A2" t="s">
        <v>47</v>
      </c>
      <c r="B2" s="48">
        <v>15924639355</v>
      </c>
      <c r="C2" s="48">
        <v>5</v>
      </c>
      <c r="D2" s="48"/>
      <c r="E2" s="48"/>
      <c r="F2" s="48"/>
      <c r="G2" s="48"/>
      <c r="H2" s="48"/>
      <c r="I2" s="48"/>
    </row>
    <row r="3" spans="1:9" x14ac:dyDescent="0.3">
      <c r="A3" t="s">
        <v>48</v>
      </c>
      <c r="B3" s="48">
        <v>1127271835</v>
      </c>
      <c r="C3" s="48">
        <v>5</v>
      </c>
      <c r="D3" s="48"/>
      <c r="E3" s="48"/>
      <c r="F3" s="48"/>
      <c r="G3" s="48"/>
      <c r="H3" s="48"/>
      <c r="I3" s="48"/>
    </row>
    <row r="4" spans="1:9" x14ac:dyDescent="0.3">
      <c r="A4" t="s">
        <v>58</v>
      </c>
      <c r="B4" s="48">
        <f>SUM(D4:I4)</f>
        <v>176754605</v>
      </c>
      <c r="C4" s="48">
        <v>10</v>
      </c>
      <c r="D4" s="48">
        <v>47064011</v>
      </c>
      <c r="E4" s="48">
        <v>33355437</v>
      </c>
      <c r="F4" s="48">
        <v>96335157</v>
      </c>
      <c r="G4" s="48"/>
      <c r="H4" s="48"/>
      <c r="I4" s="48"/>
    </row>
    <row r="5" spans="1:9" x14ac:dyDescent="0.3">
      <c r="A5" t="s">
        <v>55</v>
      </c>
      <c r="B5" s="48">
        <v>0.86</v>
      </c>
      <c r="C5" s="48">
        <v>6</v>
      </c>
      <c r="D5" s="48"/>
      <c r="E5" s="48"/>
      <c r="F5" s="48"/>
      <c r="G5" s="48"/>
      <c r="H5" s="48"/>
      <c r="I5" s="48"/>
    </row>
    <row r="6" spans="1:9" x14ac:dyDescent="0.3">
      <c r="A6" t="s">
        <v>56</v>
      </c>
      <c r="B6" s="48">
        <v>7.89</v>
      </c>
      <c r="C6" s="48">
        <v>6</v>
      </c>
      <c r="D6" s="48"/>
      <c r="E6" s="48"/>
      <c r="F6" s="48"/>
      <c r="G6" s="48"/>
      <c r="H6" s="48"/>
      <c r="I6" s="48"/>
    </row>
    <row r="7" spans="1:9" x14ac:dyDescent="0.3">
      <c r="A7" t="s">
        <v>57</v>
      </c>
      <c r="B7" s="48">
        <v>88885249</v>
      </c>
      <c r="C7" s="48">
        <v>6</v>
      </c>
      <c r="D7" s="48"/>
      <c r="E7" s="48"/>
      <c r="F7" s="48"/>
      <c r="G7" s="48"/>
      <c r="H7" s="48"/>
      <c r="I7" s="48"/>
    </row>
    <row r="8" spans="1:9" x14ac:dyDescent="0.3">
      <c r="B8" s="48"/>
      <c r="C8" s="48">
        <v>21</v>
      </c>
      <c r="D8" s="48">
        <v>0.64649999999999996</v>
      </c>
      <c r="E8" s="48"/>
      <c r="F8" s="48"/>
      <c r="G8" s="48"/>
      <c r="H8" s="48"/>
      <c r="I8" s="48"/>
    </row>
    <row r="9" spans="1:9" x14ac:dyDescent="0.3">
      <c r="A9" t="s">
        <v>59</v>
      </c>
      <c r="B9" s="48">
        <f>SUM(D9:I9)</f>
        <v>113506608</v>
      </c>
      <c r="C9" s="48">
        <v>34</v>
      </c>
      <c r="D9" s="48">
        <v>26563471</v>
      </c>
      <c r="E9" s="48">
        <v>17330933</v>
      </c>
      <c r="F9" s="48">
        <v>24464027</v>
      </c>
      <c r="G9" s="48">
        <v>13232493</v>
      </c>
      <c r="H9" s="48"/>
      <c r="I9" s="48">
        <v>31915684</v>
      </c>
    </row>
    <row r="10" spans="1:9" x14ac:dyDescent="0.3">
      <c r="A10" t="s">
        <v>67</v>
      </c>
      <c r="B10" s="48">
        <f>B9*$D$8</f>
        <v>73382022.071999997</v>
      </c>
      <c r="C10" s="48" t="s">
        <v>76</v>
      </c>
      <c r="D10" s="48"/>
      <c r="E10" s="48"/>
      <c r="F10" s="48"/>
      <c r="G10" s="48"/>
      <c r="H10" s="48"/>
      <c r="I10" s="48"/>
    </row>
    <row r="11" spans="1:9" x14ac:dyDescent="0.3">
      <c r="B11" s="48"/>
      <c r="C11" s="48"/>
      <c r="D11" s="48"/>
      <c r="E11" s="48"/>
      <c r="F11" s="48"/>
      <c r="G11" s="48"/>
      <c r="H11" s="48"/>
      <c r="I11" s="48"/>
    </row>
    <row r="12" spans="1:9" x14ac:dyDescent="0.3">
      <c r="A12" t="s">
        <v>60</v>
      </c>
      <c r="B12" s="48">
        <f>SUM(D12:I12)</f>
        <v>29675259</v>
      </c>
      <c r="C12" s="48">
        <v>44</v>
      </c>
      <c r="D12" s="48">
        <v>5888001</v>
      </c>
      <c r="E12" s="48">
        <v>5973482</v>
      </c>
      <c r="F12" s="48">
        <v>6183452</v>
      </c>
      <c r="G12" s="48">
        <v>1291333</v>
      </c>
      <c r="H12" s="48"/>
      <c r="I12" s="48">
        <v>10338991</v>
      </c>
    </row>
    <row r="13" spans="1:9" x14ac:dyDescent="0.3">
      <c r="A13" t="s">
        <v>68</v>
      </c>
      <c r="B13" s="48">
        <f>B12*$D$8</f>
        <v>19185054.943499997</v>
      </c>
      <c r="C13" s="48" t="s">
        <v>76</v>
      </c>
      <c r="D13" s="48"/>
      <c r="E13" s="48"/>
      <c r="F13" s="48"/>
      <c r="G13" s="48"/>
      <c r="H13" s="48"/>
      <c r="I13" s="48"/>
    </row>
    <row r="14" spans="1:9" x14ac:dyDescent="0.3">
      <c r="B14" s="48"/>
      <c r="C14" s="48"/>
      <c r="D14" s="48"/>
      <c r="E14" s="48"/>
      <c r="F14" s="48"/>
      <c r="G14" s="48"/>
      <c r="H14" s="48"/>
      <c r="I14" s="48"/>
    </row>
    <row r="15" spans="1:9" x14ac:dyDescent="0.3">
      <c r="A15" t="s">
        <v>61</v>
      </c>
      <c r="B15" s="48">
        <f>SUM(D15:I15)</f>
        <v>2358434</v>
      </c>
      <c r="C15" s="48">
        <v>44</v>
      </c>
      <c r="D15" s="48">
        <v>420955</v>
      </c>
      <c r="E15" s="48">
        <v>103847</v>
      </c>
      <c r="F15" s="48">
        <v>294836</v>
      </c>
      <c r="G15" s="48">
        <v>1475830</v>
      </c>
      <c r="H15" s="48"/>
      <c r="I15" s="48">
        <v>62966</v>
      </c>
    </row>
    <row r="16" spans="1:9" x14ac:dyDescent="0.3">
      <c r="A16" t="s">
        <v>62</v>
      </c>
      <c r="B16" s="48">
        <f>B15*$D$8</f>
        <v>1524727.581</v>
      </c>
      <c r="C16" s="48" t="s">
        <v>76</v>
      </c>
      <c r="D16" s="48"/>
      <c r="E16" s="48"/>
      <c r="F16" s="48"/>
      <c r="G16" s="48"/>
      <c r="H16" s="48"/>
      <c r="I16" s="48"/>
    </row>
    <row r="17" spans="1:9" x14ac:dyDescent="0.3">
      <c r="A17" t="s">
        <v>63</v>
      </c>
      <c r="B17" s="48"/>
      <c r="C17" s="48"/>
      <c r="D17" s="48"/>
      <c r="E17" s="48"/>
      <c r="F17" s="48"/>
      <c r="G17" s="48"/>
      <c r="H17" s="48"/>
      <c r="I17" s="48"/>
    </row>
    <row r="18" spans="1:9" x14ac:dyDescent="0.3">
      <c r="A18" t="s">
        <v>64</v>
      </c>
      <c r="B18" s="48"/>
      <c r="C18" s="48"/>
      <c r="D18" s="48"/>
      <c r="E18" s="48"/>
      <c r="F18" s="48"/>
      <c r="G18" s="48"/>
      <c r="H18" s="48"/>
      <c r="I18" s="48"/>
    </row>
    <row r="19" spans="1:9" x14ac:dyDescent="0.3">
      <c r="B19" s="48"/>
      <c r="C19" s="48"/>
      <c r="D19" s="48"/>
      <c r="E19" s="48"/>
      <c r="F19" s="48"/>
      <c r="G19" s="48"/>
      <c r="H19" s="48"/>
      <c r="I19" s="48"/>
    </row>
    <row r="20" spans="1:9" x14ac:dyDescent="0.3">
      <c r="A20" t="s">
        <v>72</v>
      </c>
      <c r="B20" s="48">
        <f>SUM(D20:I20)</f>
        <v>4161617</v>
      </c>
      <c r="C20" s="48">
        <v>44</v>
      </c>
      <c r="D20" s="48">
        <v>2960439</v>
      </c>
      <c r="E20" s="48">
        <v>593884</v>
      </c>
      <c r="F20" s="48">
        <v>551963</v>
      </c>
      <c r="G20" s="48">
        <v>44054</v>
      </c>
      <c r="H20" s="48"/>
      <c r="I20" s="48">
        <v>11277</v>
      </c>
    </row>
    <row r="21" spans="1:9" x14ac:dyDescent="0.3">
      <c r="A21" t="s">
        <v>75</v>
      </c>
      <c r="B21" s="48">
        <f>B20*$D$8</f>
        <v>2690485.3904999997</v>
      </c>
      <c r="C21" s="48" t="s">
        <v>76</v>
      </c>
      <c r="D21" s="48"/>
      <c r="E21" s="48"/>
      <c r="F21" s="48"/>
      <c r="G21" s="48"/>
      <c r="H21" s="48"/>
      <c r="I21" s="48"/>
    </row>
    <row r="25" spans="1:9" x14ac:dyDescent="0.3">
      <c r="B2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C769-9C5C-4081-A474-858DF6F7DBEC}">
  <dimension ref="A1:I25"/>
  <sheetViews>
    <sheetView workbookViewId="0">
      <selection activeCell="I23" sqref="I23"/>
    </sheetView>
  </sheetViews>
  <sheetFormatPr defaultRowHeight="14.4" x14ac:dyDescent="0.3"/>
  <cols>
    <col min="1" max="1" width="22.5546875" bestFit="1" customWidth="1"/>
    <col min="2" max="2" width="16" bestFit="1" customWidth="1"/>
    <col min="4" max="5" width="12.44140625" bestFit="1" customWidth="1"/>
    <col min="6" max="6" width="13.5546875" bestFit="1" customWidth="1"/>
    <col min="7" max="7" width="12.44140625" bestFit="1" customWidth="1"/>
    <col min="8" max="8" width="10" bestFit="1" customWidth="1"/>
    <col min="9" max="9" width="12.44140625" bestFit="1" customWidth="1"/>
  </cols>
  <sheetData>
    <row r="1" spans="1:9" x14ac:dyDescent="0.3">
      <c r="C1" s="48" t="s">
        <v>66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9" x14ac:dyDescent="0.3">
      <c r="A2" t="s">
        <v>47</v>
      </c>
      <c r="B2" s="48">
        <v>19859491448</v>
      </c>
      <c r="C2" s="48">
        <v>1</v>
      </c>
      <c r="D2" s="48"/>
      <c r="E2" s="48"/>
      <c r="F2" s="48"/>
      <c r="G2" s="48"/>
      <c r="H2" s="48"/>
      <c r="I2" s="48"/>
    </row>
    <row r="3" spans="1:9" x14ac:dyDescent="0.3">
      <c r="A3" t="s">
        <v>48</v>
      </c>
      <c r="B3" s="48">
        <v>1269630104</v>
      </c>
      <c r="C3" s="48">
        <v>1</v>
      </c>
      <c r="D3" s="48"/>
      <c r="E3" s="48"/>
      <c r="F3" s="48"/>
      <c r="G3" s="48"/>
      <c r="H3" s="48"/>
      <c r="I3" s="48"/>
    </row>
    <row r="4" spans="1:9" x14ac:dyDescent="0.3">
      <c r="A4" t="s">
        <v>58</v>
      </c>
      <c r="B4" s="48">
        <f>SUM(D4:I4)</f>
        <v>187248828</v>
      </c>
      <c r="C4" s="48">
        <v>7</v>
      </c>
      <c r="D4" s="48">
        <v>49754624</v>
      </c>
      <c r="E4" s="48">
        <v>25804314</v>
      </c>
      <c r="F4" s="48">
        <v>111689890</v>
      </c>
      <c r="G4" s="48"/>
      <c r="H4" s="48"/>
      <c r="I4" s="48"/>
    </row>
    <row r="5" spans="1:9" x14ac:dyDescent="0.3">
      <c r="A5" t="s">
        <v>55</v>
      </c>
      <c r="B5" s="48">
        <v>0.77</v>
      </c>
      <c r="C5" s="48">
        <v>4</v>
      </c>
      <c r="D5" s="48"/>
      <c r="E5" s="48"/>
      <c r="F5" s="48"/>
      <c r="G5" s="48"/>
      <c r="H5" s="48"/>
      <c r="I5" s="48"/>
    </row>
    <row r="6" spans="1:9" x14ac:dyDescent="0.3">
      <c r="A6" t="s">
        <v>56</v>
      </c>
      <c r="B6" s="48">
        <v>7.79</v>
      </c>
      <c r="C6" s="48">
        <v>4</v>
      </c>
      <c r="D6" s="48"/>
      <c r="E6" s="48"/>
      <c r="F6" s="48"/>
      <c r="G6" s="48"/>
      <c r="H6" s="48"/>
      <c r="I6" s="48"/>
    </row>
    <row r="7" spans="1:9" x14ac:dyDescent="0.3">
      <c r="A7" t="s">
        <v>57</v>
      </c>
      <c r="B7" s="48">
        <v>99026996</v>
      </c>
      <c r="C7" s="48">
        <v>4</v>
      </c>
      <c r="D7" s="48"/>
      <c r="E7" s="48"/>
      <c r="F7" s="48"/>
      <c r="G7" s="48"/>
      <c r="H7" s="48"/>
      <c r="I7" s="48"/>
    </row>
    <row r="8" spans="1:9" x14ac:dyDescent="0.3">
      <c r="A8" t="s">
        <v>65</v>
      </c>
      <c r="B8" s="48"/>
      <c r="C8" s="48"/>
      <c r="D8" s="48">
        <v>0.64870000000000005</v>
      </c>
      <c r="E8" s="48"/>
      <c r="F8" s="48"/>
      <c r="G8" s="48"/>
      <c r="H8" s="48"/>
      <c r="I8" s="48"/>
    </row>
    <row r="9" spans="1:9" x14ac:dyDescent="0.3">
      <c r="A9" t="s">
        <v>59</v>
      </c>
      <c r="B9" s="48">
        <f>SUM(D9:I9)</f>
        <v>94127008</v>
      </c>
      <c r="C9" s="48">
        <v>52</v>
      </c>
      <c r="D9" s="48">
        <v>18859412</v>
      </c>
      <c r="E9" s="48">
        <v>7022013</v>
      </c>
      <c r="F9" s="48">
        <v>11317770</v>
      </c>
      <c r="G9" s="48">
        <v>10222333</v>
      </c>
      <c r="H9" s="48"/>
      <c r="I9" s="48">
        <v>46705480</v>
      </c>
    </row>
    <row r="10" spans="1:9" x14ac:dyDescent="0.3">
      <c r="A10" t="s">
        <v>67</v>
      </c>
      <c r="B10" s="48">
        <f>B9*$D$8</f>
        <v>61060190.089600004</v>
      </c>
      <c r="C10" s="48"/>
      <c r="D10" s="48"/>
      <c r="E10" s="48"/>
      <c r="F10" s="48"/>
      <c r="G10" s="48"/>
      <c r="H10" s="48"/>
      <c r="I10" s="48"/>
    </row>
    <row r="11" spans="1:9" x14ac:dyDescent="0.3">
      <c r="B11" s="48"/>
      <c r="C11" s="48"/>
      <c r="D11" s="48"/>
      <c r="E11" s="48"/>
      <c r="F11" s="48"/>
      <c r="G11" s="48"/>
      <c r="H11" s="48"/>
      <c r="I11" s="48"/>
    </row>
    <row r="12" spans="1:9" x14ac:dyDescent="0.3">
      <c r="A12" t="s">
        <v>60</v>
      </c>
      <c r="B12" s="48">
        <f>SUM(D12:I12)</f>
        <v>14682247</v>
      </c>
      <c r="C12" s="48">
        <v>52</v>
      </c>
      <c r="D12" s="48">
        <v>2979135</v>
      </c>
      <c r="E12" s="48">
        <v>944573</v>
      </c>
      <c r="F12" s="48">
        <v>2674161</v>
      </c>
      <c r="G12" s="48">
        <v>1370837</v>
      </c>
      <c r="H12" s="48"/>
      <c r="I12" s="48">
        <v>6713541</v>
      </c>
    </row>
    <row r="13" spans="1:9" x14ac:dyDescent="0.3">
      <c r="A13" t="s">
        <v>68</v>
      </c>
      <c r="B13" s="48">
        <f>B12*$D$8</f>
        <v>9524373.6289000008</v>
      </c>
      <c r="C13" s="48"/>
      <c r="D13" s="48"/>
      <c r="E13" s="48"/>
      <c r="F13" s="48"/>
      <c r="G13" s="48"/>
      <c r="H13" s="48"/>
      <c r="I13" s="48"/>
    </row>
    <row r="14" spans="1:9" x14ac:dyDescent="0.3">
      <c r="B14" s="48"/>
      <c r="C14" s="48"/>
      <c r="D14" s="48"/>
      <c r="E14" s="48"/>
      <c r="F14" s="48"/>
      <c r="G14" s="48"/>
      <c r="H14" s="48"/>
      <c r="I14" s="48"/>
    </row>
    <row r="15" spans="1:9" x14ac:dyDescent="0.3">
      <c r="A15" t="s">
        <v>61</v>
      </c>
      <c r="B15" s="48">
        <f>SUM(D15:I15)</f>
        <v>37898085</v>
      </c>
      <c r="C15" s="48">
        <v>52</v>
      </c>
      <c r="D15" s="48">
        <v>5937543</v>
      </c>
      <c r="E15" s="48">
        <v>6786967</v>
      </c>
      <c r="F15" s="48">
        <v>7746789</v>
      </c>
      <c r="G15" s="48">
        <v>6353453</v>
      </c>
      <c r="H15" s="48"/>
      <c r="I15" s="48">
        <v>11073333</v>
      </c>
    </row>
    <row r="16" spans="1:9" x14ac:dyDescent="0.3">
      <c r="A16" t="s">
        <v>62</v>
      </c>
      <c r="B16" s="48">
        <f>B15*$D$8</f>
        <v>24584487.739500001</v>
      </c>
      <c r="C16" s="48"/>
      <c r="D16" s="48"/>
      <c r="E16" s="48"/>
      <c r="F16" s="48"/>
      <c r="G16" s="48"/>
      <c r="H16" s="48"/>
      <c r="I16" s="48"/>
    </row>
    <row r="17" spans="1:9" x14ac:dyDescent="0.3">
      <c r="A17" t="s">
        <v>63</v>
      </c>
      <c r="B17" s="48"/>
      <c r="C17" s="48"/>
      <c r="D17" s="48"/>
      <c r="E17" s="48"/>
      <c r="F17" s="48"/>
      <c r="G17" s="48"/>
      <c r="H17" s="48"/>
      <c r="I17" s="48"/>
    </row>
    <row r="18" spans="1:9" x14ac:dyDescent="0.3">
      <c r="A18" t="s">
        <v>64</v>
      </c>
      <c r="B18" s="48"/>
      <c r="C18" s="48"/>
      <c r="D18" s="48"/>
      <c r="E18" s="48"/>
      <c r="F18" s="48"/>
      <c r="G18" s="48"/>
      <c r="H18" s="48"/>
      <c r="I18" s="48"/>
    </row>
    <row r="19" spans="1:9" x14ac:dyDescent="0.3">
      <c r="B19" s="48"/>
      <c r="C19" s="48"/>
      <c r="D19" s="48"/>
      <c r="E19" s="48"/>
      <c r="F19" s="48"/>
      <c r="G19" s="48"/>
      <c r="H19" s="48"/>
      <c r="I19" s="48"/>
    </row>
    <row r="20" spans="1:9" x14ac:dyDescent="0.3">
      <c r="A20" t="s">
        <v>72</v>
      </c>
      <c r="B20" s="48">
        <f>SUM(D20:I20)</f>
        <v>3230446</v>
      </c>
      <c r="C20" s="48">
        <v>52</v>
      </c>
      <c r="D20" s="48">
        <v>667650</v>
      </c>
      <c r="E20" s="48">
        <v>2203902</v>
      </c>
      <c r="F20" s="48">
        <v>131418</v>
      </c>
      <c r="G20" s="48">
        <v>153130</v>
      </c>
      <c r="H20" s="48"/>
      <c r="I20" s="48">
        <v>74346</v>
      </c>
    </row>
    <row r="21" spans="1:9" x14ac:dyDescent="0.3">
      <c r="A21" t="s">
        <v>75</v>
      </c>
      <c r="B21" s="48">
        <f>B20*$D$8</f>
        <v>2095590.3202000002</v>
      </c>
      <c r="C21" s="48"/>
      <c r="D21" s="48"/>
      <c r="E21" s="48"/>
      <c r="F21" s="48"/>
      <c r="G21" s="48"/>
      <c r="H21" s="48"/>
      <c r="I21" s="48"/>
    </row>
    <row r="25" spans="1:9" x14ac:dyDescent="0.3">
      <c r="C2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45FD-37E2-4B90-ACAA-FAAC49FE0C37}">
  <dimension ref="A1:I25"/>
  <sheetViews>
    <sheetView workbookViewId="0">
      <selection activeCell="B10" sqref="B10"/>
    </sheetView>
  </sheetViews>
  <sheetFormatPr defaultRowHeight="14.4" x14ac:dyDescent="0.3"/>
  <cols>
    <col min="1" max="1" width="22.5546875" bestFit="1" customWidth="1"/>
    <col min="2" max="2" width="16" bestFit="1" customWidth="1"/>
    <col min="4" max="4" width="12.44140625" bestFit="1" customWidth="1"/>
    <col min="5" max="5" width="11.44140625" bestFit="1" customWidth="1"/>
    <col min="6" max="7" width="12.44140625" bestFit="1" customWidth="1"/>
    <col min="9" max="9" width="12.44140625" bestFit="1" customWidth="1"/>
  </cols>
  <sheetData>
    <row r="1" spans="1:9" x14ac:dyDescent="0.3">
      <c r="C1" s="48" t="s">
        <v>66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9" x14ac:dyDescent="0.3">
      <c r="A2" t="s">
        <v>47</v>
      </c>
      <c r="B2" s="48">
        <v>23735629183</v>
      </c>
      <c r="C2" s="48">
        <v>1</v>
      </c>
      <c r="D2" s="48"/>
      <c r="E2" s="48"/>
      <c r="F2" s="48"/>
      <c r="G2" s="48"/>
      <c r="H2" s="48"/>
      <c r="I2" s="48"/>
    </row>
    <row r="3" spans="1:9" x14ac:dyDescent="0.3">
      <c r="A3" t="s">
        <v>48</v>
      </c>
      <c r="B3" s="48">
        <v>1075053686</v>
      </c>
      <c r="C3" s="48">
        <v>1</v>
      </c>
      <c r="D3" s="48"/>
      <c r="E3" s="48"/>
      <c r="F3" s="48"/>
      <c r="G3" s="48"/>
      <c r="H3" s="48"/>
      <c r="I3" s="48"/>
    </row>
    <row r="4" spans="1:9" x14ac:dyDescent="0.3">
      <c r="A4" t="s">
        <v>58</v>
      </c>
      <c r="B4" s="48">
        <f>SUM(D4:I4)</f>
        <v>104948035</v>
      </c>
      <c r="C4" s="48">
        <v>58</v>
      </c>
      <c r="D4" s="48">
        <v>27083791</v>
      </c>
      <c r="E4" s="48">
        <v>9151871</v>
      </c>
      <c r="F4" s="48">
        <v>13900080</v>
      </c>
      <c r="G4" s="48">
        <v>13357120</v>
      </c>
      <c r="H4" s="48"/>
      <c r="I4" s="48">
        <v>41455173</v>
      </c>
    </row>
    <row r="5" spans="1:9" x14ac:dyDescent="0.3">
      <c r="A5" t="s">
        <v>55</v>
      </c>
      <c r="B5" s="48">
        <v>0.32</v>
      </c>
      <c r="C5" s="48">
        <v>4</v>
      </c>
      <c r="D5" s="48"/>
      <c r="E5" s="48"/>
      <c r="F5" s="48"/>
      <c r="G5" s="48"/>
      <c r="H5" s="48"/>
      <c r="I5" s="48"/>
    </row>
    <row r="6" spans="1:9" x14ac:dyDescent="0.3">
      <c r="A6" t="s">
        <v>56</v>
      </c>
      <c r="B6" s="48">
        <v>4.57</v>
      </c>
      <c r="C6" s="48">
        <v>5</v>
      </c>
      <c r="D6" s="48"/>
      <c r="E6" s="48"/>
      <c r="F6" s="48"/>
      <c r="G6" s="48"/>
      <c r="H6" s="48"/>
      <c r="I6" s="48"/>
    </row>
    <row r="7" spans="1:9" x14ac:dyDescent="0.3">
      <c r="A7" t="s">
        <v>57</v>
      </c>
      <c r="B7" s="48">
        <v>49185085</v>
      </c>
      <c r="C7" s="48">
        <v>5</v>
      </c>
      <c r="D7" s="48"/>
      <c r="E7" s="48"/>
      <c r="F7" s="48"/>
      <c r="G7" s="48"/>
      <c r="H7" s="48"/>
      <c r="I7" s="48"/>
    </row>
    <row r="8" spans="1:9" x14ac:dyDescent="0.3">
      <c r="A8" t="s">
        <v>65</v>
      </c>
      <c r="B8" s="48"/>
      <c r="C8" s="48">
        <v>21</v>
      </c>
      <c r="D8" s="48">
        <v>0.6381</v>
      </c>
      <c r="E8" s="48"/>
      <c r="F8" s="48"/>
      <c r="G8" s="48"/>
      <c r="H8" s="48"/>
      <c r="I8" s="48"/>
    </row>
    <row r="9" spans="1:9" x14ac:dyDescent="0.3">
      <c r="A9" t="s">
        <v>59</v>
      </c>
      <c r="B9" s="48">
        <f>SUM(D9:I9)</f>
        <v>74653940</v>
      </c>
      <c r="C9" s="48">
        <v>58</v>
      </c>
      <c r="D9" s="48">
        <v>14797956</v>
      </c>
      <c r="E9" s="48">
        <v>7989220</v>
      </c>
      <c r="F9" s="48">
        <v>6508744</v>
      </c>
      <c r="G9" s="48">
        <v>8336392</v>
      </c>
      <c r="H9" s="48"/>
      <c r="I9" s="48">
        <v>37021628</v>
      </c>
    </row>
    <row r="10" spans="1:9" x14ac:dyDescent="0.3">
      <c r="A10" t="s">
        <v>67</v>
      </c>
      <c r="B10" s="48">
        <f>B9*$D$8</f>
        <v>47636679.114</v>
      </c>
      <c r="C10" s="48"/>
      <c r="D10" s="48"/>
      <c r="E10" s="48"/>
      <c r="F10" s="48"/>
      <c r="G10" s="48"/>
      <c r="H10" s="48"/>
      <c r="I10" s="48"/>
    </row>
    <row r="11" spans="1:9" x14ac:dyDescent="0.3">
      <c r="B11" s="48"/>
      <c r="C11" s="48"/>
      <c r="D11" s="48"/>
      <c r="E11" s="48"/>
      <c r="F11" s="48"/>
      <c r="G11" s="48"/>
      <c r="H11" s="48"/>
      <c r="I11" s="48"/>
    </row>
    <row r="12" spans="1:9" x14ac:dyDescent="0.3">
      <c r="A12" t="s">
        <v>60</v>
      </c>
      <c r="B12" s="48">
        <f>SUM(D12:I12)+208180+172071+94123+58688+144853</f>
        <v>8919290</v>
      </c>
      <c r="C12" s="48">
        <v>58</v>
      </c>
      <c r="D12" s="48">
        <v>1400643</v>
      </c>
      <c r="E12" s="48">
        <v>910100</v>
      </c>
      <c r="F12" s="48">
        <v>1883182</v>
      </c>
      <c r="G12" s="48">
        <v>1604464</v>
      </c>
      <c r="H12" s="48"/>
      <c r="I12" s="48">
        <v>2442986</v>
      </c>
    </row>
    <row r="13" spans="1:9" x14ac:dyDescent="0.3">
      <c r="A13" t="s">
        <v>68</v>
      </c>
      <c r="B13" s="48">
        <f>B12*$D$8</f>
        <v>5691398.949</v>
      </c>
      <c r="C13" s="48"/>
      <c r="D13" s="48"/>
      <c r="E13" s="48"/>
      <c r="F13" s="48"/>
      <c r="G13" s="48"/>
      <c r="H13" s="48"/>
      <c r="I13" s="48"/>
    </row>
    <row r="14" spans="1:9" x14ac:dyDescent="0.3">
      <c r="B14" s="48"/>
      <c r="C14" s="48"/>
      <c r="D14" s="48"/>
      <c r="E14" s="48"/>
      <c r="F14" s="48"/>
      <c r="G14" s="48"/>
      <c r="H14" s="48"/>
      <c r="I14" s="48"/>
    </row>
    <row r="15" spans="1:9" x14ac:dyDescent="0.3">
      <c r="A15" t="s">
        <v>61</v>
      </c>
      <c r="B15" s="48">
        <f>SUM(D15:I15)</f>
        <v>4557246</v>
      </c>
      <c r="C15" s="48">
        <v>58</v>
      </c>
      <c r="D15" s="48">
        <v>652147</v>
      </c>
      <c r="E15" s="48"/>
      <c r="F15" s="48">
        <v>2926500</v>
      </c>
      <c r="G15" s="48"/>
      <c r="H15" s="48"/>
      <c r="I15" s="48">
        <v>978599</v>
      </c>
    </row>
    <row r="16" spans="1:9" x14ac:dyDescent="0.3">
      <c r="A16" t="s">
        <v>62</v>
      </c>
      <c r="B16" s="48">
        <f>B15*$D$8</f>
        <v>2907978.6726000002</v>
      </c>
      <c r="C16" s="48"/>
      <c r="D16" s="48"/>
      <c r="E16" s="48"/>
      <c r="F16" s="48"/>
      <c r="G16" s="48"/>
      <c r="H16" s="48"/>
      <c r="I16" s="48"/>
    </row>
    <row r="17" spans="1:9" x14ac:dyDescent="0.3">
      <c r="A17" t="s">
        <v>63</v>
      </c>
      <c r="B17" s="48"/>
      <c r="C17" s="48"/>
      <c r="D17" s="48"/>
      <c r="E17" s="48"/>
      <c r="F17" s="48"/>
      <c r="G17" s="48"/>
      <c r="H17" s="48"/>
      <c r="I17" s="48"/>
    </row>
    <row r="18" spans="1:9" x14ac:dyDescent="0.3">
      <c r="A18" t="s">
        <v>64</v>
      </c>
      <c r="B18" s="48"/>
      <c r="C18" s="48"/>
      <c r="D18" s="48"/>
      <c r="E18" s="48"/>
      <c r="F18" s="48"/>
      <c r="G18" s="48"/>
      <c r="H18" s="48"/>
      <c r="I18" s="48"/>
    </row>
    <row r="19" spans="1:9" x14ac:dyDescent="0.3">
      <c r="B19" s="48"/>
      <c r="C19" s="48"/>
      <c r="D19" s="48"/>
      <c r="E19" s="48"/>
      <c r="F19" s="48"/>
      <c r="G19" s="48"/>
      <c r="H19" s="48"/>
      <c r="I19" s="48"/>
    </row>
    <row r="20" spans="1:9" x14ac:dyDescent="0.3">
      <c r="A20" t="s">
        <v>72</v>
      </c>
      <c r="B20" s="48">
        <f>SUM(D20:I20)</f>
        <v>3649542</v>
      </c>
      <c r="C20" s="48">
        <v>58</v>
      </c>
      <c r="D20" s="48">
        <v>2768803</v>
      </c>
      <c r="E20" s="48">
        <v>45418</v>
      </c>
      <c r="F20" s="48"/>
      <c r="G20" s="48">
        <v>152304</v>
      </c>
      <c r="H20" s="48"/>
      <c r="I20" s="48">
        <v>683017</v>
      </c>
    </row>
    <row r="21" spans="1:9" x14ac:dyDescent="0.3">
      <c r="A21" t="s">
        <v>75</v>
      </c>
      <c r="B21" s="48">
        <f>B20*$D$8</f>
        <v>2328772.7502000001</v>
      </c>
      <c r="C21" s="48"/>
      <c r="D21" s="48"/>
      <c r="E21" s="48"/>
      <c r="F21" s="48"/>
      <c r="G21" s="48"/>
      <c r="H21" s="48"/>
      <c r="I21" s="48"/>
    </row>
    <row r="25" spans="1:9" x14ac:dyDescent="0.3">
      <c r="A25" t="s">
        <v>79</v>
      </c>
      <c r="C25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21BF-76DF-4529-80DE-2E446E756D3F}">
  <dimension ref="A1:I25"/>
  <sheetViews>
    <sheetView workbookViewId="0">
      <selection activeCell="D12" sqref="D12"/>
    </sheetView>
  </sheetViews>
  <sheetFormatPr defaultRowHeight="14.4" x14ac:dyDescent="0.3"/>
  <cols>
    <col min="1" max="1" width="22.5546875" bestFit="1" customWidth="1"/>
    <col min="2" max="2" width="16" bestFit="1" customWidth="1"/>
    <col min="4" max="4" width="12.44140625" bestFit="1" customWidth="1"/>
    <col min="6" max="6" width="12.44140625" bestFit="1" customWidth="1"/>
    <col min="9" max="9" width="12.44140625" bestFit="1" customWidth="1"/>
  </cols>
  <sheetData>
    <row r="1" spans="1:9" x14ac:dyDescent="0.3">
      <c r="C1" s="48" t="s">
        <v>66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9" x14ac:dyDescent="0.3">
      <c r="A2" t="s">
        <v>47</v>
      </c>
      <c r="B2" s="48">
        <v>19577212528</v>
      </c>
      <c r="C2" s="48">
        <v>1</v>
      </c>
      <c r="D2" s="48"/>
      <c r="E2" s="48"/>
      <c r="F2" s="48"/>
      <c r="G2" s="48"/>
      <c r="H2" s="48"/>
      <c r="I2" s="48"/>
    </row>
    <row r="3" spans="1:9" x14ac:dyDescent="0.3">
      <c r="A3" t="s">
        <v>48</v>
      </c>
      <c r="B3" s="48">
        <v>719387106</v>
      </c>
      <c r="C3" s="48">
        <v>1</v>
      </c>
      <c r="D3" s="48"/>
      <c r="E3" s="48"/>
      <c r="F3" s="48"/>
      <c r="G3" s="48"/>
      <c r="H3" s="48"/>
      <c r="I3" s="48"/>
    </row>
    <row r="4" spans="1:9" x14ac:dyDescent="0.3">
      <c r="A4" t="s">
        <v>58</v>
      </c>
      <c r="B4" s="48">
        <f>SUM(D4:I4)</f>
        <v>62194924</v>
      </c>
      <c r="C4" s="48">
        <v>55</v>
      </c>
      <c r="D4" s="48">
        <v>14947573</v>
      </c>
      <c r="E4" s="48"/>
      <c r="F4" s="48">
        <v>8897051</v>
      </c>
      <c r="G4" s="48"/>
      <c r="H4" s="48"/>
      <c r="I4" s="48">
        <v>38350300</v>
      </c>
    </row>
    <row r="5" spans="1:9" x14ac:dyDescent="0.3">
      <c r="A5" t="s">
        <v>55</v>
      </c>
      <c r="B5" s="48">
        <v>0.25</v>
      </c>
      <c r="C5" s="48">
        <v>4</v>
      </c>
      <c r="D5" s="48"/>
      <c r="E5" s="48"/>
      <c r="F5" s="48"/>
      <c r="G5" s="48"/>
      <c r="H5" s="48"/>
      <c r="I5" s="48"/>
    </row>
    <row r="6" spans="1:9" x14ac:dyDescent="0.3">
      <c r="A6" t="s">
        <v>56</v>
      </c>
      <c r="B6" s="48">
        <v>4.37</v>
      </c>
      <c r="C6" s="48">
        <v>4</v>
      </c>
      <c r="D6" s="48"/>
      <c r="E6" s="48"/>
      <c r="F6" s="48"/>
      <c r="G6" s="48"/>
      <c r="H6" s="48"/>
      <c r="I6" s="48"/>
    </row>
    <row r="7" spans="1:9" x14ac:dyDescent="0.3">
      <c r="A7" t="s">
        <v>57</v>
      </c>
      <c r="B7" s="48">
        <v>31419726</v>
      </c>
      <c r="C7" s="48">
        <v>4</v>
      </c>
      <c r="D7" s="48"/>
      <c r="E7" s="48"/>
      <c r="F7" s="48"/>
      <c r="G7" s="48"/>
      <c r="H7" s="48"/>
      <c r="I7" s="48"/>
    </row>
    <row r="8" spans="1:9" x14ac:dyDescent="0.3">
      <c r="A8" t="s">
        <v>65</v>
      </c>
      <c r="B8" s="48"/>
      <c r="C8" s="48">
        <v>23</v>
      </c>
      <c r="D8" s="48">
        <v>0.63590000000000002</v>
      </c>
      <c r="E8" s="48"/>
      <c r="F8" s="48"/>
      <c r="G8" s="48"/>
      <c r="H8" s="48"/>
      <c r="I8" s="48"/>
    </row>
    <row r="9" spans="1:9" x14ac:dyDescent="0.3">
      <c r="A9" t="s">
        <v>59</v>
      </c>
      <c r="B9" s="48">
        <f>SUM(D9:F9)</f>
        <v>48454924</v>
      </c>
      <c r="C9" s="48">
        <v>8</v>
      </c>
      <c r="D9" s="48">
        <v>9956287</v>
      </c>
      <c r="E9" s="48"/>
      <c r="F9" s="48">
        <v>38498637</v>
      </c>
      <c r="G9" s="48"/>
      <c r="H9" s="48"/>
      <c r="I9" s="48"/>
    </row>
    <row r="10" spans="1:9" x14ac:dyDescent="0.3">
      <c r="A10" t="s">
        <v>67</v>
      </c>
      <c r="B10" s="48">
        <f>B9*$D$8</f>
        <v>30812486.171600003</v>
      </c>
      <c r="C10" s="48"/>
      <c r="D10" s="48"/>
      <c r="E10" s="48"/>
      <c r="F10" s="48"/>
      <c r="G10" s="48"/>
      <c r="H10" s="48"/>
      <c r="I10" s="48"/>
    </row>
    <row r="11" spans="1:9" x14ac:dyDescent="0.3">
      <c r="B11" s="48"/>
      <c r="C11" s="48"/>
      <c r="D11" s="48"/>
      <c r="E11" s="48"/>
      <c r="F11" s="48"/>
      <c r="G11" s="48"/>
      <c r="H11" s="48"/>
      <c r="I11" s="48"/>
    </row>
    <row r="12" spans="1:9" x14ac:dyDescent="0.3">
      <c r="A12" t="s">
        <v>60</v>
      </c>
      <c r="B12" s="48">
        <f>SUM(D12:F12)</f>
        <v>4570256</v>
      </c>
      <c r="C12" s="48">
        <v>8</v>
      </c>
      <c r="D12" s="48">
        <v>587090</v>
      </c>
      <c r="E12" s="48"/>
      <c r="F12" s="48">
        <v>3983166</v>
      </c>
      <c r="G12" s="48"/>
      <c r="H12" s="48"/>
      <c r="I12" s="48"/>
    </row>
    <row r="13" spans="1:9" x14ac:dyDescent="0.3">
      <c r="A13" t="s">
        <v>68</v>
      </c>
      <c r="B13" s="48">
        <f>B12*$D$8</f>
        <v>2906225.7904000003</v>
      </c>
      <c r="C13" s="48"/>
      <c r="D13" s="48"/>
      <c r="E13" s="48"/>
      <c r="F13" s="48"/>
      <c r="G13" s="48"/>
      <c r="H13" s="48"/>
      <c r="I13" s="48"/>
    </row>
    <row r="14" spans="1:9" x14ac:dyDescent="0.3">
      <c r="B14" s="48"/>
      <c r="C14" s="48"/>
      <c r="D14" s="48"/>
      <c r="E14" s="48"/>
      <c r="F14" s="48"/>
      <c r="G14" s="48"/>
      <c r="H14" s="48"/>
      <c r="I14" s="48"/>
    </row>
    <row r="15" spans="1:9" x14ac:dyDescent="0.3">
      <c r="A15" t="s">
        <v>61</v>
      </c>
      <c r="B15" s="48">
        <f>SUM(D15:I15)</f>
        <v>357083</v>
      </c>
      <c r="C15" s="48">
        <v>7</v>
      </c>
      <c r="D15" s="48">
        <v>65468</v>
      </c>
      <c r="E15" s="48"/>
      <c r="F15" s="48">
        <v>291615</v>
      </c>
      <c r="G15" s="48"/>
      <c r="H15" s="48"/>
      <c r="I15" s="48"/>
    </row>
    <row r="16" spans="1:9" x14ac:dyDescent="0.3">
      <c r="A16" t="s">
        <v>62</v>
      </c>
      <c r="B16" s="48">
        <f>B15*$D$8</f>
        <v>227069.0797</v>
      </c>
      <c r="C16" s="48"/>
      <c r="D16" s="48"/>
      <c r="E16" s="48"/>
      <c r="F16" s="48"/>
      <c r="G16" s="48"/>
      <c r="H16" s="48"/>
      <c r="I16" s="48"/>
    </row>
    <row r="17" spans="1:9" x14ac:dyDescent="0.3">
      <c r="A17" t="s">
        <v>63</v>
      </c>
      <c r="B17" s="48"/>
      <c r="C17" s="48"/>
      <c r="D17" s="48"/>
      <c r="E17" s="48"/>
      <c r="F17" s="48"/>
      <c r="G17" s="48"/>
      <c r="H17" s="48"/>
      <c r="I17" s="48"/>
    </row>
    <row r="18" spans="1:9" x14ac:dyDescent="0.3">
      <c r="A18" t="s">
        <v>64</v>
      </c>
      <c r="B18" s="48"/>
      <c r="C18" s="48"/>
      <c r="D18" s="48"/>
      <c r="E18" s="48"/>
      <c r="F18" s="48"/>
      <c r="G18" s="48"/>
      <c r="H18" s="48"/>
      <c r="I18" s="48"/>
    </row>
    <row r="19" spans="1:9" x14ac:dyDescent="0.3">
      <c r="B19" s="48"/>
      <c r="C19" s="48"/>
      <c r="D19" s="48"/>
      <c r="E19" s="48"/>
      <c r="F19" s="48"/>
      <c r="G19" s="48"/>
      <c r="H19" s="48"/>
      <c r="I19" s="48"/>
    </row>
    <row r="20" spans="1:9" x14ac:dyDescent="0.3">
      <c r="A20" t="s">
        <v>72</v>
      </c>
      <c r="B20" s="48">
        <f>SUM(D20:I20)</f>
        <v>2731979</v>
      </c>
      <c r="C20" s="48">
        <v>7</v>
      </c>
      <c r="D20" s="48">
        <v>352856</v>
      </c>
      <c r="E20" s="48"/>
      <c r="F20" s="48">
        <v>2379123</v>
      </c>
      <c r="G20" s="48"/>
      <c r="H20" s="48"/>
      <c r="I20" s="48"/>
    </row>
    <row r="21" spans="1:9" x14ac:dyDescent="0.3">
      <c r="A21" t="s">
        <v>75</v>
      </c>
      <c r="B21" s="48">
        <f>B20*$D$8</f>
        <v>1737265.4461000001</v>
      </c>
      <c r="C21" s="48"/>
      <c r="D21" s="48"/>
      <c r="E21" s="48"/>
      <c r="F21" s="48"/>
      <c r="G21" s="48"/>
      <c r="H21" s="48"/>
      <c r="I21" s="48"/>
    </row>
    <row r="25" spans="1:9" x14ac:dyDescent="0.3">
      <c r="C25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87AE-395C-4D5A-9A75-1367C20620AB}">
  <dimension ref="A1:I25"/>
  <sheetViews>
    <sheetView workbookViewId="0">
      <selection activeCell="B17" sqref="B17"/>
    </sheetView>
  </sheetViews>
  <sheetFormatPr defaultRowHeight="14.4" x14ac:dyDescent="0.3"/>
  <cols>
    <col min="1" max="1" width="22.5546875" bestFit="1" customWidth="1"/>
    <col min="2" max="2" width="16" bestFit="1" customWidth="1"/>
    <col min="4" max="7" width="12.44140625" bestFit="1" customWidth="1"/>
    <col min="9" max="9" width="12.44140625" bestFit="1" customWidth="1"/>
  </cols>
  <sheetData>
    <row r="1" spans="1:9" x14ac:dyDescent="0.3">
      <c r="C1" s="48" t="s">
        <v>66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9" x14ac:dyDescent="0.3">
      <c r="A2" t="s">
        <v>47</v>
      </c>
      <c r="B2" s="48">
        <v>21336212530</v>
      </c>
      <c r="C2" s="48">
        <v>34</v>
      </c>
      <c r="D2" s="48"/>
      <c r="E2" s="48"/>
      <c r="F2" s="48"/>
      <c r="G2" s="48"/>
      <c r="H2" s="48"/>
      <c r="I2" s="48"/>
    </row>
    <row r="3" spans="1:9" x14ac:dyDescent="0.3">
      <c r="A3" t="s">
        <v>48</v>
      </c>
      <c r="B3" s="48">
        <v>861057308</v>
      </c>
      <c r="C3" s="48">
        <v>33</v>
      </c>
      <c r="D3" s="48"/>
      <c r="E3" s="48"/>
      <c r="F3" s="48"/>
      <c r="G3" s="48"/>
      <c r="H3" s="48"/>
      <c r="I3" s="48"/>
    </row>
    <row r="4" spans="1:9" x14ac:dyDescent="0.3">
      <c r="A4" t="s">
        <v>58</v>
      </c>
      <c r="B4" s="48">
        <f>SUM(D4:I4)</f>
        <v>168005441</v>
      </c>
      <c r="C4" s="48">
        <v>95</v>
      </c>
      <c r="D4" s="48">
        <v>50264469</v>
      </c>
      <c r="E4" s="48">
        <v>22323334</v>
      </c>
      <c r="F4" s="48">
        <v>29630933</v>
      </c>
      <c r="G4" s="48">
        <v>19985766</v>
      </c>
      <c r="H4" s="48"/>
      <c r="I4" s="48">
        <v>45800939</v>
      </c>
    </row>
    <row r="5" spans="1:9" x14ac:dyDescent="0.3">
      <c r="A5" t="s">
        <v>55</v>
      </c>
      <c r="B5" s="48">
        <f>(141386993/B2)*100</f>
        <v>0.66266209525800968</v>
      </c>
      <c r="C5" s="48"/>
      <c r="D5" s="48"/>
      <c r="E5" s="48"/>
      <c r="F5" s="48"/>
      <c r="G5" s="48"/>
      <c r="H5" s="48"/>
      <c r="I5" s="48"/>
    </row>
    <row r="6" spans="1:9" x14ac:dyDescent="0.3">
      <c r="A6" t="s">
        <v>56</v>
      </c>
      <c r="B6" s="48">
        <f>(B7/B3)*100</f>
        <v>5.7507948123703745</v>
      </c>
      <c r="C6" s="48"/>
      <c r="D6" s="48"/>
      <c r="E6" s="48"/>
      <c r="F6" s="48"/>
      <c r="G6" s="48"/>
      <c r="H6" s="48"/>
      <c r="I6" s="48"/>
    </row>
    <row r="7" spans="1:9" x14ac:dyDescent="0.3">
      <c r="A7" t="s">
        <v>57</v>
      </c>
      <c r="B7" s="48">
        <v>49517639</v>
      </c>
      <c r="C7" s="48">
        <v>35</v>
      </c>
      <c r="D7" s="48"/>
      <c r="E7" s="48"/>
      <c r="F7" s="48"/>
      <c r="G7" s="48"/>
      <c r="H7" s="48"/>
      <c r="I7" s="48"/>
    </row>
    <row r="8" spans="1:9" x14ac:dyDescent="0.3">
      <c r="A8" t="s">
        <v>65</v>
      </c>
      <c r="B8" s="48"/>
      <c r="C8" s="48">
        <v>35</v>
      </c>
      <c r="D8" s="48">
        <v>0.35020000000000001</v>
      </c>
      <c r="E8" s="48"/>
      <c r="F8" s="48" t="s">
        <v>80</v>
      </c>
      <c r="G8" s="48">
        <v>0.125</v>
      </c>
      <c r="H8" s="48">
        <f>B7/B4</f>
        <v>0.29473830552904534</v>
      </c>
      <c r="I8" s="48">
        <f>(B7-B18)/(B4-B17)</f>
        <v>0.37688868216647264</v>
      </c>
    </row>
    <row r="9" spans="1:9" x14ac:dyDescent="0.3">
      <c r="A9" t="s">
        <v>59</v>
      </c>
      <c r="B9" s="48">
        <v>78985780</v>
      </c>
      <c r="C9" s="48">
        <v>9</v>
      </c>
      <c r="D9" s="48"/>
      <c r="E9" s="48"/>
      <c r="F9" s="48"/>
      <c r="G9" s="48"/>
      <c r="H9" s="48"/>
      <c r="I9" s="48"/>
    </row>
    <row r="10" spans="1:9" x14ac:dyDescent="0.3">
      <c r="A10" t="s">
        <v>67</v>
      </c>
      <c r="B10" s="48">
        <f>B9*I8</f>
        <v>29768846.534090932</v>
      </c>
      <c r="C10" s="48"/>
      <c r="D10" s="48"/>
      <c r="E10" s="48"/>
      <c r="F10" s="48"/>
      <c r="G10" s="48"/>
      <c r="H10" s="48"/>
      <c r="I10" s="48"/>
    </row>
    <row r="11" spans="1:9" x14ac:dyDescent="0.3">
      <c r="B11" s="48"/>
      <c r="C11" s="48"/>
      <c r="D11" s="48"/>
      <c r="E11" s="48"/>
      <c r="F11" s="48"/>
      <c r="G11" s="48"/>
      <c r="H11" s="48"/>
      <c r="I11" s="48"/>
    </row>
    <row r="12" spans="1:9" x14ac:dyDescent="0.3">
      <c r="A12" t="s">
        <v>60</v>
      </c>
      <c r="B12" s="48">
        <v>7208865</v>
      </c>
      <c r="C12" s="48">
        <v>9</v>
      </c>
      <c r="D12" s="48"/>
      <c r="E12" s="48"/>
      <c r="F12" s="48"/>
      <c r="G12" s="48"/>
      <c r="H12" s="48"/>
      <c r="I12" s="48"/>
    </row>
    <row r="13" spans="1:9" x14ac:dyDescent="0.3">
      <c r="A13" t="s">
        <v>68</v>
      </c>
      <c r="B13" s="48">
        <f>B12*$D$8</f>
        <v>2524544.523</v>
      </c>
      <c r="C13" s="48"/>
      <c r="D13" s="48"/>
      <c r="E13" s="48"/>
      <c r="F13" s="48"/>
      <c r="G13" s="48"/>
      <c r="H13" s="48"/>
      <c r="I13" s="48"/>
    </row>
    <row r="14" spans="1:9" x14ac:dyDescent="0.3">
      <c r="B14" s="48"/>
      <c r="C14" s="48"/>
      <c r="D14" s="48"/>
      <c r="E14" s="48"/>
      <c r="F14" s="48"/>
      <c r="G14" s="48"/>
      <c r="H14" s="48"/>
      <c r="I14" s="48"/>
    </row>
    <row r="15" spans="1:9" x14ac:dyDescent="0.3">
      <c r="A15" t="s">
        <v>61</v>
      </c>
      <c r="B15" s="48">
        <f>B17+4223504</f>
        <v>59016474</v>
      </c>
      <c r="C15" s="48">
        <v>9</v>
      </c>
      <c r="D15" s="48"/>
      <c r="E15" s="48"/>
      <c r="F15" s="48"/>
      <c r="G15" s="48"/>
      <c r="H15" s="48"/>
      <c r="I15" s="48"/>
    </row>
    <row r="16" spans="1:9" x14ac:dyDescent="0.3">
      <c r="A16" t="s">
        <v>62</v>
      </c>
      <c r="B16" s="48">
        <f>B18+(B15-B17)*I8</f>
        <v>8440930.8566848263</v>
      </c>
      <c r="C16" s="48"/>
      <c r="D16" s="48"/>
      <c r="E16" s="48"/>
      <c r="F16" s="48"/>
      <c r="G16" s="48"/>
      <c r="H16" s="48"/>
      <c r="I16" s="48"/>
    </row>
    <row r="17" spans="1:9" x14ac:dyDescent="0.3">
      <c r="A17" t="s">
        <v>63</v>
      </c>
      <c r="B17" s="48">
        <v>54792970</v>
      </c>
      <c r="C17" s="48">
        <v>9</v>
      </c>
      <c r="D17" s="48"/>
      <c r="E17" s="48"/>
      <c r="F17" s="48"/>
      <c r="G17" s="48"/>
      <c r="H17" s="48"/>
      <c r="I17" s="48"/>
    </row>
    <row r="18" spans="1:9" x14ac:dyDescent="0.3">
      <c r="A18" t="s">
        <v>64</v>
      </c>
      <c r="B18" s="48">
        <f>SUM(D18:I18)</f>
        <v>6849140</v>
      </c>
      <c r="C18" s="48">
        <v>81</v>
      </c>
      <c r="D18" s="48">
        <v>1997600</v>
      </c>
      <c r="E18" s="48">
        <v>713396</v>
      </c>
      <c r="F18" s="48">
        <v>1712097</v>
      </c>
      <c r="G18" s="48">
        <v>730709</v>
      </c>
      <c r="H18" s="48"/>
      <c r="I18" s="48">
        <v>1695338</v>
      </c>
    </row>
    <row r="19" spans="1:9" x14ac:dyDescent="0.3">
      <c r="B19" s="48"/>
      <c r="C19" s="48"/>
      <c r="D19" s="48"/>
      <c r="E19" s="48"/>
      <c r="F19" s="48"/>
      <c r="G19" s="48"/>
      <c r="H19" s="48"/>
      <c r="I19" s="48"/>
    </row>
    <row r="20" spans="1:9" x14ac:dyDescent="0.3">
      <c r="A20" t="s">
        <v>72</v>
      </c>
      <c r="B20" s="48">
        <v>4970866</v>
      </c>
      <c r="C20" s="48">
        <v>9</v>
      </c>
      <c r="D20" s="48"/>
      <c r="E20" s="48"/>
      <c r="F20" s="48"/>
      <c r="G20" s="48"/>
      <c r="H20" s="48"/>
      <c r="I20" s="48"/>
    </row>
    <row r="21" spans="1:9" x14ac:dyDescent="0.3">
      <c r="A21" t="s">
        <v>75</v>
      </c>
      <c r="B21" s="48">
        <f>B20*$D$8</f>
        <v>1740797.2732000002</v>
      </c>
      <c r="C21" s="48"/>
      <c r="D21" s="48"/>
      <c r="E21" s="48"/>
      <c r="F21" s="48"/>
      <c r="G21" s="48"/>
      <c r="H21" s="48"/>
      <c r="I21" s="48"/>
    </row>
    <row r="25" spans="1:9" x14ac:dyDescent="0.3">
      <c r="C25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5150-1CA7-409E-876C-1593FE17024D}">
  <dimension ref="A1:K25"/>
  <sheetViews>
    <sheetView workbookViewId="0">
      <selection activeCell="F22" sqref="F22"/>
    </sheetView>
  </sheetViews>
  <sheetFormatPr defaultRowHeight="14.4" x14ac:dyDescent="0.3"/>
  <cols>
    <col min="1" max="1" width="22.5546875" bestFit="1" customWidth="1"/>
    <col min="2" max="2" width="16" bestFit="1" customWidth="1"/>
    <col min="4" max="7" width="12.44140625" bestFit="1" customWidth="1"/>
    <col min="9" max="9" width="12.44140625" bestFit="1" customWidth="1"/>
    <col min="11" max="11" width="12.44140625" bestFit="1" customWidth="1"/>
  </cols>
  <sheetData>
    <row r="1" spans="1:9" x14ac:dyDescent="0.3">
      <c r="C1" s="48" t="s">
        <v>66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9" x14ac:dyDescent="0.3">
      <c r="A2" t="s">
        <v>47</v>
      </c>
      <c r="B2" s="48">
        <v>24840137364</v>
      </c>
      <c r="C2" s="48">
        <v>1</v>
      </c>
      <c r="D2" s="48"/>
      <c r="E2" s="48"/>
      <c r="F2" s="48"/>
      <c r="G2" s="48"/>
      <c r="H2" s="48"/>
      <c r="I2" s="48"/>
    </row>
    <row r="3" spans="1:9" x14ac:dyDescent="0.3">
      <c r="A3" t="s">
        <v>48</v>
      </c>
      <c r="B3" s="48">
        <v>663651505</v>
      </c>
      <c r="C3" s="48">
        <v>1</v>
      </c>
      <c r="D3" s="48"/>
      <c r="E3" s="48"/>
      <c r="F3" s="48"/>
      <c r="G3" s="48"/>
      <c r="H3" s="48"/>
      <c r="I3" s="48"/>
    </row>
    <row r="4" spans="1:9" x14ac:dyDescent="0.3">
      <c r="A4" t="s">
        <v>58</v>
      </c>
      <c r="B4" s="48">
        <f>SUM(D4:I4)</f>
        <v>178954543</v>
      </c>
      <c r="C4" s="48">
        <v>77</v>
      </c>
      <c r="D4" s="48">
        <v>53583746</v>
      </c>
      <c r="E4" s="48">
        <v>23082758</v>
      </c>
      <c r="F4" s="48">
        <v>36586640</v>
      </c>
      <c r="G4" s="48">
        <v>22865460</v>
      </c>
      <c r="H4" s="48"/>
      <c r="I4" s="48">
        <v>42835939</v>
      </c>
    </row>
    <row r="5" spans="1:9" x14ac:dyDescent="0.3">
      <c r="A5" t="s">
        <v>55</v>
      </c>
      <c r="B5" s="48">
        <v>0.61</v>
      </c>
      <c r="C5" s="48">
        <v>4</v>
      </c>
      <c r="D5" s="48"/>
      <c r="E5" s="48"/>
      <c r="F5" s="48"/>
      <c r="G5" s="48"/>
      <c r="H5" s="48"/>
      <c r="I5" s="48"/>
    </row>
    <row r="6" spans="1:9" x14ac:dyDescent="0.3">
      <c r="A6" t="s">
        <v>56</v>
      </c>
      <c r="B6" s="48">
        <v>5.39</v>
      </c>
      <c r="C6" s="48">
        <v>5</v>
      </c>
      <c r="D6" s="48"/>
      <c r="E6" s="48"/>
      <c r="F6" s="48"/>
      <c r="G6" s="48"/>
      <c r="H6" s="48"/>
      <c r="I6" s="48"/>
    </row>
    <row r="7" spans="1:9" x14ac:dyDescent="0.3">
      <c r="A7" t="s">
        <v>57</v>
      </c>
      <c r="B7" s="48">
        <v>35788475</v>
      </c>
      <c r="C7" s="48">
        <v>30</v>
      </c>
      <c r="D7" s="48"/>
      <c r="E7" s="48"/>
      <c r="F7" s="48"/>
      <c r="G7" s="48"/>
      <c r="H7" s="48"/>
      <c r="I7" s="48"/>
    </row>
    <row r="8" spans="1:9" x14ac:dyDescent="0.3">
      <c r="A8" t="s">
        <v>65</v>
      </c>
      <c r="B8" s="48"/>
      <c r="C8" s="48">
        <v>31</v>
      </c>
      <c r="D8" s="48">
        <v>0.23530000000000001</v>
      </c>
      <c r="E8" s="48"/>
      <c r="F8" s="48"/>
      <c r="G8" s="48"/>
      <c r="H8" s="48"/>
      <c r="I8" s="48"/>
    </row>
    <row r="9" spans="1:9" x14ac:dyDescent="0.3">
      <c r="A9" t="s">
        <v>59</v>
      </c>
      <c r="B9" s="48">
        <v>85387024</v>
      </c>
      <c r="C9" s="48">
        <v>8</v>
      </c>
      <c r="D9" s="48"/>
      <c r="E9" s="48"/>
      <c r="F9" s="48"/>
      <c r="G9" s="48"/>
      <c r="H9" s="48"/>
      <c r="I9" s="48"/>
    </row>
    <row r="10" spans="1:9" x14ac:dyDescent="0.3">
      <c r="A10" t="s">
        <v>67</v>
      </c>
      <c r="B10" s="48">
        <f>B9*$D$8</f>
        <v>20091566.747200001</v>
      </c>
      <c r="C10" s="48"/>
      <c r="D10" s="48"/>
      <c r="E10" s="48"/>
      <c r="F10" s="48"/>
      <c r="G10" s="48"/>
      <c r="H10" s="48"/>
      <c r="I10" s="48"/>
    </row>
    <row r="11" spans="1:9" x14ac:dyDescent="0.3">
      <c r="B11" s="48"/>
      <c r="C11" s="48"/>
      <c r="D11" s="48"/>
      <c r="E11" s="48"/>
      <c r="F11" s="48"/>
      <c r="G11" s="48"/>
      <c r="H11" s="48"/>
      <c r="I11" s="48"/>
    </row>
    <row r="12" spans="1:9" x14ac:dyDescent="0.3">
      <c r="A12" t="s">
        <v>60</v>
      </c>
      <c r="B12" s="48">
        <v>8815317</v>
      </c>
      <c r="C12" s="48">
        <v>8</v>
      </c>
      <c r="D12" s="48"/>
      <c r="E12" s="48"/>
      <c r="F12" s="48"/>
      <c r="G12" s="48"/>
      <c r="H12" s="48"/>
      <c r="I12" s="48"/>
    </row>
    <row r="13" spans="1:9" x14ac:dyDescent="0.3">
      <c r="A13" t="s">
        <v>68</v>
      </c>
      <c r="B13" s="48">
        <f>B12*$D$8</f>
        <v>2074244.0901000001</v>
      </c>
      <c r="C13" s="48"/>
      <c r="D13" s="48"/>
      <c r="E13" s="48"/>
      <c r="F13" s="48"/>
      <c r="G13" s="48"/>
      <c r="H13" s="48"/>
      <c r="I13" s="48"/>
    </row>
    <row r="14" spans="1:9" x14ac:dyDescent="0.3">
      <c r="B14" s="48"/>
      <c r="C14" s="48"/>
      <c r="D14" s="48"/>
      <c r="E14" s="48"/>
      <c r="F14" s="48"/>
      <c r="G14" s="48"/>
      <c r="H14" s="48"/>
      <c r="I14" s="48"/>
    </row>
    <row r="15" spans="1:9" x14ac:dyDescent="0.3">
      <c r="A15" t="s">
        <v>61</v>
      </c>
      <c r="B15" s="48">
        <f>B17+345821</f>
        <v>72837321</v>
      </c>
      <c r="C15" s="48">
        <v>8</v>
      </c>
      <c r="D15" s="48"/>
      <c r="E15" s="48"/>
      <c r="F15" s="48"/>
      <c r="G15" s="48"/>
      <c r="H15" s="48"/>
      <c r="I15" s="48"/>
    </row>
    <row r="16" spans="1:9" x14ac:dyDescent="0.3">
      <c r="A16" t="s">
        <v>62</v>
      </c>
      <c r="B16" s="48">
        <f>(B15-B17)*D8+B18</f>
        <v>6790717.6813000003</v>
      </c>
      <c r="C16" s="48"/>
      <c r="D16" s="48"/>
      <c r="E16" s="48"/>
      <c r="F16" s="48"/>
      <c r="G16" s="48"/>
      <c r="H16" s="48"/>
      <c r="I16" s="48"/>
    </row>
    <row r="17" spans="1:11" x14ac:dyDescent="0.3">
      <c r="A17" t="s">
        <v>63</v>
      </c>
      <c r="B17" s="48">
        <v>72491500</v>
      </c>
      <c r="C17" s="48">
        <v>8</v>
      </c>
      <c r="D17" s="48">
        <v>26712014</v>
      </c>
      <c r="E17" s="48">
        <v>12952939</v>
      </c>
      <c r="F17" s="48">
        <v>15859353</v>
      </c>
      <c r="G17" s="48">
        <v>12738155</v>
      </c>
      <c r="H17" s="48"/>
      <c r="I17" s="48">
        <v>4229039</v>
      </c>
      <c r="K17" s="48">
        <f>SUM(D17:I17)</f>
        <v>72491500</v>
      </c>
    </row>
    <row r="18" spans="1:11" x14ac:dyDescent="0.3">
      <c r="A18" t="s">
        <v>64</v>
      </c>
      <c r="B18" s="48">
        <f>SUM(D18:I18)</f>
        <v>6709346</v>
      </c>
      <c r="C18" s="48">
        <v>60</v>
      </c>
      <c r="D18" s="48">
        <v>2509694</v>
      </c>
      <c r="E18" s="48">
        <v>1121075</v>
      </c>
      <c r="F18" s="48">
        <v>1487902</v>
      </c>
      <c r="G18" s="48">
        <v>1194202</v>
      </c>
      <c r="H18" s="48"/>
      <c r="I18" s="48">
        <v>396473</v>
      </c>
    </row>
    <row r="19" spans="1:11" x14ac:dyDescent="0.3">
      <c r="B19" s="48"/>
      <c r="C19" s="48"/>
      <c r="D19" s="48"/>
      <c r="E19" s="48"/>
      <c r="F19" s="48"/>
      <c r="G19" s="48"/>
      <c r="H19" s="48"/>
      <c r="I19" s="48"/>
    </row>
    <row r="20" spans="1:11" x14ac:dyDescent="0.3">
      <c r="A20" t="s">
        <v>72</v>
      </c>
      <c r="B20" s="48">
        <v>4420476</v>
      </c>
      <c r="C20" s="48">
        <v>8</v>
      </c>
      <c r="D20" s="48"/>
      <c r="E20" s="48"/>
      <c r="F20" s="48"/>
      <c r="G20" s="48"/>
      <c r="H20" s="48"/>
      <c r="I20" s="48"/>
    </row>
    <row r="21" spans="1:11" x14ac:dyDescent="0.3">
      <c r="A21" t="s">
        <v>75</v>
      </c>
      <c r="B21" s="48">
        <f>B20*$D$8</f>
        <v>1040138.0028</v>
      </c>
      <c r="C21" s="48"/>
      <c r="D21" s="48"/>
      <c r="E21" s="48"/>
      <c r="F21" s="48"/>
      <c r="G21" s="48"/>
      <c r="H21" s="48"/>
      <c r="I21" s="48"/>
    </row>
    <row r="25" spans="1:11" x14ac:dyDescent="0.3">
      <c r="C25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D88-84A7-4487-AB1B-E30BFD25FD14}">
  <dimension ref="A1:I25"/>
  <sheetViews>
    <sheetView workbookViewId="0">
      <selection activeCell="D15" sqref="D15"/>
    </sheetView>
  </sheetViews>
  <sheetFormatPr defaultRowHeight="14.4" x14ac:dyDescent="0.3"/>
  <cols>
    <col min="1" max="1" width="22.5546875" bestFit="1" customWidth="1"/>
    <col min="2" max="2" width="16" bestFit="1" customWidth="1"/>
    <col min="4" max="9" width="12.44140625" bestFit="1" customWidth="1"/>
  </cols>
  <sheetData>
    <row r="1" spans="1:9" x14ac:dyDescent="0.3">
      <c r="C1" s="48" t="s">
        <v>66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9" x14ac:dyDescent="0.3">
      <c r="A2" t="s">
        <v>47</v>
      </c>
      <c r="B2" s="48">
        <v>25656153454</v>
      </c>
      <c r="C2" s="48">
        <v>1</v>
      </c>
      <c r="D2" s="48"/>
      <c r="E2" s="48"/>
      <c r="F2" s="48"/>
      <c r="G2" s="48"/>
      <c r="H2" s="48"/>
      <c r="I2" s="48"/>
    </row>
    <row r="3" spans="1:9" x14ac:dyDescent="0.3">
      <c r="A3" t="s">
        <v>48</v>
      </c>
      <c r="B3" s="48">
        <v>704265390</v>
      </c>
      <c r="C3" s="48">
        <v>1</v>
      </c>
      <c r="D3" s="48"/>
      <c r="E3" s="48"/>
      <c r="F3" s="48"/>
      <c r="G3" s="48"/>
      <c r="H3" s="48"/>
      <c r="I3" s="48"/>
    </row>
    <row r="4" spans="1:9" x14ac:dyDescent="0.3">
      <c r="A4" t="s">
        <v>58</v>
      </c>
      <c r="B4" s="48">
        <f>SUM(D4:I4)</f>
        <v>190337268</v>
      </c>
      <c r="C4" s="48">
        <v>95</v>
      </c>
      <c r="D4" s="48">
        <v>49999193</v>
      </c>
      <c r="E4" s="48">
        <v>24070904</v>
      </c>
      <c r="F4" s="48">
        <v>45648603</v>
      </c>
      <c r="G4" s="48">
        <v>19594758</v>
      </c>
      <c r="H4" s="48">
        <v>16837171</v>
      </c>
      <c r="I4" s="48">
        <v>34186639</v>
      </c>
    </row>
    <row r="5" spans="1:9" x14ac:dyDescent="0.3">
      <c r="A5" t="s">
        <v>55</v>
      </c>
      <c r="B5" s="48">
        <v>0.61</v>
      </c>
      <c r="C5" s="48">
        <v>5</v>
      </c>
      <c r="D5" s="48"/>
      <c r="E5" s="48"/>
      <c r="F5" s="48"/>
      <c r="G5" s="48"/>
      <c r="H5" s="48"/>
      <c r="I5" s="48"/>
    </row>
    <row r="6" spans="1:9" x14ac:dyDescent="0.3">
      <c r="A6" t="s">
        <v>56</v>
      </c>
      <c r="B6" s="48">
        <v>6.7</v>
      </c>
      <c r="C6" s="48">
        <v>6</v>
      </c>
      <c r="D6" s="48"/>
      <c r="E6" s="48"/>
      <c r="F6" s="48"/>
      <c r="G6" s="48"/>
      <c r="H6" s="48"/>
      <c r="I6" s="48"/>
    </row>
    <row r="7" spans="1:9" x14ac:dyDescent="0.3">
      <c r="A7" t="s">
        <v>57</v>
      </c>
      <c r="B7" s="48">
        <v>47207203</v>
      </c>
      <c r="C7" s="48">
        <v>6</v>
      </c>
      <c r="D7" s="48"/>
      <c r="E7" s="48"/>
      <c r="F7" s="48"/>
      <c r="G7" s="48"/>
      <c r="H7" s="48"/>
      <c r="I7" s="48"/>
    </row>
    <row r="8" spans="1:9" x14ac:dyDescent="0.3">
      <c r="A8" t="s">
        <v>65</v>
      </c>
      <c r="B8" s="48"/>
      <c r="C8" s="48">
        <v>32</v>
      </c>
      <c r="D8" s="48">
        <v>0.30270000000000002</v>
      </c>
      <c r="E8" s="48"/>
      <c r="F8" s="48">
        <f>B7/B4</f>
        <v>0.24801870645742377</v>
      </c>
      <c r="G8" s="48" t="s">
        <v>83</v>
      </c>
      <c r="H8" s="48">
        <f>(B7-B18)/(B4-B17)</f>
        <v>0.29263749785236065</v>
      </c>
      <c r="I8" s="48"/>
    </row>
    <row r="9" spans="1:9" x14ac:dyDescent="0.3">
      <c r="A9" t="s">
        <v>59</v>
      </c>
      <c r="B9" s="48">
        <v>102738740</v>
      </c>
      <c r="C9" s="48">
        <v>10</v>
      </c>
      <c r="D9" s="48"/>
      <c r="E9" s="48"/>
      <c r="F9" s="48"/>
      <c r="G9" s="48"/>
      <c r="H9" s="48"/>
      <c r="I9" s="48"/>
    </row>
    <row r="10" spans="1:9" x14ac:dyDescent="0.3">
      <c r="A10" t="s">
        <v>67</v>
      </c>
      <c r="B10" s="48">
        <f>B9*$D$8</f>
        <v>31099016.598000001</v>
      </c>
      <c r="C10" s="48"/>
      <c r="D10" s="48"/>
      <c r="E10" s="48"/>
      <c r="F10" s="48"/>
      <c r="G10" s="48"/>
      <c r="H10" s="48"/>
      <c r="I10" s="48"/>
    </row>
    <row r="11" spans="1:9" x14ac:dyDescent="0.3">
      <c r="B11" s="48"/>
      <c r="C11" s="48"/>
      <c r="D11" s="48"/>
      <c r="E11" s="48"/>
      <c r="F11" s="48"/>
      <c r="G11" s="48"/>
      <c r="H11" s="48"/>
      <c r="I11" s="48"/>
    </row>
    <row r="12" spans="1:9" x14ac:dyDescent="0.3">
      <c r="A12" t="s">
        <v>60</v>
      </c>
      <c r="B12" s="48">
        <v>10588987</v>
      </c>
      <c r="C12" s="48">
        <v>10</v>
      </c>
      <c r="D12" s="48"/>
      <c r="E12" s="48"/>
      <c r="F12" s="48"/>
      <c r="G12" s="48"/>
      <c r="H12" s="48"/>
      <c r="I12" s="48"/>
    </row>
    <row r="13" spans="1:9" x14ac:dyDescent="0.3">
      <c r="A13" t="s">
        <v>68</v>
      </c>
      <c r="B13" s="48">
        <f>B12*$D$8</f>
        <v>3205286.3649000004</v>
      </c>
      <c r="C13" s="48"/>
      <c r="D13" s="48"/>
      <c r="E13" s="48"/>
      <c r="F13" s="48"/>
      <c r="G13" s="48"/>
      <c r="H13" s="48"/>
      <c r="I13" s="48"/>
    </row>
    <row r="14" spans="1:9" x14ac:dyDescent="0.3">
      <c r="B14" s="48"/>
      <c r="C14" s="48"/>
      <c r="D14" s="48"/>
      <c r="E14" s="48"/>
      <c r="F14" s="48"/>
      <c r="G14" s="48"/>
      <c r="H14" s="48"/>
      <c r="I14" s="48"/>
    </row>
    <row r="15" spans="1:9" x14ac:dyDescent="0.3">
      <c r="A15" t="s">
        <v>61</v>
      </c>
      <c r="B15" s="48">
        <f>B17+2951746</f>
        <v>53612396</v>
      </c>
      <c r="C15" s="48">
        <v>9</v>
      </c>
      <c r="D15" s="48"/>
      <c r="E15" s="48"/>
      <c r="F15" s="48"/>
      <c r="G15" s="48"/>
      <c r="H15" s="48"/>
      <c r="I15" s="48"/>
    </row>
    <row r="16" spans="1:9" x14ac:dyDescent="0.3">
      <c r="A16" t="s">
        <v>62</v>
      </c>
      <c r="B16" s="48">
        <f>B18+(B15-B17)*H8</f>
        <v>7196378.5637357142</v>
      </c>
      <c r="C16" s="48"/>
      <c r="D16" s="48"/>
      <c r="E16" s="48"/>
      <c r="F16" s="48"/>
      <c r="G16" s="48"/>
      <c r="H16" s="48"/>
      <c r="I16" s="48"/>
    </row>
    <row r="17" spans="1:9" x14ac:dyDescent="0.3">
      <c r="A17" t="s">
        <v>63</v>
      </c>
      <c r="B17" s="48">
        <v>50660650</v>
      </c>
      <c r="C17" s="48">
        <v>9</v>
      </c>
      <c r="D17" s="48">
        <v>16657129</v>
      </c>
      <c r="E17" s="48">
        <v>11771533</v>
      </c>
      <c r="F17" s="48">
        <v>12516853</v>
      </c>
      <c r="G17" s="48">
        <v>6108779</v>
      </c>
      <c r="H17" s="48">
        <v>3490056</v>
      </c>
      <c r="I17" s="48">
        <v>116300</v>
      </c>
    </row>
    <row r="18" spans="1:9" x14ac:dyDescent="0.3">
      <c r="A18" t="s">
        <v>64</v>
      </c>
      <c r="B18" s="48">
        <f>SUM(D18:I18)</f>
        <v>6332587</v>
      </c>
      <c r="C18" s="48">
        <v>105</v>
      </c>
      <c r="D18">
        <v>2082147</v>
      </c>
      <c r="E18">
        <v>1471442</v>
      </c>
      <c r="F18">
        <v>1564607</v>
      </c>
      <c r="G18">
        <v>763597</v>
      </c>
      <c r="H18">
        <v>436257</v>
      </c>
      <c r="I18">
        <v>14537</v>
      </c>
    </row>
    <row r="19" spans="1:9" x14ac:dyDescent="0.3">
      <c r="B19" s="48"/>
      <c r="C19" s="48"/>
      <c r="D19" s="48"/>
      <c r="E19" s="48"/>
      <c r="F19" s="48"/>
      <c r="G19" s="48"/>
      <c r="H19" s="48"/>
      <c r="I19" s="48"/>
    </row>
    <row r="20" spans="1:9" x14ac:dyDescent="0.3">
      <c r="A20" t="s">
        <v>72</v>
      </c>
      <c r="B20" s="48">
        <v>4033484</v>
      </c>
      <c r="C20" s="48">
        <v>9</v>
      </c>
      <c r="D20" s="48"/>
      <c r="E20" s="48"/>
      <c r="F20" s="48"/>
      <c r="G20" s="48"/>
      <c r="H20" s="48"/>
      <c r="I20" s="48"/>
    </row>
    <row r="21" spans="1:9" x14ac:dyDescent="0.3">
      <c r="A21" t="s">
        <v>75</v>
      </c>
      <c r="B21" s="48">
        <f>B20*$D$8</f>
        <v>1220935.6068000002</v>
      </c>
      <c r="C21" s="48"/>
      <c r="D21" s="48"/>
      <c r="E21" s="48"/>
      <c r="F21" s="48"/>
      <c r="G21" s="48"/>
      <c r="H21" s="48"/>
      <c r="I21" s="48"/>
    </row>
    <row r="25" spans="1:9" x14ac:dyDescent="0.3">
      <c r="C25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3C21-BA8C-4155-A6BB-697821E1D15E}">
  <dimension ref="A1:I27"/>
  <sheetViews>
    <sheetView workbookViewId="0">
      <selection activeCell="E25" sqref="E25"/>
    </sheetView>
  </sheetViews>
  <sheetFormatPr defaultRowHeight="14.4" x14ac:dyDescent="0.3"/>
  <cols>
    <col min="1" max="1" width="22.5546875" bestFit="1" customWidth="1"/>
    <col min="2" max="2" width="16" bestFit="1" customWidth="1"/>
    <col min="4" max="4" width="13.5546875" bestFit="1" customWidth="1"/>
    <col min="5" max="9" width="12.44140625" bestFit="1" customWidth="1"/>
  </cols>
  <sheetData>
    <row r="1" spans="1:9" x14ac:dyDescent="0.3">
      <c r="C1" s="48" t="s">
        <v>66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</row>
    <row r="2" spans="1:9" x14ac:dyDescent="0.3">
      <c r="A2" t="s">
        <v>47</v>
      </c>
      <c r="B2" s="48">
        <v>21894576403</v>
      </c>
      <c r="C2" s="48">
        <v>1</v>
      </c>
      <c r="D2" s="48"/>
      <c r="E2" s="48"/>
      <c r="F2" s="48"/>
      <c r="G2" s="48"/>
      <c r="H2" s="48"/>
      <c r="I2" s="48"/>
    </row>
    <row r="3" spans="1:9" x14ac:dyDescent="0.3">
      <c r="A3" t="s">
        <v>48</v>
      </c>
      <c r="B3" s="48">
        <v>734555183</v>
      </c>
      <c r="C3" s="48">
        <v>1</v>
      </c>
      <c r="D3" s="48"/>
      <c r="E3" s="48"/>
      <c r="F3" s="48"/>
      <c r="G3" s="48"/>
      <c r="H3" s="48"/>
      <c r="I3" s="48"/>
    </row>
    <row r="4" spans="1:9" x14ac:dyDescent="0.3">
      <c r="A4" t="s">
        <v>58</v>
      </c>
      <c r="B4" s="48">
        <f>SUM(D4:I4)</f>
        <v>465002745</v>
      </c>
      <c r="C4" s="48">
        <v>104</v>
      </c>
      <c r="D4" s="48">
        <v>137805232</v>
      </c>
      <c r="E4" s="48">
        <v>84997105</v>
      </c>
      <c r="F4" s="48">
        <v>72763580</v>
      </c>
      <c r="G4" s="48">
        <v>56305697</v>
      </c>
      <c r="H4" s="48">
        <v>43420320</v>
      </c>
      <c r="I4" s="48">
        <v>69710811</v>
      </c>
    </row>
    <row r="5" spans="1:9" x14ac:dyDescent="0.3">
      <c r="A5" t="s">
        <v>55</v>
      </c>
      <c r="B5" s="48">
        <v>1.93</v>
      </c>
      <c r="C5" s="48">
        <v>3</v>
      </c>
      <c r="D5" s="48"/>
      <c r="E5" s="48"/>
      <c r="F5" s="48"/>
      <c r="G5" s="48"/>
      <c r="H5" s="48"/>
      <c r="I5" s="48"/>
    </row>
    <row r="6" spans="1:9" x14ac:dyDescent="0.3">
      <c r="A6" t="s">
        <v>56</v>
      </c>
      <c r="B6" s="48">
        <v>9.1</v>
      </c>
      <c r="C6" s="48">
        <v>3</v>
      </c>
      <c r="D6" s="48"/>
      <c r="E6" s="48"/>
      <c r="F6" s="48"/>
      <c r="G6" s="48"/>
      <c r="H6" s="48"/>
      <c r="I6" s="48"/>
    </row>
    <row r="7" spans="1:9" x14ac:dyDescent="0.3">
      <c r="A7" t="s">
        <v>57</v>
      </c>
      <c r="B7" s="48">
        <v>66867521</v>
      </c>
      <c r="C7" s="48">
        <v>3</v>
      </c>
      <c r="D7" s="48"/>
      <c r="E7" s="48"/>
      <c r="F7" s="48"/>
      <c r="G7" s="48"/>
      <c r="H7" s="48"/>
      <c r="I7" s="48"/>
    </row>
    <row r="8" spans="1:9" x14ac:dyDescent="0.3">
      <c r="A8" t="s">
        <v>65</v>
      </c>
      <c r="B8" s="48"/>
      <c r="C8" s="48"/>
      <c r="D8" s="48">
        <v>0.1583</v>
      </c>
      <c r="E8" s="48">
        <f>(B7-B18)/(E23-B17)</f>
        <v>0.20070980601988508</v>
      </c>
      <c r="F8" s="48" t="s">
        <v>81</v>
      </c>
      <c r="G8" s="48"/>
      <c r="H8" s="48"/>
      <c r="I8" s="48"/>
    </row>
    <row r="9" spans="1:9" x14ac:dyDescent="0.3">
      <c r="A9" t="s">
        <v>59</v>
      </c>
      <c r="B9" s="48">
        <v>137604306</v>
      </c>
      <c r="C9" s="48">
        <v>6</v>
      </c>
      <c r="D9" s="48">
        <f>B7/B4*100</f>
        <v>14.380027154463356</v>
      </c>
      <c r="E9" s="48"/>
      <c r="F9" s="48"/>
      <c r="G9" s="48"/>
      <c r="H9" s="48"/>
      <c r="I9" s="48"/>
    </row>
    <row r="10" spans="1:9" x14ac:dyDescent="0.3">
      <c r="A10" t="s">
        <v>67</v>
      </c>
      <c r="B10" s="48">
        <f>B9*$E$8</f>
        <v>27618533.564760908</v>
      </c>
      <c r="C10" s="48"/>
      <c r="D10" s="48"/>
      <c r="E10" s="48"/>
      <c r="F10" s="48"/>
      <c r="G10" s="48"/>
      <c r="H10" s="48"/>
      <c r="I10" s="48"/>
    </row>
    <row r="11" spans="1:9" x14ac:dyDescent="0.3">
      <c r="B11" s="48"/>
      <c r="C11" s="48"/>
      <c r="D11" s="48"/>
      <c r="E11" s="48"/>
      <c r="F11" s="48"/>
      <c r="G11" s="48"/>
      <c r="H11" s="48"/>
      <c r="I11" s="48"/>
    </row>
    <row r="12" spans="1:9" x14ac:dyDescent="0.3">
      <c r="A12" t="s">
        <v>60</v>
      </c>
      <c r="B12" s="48">
        <v>17378351</v>
      </c>
      <c r="C12" s="48">
        <v>6</v>
      </c>
      <c r="D12" s="48"/>
      <c r="E12" s="48"/>
      <c r="F12" s="48"/>
      <c r="G12" s="48"/>
      <c r="H12" s="48"/>
      <c r="I12" s="48"/>
    </row>
    <row r="13" spans="1:9" x14ac:dyDescent="0.3">
      <c r="A13" t="s">
        <v>68</v>
      </c>
      <c r="B13" s="48">
        <f>B12*$E$8</f>
        <v>3488005.458155476</v>
      </c>
      <c r="C13" s="48"/>
      <c r="D13" s="48"/>
      <c r="E13" s="48"/>
      <c r="F13" s="48"/>
      <c r="G13" s="48"/>
      <c r="H13" s="48"/>
      <c r="I13" s="48"/>
    </row>
    <row r="14" spans="1:9" x14ac:dyDescent="0.3">
      <c r="B14" s="48"/>
      <c r="C14" s="48"/>
      <c r="D14" s="48"/>
      <c r="E14" s="48"/>
      <c r="F14" s="48"/>
      <c r="G14" s="48"/>
      <c r="H14" s="48"/>
      <c r="I14" s="48"/>
    </row>
    <row r="15" spans="1:9" x14ac:dyDescent="0.3">
      <c r="A15" t="s">
        <v>61</v>
      </c>
      <c r="B15" s="48">
        <f>27419906+B17</f>
        <v>263988741</v>
      </c>
      <c r="C15" s="48">
        <v>6</v>
      </c>
      <c r="D15" s="48"/>
      <c r="E15" s="48"/>
      <c r="F15" s="48"/>
      <c r="G15" s="48"/>
      <c r="H15" s="48"/>
      <c r="I15" s="48"/>
    </row>
    <row r="16" spans="1:9" x14ac:dyDescent="0.3">
      <c r="A16" t="s">
        <v>62</v>
      </c>
      <c r="B16" s="48">
        <f>(B15-B17)*E8+B18</f>
        <v>35070798.014343485</v>
      </c>
      <c r="C16" s="48"/>
      <c r="D16" s="48"/>
      <c r="E16" s="48"/>
      <c r="F16" s="48"/>
      <c r="G16" s="48"/>
      <c r="H16" s="48"/>
      <c r="I16" s="48"/>
    </row>
    <row r="17" spans="1:9" x14ac:dyDescent="0.3">
      <c r="A17" t="s">
        <v>63</v>
      </c>
      <c r="B17" s="48">
        <v>236568835</v>
      </c>
      <c r="C17" s="48">
        <v>6</v>
      </c>
      <c r="D17" s="48"/>
      <c r="E17" s="48"/>
      <c r="F17" s="48"/>
      <c r="G17" s="48"/>
      <c r="H17" s="48"/>
      <c r="I17" s="48"/>
    </row>
    <row r="18" spans="1:9" x14ac:dyDescent="0.3">
      <c r="A18" t="s">
        <v>64</v>
      </c>
      <c r="B18" s="48">
        <f>SUM(D18:I18)</f>
        <v>29567354</v>
      </c>
      <c r="C18" s="48">
        <v>88</v>
      </c>
      <c r="D18" s="48">
        <v>8828868</v>
      </c>
      <c r="E18" s="48">
        <v>4949400</v>
      </c>
      <c r="F18" s="48">
        <v>6479352</v>
      </c>
      <c r="G18" s="48">
        <v>3105766</v>
      </c>
      <c r="H18" s="48">
        <v>2902338</v>
      </c>
      <c r="I18" s="48">
        <v>3301630</v>
      </c>
    </row>
    <row r="19" spans="1:9" x14ac:dyDescent="0.3">
      <c r="B19" s="48"/>
      <c r="C19" s="48"/>
      <c r="D19" s="48"/>
      <c r="E19" s="48"/>
      <c r="F19" s="48"/>
      <c r="G19" s="48"/>
      <c r="H19" s="48"/>
      <c r="I19" s="48"/>
    </row>
    <row r="20" spans="1:9" x14ac:dyDescent="0.3">
      <c r="A20" t="s">
        <v>72</v>
      </c>
      <c r="B20" s="48">
        <v>7807217</v>
      </c>
      <c r="C20" s="48">
        <v>6</v>
      </c>
      <c r="D20" s="48"/>
      <c r="E20" s="48"/>
      <c r="F20" s="48"/>
      <c r="G20" s="48"/>
      <c r="H20" s="48"/>
      <c r="I20" s="48"/>
    </row>
    <row r="21" spans="1:9" x14ac:dyDescent="0.3">
      <c r="A21" t="s">
        <v>75</v>
      </c>
      <c r="B21" s="48">
        <f>B20*$E$8</f>
        <v>1566985.0096251492</v>
      </c>
      <c r="C21" s="48"/>
      <c r="D21" s="48"/>
      <c r="E21" s="48"/>
      <c r="F21" s="48"/>
      <c r="G21" s="48"/>
      <c r="H21" s="48"/>
      <c r="I21" s="48"/>
    </row>
    <row r="23" spans="1:9" x14ac:dyDescent="0.3">
      <c r="E23">
        <f>B7/0.1583</f>
        <v>422410113.70814908</v>
      </c>
    </row>
    <row r="25" spans="1:9" x14ac:dyDescent="0.3">
      <c r="C25" t="s">
        <v>78</v>
      </c>
    </row>
    <row r="27" spans="1:9" x14ac:dyDescent="0.3">
      <c r="E27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A98-422E-49CA-82CE-22D7CDABF177}">
  <dimension ref="A1:X37"/>
  <sheetViews>
    <sheetView workbookViewId="0">
      <selection activeCell="T9" sqref="T9"/>
    </sheetView>
  </sheetViews>
  <sheetFormatPr defaultRowHeight="14.4" x14ac:dyDescent="0.3"/>
  <cols>
    <col min="3" max="3" width="16" bestFit="1" customWidth="1"/>
    <col min="4" max="4" width="11.77734375" customWidth="1"/>
    <col min="5" max="5" width="13.5546875" bestFit="1" customWidth="1"/>
    <col min="6" max="6" width="11.44140625" customWidth="1"/>
    <col min="7" max="7" width="10" customWidth="1"/>
    <col min="8" max="8" width="12.21875" customWidth="1"/>
    <col min="9" max="9" width="10" customWidth="1"/>
    <col min="10" max="10" width="11.33203125" customWidth="1"/>
    <col min="11" max="11" width="14" bestFit="1" customWidth="1"/>
    <col min="12" max="12" width="11" bestFit="1" customWidth="1"/>
    <col min="13" max="13" width="11" customWidth="1"/>
    <col min="14" max="14" width="13.5546875" bestFit="1" customWidth="1"/>
    <col min="15" max="15" width="13.77734375" customWidth="1"/>
    <col min="16" max="16" width="9.5546875" customWidth="1"/>
    <col min="17" max="17" width="14.77734375" customWidth="1"/>
    <col min="18" max="18" width="10.6640625" customWidth="1"/>
    <col min="19" max="19" width="13.5546875" bestFit="1" customWidth="1"/>
    <col min="20" max="20" width="10.109375" customWidth="1"/>
    <col min="21" max="21" width="10.33203125" customWidth="1"/>
    <col min="22" max="22" width="8.33203125" customWidth="1"/>
    <col min="23" max="23" width="10.33203125" customWidth="1"/>
  </cols>
  <sheetData>
    <row r="1" spans="1:24" x14ac:dyDescent="0.3">
      <c r="B1" s="103" t="s">
        <v>86</v>
      </c>
      <c r="C1" s="104"/>
      <c r="D1" s="104"/>
      <c r="E1" s="104"/>
      <c r="F1" s="104"/>
      <c r="G1" s="104"/>
      <c r="H1" s="104"/>
      <c r="I1" s="104"/>
      <c r="J1" s="104"/>
      <c r="K1" s="104"/>
      <c r="L1" s="107"/>
      <c r="M1" s="73"/>
      <c r="N1" s="109" t="s">
        <v>108</v>
      </c>
      <c r="O1" s="110"/>
      <c r="P1" s="110"/>
      <c r="Q1" s="110"/>
      <c r="R1" s="110"/>
      <c r="S1" s="110"/>
      <c r="T1" s="110"/>
      <c r="U1" s="110"/>
      <c r="V1" s="110"/>
      <c r="W1" s="110"/>
    </row>
    <row r="2" spans="1:24" ht="45.6" customHeight="1" x14ac:dyDescent="0.3">
      <c r="B2" s="24" t="s">
        <v>0</v>
      </c>
      <c r="C2" s="17" t="s">
        <v>87</v>
      </c>
      <c r="D2" s="62" t="s">
        <v>88</v>
      </c>
      <c r="E2" s="62" t="s">
        <v>107</v>
      </c>
      <c r="F2" s="62" t="s">
        <v>84</v>
      </c>
      <c r="G2" s="62" t="s">
        <v>94</v>
      </c>
      <c r="H2" s="62" t="s">
        <v>85</v>
      </c>
      <c r="I2" s="62" t="s">
        <v>95</v>
      </c>
      <c r="J2" s="17" t="s">
        <v>89</v>
      </c>
      <c r="K2" s="17" t="s">
        <v>90</v>
      </c>
      <c r="L2" s="92" t="s">
        <v>91</v>
      </c>
      <c r="N2" s="24" t="s">
        <v>0</v>
      </c>
      <c r="O2" s="62" t="s">
        <v>99</v>
      </c>
      <c r="P2" s="62" t="s">
        <v>101</v>
      </c>
      <c r="Q2" s="62" t="s">
        <v>100</v>
      </c>
      <c r="R2" s="62" t="s">
        <v>102</v>
      </c>
      <c r="S2" s="62" t="s">
        <v>90</v>
      </c>
      <c r="T2" s="62" t="s">
        <v>103</v>
      </c>
      <c r="U2" s="69" t="s">
        <v>104</v>
      </c>
      <c r="V2" s="72" t="s">
        <v>105</v>
      </c>
      <c r="W2" s="67" t="s">
        <v>106</v>
      </c>
      <c r="X2" s="66"/>
    </row>
    <row r="3" spans="1:24" x14ac:dyDescent="0.3">
      <c r="A3">
        <v>60424</v>
      </c>
      <c r="B3" s="24">
        <f>'Inflation-Adjutsed Data'!A3</f>
        <v>1915</v>
      </c>
      <c r="C3" s="57">
        <f>A3</f>
        <v>60424</v>
      </c>
      <c r="D3" s="57"/>
      <c r="E3" s="57"/>
      <c r="F3" s="57"/>
      <c r="G3" s="57"/>
      <c r="H3" s="17"/>
      <c r="I3" s="17"/>
      <c r="J3" s="17"/>
      <c r="K3" s="17"/>
      <c r="L3" s="33"/>
      <c r="N3" s="24">
        <f>'Inflation-Adjutsed Data'!A3</f>
        <v>1915</v>
      </c>
      <c r="O3" s="57"/>
      <c r="P3" s="17"/>
      <c r="Q3" s="17"/>
      <c r="R3" s="17"/>
      <c r="S3" s="17"/>
      <c r="T3" s="17"/>
      <c r="U3" s="35"/>
      <c r="V3" s="35"/>
      <c r="W3" s="33"/>
      <c r="X3" s="4"/>
    </row>
    <row r="4" spans="1:24" x14ac:dyDescent="0.3">
      <c r="A4">
        <v>68870</v>
      </c>
      <c r="B4" s="24">
        <f>'Inflation-Adjutsed Data'!A4</f>
        <v>1916</v>
      </c>
      <c r="C4" s="57">
        <f t="shared" ref="C4:C13" si="0">A4</f>
        <v>68870</v>
      </c>
      <c r="D4" s="57">
        <f>'Inflation-Adjutsed Data'!C4/1000000</f>
        <v>10329.667296799998</v>
      </c>
      <c r="E4" s="57">
        <f>(D4*F4)/100</f>
        <v>761.50307312009591</v>
      </c>
      <c r="F4" s="57">
        <f>'Inflation-Adjutsed Data'!H4</f>
        <v>7.3719999999999999</v>
      </c>
      <c r="G4" s="57">
        <f>'Inflation-Adjutsed Data'!G4/1000000</f>
        <v>851.64317187999995</v>
      </c>
      <c r="H4" s="23">
        <f t="shared" ref="H4:H13" si="1">(G4/C4)*1000</f>
        <v>12.36595283693916</v>
      </c>
      <c r="I4" s="43"/>
      <c r="J4" s="43"/>
      <c r="K4" s="43"/>
      <c r="L4" s="63"/>
      <c r="N4" s="24">
        <f>'Inflation-Adjutsed Data'!A4</f>
        <v>1916</v>
      </c>
      <c r="O4" s="57">
        <f>'Inflation-Adjutsed Data'!G4/1000000</f>
        <v>851.64317187999995</v>
      </c>
      <c r="P4" s="23">
        <f>'Inflation-Adjutsed Data'!AG4/1000000</f>
        <v>15.390176559999999</v>
      </c>
      <c r="Q4" s="23">
        <f>P4/O4*100</f>
        <v>1.807115593497477</v>
      </c>
      <c r="R4" s="17"/>
      <c r="S4" s="17"/>
      <c r="T4" s="57">
        <f>'Inflation-Adjutsed Data'!M4/1000000</f>
        <v>455.43192943999998</v>
      </c>
      <c r="U4" s="70">
        <f>T4/O4*100</f>
        <v>53.476848576691481</v>
      </c>
      <c r="V4" s="70">
        <f>'Inflation-Adjutsed Data'!P4/1000000</f>
        <v>62.045687039999997</v>
      </c>
      <c r="W4" s="58">
        <f>V4/O4*100</f>
        <v>7.2854088529864347</v>
      </c>
      <c r="X4" s="50"/>
    </row>
    <row r="5" spans="1:24" x14ac:dyDescent="0.3">
      <c r="A5">
        <v>67264</v>
      </c>
      <c r="B5" s="24">
        <f>'Inflation-Adjutsed Data'!A5</f>
        <v>1917</v>
      </c>
      <c r="C5" s="57">
        <f t="shared" si="0"/>
        <v>67264</v>
      </c>
      <c r="D5" s="57">
        <f>'Inflation-Adjutsed Data'!C5/1000000</f>
        <v>19932.479482220002</v>
      </c>
      <c r="E5" s="57">
        <f t="shared" ref="E5:E13" si="2">(D5*F5)/100</f>
        <v>446.4875404017281</v>
      </c>
      <c r="F5" s="57">
        <f>'Inflation-Adjutsed Data'!H5</f>
        <v>2.2400000000000002</v>
      </c>
      <c r="G5" s="57">
        <f>'Inflation-Adjutsed Data'!G5/1000000</f>
        <v>486.42637791999999</v>
      </c>
      <c r="H5" s="23">
        <f t="shared" si="1"/>
        <v>7.2316005280685056</v>
      </c>
      <c r="I5" s="23">
        <f>'Inflation-Adjutsed Data'!J5/1000000</f>
        <v>13.60385514</v>
      </c>
      <c r="J5" s="43"/>
      <c r="K5" s="45">
        <f>I5/G5</f>
        <v>2.7966935506604774E-2</v>
      </c>
      <c r="L5" s="46">
        <f t="shared" ref="L5:L13" si="3">(I5/C5)*100000</f>
        <v>20.224570557802092</v>
      </c>
      <c r="N5" s="24">
        <f>'Inflation-Adjutsed Data'!A5</f>
        <v>1917</v>
      </c>
      <c r="O5" s="57">
        <f>'Inflation-Adjutsed Data'!G5/1000000</f>
        <v>486.42637791999999</v>
      </c>
      <c r="P5" s="23">
        <f>'Inflation-Adjutsed Data'!AG5/1000000</f>
        <v>12.33589332</v>
      </c>
      <c r="Q5" s="23">
        <f t="shared" ref="Q5:Q13" si="4">P5/O5*100</f>
        <v>2.5360247470026844</v>
      </c>
      <c r="R5" s="57">
        <f>'Inflation-Adjutsed Data'!J5/1000000</f>
        <v>13.60385514</v>
      </c>
      <c r="S5" s="57">
        <f>R5/O5*100</f>
        <v>2.7966935506604775</v>
      </c>
      <c r="T5" s="57">
        <f>'Inflation-Adjutsed Data'!M5/1000000</f>
        <v>221.74631840000001</v>
      </c>
      <c r="U5" s="70">
        <f t="shared" ref="U5:U13" si="5">T5/O5*100</f>
        <v>45.586820218962195</v>
      </c>
      <c r="V5" s="70">
        <f>'Inflation-Adjutsed Data'!P5/1000000</f>
        <v>69.048696879999994</v>
      </c>
      <c r="W5" s="58">
        <f t="shared" ref="W5:W13" si="6">V5/O5*100</f>
        <v>14.195097144044288</v>
      </c>
      <c r="X5" s="50"/>
    </row>
    <row r="6" spans="1:24" x14ac:dyDescent="0.3">
      <c r="A6">
        <v>73361</v>
      </c>
      <c r="B6" s="24">
        <f>'Inflation-Adjutsed Data'!A6</f>
        <v>1918</v>
      </c>
      <c r="C6" s="57">
        <f t="shared" si="0"/>
        <v>73361</v>
      </c>
      <c r="D6" s="57">
        <f>'Inflation-Adjutsed Data'!C6/1000000</f>
        <v>19428.060013099999</v>
      </c>
      <c r="E6" s="57">
        <f t="shared" si="2"/>
        <v>167.08131611265998</v>
      </c>
      <c r="F6" s="57">
        <f>'Inflation-Adjutsed Data'!H6</f>
        <v>0.86</v>
      </c>
      <c r="G6" s="57">
        <f>'Inflation-Adjutsed Data'!G6/1000000</f>
        <v>215.64061809999998</v>
      </c>
      <c r="H6" s="23">
        <f t="shared" si="1"/>
        <v>2.9394449107836587</v>
      </c>
      <c r="I6" s="23">
        <f>'Inflation-Adjutsed Data'!J6/1000000</f>
        <v>2.87728948</v>
      </c>
      <c r="J6" s="43"/>
      <c r="K6" s="45">
        <f t="shared" ref="K6:K13" si="7">I6/G6</f>
        <v>1.334298475561641E-2</v>
      </c>
      <c r="L6" s="46">
        <f t="shared" si="3"/>
        <v>3.9220968634560598</v>
      </c>
      <c r="N6" s="24">
        <f>'Inflation-Adjutsed Data'!A6</f>
        <v>1918</v>
      </c>
      <c r="O6" s="57">
        <f>'Inflation-Adjutsed Data'!G6/1000000</f>
        <v>215.64061809999998</v>
      </c>
      <c r="P6" s="23">
        <f>'Inflation-Adjutsed Data'!AG6/1000000</f>
        <v>5.07717274</v>
      </c>
      <c r="Q6" s="23">
        <f t="shared" si="4"/>
        <v>2.3544602982196703</v>
      </c>
      <c r="R6" s="57">
        <f>'Inflation-Adjutsed Data'!J6/1000000</f>
        <v>2.87728948</v>
      </c>
      <c r="S6" s="57">
        <f t="shared" ref="S6:S13" si="8">R6/O6*100</f>
        <v>1.3342984755616409</v>
      </c>
      <c r="T6" s="57">
        <f>'Inflation-Adjutsed Data'!M6/1000000</f>
        <v>138.47806176</v>
      </c>
      <c r="U6" s="70">
        <f t="shared" si="5"/>
        <v>64.217058446652644</v>
      </c>
      <c r="V6" s="70">
        <f>'Inflation-Adjutsed Data'!P6/1000000</f>
        <v>36.203573199999994</v>
      </c>
      <c r="W6" s="58">
        <f t="shared" si="6"/>
        <v>16.788846887468644</v>
      </c>
      <c r="X6" s="50"/>
    </row>
    <row r="7" spans="1:24" x14ac:dyDescent="0.3">
      <c r="A7">
        <v>74158</v>
      </c>
      <c r="B7" s="24">
        <f>'Inflation-Adjutsed Data'!A7</f>
        <v>1919</v>
      </c>
      <c r="C7" s="57">
        <f t="shared" si="0"/>
        <v>74158</v>
      </c>
      <c r="D7" s="57">
        <f>'Inflation-Adjutsed Data'!C7/1000000</f>
        <v>20653.871105920003</v>
      </c>
      <c r="E7" s="57">
        <f t="shared" si="2"/>
        <v>159.03480751558402</v>
      </c>
      <c r="F7" s="57">
        <f>'Inflation-Adjutsed Data'!H7</f>
        <v>0.77</v>
      </c>
      <c r="G7" s="57">
        <f>'Inflation-Adjutsed Data'!G7/1000000</f>
        <v>194.73878112</v>
      </c>
      <c r="H7" s="23">
        <f t="shared" si="1"/>
        <v>2.6259982890584967</v>
      </c>
      <c r="I7" s="23">
        <f>'Inflation-Adjutsed Data'!J7/1000000</f>
        <v>39.4140084</v>
      </c>
      <c r="J7" s="43"/>
      <c r="K7" s="45">
        <f t="shared" si="7"/>
        <v>0.20239424409107651</v>
      </c>
      <c r="L7" s="46">
        <f t="shared" si="3"/>
        <v>53.148693869845467</v>
      </c>
      <c r="N7" s="24">
        <f>'Inflation-Adjutsed Data'!A7</f>
        <v>1919</v>
      </c>
      <c r="O7" s="57">
        <f>'Inflation-Adjutsed Data'!G7/1000000</f>
        <v>194.73878112</v>
      </c>
      <c r="P7" s="23">
        <f>'Inflation-Adjutsed Data'!AG7/1000000</f>
        <v>3.3596638400000005</v>
      </c>
      <c r="Q7" s="23">
        <f t="shared" si="4"/>
        <v>1.7252156045537443</v>
      </c>
      <c r="R7" s="57">
        <f>'Inflation-Adjutsed Data'!J7/1000000</f>
        <v>39.4140084</v>
      </c>
      <c r="S7" s="57">
        <f t="shared" si="8"/>
        <v>20.239424409107652</v>
      </c>
      <c r="T7" s="57">
        <f>'Inflation-Adjutsed Data'!M7/1000000</f>
        <v>97.892088320000013</v>
      </c>
      <c r="U7" s="70">
        <f t="shared" si="5"/>
        <v>50.268409690660398</v>
      </c>
      <c r="V7" s="70">
        <f>'Inflation-Adjutsed Data'!P7/1000000</f>
        <v>19.480334640000002</v>
      </c>
      <c r="W7" s="58">
        <f t="shared" si="6"/>
        <v>10.003315481365792</v>
      </c>
      <c r="X7" s="50"/>
    </row>
    <row r="8" spans="1:24" x14ac:dyDescent="0.3">
      <c r="A8">
        <v>73313</v>
      </c>
      <c r="B8" s="24">
        <f>'Inflation-Adjutsed Data'!A8</f>
        <v>1920</v>
      </c>
      <c r="C8" s="57">
        <f t="shared" si="0"/>
        <v>73313</v>
      </c>
      <c r="D8" s="57">
        <f>'Inflation-Adjutsed Data'!C8/1000000</f>
        <v>21124.709972869998</v>
      </c>
      <c r="E8" s="57">
        <f t="shared" si="2"/>
        <v>67.599071913183991</v>
      </c>
      <c r="F8" s="57">
        <f>'Inflation-Adjutsed Data'!H8</f>
        <v>0.32</v>
      </c>
      <c r="G8" s="57">
        <f>'Inflation-Adjutsed Data'!G8/1000000</f>
        <v>93.403751150000005</v>
      </c>
      <c r="H8" s="23">
        <f t="shared" si="1"/>
        <v>1.2740407724414498</v>
      </c>
      <c r="I8" s="23">
        <f>'Inflation-Adjutsed Data'!J8/1000000</f>
        <v>4.0559489399999995</v>
      </c>
      <c r="J8" s="43"/>
      <c r="K8" s="45">
        <f t="shared" si="7"/>
        <v>4.3423833519131629E-2</v>
      </c>
      <c r="L8" s="46">
        <f t="shared" si="3"/>
        <v>5.5323734399083371</v>
      </c>
      <c r="N8" s="24">
        <f>'Inflation-Adjutsed Data'!A8</f>
        <v>1920</v>
      </c>
      <c r="O8" s="57">
        <f>'Inflation-Adjutsed Data'!G8/1000000</f>
        <v>93.403751150000005</v>
      </c>
      <c r="P8" s="23">
        <f>'Inflation-Adjutsed Data'!AG8/1000000</f>
        <v>3.2480923799999997</v>
      </c>
      <c r="Q8" s="23">
        <f t="shared" si="4"/>
        <v>3.4774753048020379</v>
      </c>
      <c r="R8" s="57">
        <f>'Inflation-Adjutsed Data'!J8/1000000</f>
        <v>4.0559489399999995</v>
      </c>
      <c r="S8" s="57">
        <f t="shared" si="8"/>
        <v>4.3423833519131625</v>
      </c>
      <c r="T8" s="57">
        <f>'Inflation-Adjutsed Data'!M8/1000000</f>
        <v>66.442006599999999</v>
      </c>
      <c r="U8" s="70">
        <f t="shared" si="5"/>
        <v>71.134195128093623</v>
      </c>
      <c r="V8" s="70">
        <f>'Inflation-Adjutsed Data'!P8/1000000</f>
        <v>7.9381681000000004</v>
      </c>
      <c r="W8" s="58">
        <f t="shared" si="6"/>
        <v>8.4987679855082572</v>
      </c>
      <c r="X8" s="50"/>
    </row>
    <row r="9" spans="1:24" x14ac:dyDescent="0.3">
      <c r="A9">
        <v>71583</v>
      </c>
      <c r="B9" s="24">
        <f>'Inflation-Adjutsed Data'!A9</f>
        <v>1921</v>
      </c>
      <c r="C9" s="57">
        <f t="shared" si="0"/>
        <v>71583</v>
      </c>
      <c r="D9" s="57">
        <f>'Inflation-Adjutsed Data'!C9/1000000</f>
        <v>17619.491275200002</v>
      </c>
      <c r="E9" s="57">
        <f t="shared" si="2"/>
        <v>44.048728188000005</v>
      </c>
      <c r="F9" s="57">
        <f>'Inflation-Adjutsed Data'!H9</f>
        <v>0.25</v>
      </c>
      <c r="G9" s="57">
        <f>'Inflation-Adjutsed Data'!G9/1000000</f>
        <v>55.9754316</v>
      </c>
      <c r="H9" s="23">
        <f t="shared" si="1"/>
        <v>0.78196543313356526</v>
      </c>
      <c r="I9" s="23">
        <f>'Inflation-Adjutsed Data'!J9/1000000</f>
        <v>0.32137470000000001</v>
      </c>
      <c r="J9" s="43"/>
      <c r="K9" s="45">
        <f t="shared" si="7"/>
        <v>5.7413527830663478E-3</v>
      </c>
      <c r="L9" s="46">
        <f t="shared" si="3"/>
        <v>0.4489539415783077</v>
      </c>
      <c r="N9" s="24">
        <f>'Inflation-Adjutsed Data'!A9</f>
        <v>1921</v>
      </c>
      <c r="O9" s="57">
        <f>'Inflation-Adjutsed Data'!G9/1000000</f>
        <v>55.9754316</v>
      </c>
      <c r="P9" s="23">
        <f>'Inflation-Adjutsed Data'!AG9/1000000</f>
        <v>2.4603408000000004</v>
      </c>
      <c r="Q9" s="23">
        <f t="shared" si="4"/>
        <v>4.3953940678502965</v>
      </c>
      <c r="R9" s="57">
        <f>'Inflation-Adjutsed Data'!J9/1000000</f>
        <v>0.32137470000000001</v>
      </c>
      <c r="S9" s="57">
        <f t="shared" si="8"/>
        <v>0.5741352783066348</v>
      </c>
      <c r="T9" s="57">
        <f>'Inflation-Adjutsed Data'!M9/1000000</f>
        <v>43.609431600000001</v>
      </c>
      <c r="U9" s="70">
        <f t="shared" si="5"/>
        <v>77.908164981438034</v>
      </c>
      <c r="V9" s="70">
        <f>'Inflation-Adjutsed Data'!P9/1000000</f>
        <v>4.1132304</v>
      </c>
      <c r="W9" s="58">
        <f t="shared" si="6"/>
        <v>7.3482781327942446</v>
      </c>
      <c r="X9" s="50"/>
    </row>
    <row r="10" spans="1:24" x14ac:dyDescent="0.3">
      <c r="A10">
        <v>75788</v>
      </c>
      <c r="B10" s="24">
        <f>'Inflation-Adjutsed Data'!A10</f>
        <v>1922</v>
      </c>
      <c r="C10" s="57">
        <f t="shared" si="0"/>
        <v>75788</v>
      </c>
      <c r="D10" s="57">
        <f>'Inflation-Adjutsed Data'!C10/1000000</f>
        <v>21549.574655299999</v>
      </c>
      <c r="E10" s="57">
        <f t="shared" si="2"/>
        <v>142.80086292999999</v>
      </c>
      <c r="F10" s="57">
        <f>'Inflation-Adjutsed Data'!H10</f>
        <v>0.66266209525800968</v>
      </c>
      <c r="G10" s="57">
        <f>'Inflation-Adjutsed Data'!G10/1000000</f>
        <v>169.68549540999999</v>
      </c>
      <c r="H10" s="23">
        <f t="shared" si="1"/>
        <v>2.2389493773420592</v>
      </c>
      <c r="I10" s="23">
        <f>'Inflation-Adjutsed Data'!J10/1000000</f>
        <v>59.606638740000001</v>
      </c>
      <c r="J10" s="23">
        <f>'Inflation-Adjutsed Data'!K10/1000000</f>
        <v>55.340899700000001</v>
      </c>
      <c r="K10" s="45">
        <f>I10/G10</f>
        <v>0.35127715893439432</v>
      </c>
      <c r="L10" s="46">
        <f t="shared" si="3"/>
        <v>78.649177627064972</v>
      </c>
      <c r="N10" s="24">
        <f>'Inflation-Adjutsed Data'!A10</f>
        <v>1922</v>
      </c>
      <c r="O10" s="57">
        <f>'Inflation-Adjutsed Data'!G10/1000000</f>
        <v>169.68549540999999</v>
      </c>
      <c r="P10" s="23">
        <f>'Inflation-Adjutsed Data'!AG10/1000000</f>
        <v>5.0205746600000003</v>
      </c>
      <c r="Q10" s="23">
        <f t="shared" si="4"/>
        <v>2.9587529846726817</v>
      </c>
      <c r="R10" s="57">
        <f>'Inflation-Adjutsed Data'!J10/1000000</f>
        <v>59.606638740000001</v>
      </c>
      <c r="S10" s="57">
        <f t="shared" si="8"/>
        <v>35.127715893439429</v>
      </c>
      <c r="T10" s="57">
        <f>'Inflation-Adjutsed Data'!M10/1000000</f>
        <v>79.775637799999998</v>
      </c>
      <c r="U10" s="70">
        <f t="shared" si="5"/>
        <v>47.01382260590001</v>
      </c>
      <c r="V10" s="70">
        <f>'Inflation-Adjutsed Data'!P10/1000000</f>
        <v>8.1085314900000007</v>
      </c>
      <c r="W10" s="58">
        <f t="shared" si="6"/>
        <v>4.778564879931479</v>
      </c>
      <c r="X10" s="50"/>
    </row>
    <row r="11" spans="1:24" x14ac:dyDescent="0.3">
      <c r="A11">
        <v>85819</v>
      </c>
      <c r="B11" s="24">
        <f>'Inflation-Adjutsed Data'!A11</f>
        <v>1923</v>
      </c>
      <c r="C11" s="57">
        <f t="shared" si="0"/>
        <v>85819</v>
      </c>
      <c r="D11" s="57">
        <f>'Inflation-Adjutsed Data'!C11/1000000</f>
        <v>25336.940111280001</v>
      </c>
      <c r="E11" s="57">
        <f t="shared" si="2"/>
        <v>154.55533467880798</v>
      </c>
      <c r="F11" s="57">
        <f>'Inflation-Adjutsed Data'!H11</f>
        <v>0.61</v>
      </c>
      <c r="G11" s="57">
        <f>'Inflation-Adjutsed Data'!G11/1000000</f>
        <v>182.53363386000001</v>
      </c>
      <c r="H11" s="23">
        <f t="shared" si="1"/>
        <v>2.1269606248033655</v>
      </c>
      <c r="I11" s="23">
        <f>'Inflation-Adjutsed Data'!J11/1000000</f>
        <v>74.294067420000005</v>
      </c>
      <c r="J11" s="23">
        <f>'Inflation-Adjutsed Data'!K11/1000000</f>
        <v>73.941329999999994</v>
      </c>
      <c r="K11" s="45">
        <f t="shared" si="7"/>
        <v>0.40701576936216705</v>
      </c>
      <c r="L11" s="46">
        <f t="shared" si="3"/>
        <v>86.570651510737719</v>
      </c>
      <c r="N11" s="24">
        <f>'Inflation-Adjutsed Data'!A11</f>
        <v>1923</v>
      </c>
      <c r="O11" s="57">
        <f>'Inflation-Adjutsed Data'!G11/1000000</f>
        <v>182.53363386000001</v>
      </c>
      <c r="P11" s="23">
        <f>'Inflation-Adjutsed Data'!AG11/1000000</f>
        <v>4.5088855200000006</v>
      </c>
      <c r="Q11" s="23">
        <f t="shared" si="4"/>
        <v>2.4701669630147363</v>
      </c>
      <c r="R11" s="57">
        <f>'Inflation-Adjutsed Data'!J11/1000000</f>
        <v>74.294067420000005</v>
      </c>
      <c r="S11" s="57">
        <f t="shared" si="8"/>
        <v>40.701576936216703</v>
      </c>
      <c r="T11" s="57">
        <f>'Inflation-Adjutsed Data'!M11/1000000</f>
        <v>87.094764480000009</v>
      </c>
      <c r="U11" s="70">
        <f t="shared" si="5"/>
        <v>47.714365094380426</v>
      </c>
      <c r="V11" s="70">
        <f>'Inflation-Adjutsed Data'!P11/1000000</f>
        <v>9.5865974999999999</v>
      </c>
      <c r="W11" s="58">
        <f t="shared" si="6"/>
        <v>5.2519622259603649</v>
      </c>
      <c r="X11" s="50"/>
    </row>
    <row r="12" spans="1:24" x14ac:dyDescent="0.3">
      <c r="A12">
        <v>88361</v>
      </c>
      <c r="B12" s="24">
        <f>'Inflation-Adjutsed Data'!A12</f>
        <v>1924</v>
      </c>
      <c r="C12" s="57">
        <f t="shared" si="0"/>
        <v>88361</v>
      </c>
      <c r="D12" s="57">
        <f>'Inflation-Adjutsed Data'!C12/1000000</f>
        <v>25399.591919459999</v>
      </c>
      <c r="E12" s="57">
        <f t="shared" si="2"/>
        <v>154.93751070870599</v>
      </c>
      <c r="F12" s="57">
        <f>'Inflation-Adjutsed Data'!H12</f>
        <v>0.61</v>
      </c>
      <c r="G12" s="57">
        <f>'Inflation-Adjutsed Data'!G12/1000000</f>
        <v>188.43389532</v>
      </c>
      <c r="H12" s="23">
        <f t="shared" si="1"/>
        <v>2.1325459797874631</v>
      </c>
      <c r="I12" s="23">
        <f>'Inflation-Adjutsed Data'!J12/1000000</f>
        <v>53.076272039999999</v>
      </c>
      <c r="J12" s="23">
        <f>'Inflation-Adjutsed Data'!K12/1000000</f>
        <v>50.1540435</v>
      </c>
      <c r="K12" s="45">
        <f t="shared" si="7"/>
        <v>0.28167051341726729</v>
      </c>
      <c r="L12" s="46">
        <f t="shared" si="3"/>
        <v>60.067532101266401</v>
      </c>
      <c r="N12" s="24">
        <f>'Inflation-Adjutsed Data'!A12</f>
        <v>1924</v>
      </c>
      <c r="O12" s="57">
        <f>'Inflation-Adjutsed Data'!G12/1000000</f>
        <v>188.43389532</v>
      </c>
      <c r="P12" s="23">
        <f>'Inflation-Adjutsed Data'!AG12/1000000</f>
        <v>3.9935095199999999</v>
      </c>
      <c r="Q12" s="23">
        <f t="shared" si="4"/>
        <v>2.1193159082224504</v>
      </c>
      <c r="R12" s="57">
        <f>'Inflation-Adjutsed Data'!J12/1000000</f>
        <v>53.076272039999999</v>
      </c>
      <c r="S12" s="57">
        <f t="shared" si="8"/>
        <v>28.167051341726729</v>
      </c>
      <c r="T12" s="57">
        <f>'Inflation-Adjutsed Data'!M12/1000000</f>
        <v>101.7113526</v>
      </c>
      <c r="U12" s="70">
        <f t="shared" si="5"/>
        <v>53.977206397645674</v>
      </c>
      <c r="V12" s="70">
        <f>'Inflation-Adjutsed Data'!P12/1000000</f>
        <v>11.058669269999999</v>
      </c>
      <c r="W12" s="58">
        <f t="shared" si="6"/>
        <v>5.8687261393286363</v>
      </c>
      <c r="X12" s="50"/>
    </row>
    <row r="13" spans="1:24" ht="15" thickBot="1" x14ac:dyDescent="0.35">
      <c r="A13">
        <v>90529</v>
      </c>
      <c r="B13" s="26">
        <f>'Inflation-Adjutsed Data'!A13</f>
        <v>1925</v>
      </c>
      <c r="C13" s="60">
        <f t="shared" si="0"/>
        <v>90529</v>
      </c>
      <c r="D13" s="60">
        <f>'Inflation-Adjutsed Data'!C13/1000000</f>
        <v>21675.63063897</v>
      </c>
      <c r="E13" s="60">
        <f t="shared" si="2"/>
        <v>418.33967133212099</v>
      </c>
      <c r="F13" s="60">
        <f>'Inflation-Adjutsed Data'!H13</f>
        <v>1.93</v>
      </c>
      <c r="G13" s="60">
        <f>'Inflation-Adjutsed Data'!G13/1000000</f>
        <v>460.35271755000002</v>
      </c>
      <c r="H13" s="27">
        <f t="shared" si="1"/>
        <v>5.0851408670149905</v>
      </c>
      <c r="I13" s="27">
        <f>'Inflation-Adjutsed Data'!J13/1000000</f>
        <v>261.34885358999998</v>
      </c>
      <c r="J13" s="27">
        <f>'Inflation-Adjutsed Data'!K13/1000000</f>
        <v>234.20314665000001</v>
      </c>
      <c r="K13" s="64">
        <f t="shared" si="7"/>
        <v>0.56771437123451807</v>
      </c>
      <c r="L13" s="65">
        <f t="shared" si="3"/>
        <v>288.69075499563672</v>
      </c>
      <c r="N13" s="26">
        <f>'Inflation-Adjutsed Data'!A13</f>
        <v>1925</v>
      </c>
      <c r="O13" s="60">
        <f>'Inflation-Adjutsed Data'!G13/1000000</f>
        <v>460.35271755000002</v>
      </c>
      <c r="P13" s="27">
        <f>'Inflation-Adjutsed Data'!AG13/1000000</f>
        <v>7.7291448300000001</v>
      </c>
      <c r="Q13" s="27">
        <f t="shared" si="4"/>
        <v>1.6789614865606868</v>
      </c>
      <c r="R13" s="60">
        <f>'Inflation-Adjutsed Data'!J13/1000000</f>
        <v>261.34885358999998</v>
      </c>
      <c r="S13" s="60">
        <f t="shared" si="8"/>
        <v>56.771437123451804</v>
      </c>
      <c r="T13" s="60">
        <f>'Inflation-Adjutsed Data'!M13/1000000</f>
        <v>136.22826294000001</v>
      </c>
      <c r="U13" s="71">
        <f t="shared" si="5"/>
        <v>29.592149181829026</v>
      </c>
      <c r="V13" s="71">
        <f>'Inflation-Adjutsed Data'!P13/1000000</f>
        <v>17.636496570000002</v>
      </c>
      <c r="W13" s="68">
        <f t="shared" si="6"/>
        <v>3.8310834057549488</v>
      </c>
      <c r="X13" s="50"/>
    </row>
    <row r="15" spans="1:24" x14ac:dyDescent="0.3">
      <c r="F15" s="1"/>
    </row>
    <row r="16" spans="1:24" x14ac:dyDescent="0.3">
      <c r="F16" s="1"/>
    </row>
    <row r="18" spans="2:11" x14ac:dyDescent="0.3">
      <c r="B18" s="108" t="s">
        <v>92</v>
      </c>
      <c r="C18" s="108"/>
      <c r="D18" s="108"/>
      <c r="E18" s="108"/>
      <c r="F18" s="108"/>
      <c r="G18" s="108"/>
      <c r="H18" s="108"/>
      <c r="I18" s="108"/>
      <c r="J18" s="108"/>
      <c r="K18" s="108"/>
    </row>
    <row r="19" spans="2:11" ht="43.2" x14ac:dyDescent="0.3">
      <c r="B19" s="17" t="s">
        <v>0</v>
      </c>
      <c r="C19" s="17" t="s">
        <v>30</v>
      </c>
      <c r="D19" s="62" t="s">
        <v>93</v>
      </c>
      <c r="E19" s="62" t="s">
        <v>42</v>
      </c>
      <c r="F19" s="17" t="s">
        <v>43</v>
      </c>
      <c r="G19" s="62" t="s">
        <v>96</v>
      </c>
      <c r="H19" s="62" t="s">
        <v>44</v>
      </c>
      <c r="I19" s="62" t="s">
        <v>45</v>
      </c>
      <c r="J19" s="17" t="s">
        <v>46</v>
      </c>
      <c r="K19" s="17" t="s">
        <v>97</v>
      </c>
    </row>
    <row r="20" spans="2:11" x14ac:dyDescent="0.3">
      <c r="B20" s="17">
        <f>'Inflation-Adjutsed Data'!A3</f>
        <v>1915</v>
      </c>
      <c r="C20" s="57">
        <f>'Inflation-Adjutsed Data'!AC3</f>
        <v>60424</v>
      </c>
      <c r="D20" s="57">
        <f>'Inflation-Adjutsed Data'!B3/1000000</f>
        <v>114.82467554999999</v>
      </c>
      <c r="E20" s="43"/>
      <c r="F20" s="17"/>
      <c r="G20" s="17"/>
      <c r="H20" s="17"/>
      <c r="I20" s="17"/>
      <c r="J20" s="17"/>
      <c r="K20" s="17"/>
    </row>
    <row r="21" spans="2:11" x14ac:dyDescent="0.3">
      <c r="B21" s="17">
        <f>'Inflation-Adjutsed Data'!A4</f>
        <v>1916</v>
      </c>
      <c r="C21" s="57">
        <f>'Inflation-Adjutsed Data'!AC4</f>
        <v>68870</v>
      </c>
      <c r="D21" s="57">
        <f>'Inflation-Adjutsed Data'!B4/1000000</f>
        <v>284.35417815999995</v>
      </c>
      <c r="E21" s="23">
        <f>'Inflation-Adjutsed Data'!R4/1000000</f>
        <v>84.439263839999995</v>
      </c>
      <c r="F21" s="23">
        <f>'Inflation-Adjutsed Data'!T4</f>
        <v>29.695102208938824</v>
      </c>
      <c r="G21" s="23">
        <f>(E21/C21)*1000</f>
        <v>1.2260674290692608</v>
      </c>
      <c r="H21" s="43"/>
      <c r="I21" s="43"/>
      <c r="J21" s="17"/>
      <c r="K21" s="17"/>
    </row>
    <row r="22" spans="2:11" x14ac:dyDescent="0.3">
      <c r="B22" s="17">
        <f>'Inflation-Adjutsed Data'!A5</f>
        <v>1917</v>
      </c>
      <c r="C22" s="57">
        <f>'Inflation-Adjutsed Data'!AC5</f>
        <v>67264</v>
      </c>
      <c r="D22" s="57">
        <f>'Inflation-Adjutsed Data'!B5/1000000</f>
        <v>985.86432839999998</v>
      </c>
      <c r="E22" s="23">
        <f>'Inflation-Adjutsed Data'!R5/1000000</f>
        <v>159.76049853999999</v>
      </c>
      <c r="F22" s="23">
        <f>'Inflation-Adjutsed Data'!T5</f>
        <v>16.205120110115143</v>
      </c>
      <c r="G22" s="23">
        <f t="shared" ref="G22:G30" si="9">(E22/C22)*1000</f>
        <v>2.3751263460394862</v>
      </c>
      <c r="H22" s="23">
        <f>'Inflation-Adjutsed Data'!U5/1000000</f>
        <v>4.8497743574099985</v>
      </c>
      <c r="I22" s="43"/>
      <c r="J22" s="45">
        <f>H22/E22</f>
        <v>3.0356529941572119E-2</v>
      </c>
      <c r="K22" s="23">
        <f>(H22/C22)*100000</f>
        <v>7.2100594038564436</v>
      </c>
    </row>
    <row r="23" spans="2:11" x14ac:dyDescent="0.3">
      <c r="B23" s="17">
        <f>'Inflation-Adjutsed Data'!A6</f>
        <v>1918</v>
      </c>
      <c r="C23" s="57">
        <f>'Inflation-Adjutsed Data'!AC6</f>
        <v>73361</v>
      </c>
      <c r="D23" s="57">
        <f>'Inflation-Adjutsed Data'!B6/1000000</f>
        <v>1375.2716387</v>
      </c>
      <c r="E23" s="23">
        <f>'Inflation-Adjutsed Data'!R6/1000000</f>
        <v>108.44000378</v>
      </c>
      <c r="F23" s="23">
        <f>'Inflation-Adjutsed Data'!T6</f>
        <v>7.884988007351394</v>
      </c>
      <c r="G23" s="23">
        <f t="shared" si="9"/>
        <v>1.4781696511770559</v>
      </c>
      <c r="H23" s="23">
        <f>'Inflation-Adjutsed Data'!U6/1000000</f>
        <v>1.8601676488200001</v>
      </c>
      <c r="I23" s="43"/>
      <c r="J23" s="45">
        <f t="shared" ref="J23:J30" si="10">H23/E23</f>
        <v>1.7153887716509632E-2</v>
      </c>
      <c r="K23" s="23">
        <f t="shared" ref="K23:K30" si="11">(H23/C23)*100000</f>
        <v>2.5356356222243428</v>
      </c>
    </row>
    <row r="24" spans="2:11" x14ac:dyDescent="0.3">
      <c r="B24" s="17">
        <f>'Inflation-Adjutsed Data'!A7</f>
        <v>1919</v>
      </c>
      <c r="C24" s="57">
        <f>'Inflation-Adjutsed Data'!AC7</f>
        <v>74158</v>
      </c>
      <c r="D24" s="57">
        <f>'Inflation-Adjutsed Data'!B7/1000000</f>
        <v>1320.41530816</v>
      </c>
      <c r="E24" s="23">
        <f>'Inflation-Adjutsed Data'!R7/1000000</f>
        <v>102.98807584000001</v>
      </c>
      <c r="F24" s="23">
        <f>'Inflation-Adjutsed Data'!T7</f>
        <v>7.7996729667966349</v>
      </c>
      <c r="G24" s="23">
        <f t="shared" si="9"/>
        <v>1.3887655524690525</v>
      </c>
      <c r="H24" s="23">
        <f>'Inflation-Adjutsed Data'!U7/1000000</f>
        <v>25.567867249079999</v>
      </c>
      <c r="I24" s="43"/>
      <c r="J24" s="45">
        <f t="shared" si="10"/>
        <v>0.24826046161695137</v>
      </c>
      <c r="K24" s="23">
        <f t="shared" si="11"/>
        <v>34.477557713368753</v>
      </c>
    </row>
    <row r="25" spans="2:11" x14ac:dyDescent="0.3">
      <c r="B25" s="17">
        <f>'Inflation-Adjutsed Data'!A8</f>
        <v>1920</v>
      </c>
      <c r="C25" s="57">
        <f>'Inflation-Adjutsed Data'!AC8</f>
        <v>73313</v>
      </c>
      <c r="D25" s="57">
        <f>'Inflation-Adjutsed Data'!B8/1000000</f>
        <v>956.79778053999996</v>
      </c>
      <c r="E25" s="23">
        <f>'Inflation-Adjutsed Data'!R8/1000000</f>
        <v>43.774725650000001</v>
      </c>
      <c r="F25" s="23">
        <f>'Inflation-Adjutsed Data'!T8</f>
        <v>4.5751282601527681</v>
      </c>
      <c r="G25" s="23">
        <f t="shared" si="9"/>
        <v>0.59709363482601996</v>
      </c>
      <c r="H25" s="23">
        <f>'Inflation-Adjutsed Data'!U8/1000000</f>
        <v>2.5881010186140001</v>
      </c>
      <c r="I25" s="43"/>
      <c r="J25" s="45">
        <f t="shared" si="10"/>
        <v>5.9123180789460869E-2</v>
      </c>
      <c r="K25" s="23">
        <f t="shared" si="11"/>
        <v>3.5302074920055104</v>
      </c>
    </row>
    <row r="26" spans="2:11" x14ac:dyDescent="0.3">
      <c r="B26" s="17">
        <f>'Inflation-Adjutsed Data'!A9</f>
        <v>1921</v>
      </c>
      <c r="C26" s="57">
        <f>'Inflation-Adjutsed Data'!AC9</f>
        <v>71583</v>
      </c>
      <c r="D26" s="57">
        <f>'Inflation-Adjutsed Data'!B9/1000000</f>
        <v>647.44839539999998</v>
      </c>
      <c r="E26" s="23">
        <f>'Inflation-Adjutsed Data'!R9/1000000</f>
        <v>28.277753400000002</v>
      </c>
      <c r="F26" s="23">
        <f>'Inflation-Adjutsed Data'!T9</f>
        <v>4.3675686897841075</v>
      </c>
      <c r="G26" s="23">
        <f t="shared" si="9"/>
        <v>0.39503448304765099</v>
      </c>
      <c r="H26" s="23">
        <f>'Inflation-Adjutsed Data'!U9/1000000</f>
        <v>0.20432783313000003</v>
      </c>
      <c r="I26" s="43"/>
      <c r="J26" s="45">
        <f t="shared" si="10"/>
        <v>7.2257449253376686E-3</v>
      </c>
      <c r="K26" s="23">
        <f t="shared" si="11"/>
        <v>0.2854418411214954</v>
      </c>
    </row>
    <row r="27" spans="2:11" x14ac:dyDescent="0.3">
      <c r="B27" s="17">
        <f>'Inflation-Adjutsed Data'!A10</f>
        <v>1922</v>
      </c>
      <c r="C27" s="57">
        <f>'Inflation-Adjutsed Data'!AC10</f>
        <v>75788</v>
      </c>
      <c r="D27" s="57">
        <f>'Inflation-Adjutsed Data'!B10/1000000</f>
        <v>869.66788108000003</v>
      </c>
      <c r="E27" s="23">
        <f>'Inflation-Adjutsed Data'!R10/1000000</f>
        <v>50.01281539</v>
      </c>
      <c r="F27" s="23">
        <f>'Inflation-Adjutsed Data'!T10</f>
        <v>5.7507948123703745</v>
      </c>
      <c r="G27" s="23">
        <f t="shared" si="9"/>
        <v>0.65990414564310973</v>
      </c>
      <c r="H27" s="23">
        <f>'Inflation-Adjutsed Data'!U10/1000000</f>
        <v>8.4807013589879983</v>
      </c>
      <c r="I27" s="23">
        <f>'Inflation-Adjutsed Data'!V10/1000000</f>
        <v>6.9176314000000003</v>
      </c>
      <c r="J27" s="45">
        <f t="shared" si="10"/>
        <v>0.16957056492132022</v>
      </c>
      <c r="K27" s="23">
        <f t="shared" si="11"/>
        <v>11.19003187706233</v>
      </c>
    </row>
    <row r="28" spans="2:11" x14ac:dyDescent="0.3">
      <c r="B28" s="17">
        <f>'Inflation-Adjutsed Data'!A11</f>
        <v>1923</v>
      </c>
      <c r="C28" s="57">
        <f>'Inflation-Adjutsed Data'!AC11</f>
        <v>85819</v>
      </c>
      <c r="D28" s="57">
        <f>'Inflation-Adjutsed Data'!B11/1000000</f>
        <v>676.92453510000007</v>
      </c>
      <c r="E28" s="23">
        <f>'Inflation-Adjutsed Data'!R11/1000000</f>
        <v>36.504244499999999</v>
      </c>
      <c r="F28" s="23">
        <f>'Inflation-Adjutsed Data'!T11</f>
        <v>5.3926608664889564</v>
      </c>
      <c r="G28" s="23">
        <f t="shared" si="9"/>
        <v>0.42536320045677534</v>
      </c>
      <c r="H28" s="23">
        <f>'Inflation-Adjutsed Data'!U11/1000000</f>
        <v>7.0634026933260001</v>
      </c>
      <c r="I28" s="23">
        <f>'Inflation-Adjutsed Data'!V11/1000000</f>
        <v>6.8435329200000004</v>
      </c>
      <c r="J28" s="45">
        <f t="shared" si="10"/>
        <v>0.19349538088169446</v>
      </c>
      <c r="K28" s="23">
        <f t="shared" si="11"/>
        <v>8.2305814485440294</v>
      </c>
    </row>
    <row r="29" spans="2:11" x14ac:dyDescent="0.3">
      <c r="B29" s="17">
        <f>'Inflation-Adjutsed Data'!A12</f>
        <v>1924</v>
      </c>
      <c r="C29" s="57">
        <f>'Inflation-Adjutsed Data'!AC12</f>
        <v>88361</v>
      </c>
      <c r="D29" s="57">
        <f>'Inflation-Adjutsed Data'!B12/1000000</f>
        <v>697.22273610000002</v>
      </c>
      <c r="E29" s="23">
        <f>'Inflation-Adjutsed Data'!R12/1000000</f>
        <v>46.73513097</v>
      </c>
      <c r="F29" s="23">
        <f>'Inflation-Adjutsed Data'!T12</f>
        <v>6.7030417326059428</v>
      </c>
      <c r="G29" s="23">
        <f t="shared" si="9"/>
        <v>0.52891129536786585</v>
      </c>
      <c r="H29" s="23">
        <f>'Inflation-Adjutsed Data'!U12/1000000</f>
        <v>7.1309974766580018</v>
      </c>
      <c r="I29" s="23">
        <f>'Inflation-Adjutsed Data'!V12/1000000</f>
        <v>6.0654369599999995</v>
      </c>
      <c r="J29" s="45">
        <f t="shared" si="10"/>
        <v>0.15258323510926927</v>
      </c>
      <c r="K29" s="23">
        <f t="shared" si="11"/>
        <v>8.0702996533063249</v>
      </c>
    </row>
    <row r="30" spans="2:11" x14ac:dyDescent="0.3">
      <c r="B30" s="17">
        <f>'Inflation-Adjutsed Data'!A13</f>
        <v>1925</v>
      </c>
      <c r="C30" s="57">
        <f>'Inflation-Adjutsed Data'!AC13</f>
        <v>90529</v>
      </c>
      <c r="D30" s="57">
        <f>'Inflation-Adjutsed Data'!B13/1000000</f>
        <v>727.20963116999997</v>
      </c>
      <c r="E30" s="23">
        <f>'Inflation-Adjutsed Data'!R13/1000000</f>
        <v>66.198845789999993</v>
      </c>
      <c r="F30" s="23">
        <f>'Inflation-Adjutsed Data'!T13</f>
        <v>9.1031310577519946</v>
      </c>
      <c r="G30" s="23">
        <f t="shared" si="9"/>
        <v>0.73124463751946878</v>
      </c>
      <c r="H30" s="23">
        <f>'Inflation-Adjutsed Data'!U13/1000000</f>
        <v>34.720090034200048</v>
      </c>
      <c r="I30" s="23">
        <f>'Inflation-Adjutsed Data'!V13/1000000</f>
        <v>28.557293489999999</v>
      </c>
      <c r="J30" s="45">
        <f t="shared" si="10"/>
        <v>0.52448180357012919</v>
      </c>
      <c r="K30" s="23">
        <f t="shared" si="11"/>
        <v>38.352450633719634</v>
      </c>
    </row>
    <row r="36" spans="9:9" x14ac:dyDescent="0.3">
      <c r="I36" s="1"/>
    </row>
    <row r="37" spans="9:9" x14ac:dyDescent="0.3">
      <c r="I37" s="1"/>
    </row>
  </sheetData>
  <mergeCells count="3">
    <mergeCell ref="B18:K18"/>
    <mergeCell ref="N1:W1"/>
    <mergeCell ref="B1:L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F61C-F291-4072-995F-32B96D817281}">
  <dimension ref="A1:F3292"/>
  <sheetViews>
    <sheetView workbookViewId="0">
      <selection sqref="A1:F3292"/>
    </sheetView>
  </sheetViews>
  <sheetFormatPr defaultRowHeight="14.4" x14ac:dyDescent="0.3"/>
  <sheetData>
    <row r="1" spans="1:6" x14ac:dyDescent="0.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 spans="1:6" x14ac:dyDescent="0.3">
      <c r="A2" t="s">
        <v>116</v>
      </c>
      <c r="B2">
        <v>54.63</v>
      </c>
      <c r="C2">
        <v>54.63</v>
      </c>
      <c r="D2">
        <v>54.63</v>
      </c>
      <c r="E2">
        <v>54.63</v>
      </c>
      <c r="F2">
        <v>24</v>
      </c>
    </row>
    <row r="3" spans="1:6" x14ac:dyDescent="0.3">
      <c r="A3" t="s">
        <v>117</v>
      </c>
      <c r="B3">
        <v>55.44</v>
      </c>
      <c r="C3">
        <v>55.44</v>
      </c>
      <c r="D3">
        <v>55.44</v>
      </c>
      <c r="E3">
        <v>55.44</v>
      </c>
      <c r="F3">
        <v>128</v>
      </c>
    </row>
    <row r="4" spans="1:6" x14ac:dyDescent="0.3">
      <c r="A4" t="s">
        <v>118</v>
      </c>
      <c r="B4">
        <v>55.5</v>
      </c>
      <c r="C4">
        <v>55.5</v>
      </c>
      <c r="D4">
        <v>55.5</v>
      </c>
      <c r="E4">
        <v>55.5</v>
      </c>
      <c r="F4">
        <v>148</v>
      </c>
    </row>
    <row r="5" spans="1:6" x14ac:dyDescent="0.3">
      <c r="A5" t="s">
        <v>119</v>
      </c>
      <c r="B5">
        <v>55.4</v>
      </c>
      <c r="C5">
        <v>55.4</v>
      </c>
      <c r="D5">
        <v>55.4</v>
      </c>
      <c r="E5">
        <v>55.4</v>
      </c>
      <c r="F5">
        <v>128</v>
      </c>
    </row>
    <row r="6" spans="1:6" x14ac:dyDescent="0.3">
      <c r="A6" t="s">
        <v>120</v>
      </c>
      <c r="B6">
        <v>56.08</v>
      </c>
      <c r="C6">
        <v>56.08</v>
      </c>
      <c r="D6">
        <v>56.08</v>
      </c>
      <c r="E6">
        <v>56.08</v>
      </c>
      <c r="F6">
        <v>151</v>
      </c>
    </row>
    <row r="7" spans="1:6" x14ac:dyDescent="0.3">
      <c r="A7" t="s">
        <v>121</v>
      </c>
      <c r="B7">
        <v>56.55</v>
      </c>
      <c r="C7">
        <v>56.55</v>
      </c>
      <c r="D7">
        <v>56.55</v>
      </c>
      <c r="E7">
        <v>56.55</v>
      </c>
      <c r="F7">
        <v>206</v>
      </c>
    </row>
    <row r="8" spans="1:6" x14ac:dyDescent="0.3">
      <c r="A8" t="s">
        <v>122</v>
      </c>
      <c r="B8">
        <v>56.54</v>
      </c>
      <c r="C8">
        <v>56.54</v>
      </c>
      <c r="D8">
        <v>56.54</v>
      </c>
      <c r="E8">
        <v>56.54</v>
      </c>
      <c r="F8">
        <v>67</v>
      </c>
    </row>
    <row r="9" spans="1:6" x14ac:dyDescent="0.3">
      <c r="A9" t="s">
        <v>123</v>
      </c>
      <c r="B9">
        <v>57.37</v>
      </c>
      <c r="C9">
        <v>57.37</v>
      </c>
      <c r="D9">
        <v>57.37</v>
      </c>
      <c r="E9">
        <v>57.37</v>
      </c>
      <c r="F9">
        <v>208</v>
      </c>
    </row>
    <row r="10" spans="1:6" x14ac:dyDescent="0.3">
      <c r="A10" t="s">
        <v>124</v>
      </c>
      <c r="B10">
        <v>57.44</v>
      </c>
      <c r="C10">
        <v>57.44</v>
      </c>
      <c r="D10">
        <v>57.44</v>
      </c>
      <c r="E10">
        <v>57.44</v>
      </c>
      <c r="F10">
        <v>170</v>
      </c>
    </row>
    <row r="11" spans="1:6" x14ac:dyDescent="0.3">
      <c r="A11" t="s">
        <v>125</v>
      </c>
      <c r="B11">
        <v>57.35</v>
      </c>
      <c r="C11">
        <v>57.35</v>
      </c>
      <c r="D11">
        <v>57.35</v>
      </c>
      <c r="E11">
        <v>57.35</v>
      </c>
      <c r="F11">
        <v>129</v>
      </c>
    </row>
    <row r="12" spans="1:6" x14ac:dyDescent="0.3">
      <c r="A12" t="s">
        <v>126</v>
      </c>
      <c r="B12">
        <v>57.51</v>
      </c>
      <c r="C12">
        <v>57.51</v>
      </c>
      <c r="D12">
        <v>57.51</v>
      </c>
      <c r="E12">
        <v>57.51</v>
      </c>
      <c r="F12">
        <v>119</v>
      </c>
    </row>
    <row r="13" spans="1:6" x14ac:dyDescent="0.3">
      <c r="A13" t="s">
        <v>127</v>
      </c>
      <c r="B13">
        <v>57.9</v>
      </c>
      <c r="C13">
        <v>57.9</v>
      </c>
      <c r="D13">
        <v>57.9</v>
      </c>
      <c r="E13">
        <v>57.9</v>
      </c>
      <c r="F13">
        <v>171</v>
      </c>
    </row>
    <row r="14" spans="1:6" x14ac:dyDescent="0.3">
      <c r="A14" t="s">
        <v>128</v>
      </c>
      <c r="B14">
        <v>57.19</v>
      </c>
      <c r="C14">
        <v>57.19</v>
      </c>
      <c r="D14">
        <v>57.19</v>
      </c>
      <c r="E14">
        <v>57.19</v>
      </c>
      <c r="F14">
        <v>102</v>
      </c>
    </row>
    <row r="15" spans="1:6" x14ac:dyDescent="0.3">
      <c r="A15" t="s">
        <v>129</v>
      </c>
      <c r="B15">
        <v>58.12</v>
      </c>
      <c r="C15">
        <v>58.12</v>
      </c>
      <c r="D15">
        <v>58.12</v>
      </c>
      <c r="E15">
        <v>58.12</v>
      </c>
      <c r="F15">
        <v>255</v>
      </c>
    </row>
    <row r="16" spans="1:6" x14ac:dyDescent="0.3">
      <c r="A16" t="s">
        <v>130</v>
      </c>
      <c r="B16">
        <v>58.11</v>
      </c>
      <c r="C16">
        <v>58.11</v>
      </c>
      <c r="D16">
        <v>58.11</v>
      </c>
      <c r="E16">
        <v>58.11</v>
      </c>
      <c r="F16">
        <v>369</v>
      </c>
    </row>
    <row r="17" spans="1:6" x14ac:dyDescent="0.3">
      <c r="A17" t="s">
        <v>131</v>
      </c>
      <c r="B17">
        <v>58.42</v>
      </c>
      <c r="C17">
        <v>58.42</v>
      </c>
      <c r="D17">
        <v>58.42</v>
      </c>
      <c r="E17">
        <v>58.42</v>
      </c>
      <c r="F17">
        <v>302</v>
      </c>
    </row>
    <row r="18" spans="1:6" x14ac:dyDescent="0.3">
      <c r="A18" t="s">
        <v>132</v>
      </c>
      <c r="B18">
        <v>58.51</v>
      </c>
      <c r="C18">
        <v>58.51</v>
      </c>
      <c r="D18">
        <v>58.51</v>
      </c>
      <c r="E18">
        <v>58.51</v>
      </c>
      <c r="F18">
        <v>382</v>
      </c>
    </row>
    <row r="19" spans="1:6" x14ac:dyDescent="0.3">
      <c r="A19" t="s">
        <v>133</v>
      </c>
      <c r="B19">
        <v>58.21</v>
      </c>
      <c r="C19">
        <v>58.21</v>
      </c>
      <c r="D19">
        <v>58.21</v>
      </c>
      <c r="E19">
        <v>58.21</v>
      </c>
      <c r="F19">
        <v>342</v>
      </c>
    </row>
    <row r="20" spans="1:6" x14ac:dyDescent="0.3">
      <c r="A20" t="s">
        <v>134</v>
      </c>
      <c r="B20">
        <v>58.52</v>
      </c>
      <c r="C20">
        <v>58.52</v>
      </c>
      <c r="D20">
        <v>58.52</v>
      </c>
      <c r="E20">
        <v>58.52</v>
      </c>
      <c r="F20">
        <v>130</v>
      </c>
    </row>
    <row r="21" spans="1:6" x14ac:dyDescent="0.3">
      <c r="A21" t="s">
        <v>135</v>
      </c>
      <c r="B21">
        <v>58.06</v>
      </c>
      <c r="C21">
        <v>58.06</v>
      </c>
      <c r="D21">
        <v>58.06</v>
      </c>
      <c r="E21">
        <v>58.06</v>
      </c>
      <c r="F21">
        <v>166</v>
      </c>
    </row>
    <row r="22" spans="1:6" x14ac:dyDescent="0.3">
      <c r="A22" t="s">
        <v>136</v>
      </c>
      <c r="B22">
        <v>58.24</v>
      </c>
      <c r="C22">
        <v>58.24</v>
      </c>
      <c r="D22">
        <v>58.24</v>
      </c>
      <c r="E22">
        <v>58.24</v>
      </c>
      <c r="F22">
        <v>144</v>
      </c>
    </row>
    <row r="23" spans="1:6" x14ac:dyDescent="0.3">
      <c r="A23" t="s">
        <v>137</v>
      </c>
      <c r="B23">
        <v>57.07</v>
      </c>
      <c r="C23">
        <v>57.07</v>
      </c>
      <c r="D23">
        <v>57.07</v>
      </c>
      <c r="E23">
        <v>57.07</v>
      </c>
      <c r="F23">
        <v>352</v>
      </c>
    </row>
    <row r="24" spans="1:6" x14ac:dyDescent="0.3">
      <c r="A24" t="s">
        <v>138</v>
      </c>
      <c r="B24">
        <v>57.25</v>
      </c>
      <c r="C24">
        <v>57.25</v>
      </c>
      <c r="D24">
        <v>57.25</v>
      </c>
      <c r="E24">
        <v>57.25</v>
      </c>
      <c r="F24">
        <v>278</v>
      </c>
    </row>
    <row r="25" spans="1:6" x14ac:dyDescent="0.3">
      <c r="A25" t="s">
        <v>139</v>
      </c>
      <c r="B25">
        <v>56.54</v>
      </c>
      <c r="C25">
        <v>56.54</v>
      </c>
      <c r="D25">
        <v>56.54</v>
      </c>
      <c r="E25">
        <v>56.54</v>
      </c>
      <c r="F25">
        <v>438</v>
      </c>
    </row>
    <row r="26" spans="1:6" x14ac:dyDescent="0.3">
      <c r="A26" t="s">
        <v>140</v>
      </c>
      <c r="B26">
        <v>57.16</v>
      </c>
      <c r="C26">
        <v>57.16</v>
      </c>
      <c r="D26">
        <v>57.16</v>
      </c>
      <c r="E26">
        <v>57.16</v>
      </c>
      <c r="F26">
        <v>119</v>
      </c>
    </row>
    <row r="27" spans="1:6" x14ac:dyDescent="0.3">
      <c r="A27" t="s">
        <v>141</v>
      </c>
      <c r="B27">
        <v>55.59</v>
      </c>
      <c r="C27">
        <v>55.59</v>
      </c>
      <c r="D27">
        <v>55.59</v>
      </c>
      <c r="E27">
        <v>55.59</v>
      </c>
      <c r="F27">
        <v>284</v>
      </c>
    </row>
    <row r="28" spans="1:6" x14ac:dyDescent="0.3">
      <c r="A28" t="s">
        <v>142</v>
      </c>
      <c r="B28">
        <v>57.26</v>
      </c>
      <c r="C28">
        <v>57.26</v>
      </c>
      <c r="D28">
        <v>57.26</v>
      </c>
      <c r="E28">
        <v>57.26</v>
      </c>
      <c r="F28">
        <v>200</v>
      </c>
    </row>
    <row r="29" spans="1:6" x14ac:dyDescent="0.3">
      <c r="A29" t="s">
        <v>143</v>
      </c>
      <c r="B29">
        <v>56.9</v>
      </c>
      <c r="C29">
        <v>56.9</v>
      </c>
      <c r="D29">
        <v>56.9</v>
      </c>
      <c r="E29">
        <v>56.9</v>
      </c>
      <c r="F29">
        <v>152</v>
      </c>
    </row>
    <row r="30" spans="1:6" x14ac:dyDescent="0.3">
      <c r="A30" t="s">
        <v>144</v>
      </c>
      <c r="B30">
        <v>56.83</v>
      </c>
      <c r="C30">
        <v>56.83</v>
      </c>
      <c r="D30">
        <v>56.83</v>
      </c>
      <c r="E30">
        <v>56.83</v>
      </c>
      <c r="F30">
        <v>203</v>
      </c>
    </row>
    <row r="31" spans="1:6" x14ac:dyDescent="0.3">
      <c r="A31" t="s">
        <v>145</v>
      </c>
      <c r="B31">
        <v>56.16</v>
      </c>
      <c r="C31">
        <v>56.16</v>
      </c>
      <c r="D31">
        <v>56.16</v>
      </c>
      <c r="E31">
        <v>56.16</v>
      </c>
      <c r="F31">
        <v>314</v>
      </c>
    </row>
    <row r="32" spans="1:6" x14ac:dyDescent="0.3">
      <c r="A32" t="s">
        <v>146</v>
      </c>
      <c r="B32">
        <v>56.33</v>
      </c>
      <c r="C32">
        <v>56.33</v>
      </c>
      <c r="D32">
        <v>56.33</v>
      </c>
      <c r="E32">
        <v>56.33</v>
      </c>
      <c r="F32">
        <v>109</v>
      </c>
    </row>
    <row r="33" spans="1:6" x14ac:dyDescent="0.3">
      <c r="A33" t="s">
        <v>147</v>
      </c>
      <c r="B33">
        <v>56.31</v>
      </c>
      <c r="C33">
        <v>56.31</v>
      </c>
      <c r="D33">
        <v>56.31</v>
      </c>
      <c r="E33">
        <v>56.31</v>
      </c>
      <c r="F33">
        <v>212</v>
      </c>
    </row>
    <row r="34" spans="1:6" x14ac:dyDescent="0.3">
      <c r="A34" t="s">
        <v>148</v>
      </c>
      <c r="B34">
        <v>56.85</v>
      </c>
      <c r="C34">
        <v>56.85</v>
      </c>
      <c r="D34">
        <v>56.85</v>
      </c>
      <c r="E34">
        <v>56.85</v>
      </c>
      <c r="F34">
        <v>246</v>
      </c>
    </row>
    <row r="35" spans="1:6" x14ac:dyDescent="0.3">
      <c r="A35" t="s">
        <v>149</v>
      </c>
      <c r="B35">
        <v>57.05</v>
      </c>
      <c r="C35">
        <v>57.05</v>
      </c>
      <c r="D35">
        <v>57.05</v>
      </c>
      <c r="E35">
        <v>57.05</v>
      </c>
      <c r="F35">
        <v>255</v>
      </c>
    </row>
    <row r="36" spans="1:6" x14ac:dyDescent="0.3">
      <c r="A36" t="s">
        <v>150</v>
      </c>
      <c r="B36">
        <v>57.83</v>
      </c>
      <c r="C36">
        <v>57.83</v>
      </c>
      <c r="D36">
        <v>57.83</v>
      </c>
      <c r="E36">
        <v>57.83</v>
      </c>
      <c r="F36">
        <v>349</v>
      </c>
    </row>
    <row r="37" spans="1:6" x14ac:dyDescent="0.3">
      <c r="A37" t="s">
        <v>151</v>
      </c>
      <c r="B37">
        <v>57.2</v>
      </c>
      <c r="C37">
        <v>57.2</v>
      </c>
      <c r="D37">
        <v>57.2</v>
      </c>
      <c r="E37">
        <v>57.2</v>
      </c>
      <c r="F37">
        <v>133</v>
      </c>
    </row>
    <row r="38" spans="1:6" x14ac:dyDescent="0.3">
      <c r="A38" t="s">
        <v>152</v>
      </c>
      <c r="B38">
        <v>57.02</v>
      </c>
      <c r="C38">
        <v>57.02</v>
      </c>
      <c r="D38">
        <v>57.02</v>
      </c>
      <c r="E38">
        <v>57.02</v>
      </c>
      <c r="F38">
        <v>218</v>
      </c>
    </row>
    <row r="39" spans="1:6" x14ac:dyDescent="0.3">
      <c r="A39" t="s">
        <v>153</v>
      </c>
      <c r="B39">
        <v>56.64</v>
      </c>
      <c r="C39">
        <v>56.64</v>
      </c>
      <c r="D39">
        <v>56.64</v>
      </c>
      <c r="E39">
        <v>56.64</v>
      </c>
      <c r="F39">
        <v>160</v>
      </c>
    </row>
    <row r="40" spans="1:6" x14ac:dyDescent="0.3">
      <c r="A40" t="s">
        <v>154</v>
      </c>
      <c r="B40">
        <v>55.7</v>
      </c>
      <c r="C40">
        <v>55.7</v>
      </c>
      <c r="D40">
        <v>55.7</v>
      </c>
      <c r="E40">
        <v>55.7</v>
      </c>
      <c r="F40">
        <v>187</v>
      </c>
    </row>
    <row r="41" spans="1:6" x14ac:dyDescent="0.3">
      <c r="A41" t="s">
        <v>155</v>
      </c>
      <c r="B41">
        <v>55.53</v>
      </c>
      <c r="C41">
        <v>55.53</v>
      </c>
      <c r="D41">
        <v>55.53</v>
      </c>
      <c r="E41">
        <v>55.53</v>
      </c>
      <c r="F41">
        <v>187</v>
      </c>
    </row>
    <row r="42" spans="1:6" x14ac:dyDescent="0.3">
      <c r="A42" t="s">
        <v>156</v>
      </c>
      <c r="B42">
        <v>55.38</v>
      </c>
      <c r="C42">
        <v>55.38</v>
      </c>
      <c r="D42">
        <v>55.38</v>
      </c>
      <c r="E42">
        <v>55.38</v>
      </c>
      <c r="F42">
        <v>148</v>
      </c>
    </row>
    <row r="43" spans="1:6" x14ac:dyDescent="0.3">
      <c r="A43" t="s">
        <v>157</v>
      </c>
      <c r="B43">
        <v>55.2</v>
      </c>
      <c r="C43">
        <v>55.2</v>
      </c>
      <c r="D43">
        <v>55.2</v>
      </c>
      <c r="E43">
        <v>55.2</v>
      </c>
      <c r="F43">
        <v>127</v>
      </c>
    </row>
    <row r="44" spans="1:6" x14ac:dyDescent="0.3">
      <c r="A44" t="s">
        <v>158</v>
      </c>
      <c r="B44">
        <v>54.4</v>
      </c>
      <c r="C44">
        <v>54.4</v>
      </c>
      <c r="D44">
        <v>54.4</v>
      </c>
      <c r="E44">
        <v>54.4</v>
      </c>
      <c r="F44">
        <v>222</v>
      </c>
    </row>
    <row r="45" spans="1:6" x14ac:dyDescent="0.3">
      <c r="A45" t="s">
        <v>159</v>
      </c>
      <c r="B45">
        <v>54.22</v>
      </c>
      <c r="C45">
        <v>54.22</v>
      </c>
      <c r="D45">
        <v>54.22</v>
      </c>
      <c r="E45">
        <v>54.22</v>
      </c>
      <c r="F45">
        <v>237</v>
      </c>
    </row>
    <row r="46" spans="1:6" x14ac:dyDescent="0.3">
      <c r="A46" t="s">
        <v>160</v>
      </c>
      <c r="B46">
        <v>54.61</v>
      </c>
      <c r="C46">
        <v>54.61</v>
      </c>
      <c r="D46">
        <v>54.61</v>
      </c>
      <c r="E46">
        <v>54.61</v>
      </c>
      <c r="F46">
        <v>143</v>
      </c>
    </row>
    <row r="47" spans="1:6" x14ac:dyDescent="0.3">
      <c r="A47" t="s">
        <v>161</v>
      </c>
      <c r="B47">
        <v>55.02</v>
      </c>
      <c r="C47">
        <v>55.02</v>
      </c>
      <c r="D47">
        <v>55.02</v>
      </c>
      <c r="E47">
        <v>55.02</v>
      </c>
      <c r="F47">
        <v>169</v>
      </c>
    </row>
    <row r="48" spans="1:6" x14ac:dyDescent="0.3">
      <c r="A48" t="s">
        <v>162</v>
      </c>
      <c r="B48">
        <v>55.18</v>
      </c>
      <c r="C48">
        <v>55.18</v>
      </c>
      <c r="D48">
        <v>55.18</v>
      </c>
      <c r="E48">
        <v>55.18</v>
      </c>
      <c r="F48">
        <v>88</v>
      </c>
    </row>
    <row r="49" spans="1:6" x14ac:dyDescent="0.3">
      <c r="A49" t="s">
        <v>163</v>
      </c>
      <c r="B49">
        <v>55.29</v>
      </c>
      <c r="C49">
        <v>55.29</v>
      </c>
      <c r="D49">
        <v>55.29</v>
      </c>
      <c r="E49">
        <v>55.29</v>
      </c>
      <c r="F49">
        <v>155</v>
      </c>
    </row>
    <row r="50" spans="1:6" x14ac:dyDescent="0.3">
      <c r="A50" t="s">
        <v>164</v>
      </c>
      <c r="B50">
        <v>55.66</v>
      </c>
      <c r="C50">
        <v>55.66</v>
      </c>
      <c r="D50">
        <v>55.66</v>
      </c>
      <c r="E50">
        <v>55.66</v>
      </c>
      <c r="F50">
        <v>138</v>
      </c>
    </row>
    <row r="51" spans="1:6" x14ac:dyDescent="0.3">
      <c r="A51" t="s">
        <v>165</v>
      </c>
      <c r="B51">
        <v>55.88</v>
      </c>
      <c r="C51">
        <v>55.88</v>
      </c>
      <c r="D51">
        <v>55.88</v>
      </c>
      <c r="E51">
        <v>55.88</v>
      </c>
      <c r="F51">
        <v>235</v>
      </c>
    </row>
    <row r="52" spans="1:6" x14ac:dyDescent="0.3">
      <c r="A52" t="s">
        <v>166</v>
      </c>
      <c r="B52">
        <v>56</v>
      </c>
      <c r="C52">
        <v>56</v>
      </c>
      <c r="D52">
        <v>56</v>
      </c>
      <c r="E52">
        <v>56</v>
      </c>
      <c r="F52">
        <v>177</v>
      </c>
    </row>
    <row r="53" spans="1:6" x14ac:dyDescent="0.3">
      <c r="A53" t="s">
        <v>167</v>
      </c>
      <c r="B53">
        <v>56.51</v>
      </c>
      <c r="C53">
        <v>56.51</v>
      </c>
      <c r="D53">
        <v>56.51</v>
      </c>
      <c r="E53">
        <v>56.51</v>
      </c>
      <c r="F53">
        <v>262</v>
      </c>
    </row>
    <row r="54" spans="1:6" x14ac:dyDescent="0.3">
      <c r="A54" t="s">
        <v>168</v>
      </c>
      <c r="B54">
        <v>56.41</v>
      </c>
      <c r="C54">
        <v>56.41</v>
      </c>
      <c r="D54">
        <v>56.41</v>
      </c>
      <c r="E54">
        <v>56.41</v>
      </c>
      <c r="F54">
        <v>90</v>
      </c>
    </row>
    <row r="55" spans="1:6" x14ac:dyDescent="0.3">
      <c r="A55" t="s">
        <v>169</v>
      </c>
      <c r="B55">
        <v>56.98</v>
      </c>
      <c r="C55">
        <v>56.98</v>
      </c>
      <c r="D55">
        <v>56.98</v>
      </c>
      <c r="E55">
        <v>56.98</v>
      </c>
      <c r="F55">
        <v>266</v>
      </c>
    </row>
    <row r="56" spans="1:6" x14ac:dyDescent="0.3">
      <c r="A56" t="s">
        <v>170</v>
      </c>
      <c r="B56">
        <v>56.88</v>
      </c>
      <c r="C56">
        <v>56.88</v>
      </c>
      <c r="D56">
        <v>56.88</v>
      </c>
      <c r="E56">
        <v>56.88</v>
      </c>
      <c r="F56">
        <v>208</v>
      </c>
    </row>
    <row r="57" spans="1:6" x14ac:dyDescent="0.3">
      <c r="A57" t="s">
        <v>171</v>
      </c>
      <c r="B57">
        <v>56.66</v>
      </c>
      <c r="C57">
        <v>56.66</v>
      </c>
      <c r="D57">
        <v>56.66</v>
      </c>
      <c r="E57">
        <v>56.66</v>
      </c>
      <c r="F57">
        <v>175</v>
      </c>
    </row>
    <row r="58" spans="1:6" x14ac:dyDescent="0.3">
      <c r="A58" t="s">
        <v>172</v>
      </c>
      <c r="B58">
        <v>56.86</v>
      </c>
      <c r="C58">
        <v>56.86</v>
      </c>
      <c r="D58">
        <v>56.86</v>
      </c>
      <c r="E58">
        <v>56.86</v>
      </c>
      <c r="F58">
        <v>171</v>
      </c>
    </row>
    <row r="59" spans="1:6" x14ac:dyDescent="0.3">
      <c r="A59" t="s">
        <v>173</v>
      </c>
      <c r="B59">
        <v>56.66</v>
      </c>
      <c r="C59">
        <v>56.66</v>
      </c>
      <c r="D59">
        <v>56.66</v>
      </c>
      <c r="E59">
        <v>56.66</v>
      </c>
      <c r="F59">
        <v>226</v>
      </c>
    </row>
    <row r="60" spans="1:6" x14ac:dyDescent="0.3">
      <c r="A60" t="s">
        <v>174</v>
      </c>
      <c r="B60">
        <v>56.35</v>
      </c>
      <c r="C60">
        <v>56.35</v>
      </c>
      <c r="D60">
        <v>56.35</v>
      </c>
      <c r="E60">
        <v>56.35</v>
      </c>
      <c r="F60">
        <v>74</v>
      </c>
    </row>
    <row r="61" spans="1:6" x14ac:dyDescent="0.3">
      <c r="A61" t="s">
        <v>175</v>
      </c>
      <c r="B61">
        <v>56.7</v>
      </c>
      <c r="C61">
        <v>56.7</v>
      </c>
      <c r="D61">
        <v>56.7</v>
      </c>
      <c r="E61">
        <v>56.7</v>
      </c>
      <c r="F61">
        <v>127</v>
      </c>
    </row>
    <row r="62" spans="1:6" x14ac:dyDescent="0.3">
      <c r="A62" t="s">
        <v>176</v>
      </c>
      <c r="B62">
        <v>56.59</v>
      </c>
      <c r="C62">
        <v>56.59</v>
      </c>
      <c r="D62">
        <v>56.59</v>
      </c>
      <c r="E62">
        <v>56.59</v>
      </c>
      <c r="F62">
        <v>168</v>
      </c>
    </row>
    <row r="63" spans="1:6" x14ac:dyDescent="0.3">
      <c r="A63" t="s">
        <v>177</v>
      </c>
      <c r="B63">
        <v>56.67</v>
      </c>
      <c r="C63">
        <v>56.67</v>
      </c>
      <c r="D63">
        <v>56.67</v>
      </c>
      <c r="E63">
        <v>56.67</v>
      </c>
      <c r="F63">
        <v>114</v>
      </c>
    </row>
    <row r="64" spans="1:6" x14ac:dyDescent="0.3">
      <c r="A64" t="s">
        <v>178</v>
      </c>
      <c r="B64">
        <v>56.57</v>
      </c>
      <c r="C64">
        <v>56.57</v>
      </c>
      <c r="D64">
        <v>56.57</v>
      </c>
      <c r="E64">
        <v>56.57</v>
      </c>
      <c r="F64">
        <v>216</v>
      </c>
    </row>
    <row r="65" spans="1:6" x14ac:dyDescent="0.3">
      <c r="A65" t="s">
        <v>179</v>
      </c>
      <c r="B65">
        <v>56.98</v>
      </c>
      <c r="C65">
        <v>56.98</v>
      </c>
      <c r="D65">
        <v>56.98</v>
      </c>
      <c r="E65">
        <v>56.98</v>
      </c>
      <c r="F65">
        <v>262</v>
      </c>
    </row>
    <row r="66" spans="1:6" x14ac:dyDescent="0.3">
      <c r="A66" t="s">
        <v>180</v>
      </c>
      <c r="B66">
        <v>57.4</v>
      </c>
      <c r="C66">
        <v>57.4</v>
      </c>
      <c r="D66">
        <v>57.4</v>
      </c>
      <c r="E66">
        <v>57.4</v>
      </c>
      <c r="F66">
        <v>171</v>
      </c>
    </row>
    <row r="67" spans="1:6" x14ac:dyDescent="0.3">
      <c r="A67" t="s">
        <v>181</v>
      </c>
      <c r="B67">
        <v>58.1</v>
      </c>
      <c r="C67">
        <v>58.1</v>
      </c>
      <c r="D67">
        <v>58.1</v>
      </c>
      <c r="E67">
        <v>58.1</v>
      </c>
      <c r="F67">
        <v>368</v>
      </c>
    </row>
    <row r="68" spans="1:6" x14ac:dyDescent="0.3">
      <c r="A68" t="s">
        <v>182</v>
      </c>
      <c r="B68">
        <v>59.1</v>
      </c>
      <c r="C68">
        <v>59.1</v>
      </c>
      <c r="D68">
        <v>59.1</v>
      </c>
      <c r="E68">
        <v>59.1</v>
      </c>
      <c r="F68">
        <v>601</v>
      </c>
    </row>
    <row r="69" spans="1:6" x14ac:dyDescent="0.3">
      <c r="A69" t="s">
        <v>183</v>
      </c>
      <c r="B69">
        <v>59.26</v>
      </c>
      <c r="C69">
        <v>59.26</v>
      </c>
      <c r="D69">
        <v>59.26</v>
      </c>
      <c r="E69">
        <v>59.26</v>
      </c>
      <c r="F69">
        <v>575</v>
      </c>
    </row>
    <row r="70" spans="1:6" x14ac:dyDescent="0.3">
      <c r="A70" t="s">
        <v>184</v>
      </c>
      <c r="B70">
        <v>59.25</v>
      </c>
      <c r="C70">
        <v>59.25</v>
      </c>
      <c r="D70">
        <v>59.25</v>
      </c>
      <c r="E70">
        <v>59.25</v>
      </c>
      <c r="F70">
        <v>433</v>
      </c>
    </row>
    <row r="71" spans="1:6" x14ac:dyDescent="0.3">
      <c r="A71" t="s">
        <v>185</v>
      </c>
      <c r="B71">
        <v>59.51</v>
      </c>
      <c r="C71">
        <v>59.51</v>
      </c>
      <c r="D71">
        <v>59.51</v>
      </c>
      <c r="E71">
        <v>59.51</v>
      </c>
      <c r="F71">
        <v>375</v>
      </c>
    </row>
    <row r="72" spans="1:6" x14ac:dyDescent="0.3">
      <c r="A72" t="s">
        <v>186</v>
      </c>
      <c r="B72">
        <v>59.6</v>
      </c>
      <c r="C72">
        <v>59.6</v>
      </c>
      <c r="D72">
        <v>59.6</v>
      </c>
      <c r="E72">
        <v>59.6</v>
      </c>
      <c r="F72">
        <v>266</v>
      </c>
    </row>
    <row r="73" spans="1:6" x14ac:dyDescent="0.3">
      <c r="A73" t="s">
        <v>187</v>
      </c>
      <c r="B73">
        <v>60.13</v>
      </c>
      <c r="C73">
        <v>60.13</v>
      </c>
      <c r="D73">
        <v>60.13</v>
      </c>
      <c r="E73">
        <v>60.13</v>
      </c>
      <c r="F73">
        <v>532</v>
      </c>
    </row>
    <row r="74" spans="1:6" x14ac:dyDescent="0.3">
      <c r="A74" t="s">
        <v>188</v>
      </c>
      <c r="B74">
        <v>61.3</v>
      </c>
      <c r="C74">
        <v>61.3</v>
      </c>
      <c r="D74">
        <v>61.3</v>
      </c>
      <c r="E74">
        <v>61.3</v>
      </c>
      <c r="F74">
        <v>684</v>
      </c>
    </row>
    <row r="75" spans="1:6" x14ac:dyDescent="0.3">
      <c r="A75" t="s">
        <v>189</v>
      </c>
      <c r="B75">
        <v>60.83</v>
      </c>
      <c r="C75">
        <v>60.83</v>
      </c>
      <c r="D75">
        <v>60.83</v>
      </c>
      <c r="E75">
        <v>60.83</v>
      </c>
      <c r="F75">
        <v>739</v>
      </c>
    </row>
    <row r="76" spans="1:6" x14ac:dyDescent="0.3">
      <c r="A76" t="s">
        <v>190</v>
      </c>
      <c r="B76">
        <v>61.05</v>
      </c>
      <c r="C76">
        <v>61.05</v>
      </c>
      <c r="D76">
        <v>61.05</v>
      </c>
      <c r="E76">
        <v>61.05</v>
      </c>
      <c r="F76">
        <v>551</v>
      </c>
    </row>
    <row r="77" spans="1:6" x14ac:dyDescent="0.3">
      <c r="A77" t="s">
        <v>191</v>
      </c>
      <c r="B77">
        <v>61.49</v>
      </c>
      <c r="C77">
        <v>61.49</v>
      </c>
      <c r="D77">
        <v>61.49</v>
      </c>
      <c r="E77">
        <v>61.49</v>
      </c>
      <c r="F77">
        <v>276</v>
      </c>
    </row>
    <row r="78" spans="1:6" x14ac:dyDescent="0.3">
      <c r="A78" t="s">
        <v>192</v>
      </c>
      <c r="B78">
        <v>62.29</v>
      </c>
      <c r="C78">
        <v>62.29</v>
      </c>
      <c r="D78">
        <v>62.29</v>
      </c>
      <c r="E78">
        <v>62.29</v>
      </c>
      <c r="F78">
        <v>658</v>
      </c>
    </row>
    <row r="79" spans="1:6" x14ac:dyDescent="0.3">
      <c r="A79" t="s">
        <v>193</v>
      </c>
      <c r="B79">
        <v>62.78</v>
      </c>
      <c r="C79">
        <v>62.78</v>
      </c>
      <c r="D79">
        <v>62.78</v>
      </c>
      <c r="E79">
        <v>62.78</v>
      </c>
      <c r="F79">
        <v>609</v>
      </c>
    </row>
    <row r="80" spans="1:6" x14ac:dyDescent="0.3">
      <c r="A80" t="s">
        <v>194</v>
      </c>
      <c r="B80">
        <v>62.55</v>
      </c>
      <c r="C80">
        <v>62.55</v>
      </c>
      <c r="D80">
        <v>62.55</v>
      </c>
      <c r="E80">
        <v>62.55</v>
      </c>
      <c r="F80">
        <v>523</v>
      </c>
    </row>
    <row r="81" spans="1:6" x14ac:dyDescent="0.3">
      <c r="A81" t="s">
        <v>195</v>
      </c>
      <c r="B81">
        <v>63.15</v>
      </c>
      <c r="C81">
        <v>63.15</v>
      </c>
      <c r="D81">
        <v>63.15</v>
      </c>
      <c r="E81">
        <v>63.15</v>
      </c>
      <c r="F81">
        <v>644</v>
      </c>
    </row>
    <row r="82" spans="1:6" x14ac:dyDescent="0.3">
      <c r="A82" t="s">
        <v>196</v>
      </c>
      <c r="B82">
        <v>65.02</v>
      </c>
      <c r="C82">
        <v>65.02</v>
      </c>
      <c r="D82">
        <v>65.02</v>
      </c>
      <c r="E82">
        <v>65.02</v>
      </c>
      <c r="F82">
        <v>1267</v>
      </c>
    </row>
    <row r="83" spans="1:6" x14ac:dyDescent="0.3">
      <c r="A83" t="s">
        <v>197</v>
      </c>
      <c r="B83">
        <v>65.150000000000006</v>
      </c>
      <c r="C83">
        <v>65.150000000000006</v>
      </c>
      <c r="D83">
        <v>65.150000000000006</v>
      </c>
      <c r="E83">
        <v>65.150000000000006</v>
      </c>
      <c r="F83">
        <v>808</v>
      </c>
    </row>
    <row r="84" spans="1:6" x14ac:dyDescent="0.3">
      <c r="A84" t="s">
        <v>198</v>
      </c>
      <c r="B84">
        <v>64.66</v>
      </c>
      <c r="C84">
        <v>64.66</v>
      </c>
      <c r="D84">
        <v>64.66</v>
      </c>
      <c r="E84">
        <v>64.66</v>
      </c>
      <c r="F84">
        <v>866</v>
      </c>
    </row>
    <row r="85" spans="1:6" x14ac:dyDescent="0.3">
      <c r="A85" t="s">
        <v>199</v>
      </c>
      <c r="B85">
        <v>65.540000000000006</v>
      </c>
      <c r="C85">
        <v>65.540000000000006</v>
      </c>
      <c r="D85">
        <v>65.540000000000006</v>
      </c>
      <c r="E85">
        <v>65.540000000000006</v>
      </c>
      <c r="F85">
        <v>1069</v>
      </c>
    </row>
    <row r="86" spans="1:6" x14ac:dyDescent="0.3">
      <c r="A86" t="s">
        <v>200</v>
      </c>
      <c r="B86">
        <v>66.14</v>
      </c>
      <c r="C86">
        <v>66.14</v>
      </c>
      <c r="D86">
        <v>66.14</v>
      </c>
      <c r="E86">
        <v>66.14</v>
      </c>
      <c r="F86">
        <v>1037</v>
      </c>
    </row>
    <row r="87" spans="1:6" x14ac:dyDescent="0.3">
      <c r="A87" t="s">
        <v>201</v>
      </c>
      <c r="B87">
        <v>67.42</v>
      </c>
      <c r="C87">
        <v>67.42</v>
      </c>
      <c r="D87">
        <v>67.42</v>
      </c>
      <c r="E87">
        <v>67.42</v>
      </c>
      <c r="F87">
        <v>1199</v>
      </c>
    </row>
    <row r="88" spans="1:6" x14ac:dyDescent="0.3">
      <c r="A88" t="s">
        <v>202</v>
      </c>
      <c r="B88">
        <v>69.36</v>
      </c>
      <c r="C88">
        <v>69.36</v>
      </c>
      <c r="D88">
        <v>69.36</v>
      </c>
      <c r="E88">
        <v>69.36</v>
      </c>
      <c r="F88">
        <v>1181</v>
      </c>
    </row>
    <row r="89" spans="1:6" x14ac:dyDescent="0.3">
      <c r="A89" t="s">
        <v>203</v>
      </c>
      <c r="B89">
        <v>69.599999999999994</v>
      </c>
      <c r="C89">
        <v>69.599999999999994</v>
      </c>
      <c r="D89">
        <v>69.599999999999994</v>
      </c>
      <c r="E89">
        <v>69.599999999999994</v>
      </c>
      <c r="F89">
        <v>641</v>
      </c>
    </row>
    <row r="90" spans="1:6" x14ac:dyDescent="0.3">
      <c r="A90" t="s">
        <v>204</v>
      </c>
      <c r="B90">
        <v>67.86</v>
      </c>
      <c r="C90">
        <v>67.86</v>
      </c>
      <c r="D90">
        <v>67.86</v>
      </c>
      <c r="E90">
        <v>67.86</v>
      </c>
      <c r="F90">
        <v>1451</v>
      </c>
    </row>
    <row r="91" spans="1:6" x14ac:dyDescent="0.3">
      <c r="A91" t="s">
        <v>205</v>
      </c>
      <c r="B91">
        <v>68.64</v>
      </c>
      <c r="C91">
        <v>68.64</v>
      </c>
      <c r="D91">
        <v>68.64</v>
      </c>
      <c r="E91">
        <v>68.64</v>
      </c>
      <c r="F91">
        <v>1265</v>
      </c>
    </row>
    <row r="92" spans="1:6" x14ac:dyDescent="0.3">
      <c r="A92" t="s">
        <v>206</v>
      </c>
      <c r="B92">
        <v>68.430000000000007</v>
      </c>
      <c r="C92">
        <v>68.430000000000007</v>
      </c>
      <c r="D92">
        <v>68.430000000000007</v>
      </c>
      <c r="E92">
        <v>68.430000000000007</v>
      </c>
      <c r="F92">
        <v>980</v>
      </c>
    </row>
    <row r="93" spans="1:6" x14ac:dyDescent="0.3">
      <c r="A93" t="s">
        <v>207</v>
      </c>
      <c r="B93">
        <v>68.2</v>
      </c>
      <c r="C93">
        <v>68.2</v>
      </c>
      <c r="D93">
        <v>68.2</v>
      </c>
      <c r="E93">
        <v>68.2</v>
      </c>
      <c r="F93">
        <v>690</v>
      </c>
    </row>
    <row r="94" spans="1:6" x14ac:dyDescent="0.3">
      <c r="A94" t="s">
        <v>208</v>
      </c>
      <c r="B94">
        <v>68.650000000000006</v>
      </c>
      <c r="C94">
        <v>68.650000000000006</v>
      </c>
      <c r="D94">
        <v>68.650000000000006</v>
      </c>
      <c r="E94">
        <v>68.650000000000006</v>
      </c>
      <c r="F94">
        <v>618</v>
      </c>
    </row>
    <row r="95" spans="1:6" x14ac:dyDescent="0.3">
      <c r="A95" t="s">
        <v>209</v>
      </c>
      <c r="B95">
        <v>69.64</v>
      </c>
      <c r="C95">
        <v>69.64</v>
      </c>
      <c r="D95">
        <v>69.64</v>
      </c>
      <c r="E95">
        <v>69.64</v>
      </c>
      <c r="F95">
        <v>441</v>
      </c>
    </row>
    <row r="96" spans="1:6" x14ac:dyDescent="0.3">
      <c r="A96" t="s">
        <v>210</v>
      </c>
      <c r="B96">
        <v>68.97</v>
      </c>
      <c r="C96">
        <v>68.97</v>
      </c>
      <c r="D96">
        <v>68.97</v>
      </c>
      <c r="E96">
        <v>68.97</v>
      </c>
      <c r="F96">
        <v>772</v>
      </c>
    </row>
    <row r="97" spans="1:6" x14ac:dyDescent="0.3">
      <c r="A97" t="s">
        <v>211</v>
      </c>
      <c r="B97">
        <v>68.900000000000006</v>
      </c>
      <c r="C97">
        <v>68.900000000000006</v>
      </c>
      <c r="D97">
        <v>68.900000000000006</v>
      </c>
      <c r="E97">
        <v>68.900000000000006</v>
      </c>
      <c r="F97">
        <v>660</v>
      </c>
    </row>
    <row r="98" spans="1:6" x14ac:dyDescent="0.3">
      <c r="A98" t="s">
        <v>212</v>
      </c>
      <c r="B98">
        <v>70.22</v>
      </c>
      <c r="C98">
        <v>70.22</v>
      </c>
      <c r="D98">
        <v>70.22</v>
      </c>
      <c r="E98">
        <v>70.22</v>
      </c>
      <c r="F98">
        <v>878</v>
      </c>
    </row>
    <row r="99" spans="1:6" x14ac:dyDescent="0.3">
      <c r="A99" t="s">
        <v>213</v>
      </c>
      <c r="B99">
        <v>70.95</v>
      </c>
      <c r="C99">
        <v>70.95</v>
      </c>
      <c r="D99">
        <v>70.95</v>
      </c>
      <c r="E99">
        <v>70.95</v>
      </c>
      <c r="F99">
        <v>941</v>
      </c>
    </row>
    <row r="100" spans="1:6" x14ac:dyDescent="0.3">
      <c r="A100" t="s">
        <v>214</v>
      </c>
      <c r="B100">
        <v>71.78</v>
      </c>
      <c r="C100">
        <v>71.78</v>
      </c>
      <c r="D100">
        <v>71.78</v>
      </c>
      <c r="E100">
        <v>71.78</v>
      </c>
      <c r="F100">
        <v>949</v>
      </c>
    </row>
    <row r="101" spans="1:6" x14ac:dyDescent="0.3">
      <c r="A101" t="s">
        <v>215</v>
      </c>
      <c r="B101">
        <v>71.510000000000005</v>
      </c>
      <c r="C101">
        <v>71.510000000000005</v>
      </c>
      <c r="D101">
        <v>71.510000000000005</v>
      </c>
      <c r="E101">
        <v>71.510000000000005</v>
      </c>
      <c r="F101">
        <v>499</v>
      </c>
    </row>
    <row r="102" spans="1:6" x14ac:dyDescent="0.3">
      <c r="A102" t="s">
        <v>216</v>
      </c>
      <c r="B102">
        <v>69.540000000000006</v>
      </c>
      <c r="C102">
        <v>69.540000000000006</v>
      </c>
      <c r="D102">
        <v>69.540000000000006</v>
      </c>
      <c r="E102">
        <v>69.540000000000006</v>
      </c>
      <c r="F102">
        <v>1016</v>
      </c>
    </row>
    <row r="103" spans="1:6" x14ac:dyDescent="0.3">
      <c r="A103" t="s">
        <v>217</v>
      </c>
      <c r="B103">
        <v>69.58</v>
      </c>
      <c r="C103">
        <v>69.58</v>
      </c>
      <c r="D103">
        <v>69.58</v>
      </c>
      <c r="E103">
        <v>69.58</v>
      </c>
      <c r="F103">
        <v>631</v>
      </c>
    </row>
    <row r="104" spans="1:6" x14ac:dyDescent="0.3">
      <c r="A104" t="s">
        <v>218</v>
      </c>
      <c r="B104">
        <v>67.53</v>
      </c>
      <c r="C104">
        <v>67.53</v>
      </c>
      <c r="D104">
        <v>67.53</v>
      </c>
      <c r="E104">
        <v>67.53</v>
      </c>
      <c r="F104">
        <v>887</v>
      </c>
    </row>
    <row r="105" spans="1:6" x14ac:dyDescent="0.3">
      <c r="A105" t="s">
        <v>219</v>
      </c>
      <c r="B105">
        <v>68.23</v>
      </c>
      <c r="C105">
        <v>68.23</v>
      </c>
      <c r="D105">
        <v>68.23</v>
      </c>
      <c r="E105">
        <v>68.23</v>
      </c>
      <c r="F105">
        <v>581</v>
      </c>
    </row>
    <row r="106" spans="1:6" x14ac:dyDescent="0.3">
      <c r="A106" t="s">
        <v>220</v>
      </c>
      <c r="B106">
        <v>65.13</v>
      </c>
      <c r="C106">
        <v>65.13</v>
      </c>
      <c r="D106">
        <v>65.13</v>
      </c>
      <c r="E106">
        <v>65.13</v>
      </c>
      <c r="F106">
        <v>1131</v>
      </c>
    </row>
    <row r="107" spans="1:6" x14ac:dyDescent="0.3">
      <c r="A107" t="s">
        <v>221</v>
      </c>
      <c r="B107">
        <v>62.77</v>
      </c>
      <c r="C107">
        <v>62.77</v>
      </c>
      <c r="D107">
        <v>62.77</v>
      </c>
      <c r="E107">
        <v>62.77</v>
      </c>
      <c r="F107">
        <v>563</v>
      </c>
    </row>
    <row r="108" spans="1:6" x14ac:dyDescent="0.3">
      <c r="A108" t="s">
        <v>222</v>
      </c>
      <c r="B108">
        <v>62.06</v>
      </c>
      <c r="C108">
        <v>62.06</v>
      </c>
      <c r="D108">
        <v>62.06</v>
      </c>
      <c r="E108">
        <v>62.06</v>
      </c>
      <c r="F108">
        <v>1166</v>
      </c>
    </row>
    <row r="109" spans="1:6" x14ac:dyDescent="0.3">
      <c r="A109" t="s">
        <v>223</v>
      </c>
      <c r="B109">
        <v>64.64</v>
      </c>
      <c r="C109">
        <v>64.64</v>
      </c>
      <c r="D109">
        <v>64.64</v>
      </c>
      <c r="E109">
        <v>64.64</v>
      </c>
      <c r="F109">
        <v>577</v>
      </c>
    </row>
    <row r="110" spans="1:6" x14ac:dyDescent="0.3">
      <c r="A110" t="s">
        <v>224</v>
      </c>
      <c r="B110">
        <v>64.459999999999994</v>
      </c>
      <c r="C110">
        <v>64.459999999999994</v>
      </c>
      <c r="D110">
        <v>64.459999999999994</v>
      </c>
      <c r="E110">
        <v>64.459999999999994</v>
      </c>
      <c r="F110">
        <v>719</v>
      </c>
    </row>
    <row r="111" spans="1:6" x14ac:dyDescent="0.3">
      <c r="A111" t="s">
        <v>225</v>
      </c>
      <c r="B111">
        <v>63.01</v>
      </c>
      <c r="C111">
        <v>63.01</v>
      </c>
      <c r="D111">
        <v>63.01</v>
      </c>
      <c r="E111">
        <v>63.01</v>
      </c>
      <c r="F111">
        <v>446</v>
      </c>
    </row>
    <row r="112" spans="1:6" x14ac:dyDescent="0.3">
      <c r="A112" t="s">
        <v>226</v>
      </c>
      <c r="B112">
        <v>60.38</v>
      </c>
      <c r="C112">
        <v>60.38</v>
      </c>
      <c r="D112">
        <v>60.38</v>
      </c>
      <c r="E112">
        <v>60.38</v>
      </c>
      <c r="F112">
        <v>673</v>
      </c>
    </row>
    <row r="113" spans="1:6" x14ac:dyDescent="0.3">
      <c r="A113" t="s">
        <v>227</v>
      </c>
      <c r="B113">
        <v>61.93</v>
      </c>
      <c r="C113">
        <v>61.93</v>
      </c>
      <c r="D113">
        <v>61.93</v>
      </c>
      <c r="E113">
        <v>61.93</v>
      </c>
      <c r="F113">
        <v>241</v>
      </c>
    </row>
    <row r="114" spans="1:6" x14ac:dyDescent="0.3">
      <c r="A114" t="s">
        <v>228</v>
      </c>
      <c r="B114">
        <v>63.41</v>
      </c>
      <c r="C114">
        <v>63.41</v>
      </c>
      <c r="D114">
        <v>63.41</v>
      </c>
      <c r="E114">
        <v>63.41</v>
      </c>
      <c r="F114">
        <v>280</v>
      </c>
    </row>
    <row r="115" spans="1:6" x14ac:dyDescent="0.3">
      <c r="A115" t="s">
        <v>229</v>
      </c>
      <c r="B115">
        <v>62.7</v>
      </c>
      <c r="C115">
        <v>62.7</v>
      </c>
      <c r="D115">
        <v>62.7</v>
      </c>
      <c r="E115">
        <v>62.7</v>
      </c>
      <c r="F115">
        <v>208</v>
      </c>
    </row>
    <row r="116" spans="1:6" x14ac:dyDescent="0.3">
      <c r="A116" t="s">
        <v>230</v>
      </c>
      <c r="B116">
        <v>63.08</v>
      </c>
      <c r="C116">
        <v>63.08</v>
      </c>
      <c r="D116">
        <v>63.08</v>
      </c>
      <c r="E116">
        <v>63.08</v>
      </c>
      <c r="F116">
        <v>193</v>
      </c>
    </row>
    <row r="117" spans="1:6" x14ac:dyDescent="0.3">
      <c r="A117" t="s">
        <v>231</v>
      </c>
      <c r="B117">
        <v>63.68</v>
      </c>
      <c r="C117">
        <v>63.68</v>
      </c>
      <c r="D117">
        <v>63.68</v>
      </c>
      <c r="E117">
        <v>63.68</v>
      </c>
      <c r="F117">
        <v>267</v>
      </c>
    </row>
    <row r="118" spans="1:6" x14ac:dyDescent="0.3">
      <c r="A118" t="s">
        <v>232</v>
      </c>
      <c r="B118">
        <v>64.88</v>
      </c>
      <c r="C118">
        <v>64.88</v>
      </c>
      <c r="D118">
        <v>64.88</v>
      </c>
      <c r="E118">
        <v>64.88</v>
      </c>
      <c r="F118">
        <v>377</v>
      </c>
    </row>
    <row r="119" spans="1:6" x14ac:dyDescent="0.3">
      <c r="A119" t="s">
        <v>233</v>
      </c>
      <c r="B119">
        <v>65.5</v>
      </c>
      <c r="C119">
        <v>65.5</v>
      </c>
      <c r="D119">
        <v>65.5</v>
      </c>
      <c r="E119">
        <v>65.5</v>
      </c>
      <c r="F119">
        <v>372</v>
      </c>
    </row>
    <row r="120" spans="1:6" x14ac:dyDescent="0.3">
      <c r="A120" t="s">
        <v>234</v>
      </c>
      <c r="B120">
        <v>65.459999999999994</v>
      </c>
      <c r="C120">
        <v>65.459999999999994</v>
      </c>
      <c r="D120">
        <v>65.459999999999994</v>
      </c>
      <c r="E120">
        <v>65.459999999999994</v>
      </c>
      <c r="F120">
        <v>535</v>
      </c>
    </row>
    <row r="121" spans="1:6" x14ac:dyDescent="0.3">
      <c r="A121" t="s">
        <v>235</v>
      </c>
      <c r="B121">
        <v>64.790000000000006</v>
      </c>
      <c r="C121">
        <v>64.790000000000006</v>
      </c>
      <c r="D121">
        <v>64.790000000000006</v>
      </c>
      <c r="E121">
        <v>64.790000000000006</v>
      </c>
      <c r="F121">
        <v>266</v>
      </c>
    </row>
    <row r="122" spans="1:6" x14ac:dyDescent="0.3">
      <c r="A122" t="s">
        <v>236</v>
      </c>
      <c r="B122">
        <v>64.42</v>
      </c>
      <c r="C122">
        <v>64.42</v>
      </c>
      <c r="D122">
        <v>64.42</v>
      </c>
      <c r="E122">
        <v>64.42</v>
      </c>
      <c r="F122">
        <v>384</v>
      </c>
    </row>
    <row r="123" spans="1:6" x14ac:dyDescent="0.3">
      <c r="A123" t="s">
        <v>237</v>
      </c>
      <c r="B123">
        <v>64.95</v>
      </c>
      <c r="C123">
        <v>64.95</v>
      </c>
      <c r="D123">
        <v>64.95</v>
      </c>
      <c r="E123">
        <v>64.95</v>
      </c>
      <c r="F123">
        <v>262</v>
      </c>
    </row>
    <row r="124" spans="1:6" x14ac:dyDescent="0.3">
      <c r="A124" t="s">
        <v>238</v>
      </c>
      <c r="B124">
        <v>65.010000000000005</v>
      </c>
      <c r="C124">
        <v>65.010000000000005</v>
      </c>
      <c r="D124">
        <v>65.010000000000005</v>
      </c>
      <c r="E124">
        <v>65.010000000000005</v>
      </c>
      <c r="F124">
        <v>161</v>
      </c>
    </row>
    <row r="125" spans="1:6" x14ac:dyDescent="0.3">
      <c r="A125" t="s">
        <v>239</v>
      </c>
      <c r="B125">
        <v>64.67</v>
      </c>
      <c r="C125">
        <v>64.67</v>
      </c>
      <c r="D125">
        <v>64.67</v>
      </c>
      <c r="E125">
        <v>64.67</v>
      </c>
      <c r="F125">
        <v>125</v>
      </c>
    </row>
    <row r="126" spans="1:6" x14ac:dyDescent="0.3">
      <c r="A126" t="s">
        <v>240</v>
      </c>
      <c r="B126">
        <v>64.86</v>
      </c>
      <c r="C126">
        <v>64.86</v>
      </c>
      <c r="D126">
        <v>64.86</v>
      </c>
      <c r="E126">
        <v>64.86</v>
      </c>
      <c r="F126">
        <v>214</v>
      </c>
    </row>
    <row r="127" spans="1:6" x14ac:dyDescent="0.3">
      <c r="A127" t="s">
        <v>241</v>
      </c>
      <c r="B127">
        <v>65.72</v>
      </c>
      <c r="C127">
        <v>65.72</v>
      </c>
      <c r="D127">
        <v>65.72</v>
      </c>
      <c r="E127">
        <v>65.72</v>
      </c>
      <c r="F127">
        <v>394</v>
      </c>
    </row>
    <row r="128" spans="1:6" x14ac:dyDescent="0.3">
      <c r="A128" t="s">
        <v>242</v>
      </c>
      <c r="B128">
        <v>67.75</v>
      </c>
      <c r="C128">
        <v>67.75</v>
      </c>
      <c r="D128">
        <v>67.75</v>
      </c>
      <c r="E128">
        <v>67.75</v>
      </c>
      <c r="F128">
        <v>765</v>
      </c>
    </row>
    <row r="129" spans="1:6" x14ac:dyDescent="0.3">
      <c r="A129" t="s">
        <v>243</v>
      </c>
      <c r="B129">
        <v>67.709999999999994</v>
      </c>
      <c r="C129">
        <v>67.709999999999994</v>
      </c>
      <c r="D129">
        <v>67.709999999999994</v>
      </c>
      <c r="E129">
        <v>67.709999999999994</v>
      </c>
      <c r="F129">
        <v>954</v>
      </c>
    </row>
    <row r="130" spans="1:6" x14ac:dyDescent="0.3">
      <c r="A130" t="s">
        <v>244</v>
      </c>
      <c r="B130">
        <v>68.56</v>
      </c>
      <c r="C130">
        <v>68.56</v>
      </c>
      <c r="D130">
        <v>68.56</v>
      </c>
      <c r="E130">
        <v>68.56</v>
      </c>
      <c r="F130">
        <v>286</v>
      </c>
    </row>
    <row r="131" spans="1:6" x14ac:dyDescent="0.3">
      <c r="A131" t="s">
        <v>245</v>
      </c>
      <c r="B131">
        <v>69.209999999999994</v>
      </c>
      <c r="C131">
        <v>69.209999999999994</v>
      </c>
      <c r="D131">
        <v>69.209999999999994</v>
      </c>
      <c r="E131">
        <v>69.209999999999994</v>
      </c>
      <c r="F131">
        <v>478</v>
      </c>
    </row>
    <row r="132" spans="1:6" x14ac:dyDescent="0.3">
      <c r="A132" t="s">
        <v>246</v>
      </c>
      <c r="B132">
        <v>68.92</v>
      </c>
      <c r="C132">
        <v>68.92</v>
      </c>
      <c r="D132">
        <v>68.92</v>
      </c>
      <c r="E132">
        <v>68.92</v>
      </c>
      <c r="F132">
        <v>454</v>
      </c>
    </row>
    <row r="133" spans="1:6" x14ac:dyDescent="0.3">
      <c r="A133" t="s">
        <v>247</v>
      </c>
      <c r="B133">
        <v>67.27</v>
      </c>
      <c r="C133">
        <v>67.27</v>
      </c>
      <c r="D133">
        <v>67.27</v>
      </c>
      <c r="E133">
        <v>67.27</v>
      </c>
      <c r="F133">
        <v>536</v>
      </c>
    </row>
    <row r="134" spans="1:6" x14ac:dyDescent="0.3">
      <c r="A134" t="s">
        <v>248</v>
      </c>
      <c r="B134">
        <v>69.02</v>
      </c>
      <c r="C134">
        <v>69.02</v>
      </c>
      <c r="D134">
        <v>69.02</v>
      </c>
      <c r="E134">
        <v>69.02</v>
      </c>
      <c r="F134">
        <v>470</v>
      </c>
    </row>
    <row r="135" spans="1:6" x14ac:dyDescent="0.3">
      <c r="A135" t="s">
        <v>249</v>
      </c>
      <c r="B135">
        <v>70.55</v>
      </c>
      <c r="C135">
        <v>70.55</v>
      </c>
      <c r="D135">
        <v>70.55</v>
      </c>
      <c r="E135">
        <v>70.55</v>
      </c>
      <c r="F135">
        <v>853</v>
      </c>
    </row>
    <row r="136" spans="1:6" x14ac:dyDescent="0.3">
      <c r="A136" t="s">
        <v>250</v>
      </c>
      <c r="B136">
        <v>71.12</v>
      </c>
      <c r="C136">
        <v>71.12</v>
      </c>
      <c r="D136">
        <v>71.12</v>
      </c>
      <c r="E136">
        <v>71.12</v>
      </c>
      <c r="F136">
        <v>411</v>
      </c>
    </row>
    <row r="137" spans="1:6" x14ac:dyDescent="0.3">
      <c r="A137" t="s">
        <v>251</v>
      </c>
      <c r="B137">
        <v>70.930000000000007</v>
      </c>
      <c r="C137">
        <v>70.930000000000007</v>
      </c>
      <c r="D137">
        <v>70.930000000000007</v>
      </c>
      <c r="E137">
        <v>70.930000000000007</v>
      </c>
      <c r="F137">
        <v>654</v>
      </c>
    </row>
    <row r="138" spans="1:6" x14ac:dyDescent="0.3">
      <c r="A138" t="s">
        <v>252</v>
      </c>
      <c r="B138">
        <v>71.05</v>
      </c>
      <c r="C138">
        <v>71.05</v>
      </c>
      <c r="D138">
        <v>71.05</v>
      </c>
      <c r="E138">
        <v>71.05</v>
      </c>
      <c r="F138">
        <v>477</v>
      </c>
    </row>
    <row r="139" spans="1:6" x14ac:dyDescent="0.3">
      <c r="A139" t="s">
        <v>253</v>
      </c>
      <c r="B139">
        <v>71.3</v>
      </c>
      <c r="C139">
        <v>71.3</v>
      </c>
      <c r="D139">
        <v>71.3</v>
      </c>
      <c r="E139">
        <v>71.3</v>
      </c>
      <c r="F139">
        <v>310</v>
      </c>
    </row>
    <row r="140" spans="1:6" x14ac:dyDescent="0.3">
      <c r="A140" t="s">
        <v>254</v>
      </c>
      <c r="B140">
        <v>71.16</v>
      </c>
      <c r="C140">
        <v>71.16</v>
      </c>
      <c r="D140">
        <v>71.16</v>
      </c>
      <c r="E140">
        <v>71.16</v>
      </c>
      <c r="F140">
        <v>332</v>
      </c>
    </row>
    <row r="141" spans="1:6" x14ac:dyDescent="0.3">
      <c r="A141" t="s">
        <v>255</v>
      </c>
      <c r="B141">
        <v>70.98</v>
      </c>
      <c r="C141">
        <v>70.98</v>
      </c>
      <c r="D141">
        <v>70.98</v>
      </c>
      <c r="E141">
        <v>70.98</v>
      </c>
      <c r="F141">
        <v>347</v>
      </c>
    </row>
    <row r="142" spans="1:6" x14ac:dyDescent="0.3">
      <c r="A142" t="s">
        <v>256</v>
      </c>
      <c r="B142">
        <v>71.16</v>
      </c>
      <c r="C142">
        <v>71.16</v>
      </c>
      <c r="D142">
        <v>71.16</v>
      </c>
      <c r="E142">
        <v>71.16</v>
      </c>
      <c r="F142">
        <v>118</v>
      </c>
    </row>
    <row r="143" spans="1:6" x14ac:dyDescent="0.3">
      <c r="A143" t="s">
        <v>257</v>
      </c>
      <c r="B143">
        <v>71.83</v>
      </c>
      <c r="C143">
        <v>71.83</v>
      </c>
      <c r="D143">
        <v>71.83</v>
      </c>
      <c r="E143">
        <v>71.83</v>
      </c>
      <c r="F143">
        <v>423</v>
      </c>
    </row>
    <row r="144" spans="1:6" x14ac:dyDescent="0.3">
      <c r="A144" t="s">
        <v>258</v>
      </c>
      <c r="B144">
        <v>71.900000000000006</v>
      </c>
      <c r="C144">
        <v>71.900000000000006</v>
      </c>
      <c r="D144">
        <v>71.900000000000006</v>
      </c>
      <c r="E144">
        <v>71.900000000000006</v>
      </c>
      <c r="F144">
        <v>449</v>
      </c>
    </row>
    <row r="145" spans="1:6" x14ac:dyDescent="0.3">
      <c r="A145" t="s">
        <v>259</v>
      </c>
      <c r="B145">
        <v>71.28</v>
      </c>
      <c r="C145">
        <v>71.28</v>
      </c>
      <c r="D145">
        <v>71.28</v>
      </c>
      <c r="E145">
        <v>71.28</v>
      </c>
      <c r="F145">
        <v>381</v>
      </c>
    </row>
    <row r="146" spans="1:6" x14ac:dyDescent="0.3">
      <c r="A146" t="s">
        <v>260</v>
      </c>
      <c r="B146">
        <v>69.78</v>
      </c>
      <c r="C146">
        <v>69.78</v>
      </c>
      <c r="D146">
        <v>69.78</v>
      </c>
      <c r="E146">
        <v>69.78</v>
      </c>
      <c r="F146">
        <v>439</v>
      </c>
    </row>
    <row r="147" spans="1:6" x14ac:dyDescent="0.3">
      <c r="A147" t="s">
        <v>261</v>
      </c>
      <c r="B147">
        <v>70.23</v>
      </c>
      <c r="C147">
        <v>70.23</v>
      </c>
      <c r="D147">
        <v>70.23</v>
      </c>
      <c r="E147">
        <v>70.23</v>
      </c>
      <c r="F147">
        <v>286</v>
      </c>
    </row>
    <row r="148" spans="1:6" x14ac:dyDescent="0.3">
      <c r="A148" t="s">
        <v>262</v>
      </c>
      <c r="B148">
        <v>70.709999999999994</v>
      </c>
      <c r="C148">
        <v>70.709999999999994</v>
      </c>
      <c r="D148">
        <v>70.709999999999994</v>
      </c>
      <c r="E148">
        <v>70.709999999999994</v>
      </c>
      <c r="F148">
        <v>201</v>
      </c>
    </row>
    <row r="149" spans="1:6" x14ac:dyDescent="0.3">
      <c r="A149" t="s">
        <v>263</v>
      </c>
      <c r="B149">
        <v>70.739999999999995</v>
      </c>
      <c r="C149">
        <v>70.739999999999995</v>
      </c>
      <c r="D149">
        <v>70.739999999999995</v>
      </c>
      <c r="E149">
        <v>70.739999999999995</v>
      </c>
      <c r="F149">
        <v>256</v>
      </c>
    </row>
    <row r="150" spans="1:6" x14ac:dyDescent="0.3">
      <c r="A150" t="s">
        <v>264</v>
      </c>
      <c r="B150">
        <v>70.08</v>
      </c>
      <c r="C150">
        <v>70.08</v>
      </c>
      <c r="D150">
        <v>70.08</v>
      </c>
      <c r="E150">
        <v>70.08</v>
      </c>
      <c r="F150">
        <v>324</v>
      </c>
    </row>
    <row r="151" spans="1:6" x14ac:dyDescent="0.3">
      <c r="A151" t="s">
        <v>265</v>
      </c>
      <c r="B151">
        <v>70.06</v>
      </c>
      <c r="C151">
        <v>70.06</v>
      </c>
      <c r="D151">
        <v>70.06</v>
      </c>
      <c r="E151">
        <v>70.06</v>
      </c>
      <c r="F151">
        <v>219</v>
      </c>
    </row>
    <row r="152" spans="1:6" x14ac:dyDescent="0.3">
      <c r="A152" t="s">
        <v>266</v>
      </c>
      <c r="B152">
        <v>69.849999999999994</v>
      </c>
      <c r="C152">
        <v>69.849999999999994</v>
      </c>
      <c r="D152">
        <v>69.849999999999994</v>
      </c>
      <c r="E152">
        <v>69.849999999999994</v>
      </c>
      <c r="F152">
        <v>250</v>
      </c>
    </row>
    <row r="153" spans="1:6" x14ac:dyDescent="0.3">
      <c r="A153" t="s">
        <v>267</v>
      </c>
      <c r="B153">
        <v>69.98</v>
      </c>
      <c r="C153">
        <v>69.98</v>
      </c>
      <c r="D153">
        <v>69.98</v>
      </c>
      <c r="E153">
        <v>69.98</v>
      </c>
      <c r="F153">
        <v>311</v>
      </c>
    </row>
    <row r="154" spans="1:6" x14ac:dyDescent="0.3">
      <c r="A154" t="s">
        <v>268</v>
      </c>
      <c r="B154">
        <v>69.56</v>
      </c>
      <c r="C154">
        <v>69.56</v>
      </c>
      <c r="D154">
        <v>69.56</v>
      </c>
      <c r="E154">
        <v>69.56</v>
      </c>
      <c r="F154">
        <v>190</v>
      </c>
    </row>
    <row r="155" spans="1:6" x14ac:dyDescent="0.3">
      <c r="A155" t="s">
        <v>269</v>
      </c>
      <c r="B155">
        <v>69.87</v>
      </c>
      <c r="C155">
        <v>69.87</v>
      </c>
      <c r="D155">
        <v>69.87</v>
      </c>
      <c r="E155">
        <v>69.87</v>
      </c>
      <c r="F155">
        <v>218</v>
      </c>
    </row>
    <row r="156" spans="1:6" x14ac:dyDescent="0.3">
      <c r="A156" t="s">
        <v>270</v>
      </c>
      <c r="B156">
        <v>68.849999999999994</v>
      </c>
      <c r="C156">
        <v>68.849999999999994</v>
      </c>
      <c r="D156">
        <v>68.849999999999994</v>
      </c>
      <c r="E156">
        <v>68.849999999999994</v>
      </c>
      <c r="F156">
        <v>526</v>
      </c>
    </row>
    <row r="157" spans="1:6" x14ac:dyDescent="0.3">
      <c r="A157" t="s">
        <v>271</v>
      </c>
      <c r="B157">
        <v>68.650000000000006</v>
      </c>
      <c r="C157">
        <v>68.650000000000006</v>
      </c>
      <c r="D157">
        <v>68.650000000000006</v>
      </c>
      <c r="E157">
        <v>68.650000000000006</v>
      </c>
      <c r="F157">
        <v>335</v>
      </c>
    </row>
    <row r="158" spans="1:6" x14ac:dyDescent="0.3">
      <c r="A158" t="s">
        <v>272</v>
      </c>
      <c r="B158">
        <v>67.88</v>
      </c>
      <c r="C158">
        <v>67.88</v>
      </c>
      <c r="D158">
        <v>67.88</v>
      </c>
      <c r="E158">
        <v>67.88</v>
      </c>
      <c r="F158">
        <v>371</v>
      </c>
    </row>
    <row r="159" spans="1:6" x14ac:dyDescent="0.3">
      <c r="A159" t="s">
        <v>273</v>
      </c>
      <c r="B159">
        <v>68.38</v>
      </c>
      <c r="C159">
        <v>68.38</v>
      </c>
      <c r="D159">
        <v>68.38</v>
      </c>
      <c r="E159">
        <v>68.38</v>
      </c>
      <c r="F159">
        <v>217</v>
      </c>
    </row>
    <row r="160" spans="1:6" x14ac:dyDescent="0.3">
      <c r="A160" t="s">
        <v>274</v>
      </c>
      <c r="B160">
        <v>70.05</v>
      </c>
      <c r="C160">
        <v>70.05</v>
      </c>
      <c r="D160">
        <v>70.05</v>
      </c>
      <c r="E160">
        <v>70.05</v>
      </c>
      <c r="F160">
        <v>499</v>
      </c>
    </row>
    <row r="161" spans="1:6" x14ac:dyDescent="0.3">
      <c r="A161" t="s">
        <v>275</v>
      </c>
      <c r="B161">
        <v>70.260000000000005</v>
      </c>
      <c r="C161">
        <v>70.260000000000005</v>
      </c>
      <c r="D161">
        <v>70.260000000000005</v>
      </c>
      <c r="E161">
        <v>70.260000000000005</v>
      </c>
      <c r="F161">
        <v>556</v>
      </c>
    </row>
    <row r="162" spans="1:6" x14ac:dyDescent="0.3">
      <c r="A162" t="s">
        <v>276</v>
      </c>
      <c r="B162">
        <v>70.8</v>
      </c>
      <c r="C162">
        <v>70.8</v>
      </c>
      <c r="D162">
        <v>70.8</v>
      </c>
      <c r="E162">
        <v>70.8</v>
      </c>
      <c r="F162">
        <v>455</v>
      </c>
    </row>
    <row r="163" spans="1:6" x14ac:dyDescent="0.3">
      <c r="A163" t="s">
        <v>277</v>
      </c>
      <c r="B163">
        <v>71.5</v>
      </c>
      <c r="C163">
        <v>71.5</v>
      </c>
      <c r="D163">
        <v>71.5</v>
      </c>
      <c r="E163">
        <v>71.5</v>
      </c>
      <c r="F163">
        <v>529</v>
      </c>
    </row>
    <row r="164" spans="1:6" x14ac:dyDescent="0.3">
      <c r="A164" t="s">
        <v>278</v>
      </c>
      <c r="B164">
        <v>71.78</v>
      </c>
      <c r="C164">
        <v>71.78</v>
      </c>
      <c r="D164">
        <v>71.78</v>
      </c>
      <c r="E164">
        <v>71.78</v>
      </c>
      <c r="F164">
        <v>650</v>
      </c>
    </row>
    <row r="165" spans="1:6" x14ac:dyDescent="0.3">
      <c r="A165" t="s">
        <v>279</v>
      </c>
      <c r="B165">
        <v>71.849999999999994</v>
      </c>
      <c r="C165">
        <v>71.849999999999994</v>
      </c>
      <c r="D165">
        <v>71.849999999999994</v>
      </c>
      <c r="E165">
        <v>71.849999999999994</v>
      </c>
      <c r="F165">
        <v>401</v>
      </c>
    </row>
    <row r="166" spans="1:6" x14ac:dyDescent="0.3">
      <c r="A166" t="s">
        <v>280</v>
      </c>
      <c r="B166">
        <v>70.84</v>
      </c>
      <c r="C166">
        <v>70.84</v>
      </c>
      <c r="D166">
        <v>70.84</v>
      </c>
      <c r="E166">
        <v>70.84</v>
      </c>
      <c r="F166">
        <v>700</v>
      </c>
    </row>
    <row r="167" spans="1:6" x14ac:dyDescent="0.3">
      <c r="A167" t="s">
        <v>281</v>
      </c>
      <c r="B167">
        <v>71</v>
      </c>
      <c r="C167">
        <v>71</v>
      </c>
      <c r="D167">
        <v>71</v>
      </c>
      <c r="E167">
        <v>71</v>
      </c>
      <c r="F167">
        <v>444</v>
      </c>
    </row>
    <row r="168" spans="1:6" x14ac:dyDescent="0.3">
      <c r="A168" t="s">
        <v>282</v>
      </c>
      <c r="B168">
        <v>72.05</v>
      </c>
      <c r="C168">
        <v>72.05</v>
      </c>
      <c r="D168">
        <v>72.05</v>
      </c>
      <c r="E168">
        <v>72.05</v>
      </c>
      <c r="F168">
        <v>758</v>
      </c>
    </row>
    <row r="169" spans="1:6" x14ac:dyDescent="0.3">
      <c r="A169" t="s">
        <v>283</v>
      </c>
      <c r="B169">
        <v>73.819999999999993</v>
      </c>
      <c r="C169">
        <v>73.819999999999993</v>
      </c>
      <c r="D169">
        <v>73.819999999999993</v>
      </c>
      <c r="E169">
        <v>73.819999999999993</v>
      </c>
      <c r="F169">
        <v>662</v>
      </c>
    </row>
    <row r="170" spans="1:6" x14ac:dyDescent="0.3">
      <c r="A170" t="s">
        <v>284</v>
      </c>
      <c r="B170">
        <v>74.099999999999994</v>
      </c>
      <c r="C170">
        <v>74.099999999999994</v>
      </c>
      <c r="D170">
        <v>74.099999999999994</v>
      </c>
      <c r="E170">
        <v>74.099999999999994</v>
      </c>
      <c r="F170">
        <v>459</v>
      </c>
    </row>
    <row r="171" spans="1:6" x14ac:dyDescent="0.3">
      <c r="A171" t="s">
        <v>285</v>
      </c>
      <c r="B171">
        <v>74.180000000000007</v>
      </c>
      <c r="C171">
        <v>74.180000000000007</v>
      </c>
      <c r="D171">
        <v>74.180000000000007</v>
      </c>
      <c r="E171">
        <v>74.180000000000007</v>
      </c>
      <c r="F171">
        <v>282</v>
      </c>
    </row>
    <row r="172" spans="1:6" x14ac:dyDescent="0.3">
      <c r="A172" t="s">
        <v>286</v>
      </c>
      <c r="B172">
        <v>74.599999999999994</v>
      </c>
      <c r="C172">
        <v>74.599999999999994</v>
      </c>
      <c r="D172">
        <v>74.599999999999994</v>
      </c>
      <c r="E172">
        <v>74.599999999999994</v>
      </c>
      <c r="F172">
        <v>887</v>
      </c>
    </row>
    <row r="173" spans="1:6" x14ac:dyDescent="0.3">
      <c r="A173" t="s">
        <v>287</v>
      </c>
      <c r="B173">
        <v>74.83</v>
      </c>
      <c r="C173">
        <v>74.83</v>
      </c>
      <c r="D173">
        <v>74.83</v>
      </c>
      <c r="E173">
        <v>74.83</v>
      </c>
      <c r="F173">
        <v>848</v>
      </c>
    </row>
    <row r="174" spans="1:6" x14ac:dyDescent="0.3">
      <c r="A174" t="s">
        <v>288</v>
      </c>
      <c r="B174">
        <v>75.53</v>
      </c>
      <c r="C174">
        <v>75.53</v>
      </c>
      <c r="D174">
        <v>75.53</v>
      </c>
      <c r="E174">
        <v>75.53</v>
      </c>
      <c r="F174">
        <v>1119</v>
      </c>
    </row>
    <row r="175" spans="1:6" x14ac:dyDescent="0.3">
      <c r="A175" t="s">
        <v>289</v>
      </c>
      <c r="B175">
        <v>75.790000000000006</v>
      </c>
      <c r="C175">
        <v>75.790000000000006</v>
      </c>
      <c r="D175">
        <v>75.790000000000006</v>
      </c>
      <c r="E175">
        <v>75.790000000000006</v>
      </c>
      <c r="F175">
        <v>1431</v>
      </c>
    </row>
    <row r="176" spans="1:6" x14ac:dyDescent="0.3">
      <c r="A176" t="s">
        <v>290</v>
      </c>
      <c r="B176">
        <v>75.53</v>
      </c>
      <c r="C176">
        <v>75.53</v>
      </c>
      <c r="D176">
        <v>75.53</v>
      </c>
      <c r="E176">
        <v>75.53</v>
      </c>
      <c r="F176">
        <v>821</v>
      </c>
    </row>
    <row r="177" spans="1:6" x14ac:dyDescent="0.3">
      <c r="A177" t="s">
        <v>291</v>
      </c>
      <c r="B177">
        <v>75.34</v>
      </c>
      <c r="C177">
        <v>75.34</v>
      </c>
      <c r="D177">
        <v>75.34</v>
      </c>
      <c r="E177">
        <v>75.34</v>
      </c>
      <c r="F177">
        <v>251</v>
      </c>
    </row>
    <row r="178" spans="1:6" x14ac:dyDescent="0.3">
      <c r="A178" t="s">
        <v>292</v>
      </c>
      <c r="B178">
        <v>76.459999999999994</v>
      </c>
      <c r="C178">
        <v>76.459999999999994</v>
      </c>
      <c r="D178">
        <v>76.459999999999994</v>
      </c>
      <c r="E178">
        <v>76.459999999999994</v>
      </c>
      <c r="F178">
        <v>588</v>
      </c>
    </row>
    <row r="179" spans="1:6" x14ac:dyDescent="0.3">
      <c r="A179" t="s">
        <v>293</v>
      </c>
      <c r="B179">
        <v>76.709999999999994</v>
      </c>
      <c r="C179">
        <v>76.709999999999994</v>
      </c>
      <c r="D179">
        <v>76.709999999999994</v>
      </c>
      <c r="E179">
        <v>76.709999999999994</v>
      </c>
      <c r="F179">
        <v>682</v>
      </c>
    </row>
    <row r="180" spans="1:6" x14ac:dyDescent="0.3">
      <c r="A180" t="s">
        <v>294</v>
      </c>
      <c r="B180">
        <v>77.33</v>
      </c>
      <c r="C180">
        <v>77.33</v>
      </c>
      <c r="D180">
        <v>77.33</v>
      </c>
      <c r="E180">
        <v>77.33</v>
      </c>
      <c r="F180">
        <v>667</v>
      </c>
    </row>
    <row r="181" spans="1:6" x14ac:dyDescent="0.3">
      <c r="A181" t="s">
        <v>295</v>
      </c>
      <c r="B181">
        <v>77.209999999999994</v>
      </c>
      <c r="C181">
        <v>77.209999999999994</v>
      </c>
      <c r="D181">
        <v>77.209999999999994</v>
      </c>
      <c r="E181">
        <v>77.209999999999994</v>
      </c>
      <c r="F181">
        <v>898</v>
      </c>
    </row>
    <row r="182" spans="1:6" x14ac:dyDescent="0.3">
      <c r="A182" t="s">
        <v>296</v>
      </c>
      <c r="B182">
        <v>77.209999999999994</v>
      </c>
      <c r="C182">
        <v>77.209999999999994</v>
      </c>
      <c r="D182">
        <v>77.209999999999994</v>
      </c>
      <c r="E182">
        <v>77.209999999999994</v>
      </c>
      <c r="F182">
        <v>763</v>
      </c>
    </row>
    <row r="183" spans="1:6" x14ac:dyDescent="0.3">
      <c r="A183" t="s">
        <v>297</v>
      </c>
      <c r="B183">
        <v>76.709999999999994</v>
      </c>
      <c r="C183">
        <v>76.709999999999994</v>
      </c>
      <c r="D183">
        <v>76.709999999999994</v>
      </c>
      <c r="E183">
        <v>76.709999999999994</v>
      </c>
      <c r="F183">
        <v>321</v>
      </c>
    </row>
    <row r="184" spans="1:6" x14ac:dyDescent="0.3">
      <c r="A184" t="s">
        <v>298</v>
      </c>
      <c r="B184">
        <v>77.7</v>
      </c>
      <c r="C184">
        <v>77.7</v>
      </c>
      <c r="D184">
        <v>77.7</v>
      </c>
      <c r="E184">
        <v>77.7</v>
      </c>
      <c r="F184">
        <v>677</v>
      </c>
    </row>
    <row r="185" spans="1:6" x14ac:dyDescent="0.3">
      <c r="A185" t="s">
        <v>299</v>
      </c>
      <c r="B185">
        <v>77.86</v>
      </c>
      <c r="C185">
        <v>77.86</v>
      </c>
      <c r="D185">
        <v>77.86</v>
      </c>
      <c r="E185">
        <v>77.86</v>
      </c>
      <c r="F185">
        <v>1099</v>
      </c>
    </row>
    <row r="186" spans="1:6" x14ac:dyDescent="0.3">
      <c r="A186" t="s">
        <v>300</v>
      </c>
      <c r="B186">
        <v>77.45</v>
      </c>
      <c r="C186">
        <v>77.45</v>
      </c>
      <c r="D186">
        <v>77.45</v>
      </c>
      <c r="E186">
        <v>77.45</v>
      </c>
      <c r="F186">
        <v>935</v>
      </c>
    </row>
    <row r="187" spans="1:6" x14ac:dyDescent="0.3">
      <c r="A187" t="s">
        <v>301</v>
      </c>
      <c r="B187">
        <v>78.14</v>
      </c>
      <c r="C187">
        <v>78.14</v>
      </c>
      <c r="D187">
        <v>78.14</v>
      </c>
      <c r="E187">
        <v>78.14</v>
      </c>
      <c r="F187">
        <v>881</v>
      </c>
    </row>
    <row r="188" spans="1:6" x14ac:dyDescent="0.3">
      <c r="A188" t="s">
        <v>302</v>
      </c>
      <c r="B188">
        <v>78.38</v>
      </c>
      <c r="C188">
        <v>78.38</v>
      </c>
      <c r="D188">
        <v>78.38</v>
      </c>
      <c r="E188">
        <v>78.38</v>
      </c>
      <c r="F188">
        <v>817</v>
      </c>
    </row>
    <row r="189" spans="1:6" x14ac:dyDescent="0.3">
      <c r="A189" t="s">
        <v>303</v>
      </c>
      <c r="B189">
        <v>78.819999999999993</v>
      </c>
      <c r="C189">
        <v>78.819999999999993</v>
      </c>
      <c r="D189">
        <v>78.819999999999993</v>
      </c>
      <c r="E189">
        <v>78.819999999999993</v>
      </c>
      <c r="F189">
        <v>348</v>
      </c>
    </row>
    <row r="190" spans="1:6" x14ac:dyDescent="0.3">
      <c r="A190" t="s">
        <v>304</v>
      </c>
      <c r="B190">
        <v>81.28</v>
      </c>
      <c r="C190">
        <v>81.28</v>
      </c>
      <c r="D190">
        <v>81.28</v>
      </c>
      <c r="E190">
        <v>81.28</v>
      </c>
      <c r="F190">
        <v>968</v>
      </c>
    </row>
    <row r="191" spans="1:6" x14ac:dyDescent="0.3">
      <c r="A191" t="s">
        <v>305</v>
      </c>
      <c r="B191">
        <v>81.78</v>
      </c>
      <c r="C191">
        <v>81.78</v>
      </c>
      <c r="D191">
        <v>81.78</v>
      </c>
      <c r="E191">
        <v>81.78</v>
      </c>
      <c r="F191">
        <v>1020</v>
      </c>
    </row>
    <row r="192" spans="1:6" x14ac:dyDescent="0.3">
      <c r="A192" t="s">
        <v>306</v>
      </c>
      <c r="B192">
        <v>81.86</v>
      </c>
      <c r="C192">
        <v>81.86</v>
      </c>
      <c r="D192">
        <v>81.86</v>
      </c>
      <c r="E192">
        <v>81.86</v>
      </c>
      <c r="F192">
        <v>983</v>
      </c>
    </row>
    <row r="193" spans="1:6" x14ac:dyDescent="0.3">
      <c r="A193" t="s">
        <v>307</v>
      </c>
      <c r="B193">
        <v>80.31</v>
      </c>
      <c r="C193">
        <v>80.31</v>
      </c>
      <c r="D193">
        <v>80.31</v>
      </c>
      <c r="E193">
        <v>80.31</v>
      </c>
      <c r="F193">
        <v>1099</v>
      </c>
    </row>
    <row r="194" spans="1:6" x14ac:dyDescent="0.3">
      <c r="A194" t="s">
        <v>308</v>
      </c>
      <c r="B194">
        <v>79.31</v>
      </c>
      <c r="C194">
        <v>79.31</v>
      </c>
      <c r="D194">
        <v>79.31</v>
      </c>
      <c r="E194">
        <v>79.31</v>
      </c>
      <c r="F194">
        <v>979</v>
      </c>
    </row>
    <row r="195" spans="1:6" x14ac:dyDescent="0.3">
      <c r="A195" t="s">
        <v>309</v>
      </c>
      <c r="B195">
        <v>76.760000000000005</v>
      </c>
      <c r="C195">
        <v>76.760000000000005</v>
      </c>
      <c r="D195">
        <v>76.760000000000005</v>
      </c>
      <c r="E195">
        <v>76.760000000000005</v>
      </c>
      <c r="F195">
        <v>532</v>
      </c>
    </row>
    <row r="196" spans="1:6" x14ac:dyDescent="0.3">
      <c r="A196" t="s">
        <v>310</v>
      </c>
      <c r="B196">
        <v>76.88</v>
      </c>
      <c r="C196">
        <v>76.88</v>
      </c>
      <c r="D196">
        <v>76.88</v>
      </c>
      <c r="E196">
        <v>76.88</v>
      </c>
      <c r="F196">
        <v>897</v>
      </c>
    </row>
    <row r="197" spans="1:6" x14ac:dyDescent="0.3">
      <c r="A197" t="s">
        <v>311</v>
      </c>
      <c r="B197">
        <v>79.069999999999993</v>
      </c>
      <c r="C197">
        <v>79.069999999999993</v>
      </c>
      <c r="D197">
        <v>79.069999999999993</v>
      </c>
      <c r="E197">
        <v>79.069999999999993</v>
      </c>
      <c r="F197">
        <v>806</v>
      </c>
    </row>
    <row r="198" spans="1:6" x14ac:dyDescent="0.3">
      <c r="A198" t="s">
        <v>312</v>
      </c>
      <c r="B198">
        <v>80.650000000000006</v>
      </c>
      <c r="C198">
        <v>80.650000000000006</v>
      </c>
      <c r="D198">
        <v>80.650000000000006</v>
      </c>
      <c r="E198">
        <v>80.650000000000006</v>
      </c>
      <c r="F198">
        <v>1051</v>
      </c>
    </row>
    <row r="199" spans="1:6" x14ac:dyDescent="0.3">
      <c r="A199" t="s">
        <v>313</v>
      </c>
      <c r="B199">
        <v>81.12</v>
      </c>
      <c r="C199">
        <v>81.12</v>
      </c>
      <c r="D199">
        <v>81.12</v>
      </c>
      <c r="E199">
        <v>81.12</v>
      </c>
      <c r="F199">
        <v>818</v>
      </c>
    </row>
    <row r="200" spans="1:6" x14ac:dyDescent="0.3">
      <c r="A200" t="s">
        <v>314</v>
      </c>
      <c r="B200">
        <v>81.88</v>
      </c>
      <c r="C200">
        <v>81.88</v>
      </c>
      <c r="D200">
        <v>81.88</v>
      </c>
      <c r="E200">
        <v>81.88</v>
      </c>
      <c r="F200">
        <v>909</v>
      </c>
    </row>
    <row r="201" spans="1:6" x14ac:dyDescent="0.3">
      <c r="A201" t="s">
        <v>315</v>
      </c>
      <c r="B201">
        <v>81.95</v>
      </c>
      <c r="C201">
        <v>81.95</v>
      </c>
      <c r="D201">
        <v>81.95</v>
      </c>
      <c r="E201">
        <v>81.95</v>
      </c>
      <c r="F201">
        <v>340</v>
      </c>
    </row>
    <row r="202" spans="1:6" x14ac:dyDescent="0.3">
      <c r="A202" t="s">
        <v>316</v>
      </c>
      <c r="B202">
        <v>81.7</v>
      </c>
      <c r="C202">
        <v>81.7</v>
      </c>
      <c r="D202">
        <v>81.7</v>
      </c>
      <c r="E202">
        <v>81.7</v>
      </c>
      <c r="F202">
        <v>743</v>
      </c>
    </row>
    <row r="203" spans="1:6" x14ac:dyDescent="0.3">
      <c r="A203" t="s">
        <v>317</v>
      </c>
      <c r="B203">
        <v>81.2</v>
      </c>
      <c r="C203">
        <v>81.2</v>
      </c>
      <c r="D203">
        <v>81.2</v>
      </c>
      <c r="E203">
        <v>81.2</v>
      </c>
      <c r="F203">
        <v>602</v>
      </c>
    </row>
    <row r="204" spans="1:6" x14ac:dyDescent="0.3">
      <c r="A204" t="s">
        <v>318</v>
      </c>
      <c r="B204">
        <v>81.790000000000006</v>
      </c>
      <c r="C204">
        <v>81.790000000000006</v>
      </c>
      <c r="D204">
        <v>81.790000000000006</v>
      </c>
      <c r="E204">
        <v>81.790000000000006</v>
      </c>
      <c r="F204">
        <v>676</v>
      </c>
    </row>
    <row r="205" spans="1:6" x14ac:dyDescent="0.3">
      <c r="A205" t="s">
        <v>319</v>
      </c>
      <c r="B205">
        <v>81.03</v>
      </c>
      <c r="C205">
        <v>81.03</v>
      </c>
      <c r="D205">
        <v>81.03</v>
      </c>
      <c r="E205">
        <v>81.03</v>
      </c>
      <c r="F205">
        <v>672</v>
      </c>
    </row>
    <row r="206" spans="1:6" x14ac:dyDescent="0.3">
      <c r="A206" t="s">
        <v>320</v>
      </c>
      <c r="B206">
        <v>80.7</v>
      </c>
      <c r="C206">
        <v>80.7</v>
      </c>
      <c r="D206">
        <v>80.7</v>
      </c>
      <c r="E206">
        <v>80.7</v>
      </c>
      <c r="F206">
        <v>439</v>
      </c>
    </row>
    <row r="207" spans="1:6" x14ac:dyDescent="0.3">
      <c r="A207" t="s">
        <v>321</v>
      </c>
      <c r="B207">
        <v>80.900000000000006</v>
      </c>
      <c r="C207">
        <v>80.900000000000006</v>
      </c>
      <c r="D207">
        <v>80.900000000000006</v>
      </c>
      <c r="E207">
        <v>80.900000000000006</v>
      </c>
      <c r="F207">
        <v>173</v>
      </c>
    </row>
    <row r="208" spans="1:6" x14ac:dyDescent="0.3">
      <c r="A208" t="s">
        <v>322</v>
      </c>
      <c r="B208">
        <v>81.02</v>
      </c>
      <c r="C208">
        <v>81.02</v>
      </c>
      <c r="D208">
        <v>81.02</v>
      </c>
      <c r="E208">
        <v>81.02</v>
      </c>
      <c r="F208">
        <v>371</v>
      </c>
    </row>
    <row r="209" spans="1:6" x14ac:dyDescent="0.3">
      <c r="A209" t="s">
        <v>323</v>
      </c>
      <c r="B209">
        <v>81.16</v>
      </c>
      <c r="C209">
        <v>81.16</v>
      </c>
      <c r="D209">
        <v>81.16</v>
      </c>
      <c r="E209">
        <v>81.16</v>
      </c>
      <c r="F209">
        <v>424</v>
      </c>
    </row>
    <row r="210" spans="1:6" x14ac:dyDescent="0.3">
      <c r="A210" t="s">
        <v>324</v>
      </c>
      <c r="B210">
        <v>81.88</v>
      </c>
      <c r="C210">
        <v>81.88</v>
      </c>
      <c r="D210">
        <v>81.88</v>
      </c>
      <c r="E210">
        <v>81.88</v>
      </c>
      <c r="F210">
        <v>574</v>
      </c>
    </row>
    <row r="211" spans="1:6" x14ac:dyDescent="0.3">
      <c r="A211" t="s">
        <v>325</v>
      </c>
      <c r="B211">
        <v>80.959999999999994</v>
      </c>
      <c r="C211">
        <v>80.959999999999994</v>
      </c>
      <c r="D211">
        <v>80.959999999999994</v>
      </c>
      <c r="E211">
        <v>80.959999999999994</v>
      </c>
      <c r="F211">
        <v>559</v>
      </c>
    </row>
    <row r="212" spans="1:6" x14ac:dyDescent="0.3">
      <c r="A212" t="s">
        <v>326</v>
      </c>
      <c r="B212">
        <v>80.400000000000006</v>
      </c>
      <c r="C212">
        <v>80.400000000000006</v>
      </c>
      <c r="D212">
        <v>80.400000000000006</v>
      </c>
      <c r="E212">
        <v>80.400000000000006</v>
      </c>
      <c r="F212">
        <v>229</v>
      </c>
    </row>
    <row r="213" spans="1:6" x14ac:dyDescent="0.3">
      <c r="A213" t="s">
        <v>327</v>
      </c>
      <c r="B213">
        <v>81.400000000000006</v>
      </c>
      <c r="C213">
        <v>81.400000000000006</v>
      </c>
      <c r="D213">
        <v>81.400000000000006</v>
      </c>
      <c r="E213">
        <v>81.400000000000006</v>
      </c>
      <c r="F213">
        <v>345</v>
      </c>
    </row>
    <row r="214" spans="1:6" x14ac:dyDescent="0.3">
      <c r="A214" t="s">
        <v>328</v>
      </c>
      <c r="B214">
        <v>81.510000000000005</v>
      </c>
      <c r="C214">
        <v>81.510000000000005</v>
      </c>
      <c r="D214">
        <v>81.510000000000005</v>
      </c>
      <c r="E214">
        <v>81.510000000000005</v>
      </c>
      <c r="F214">
        <v>448</v>
      </c>
    </row>
    <row r="215" spans="1:6" x14ac:dyDescent="0.3">
      <c r="A215" t="s">
        <v>329</v>
      </c>
      <c r="B215">
        <v>81.91</v>
      </c>
      <c r="C215">
        <v>81.91</v>
      </c>
      <c r="D215">
        <v>81.91</v>
      </c>
      <c r="E215">
        <v>81.91</v>
      </c>
      <c r="F215">
        <v>497</v>
      </c>
    </row>
    <row r="216" spans="1:6" x14ac:dyDescent="0.3">
      <c r="A216" t="s">
        <v>330</v>
      </c>
      <c r="B216">
        <v>81.709999999999994</v>
      </c>
      <c r="C216">
        <v>81.709999999999994</v>
      </c>
      <c r="D216">
        <v>81.709999999999994</v>
      </c>
      <c r="E216">
        <v>81.709999999999994</v>
      </c>
      <c r="F216">
        <v>442</v>
      </c>
    </row>
    <row r="217" spans="1:6" x14ac:dyDescent="0.3">
      <c r="A217" t="s">
        <v>331</v>
      </c>
      <c r="B217">
        <v>82.54</v>
      </c>
      <c r="C217">
        <v>82.54</v>
      </c>
      <c r="D217">
        <v>82.54</v>
      </c>
      <c r="E217">
        <v>82.54</v>
      </c>
      <c r="F217">
        <v>716</v>
      </c>
    </row>
    <row r="218" spans="1:6" x14ac:dyDescent="0.3">
      <c r="A218" t="s">
        <v>332</v>
      </c>
      <c r="B218">
        <v>83.27</v>
      </c>
      <c r="C218">
        <v>83.27</v>
      </c>
      <c r="D218">
        <v>83.27</v>
      </c>
      <c r="E218">
        <v>83.27</v>
      </c>
      <c r="F218">
        <v>394</v>
      </c>
    </row>
    <row r="219" spans="1:6" x14ac:dyDescent="0.3">
      <c r="A219" t="s">
        <v>333</v>
      </c>
      <c r="B219">
        <v>84.26</v>
      </c>
      <c r="C219">
        <v>84.26</v>
      </c>
      <c r="D219">
        <v>84.26</v>
      </c>
      <c r="E219">
        <v>84.26</v>
      </c>
      <c r="F219">
        <v>866</v>
      </c>
    </row>
    <row r="220" spans="1:6" x14ac:dyDescent="0.3">
      <c r="A220" t="s">
        <v>334</v>
      </c>
      <c r="B220">
        <v>84.83</v>
      </c>
      <c r="C220">
        <v>84.83</v>
      </c>
      <c r="D220">
        <v>84.83</v>
      </c>
      <c r="E220">
        <v>84.83</v>
      </c>
      <c r="F220">
        <v>876</v>
      </c>
    </row>
    <row r="221" spans="1:6" x14ac:dyDescent="0.3">
      <c r="A221" t="s">
        <v>335</v>
      </c>
      <c r="B221">
        <v>85.88</v>
      </c>
      <c r="C221">
        <v>85.88</v>
      </c>
      <c r="D221">
        <v>85.88</v>
      </c>
      <c r="E221">
        <v>85.88</v>
      </c>
      <c r="F221">
        <v>1104</v>
      </c>
    </row>
    <row r="222" spans="1:6" x14ac:dyDescent="0.3">
      <c r="A222" t="s">
        <v>336</v>
      </c>
      <c r="B222">
        <v>85.55</v>
      </c>
      <c r="C222">
        <v>85.55</v>
      </c>
      <c r="D222">
        <v>85.55</v>
      </c>
      <c r="E222">
        <v>85.55</v>
      </c>
      <c r="F222">
        <v>982</v>
      </c>
    </row>
    <row r="223" spans="1:6" x14ac:dyDescent="0.3">
      <c r="A223" t="s">
        <v>337</v>
      </c>
      <c r="B223">
        <v>86.48</v>
      </c>
      <c r="C223">
        <v>86.48</v>
      </c>
      <c r="D223">
        <v>86.48</v>
      </c>
      <c r="E223">
        <v>86.48</v>
      </c>
      <c r="F223">
        <v>971</v>
      </c>
    </row>
    <row r="224" spans="1:6" x14ac:dyDescent="0.3">
      <c r="A224" t="s">
        <v>338</v>
      </c>
      <c r="B224">
        <v>86.81</v>
      </c>
      <c r="C224">
        <v>86.81</v>
      </c>
      <c r="D224">
        <v>86.81</v>
      </c>
      <c r="E224">
        <v>86.81</v>
      </c>
      <c r="F224">
        <v>569</v>
      </c>
    </row>
    <row r="225" spans="1:6" x14ac:dyDescent="0.3">
      <c r="A225" t="s">
        <v>339</v>
      </c>
      <c r="B225">
        <v>89.2</v>
      </c>
      <c r="C225">
        <v>89.2</v>
      </c>
      <c r="D225">
        <v>89.2</v>
      </c>
      <c r="E225">
        <v>89.2</v>
      </c>
      <c r="F225">
        <v>1437</v>
      </c>
    </row>
    <row r="226" spans="1:6" x14ac:dyDescent="0.3">
      <c r="A226" t="s">
        <v>340</v>
      </c>
      <c r="B226">
        <v>89.73</v>
      </c>
      <c r="C226">
        <v>89.73</v>
      </c>
      <c r="D226">
        <v>89.73</v>
      </c>
      <c r="E226">
        <v>89.73</v>
      </c>
      <c r="F226">
        <v>1673</v>
      </c>
    </row>
    <row r="227" spans="1:6" x14ac:dyDescent="0.3">
      <c r="A227" t="s">
        <v>341</v>
      </c>
      <c r="B227">
        <v>89.9</v>
      </c>
      <c r="C227">
        <v>89.9</v>
      </c>
      <c r="D227">
        <v>89.9</v>
      </c>
      <c r="E227">
        <v>89.9</v>
      </c>
      <c r="F227">
        <v>1482</v>
      </c>
    </row>
    <row r="228" spans="1:6" x14ac:dyDescent="0.3">
      <c r="A228" t="s">
        <v>342</v>
      </c>
      <c r="B228">
        <v>90.58</v>
      </c>
      <c r="C228">
        <v>90.58</v>
      </c>
      <c r="D228">
        <v>90.58</v>
      </c>
      <c r="E228">
        <v>90.58</v>
      </c>
      <c r="F228">
        <v>1446</v>
      </c>
    </row>
    <row r="229" spans="1:6" x14ac:dyDescent="0.3">
      <c r="A229" t="s">
        <v>343</v>
      </c>
      <c r="B229">
        <v>90.88</v>
      </c>
      <c r="C229">
        <v>90.88</v>
      </c>
      <c r="D229">
        <v>90.88</v>
      </c>
      <c r="E229">
        <v>90.88</v>
      </c>
      <c r="F229">
        <v>1534</v>
      </c>
    </row>
    <row r="230" spans="1:6" x14ac:dyDescent="0.3">
      <c r="A230" t="s">
        <v>344</v>
      </c>
      <c r="B230">
        <v>91.98</v>
      </c>
      <c r="C230">
        <v>91.98</v>
      </c>
      <c r="D230">
        <v>91.98</v>
      </c>
      <c r="E230">
        <v>91.98</v>
      </c>
      <c r="F230">
        <v>701</v>
      </c>
    </row>
    <row r="231" spans="1:6" x14ac:dyDescent="0.3">
      <c r="A231" t="s">
        <v>345</v>
      </c>
      <c r="B231">
        <v>90.98</v>
      </c>
      <c r="C231">
        <v>90.98</v>
      </c>
      <c r="D231">
        <v>90.98</v>
      </c>
      <c r="E231">
        <v>90.98</v>
      </c>
      <c r="F231">
        <v>1397</v>
      </c>
    </row>
    <row r="232" spans="1:6" x14ac:dyDescent="0.3">
      <c r="A232" t="s">
        <v>346</v>
      </c>
      <c r="B232">
        <v>89.16</v>
      </c>
      <c r="C232">
        <v>89.16</v>
      </c>
      <c r="D232">
        <v>89.16</v>
      </c>
      <c r="E232">
        <v>89.16</v>
      </c>
      <c r="F232">
        <v>1138</v>
      </c>
    </row>
    <row r="233" spans="1:6" x14ac:dyDescent="0.3">
      <c r="A233" t="s">
        <v>347</v>
      </c>
      <c r="B233">
        <v>88.23</v>
      </c>
      <c r="C233">
        <v>88.23</v>
      </c>
      <c r="D233">
        <v>88.23</v>
      </c>
      <c r="E233">
        <v>88.23</v>
      </c>
      <c r="F233">
        <v>1485</v>
      </c>
    </row>
    <row r="234" spans="1:6" x14ac:dyDescent="0.3">
      <c r="A234" t="s">
        <v>348</v>
      </c>
      <c r="B234">
        <v>90.2</v>
      </c>
      <c r="C234">
        <v>90.2</v>
      </c>
      <c r="D234">
        <v>90.2</v>
      </c>
      <c r="E234">
        <v>90.2</v>
      </c>
      <c r="F234">
        <v>1452</v>
      </c>
    </row>
    <row r="235" spans="1:6" x14ac:dyDescent="0.3">
      <c r="A235" t="s">
        <v>349</v>
      </c>
      <c r="B235">
        <v>90.5</v>
      </c>
      <c r="C235">
        <v>90.5</v>
      </c>
      <c r="D235">
        <v>90.5</v>
      </c>
      <c r="E235">
        <v>90.5</v>
      </c>
      <c r="F235">
        <v>1342</v>
      </c>
    </row>
    <row r="236" spans="1:6" x14ac:dyDescent="0.3">
      <c r="A236" t="s">
        <v>350</v>
      </c>
      <c r="B236">
        <v>90.63</v>
      </c>
      <c r="C236">
        <v>90.63</v>
      </c>
      <c r="D236">
        <v>90.63</v>
      </c>
      <c r="E236">
        <v>90.63</v>
      </c>
      <c r="F236">
        <v>634</v>
      </c>
    </row>
    <row r="237" spans="1:6" x14ac:dyDescent="0.3">
      <c r="A237" t="s">
        <v>351</v>
      </c>
      <c r="B237">
        <v>92.37</v>
      </c>
      <c r="C237">
        <v>92.37</v>
      </c>
      <c r="D237">
        <v>92.37</v>
      </c>
      <c r="E237">
        <v>92.37</v>
      </c>
      <c r="F237">
        <v>1244</v>
      </c>
    </row>
    <row r="238" spans="1:6" x14ac:dyDescent="0.3">
      <c r="A238" t="s">
        <v>352</v>
      </c>
      <c r="B238">
        <v>93.63</v>
      </c>
      <c r="C238">
        <v>93.63</v>
      </c>
      <c r="D238">
        <v>93.63</v>
      </c>
      <c r="E238">
        <v>93.63</v>
      </c>
      <c r="F238">
        <v>1180</v>
      </c>
    </row>
    <row r="239" spans="1:6" x14ac:dyDescent="0.3">
      <c r="A239" t="s">
        <v>353</v>
      </c>
      <c r="B239">
        <v>92.76</v>
      </c>
      <c r="C239">
        <v>92.76</v>
      </c>
      <c r="D239">
        <v>92.76</v>
      </c>
      <c r="E239">
        <v>92.76</v>
      </c>
      <c r="F239">
        <v>1019</v>
      </c>
    </row>
    <row r="240" spans="1:6" x14ac:dyDescent="0.3">
      <c r="A240" t="s">
        <v>354</v>
      </c>
      <c r="B240">
        <v>92.56</v>
      </c>
      <c r="C240">
        <v>92.56</v>
      </c>
      <c r="D240">
        <v>92.56</v>
      </c>
      <c r="E240">
        <v>92.56</v>
      </c>
      <c r="F240">
        <v>832</v>
      </c>
    </row>
    <row r="241" spans="1:6" x14ac:dyDescent="0.3">
      <c r="A241" t="s">
        <v>355</v>
      </c>
      <c r="B241">
        <v>93.34</v>
      </c>
      <c r="C241">
        <v>93.34</v>
      </c>
      <c r="D241">
        <v>93.34</v>
      </c>
      <c r="E241">
        <v>93.34</v>
      </c>
      <c r="F241">
        <v>413</v>
      </c>
    </row>
    <row r="242" spans="1:6" x14ac:dyDescent="0.3">
      <c r="A242" t="s">
        <v>356</v>
      </c>
      <c r="B242">
        <v>94.61</v>
      </c>
      <c r="C242">
        <v>94.61</v>
      </c>
      <c r="D242">
        <v>94.61</v>
      </c>
      <c r="E242">
        <v>94.61</v>
      </c>
      <c r="F242">
        <v>883</v>
      </c>
    </row>
    <row r="243" spans="1:6" x14ac:dyDescent="0.3">
      <c r="A243" t="s">
        <v>357</v>
      </c>
      <c r="B243">
        <v>93.38</v>
      </c>
      <c r="C243">
        <v>93.38</v>
      </c>
      <c r="D243">
        <v>93.38</v>
      </c>
      <c r="E243">
        <v>93.38</v>
      </c>
      <c r="F243">
        <v>1049</v>
      </c>
    </row>
    <row r="244" spans="1:6" x14ac:dyDescent="0.3">
      <c r="A244" t="s">
        <v>358</v>
      </c>
      <c r="B244">
        <v>94.61</v>
      </c>
      <c r="C244">
        <v>94.61</v>
      </c>
      <c r="D244">
        <v>94.61</v>
      </c>
      <c r="E244">
        <v>94.61</v>
      </c>
      <c r="F244">
        <v>864</v>
      </c>
    </row>
    <row r="245" spans="1:6" x14ac:dyDescent="0.3">
      <c r="A245" t="s">
        <v>359</v>
      </c>
      <c r="B245">
        <v>95.35</v>
      </c>
      <c r="C245">
        <v>95.35</v>
      </c>
      <c r="D245">
        <v>95.35</v>
      </c>
      <c r="E245">
        <v>95.35</v>
      </c>
      <c r="F245">
        <v>1056</v>
      </c>
    </row>
    <row r="246" spans="1:6" x14ac:dyDescent="0.3">
      <c r="A246" t="s">
        <v>360</v>
      </c>
      <c r="B246">
        <v>96.46</v>
      </c>
      <c r="C246">
        <v>96.46</v>
      </c>
      <c r="D246">
        <v>96.46</v>
      </c>
      <c r="E246">
        <v>96.46</v>
      </c>
      <c r="F246">
        <v>1069</v>
      </c>
    </row>
    <row r="247" spans="1:6" x14ac:dyDescent="0.3">
      <c r="A247" t="s">
        <v>361</v>
      </c>
      <c r="B247">
        <v>96.11</v>
      </c>
      <c r="C247">
        <v>96.11</v>
      </c>
      <c r="D247">
        <v>96.11</v>
      </c>
      <c r="E247">
        <v>96.11</v>
      </c>
      <c r="F247">
        <v>510</v>
      </c>
    </row>
    <row r="248" spans="1:6" x14ac:dyDescent="0.3">
      <c r="A248" t="s">
        <v>362</v>
      </c>
      <c r="B248">
        <v>95.88</v>
      </c>
      <c r="C248">
        <v>95.88</v>
      </c>
      <c r="D248">
        <v>95.88</v>
      </c>
      <c r="E248">
        <v>95.88</v>
      </c>
      <c r="F248">
        <v>1126</v>
      </c>
    </row>
    <row r="249" spans="1:6" x14ac:dyDescent="0.3">
      <c r="A249" t="s">
        <v>363</v>
      </c>
      <c r="B249">
        <v>95.81</v>
      </c>
      <c r="C249">
        <v>95.81</v>
      </c>
      <c r="D249">
        <v>95.81</v>
      </c>
      <c r="E249">
        <v>95.81</v>
      </c>
      <c r="F249">
        <v>1138</v>
      </c>
    </row>
    <row r="250" spans="1:6" x14ac:dyDescent="0.3">
      <c r="A250" t="s">
        <v>364</v>
      </c>
      <c r="B250">
        <v>94.72</v>
      </c>
      <c r="C250">
        <v>94.72</v>
      </c>
      <c r="D250">
        <v>94.72</v>
      </c>
      <c r="E250">
        <v>94.72</v>
      </c>
      <c r="F250">
        <v>1105</v>
      </c>
    </row>
    <row r="251" spans="1:6" x14ac:dyDescent="0.3">
      <c r="A251" t="s">
        <v>365</v>
      </c>
      <c r="B251">
        <v>93.34</v>
      </c>
      <c r="C251">
        <v>93.34</v>
      </c>
      <c r="D251">
        <v>93.34</v>
      </c>
      <c r="E251">
        <v>93.34</v>
      </c>
      <c r="F251">
        <v>1335</v>
      </c>
    </row>
    <row r="252" spans="1:6" x14ac:dyDescent="0.3">
      <c r="A252" t="s">
        <v>366</v>
      </c>
      <c r="B252">
        <v>95.34</v>
      </c>
      <c r="C252">
        <v>95.34</v>
      </c>
      <c r="D252">
        <v>95.34</v>
      </c>
      <c r="E252">
        <v>95.34</v>
      </c>
      <c r="F252">
        <v>1352</v>
      </c>
    </row>
    <row r="253" spans="1:6" x14ac:dyDescent="0.3">
      <c r="A253" t="s">
        <v>367</v>
      </c>
      <c r="B253">
        <v>96.02</v>
      </c>
      <c r="C253">
        <v>96.02</v>
      </c>
      <c r="D253">
        <v>96.02</v>
      </c>
      <c r="E253">
        <v>96.02</v>
      </c>
      <c r="F253">
        <v>762</v>
      </c>
    </row>
    <row r="254" spans="1:6" x14ac:dyDescent="0.3">
      <c r="A254" t="s">
        <v>368</v>
      </c>
      <c r="B254">
        <v>95.16</v>
      </c>
      <c r="C254">
        <v>95.16</v>
      </c>
      <c r="D254">
        <v>95.16</v>
      </c>
      <c r="E254">
        <v>95.16</v>
      </c>
      <c r="F254">
        <v>1100</v>
      </c>
    </row>
    <row r="255" spans="1:6" x14ac:dyDescent="0.3">
      <c r="A255" t="s">
        <v>369</v>
      </c>
      <c r="B255">
        <v>94.76</v>
      </c>
      <c r="C255">
        <v>94.76</v>
      </c>
      <c r="D255">
        <v>94.76</v>
      </c>
      <c r="E255">
        <v>94.76</v>
      </c>
      <c r="F255">
        <v>1089</v>
      </c>
    </row>
    <row r="256" spans="1:6" x14ac:dyDescent="0.3">
      <c r="A256" t="s">
        <v>370</v>
      </c>
      <c r="B256">
        <v>96.06</v>
      </c>
      <c r="C256">
        <v>96.06</v>
      </c>
      <c r="D256">
        <v>96.06</v>
      </c>
      <c r="E256">
        <v>96.06</v>
      </c>
      <c r="F256">
        <v>1032</v>
      </c>
    </row>
    <row r="257" spans="1:6" x14ac:dyDescent="0.3">
      <c r="A257" t="s">
        <v>371</v>
      </c>
      <c r="B257">
        <v>94.81</v>
      </c>
      <c r="C257">
        <v>94.81</v>
      </c>
      <c r="D257">
        <v>94.81</v>
      </c>
      <c r="E257">
        <v>94.81</v>
      </c>
      <c r="F257">
        <v>999</v>
      </c>
    </row>
    <row r="258" spans="1:6" x14ac:dyDescent="0.3">
      <c r="A258" t="s">
        <v>372</v>
      </c>
      <c r="B258">
        <v>94.18</v>
      </c>
      <c r="C258">
        <v>94.18</v>
      </c>
      <c r="D258">
        <v>94.18</v>
      </c>
      <c r="E258">
        <v>94.18</v>
      </c>
      <c r="F258">
        <v>500</v>
      </c>
    </row>
    <row r="259" spans="1:6" x14ac:dyDescent="0.3">
      <c r="A259" t="s">
        <v>373</v>
      </c>
      <c r="B259">
        <v>92.8</v>
      </c>
      <c r="C259">
        <v>92.8</v>
      </c>
      <c r="D259">
        <v>92.8</v>
      </c>
      <c r="E259">
        <v>92.8</v>
      </c>
      <c r="F259">
        <v>771</v>
      </c>
    </row>
    <row r="260" spans="1:6" x14ac:dyDescent="0.3">
      <c r="A260" t="s">
        <v>374</v>
      </c>
      <c r="B260">
        <v>91.08</v>
      </c>
      <c r="C260">
        <v>91.08</v>
      </c>
      <c r="D260">
        <v>91.08</v>
      </c>
      <c r="E260">
        <v>91.08</v>
      </c>
      <c r="F260">
        <v>1070</v>
      </c>
    </row>
    <row r="261" spans="1:6" x14ac:dyDescent="0.3">
      <c r="A261" t="s">
        <v>375</v>
      </c>
      <c r="B261">
        <v>92.18</v>
      </c>
      <c r="C261">
        <v>92.18</v>
      </c>
      <c r="D261">
        <v>92.18</v>
      </c>
      <c r="E261">
        <v>92.18</v>
      </c>
      <c r="F261">
        <v>1240</v>
      </c>
    </row>
    <row r="262" spans="1:6" x14ac:dyDescent="0.3">
      <c r="A262" t="s">
        <v>376</v>
      </c>
      <c r="B262">
        <v>93.64</v>
      </c>
      <c r="C262">
        <v>93.64</v>
      </c>
      <c r="D262">
        <v>93.64</v>
      </c>
      <c r="E262">
        <v>93.64</v>
      </c>
      <c r="F262">
        <v>933</v>
      </c>
    </row>
    <row r="263" spans="1:6" x14ac:dyDescent="0.3">
      <c r="A263" t="s">
        <v>377</v>
      </c>
      <c r="B263">
        <v>94.71</v>
      </c>
      <c r="C263">
        <v>94.71</v>
      </c>
      <c r="D263">
        <v>94.71</v>
      </c>
      <c r="E263">
        <v>94.71</v>
      </c>
      <c r="F263">
        <v>918</v>
      </c>
    </row>
    <row r="264" spans="1:6" x14ac:dyDescent="0.3">
      <c r="A264" t="s">
        <v>378</v>
      </c>
      <c r="B264">
        <v>95.33</v>
      </c>
      <c r="C264">
        <v>95.33</v>
      </c>
      <c r="D264">
        <v>95.33</v>
      </c>
      <c r="E264">
        <v>95.33</v>
      </c>
      <c r="F264">
        <v>318</v>
      </c>
    </row>
    <row r="265" spans="1:6" x14ac:dyDescent="0.3">
      <c r="A265" t="s">
        <v>379</v>
      </c>
      <c r="B265">
        <v>95.05</v>
      </c>
      <c r="C265">
        <v>95.05</v>
      </c>
      <c r="D265">
        <v>95.05</v>
      </c>
      <c r="E265">
        <v>95.05</v>
      </c>
      <c r="F265">
        <v>801</v>
      </c>
    </row>
    <row r="266" spans="1:6" x14ac:dyDescent="0.3">
      <c r="A266" t="s">
        <v>380</v>
      </c>
      <c r="B266">
        <v>96.33</v>
      </c>
      <c r="C266">
        <v>96.33</v>
      </c>
      <c r="D266">
        <v>96.33</v>
      </c>
      <c r="E266">
        <v>96.33</v>
      </c>
      <c r="F266">
        <v>972</v>
      </c>
    </row>
    <row r="267" spans="1:6" x14ac:dyDescent="0.3">
      <c r="A267" t="s">
        <v>381</v>
      </c>
      <c r="B267">
        <v>96.18</v>
      </c>
      <c r="C267">
        <v>96.18</v>
      </c>
      <c r="D267">
        <v>96.18</v>
      </c>
      <c r="E267">
        <v>96.18</v>
      </c>
      <c r="F267">
        <v>1049</v>
      </c>
    </row>
    <row r="268" spans="1:6" x14ac:dyDescent="0.3">
      <c r="A268" t="s">
        <v>382</v>
      </c>
      <c r="B268">
        <v>95.48</v>
      </c>
      <c r="C268">
        <v>95.48</v>
      </c>
      <c r="D268">
        <v>95.48</v>
      </c>
      <c r="E268">
        <v>95.48</v>
      </c>
      <c r="F268">
        <v>788</v>
      </c>
    </row>
    <row r="269" spans="1:6" x14ac:dyDescent="0.3">
      <c r="A269" t="s">
        <v>383</v>
      </c>
      <c r="B269">
        <v>95.27</v>
      </c>
      <c r="C269">
        <v>95.27</v>
      </c>
      <c r="D269">
        <v>95.27</v>
      </c>
      <c r="E269">
        <v>95.27</v>
      </c>
      <c r="F269">
        <v>590</v>
      </c>
    </row>
    <row r="270" spans="1:6" x14ac:dyDescent="0.3">
      <c r="A270" t="s">
        <v>384</v>
      </c>
      <c r="B270">
        <v>95.02</v>
      </c>
      <c r="C270">
        <v>95.02</v>
      </c>
      <c r="D270">
        <v>95.02</v>
      </c>
      <c r="E270">
        <v>95.02</v>
      </c>
      <c r="F270">
        <v>334</v>
      </c>
    </row>
    <row r="271" spans="1:6" x14ac:dyDescent="0.3">
      <c r="A271" t="s">
        <v>385</v>
      </c>
      <c r="B271">
        <v>95.45</v>
      </c>
      <c r="C271">
        <v>95.45</v>
      </c>
      <c r="D271">
        <v>95.45</v>
      </c>
      <c r="E271">
        <v>95.45</v>
      </c>
      <c r="F271">
        <v>401</v>
      </c>
    </row>
    <row r="272" spans="1:6" x14ac:dyDescent="0.3">
      <c r="A272" t="s">
        <v>386</v>
      </c>
      <c r="B272">
        <v>95.87</v>
      </c>
      <c r="C272">
        <v>95.87</v>
      </c>
      <c r="D272">
        <v>95.87</v>
      </c>
      <c r="E272">
        <v>95.87</v>
      </c>
      <c r="F272">
        <v>326</v>
      </c>
    </row>
    <row r="273" spans="1:6" x14ac:dyDescent="0.3">
      <c r="A273" t="s">
        <v>387</v>
      </c>
      <c r="B273">
        <v>97.18</v>
      </c>
      <c r="C273">
        <v>97.18</v>
      </c>
      <c r="D273">
        <v>97.18</v>
      </c>
      <c r="E273">
        <v>97.18</v>
      </c>
      <c r="F273">
        <v>479</v>
      </c>
    </row>
    <row r="274" spans="1:6" x14ac:dyDescent="0.3">
      <c r="A274" t="s">
        <v>388</v>
      </c>
      <c r="B274">
        <v>97.28</v>
      </c>
      <c r="C274">
        <v>97.28</v>
      </c>
      <c r="D274">
        <v>97.28</v>
      </c>
      <c r="E274">
        <v>97.28</v>
      </c>
      <c r="F274">
        <v>647</v>
      </c>
    </row>
    <row r="275" spans="1:6" x14ac:dyDescent="0.3">
      <c r="A275" t="s">
        <v>389</v>
      </c>
      <c r="B275">
        <v>97.07</v>
      </c>
      <c r="C275">
        <v>97.07</v>
      </c>
      <c r="D275">
        <v>97.07</v>
      </c>
      <c r="E275">
        <v>97.07</v>
      </c>
      <c r="F275">
        <v>221</v>
      </c>
    </row>
    <row r="276" spans="1:6" x14ac:dyDescent="0.3">
      <c r="A276" t="s">
        <v>390</v>
      </c>
      <c r="B276">
        <v>97.56</v>
      </c>
      <c r="C276">
        <v>97.56</v>
      </c>
      <c r="D276">
        <v>97.56</v>
      </c>
      <c r="E276">
        <v>97.56</v>
      </c>
      <c r="F276">
        <v>463</v>
      </c>
    </row>
    <row r="277" spans="1:6" x14ac:dyDescent="0.3">
      <c r="A277" t="s">
        <v>391</v>
      </c>
      <c r="B277">
        <v>96.71</v>
      </c>
      <c r="C277">
        <v>96.71</v>
      </c>
      <c r="D277">
        <v>96.71</v>
      </c>
      <c r="E277">
        <v>96.71</v>
      </c>
      <c r="F277">
        <v>429</v>
      </c>
    </row>
    <row r="278" spans="1:6" x14ac:dyDescent="0.3">
      <c r="A278" t="s">
        <v>392</v>
      </c>
      <c r="B278">
        <v>95.9</v>
      </c>
      <c r="C278">
        <v>95.9</v>
      </c>
      <c r="D278">
        <v>95.9</v>
      </c>
      <c r="E278">
        <v>95.9</v>
      </c>
      <c r="F278">
        <v>459</v>
      </c>
    </row>
    <row r="279" spans="1:6" x14ac:dyDescent="0.3">
      <c r="A279" t="s">
        <v>393</v>
      </c>
      <c r="B279">
        <v>94.78</v>
      </c>
      <c r="C279">
        <v>94.78</v>
      </c>
      <c r="D279">
        <v>94.78</v>
      </c>
      <c r="E279">
        <v>94.78</v>
      </c>
      <c r="F279">
        <v>738</v>
      </c>
    </row>
    <row r="280" spans="1:6" x14ac:dyDescent="0.3">
      <c r="A280" t="s">
        <v>394</v>
      </c>
      <c r="B280">
        <v>95.91</v>
      </c>
      <c r="C280">
        <v>95.91</v>
      </c>
      <c r="D280">
        <v>95.91</v>
      </c>
      <c r="E280">
        <v>95.91</v>
      </c>
      <c r="F280">
        <v>476</v>
      </c>
    </row>
    <row r="281" spans="1:6" x14ac:dyDescent="0.3">
      <c r="A281" t="s">
        <v>395</v>
      </c>
      <c r="B281">
        <v>96.78</v>
      </c>
      <c r="C281">
        <v>96.78</v>
      </c>
      <c r="D281">
        <v>96.78</v>
      </c>
      <c r="E281">
        <v>96.78</v>
      </c>
      <c r="F281">
        <v>220</v>
      </c>
    </row>
    <row r="282" spans="1:6" x14ac:dyDescent="0.3">
      <c r="A282" t="s">
        <v>396</v>
      </c>
      <c r="B282">
        <v>97.86</v>
      </c>
      <c r="C282">
        <v>97.86</v>
      </c>
      <c r="D282">
        <v>97.86</v>
      </c>
      <c r="E282">
        <v>97.86</v>
      </c>
      <c r="F282">
        <v>531</v>
      </c>
    </row>
    <row r="283" spans="1:6" x14ac:dyDescent="0.3">
      <c r="A283" t="s">
        <v>397</v>
      </c>
      <c r="B283">
        <v>97.71</v>
      </c>
      <c r="C283">
        <v>97.71</v>
      </c>
      <c r="D283">
        <v>97.71</v>
      </c>
      <c r="E283">
        <v>97.71</v>
      </c>
      <c r="F283">
        <v>716</v>
      </c>
    </row>
    <row r="284" spans="1:6" x14ac:dyDescent="0.3">
      <c r="A284" t="s">
        <v>398</v>
      </c>
      <c r="B284">
        <v>98.45</v>
      </c>
      <c r="C284">
        <v>98.45</v>
      </c>
      <c r="D284">
        <v>98.45</v>
      </c>
      <c r="E284">
        <v>98.45</v>
      </c>
      <c r="F284">
        <v>540</v>
      </c>
    </row>
    <row r="285" spans="1:6" x14ac:dyDescent="0.3">
      <c r="A285" t="s">
        <v>399</v>
      </c>
      <c r="B285">
        <v>97.18</v>
      </c>
      <c r="C285">
        <v>97.18</v>
      </c>
      <c r="D285">
        <v>97.18</v>
      </c>
      <c r="E285">
        <v>97.18</v>
      </c>
      <c r="F285">
        <v>651</v>
      </c>
    </row>
    <row r="286" spans="1:6" x14ac:dyDescent="0.3">
      <c r="A286" t="s">
        <v>400</v>
      </c>
      <c r="B286">
        <v>96.13</v>
      </c>
      <c r="C286">
        <v>96.13</v>
      </c>
      <c r="D286">
        <v>96.13</v>
      </c>
      <c r="E286">
        <v>96.13</v>
      </c>
      <c r="F286">
        <v>582</v>
      </c>
    </row>
    <row r="287" spans="1:6" x14ac:dyDescent="0.3">
      <c r="A287" t="s">
        <v>401</v>
      </c>
      <c r="B287">
        <v>96.51</v>
      </c>
      <c r="C287">
        <v>96.51</v>
      </c>
      <c r="D287">
        <v>96.51</v>
      </c>
      <c r="E287">
        <v>96.51</v>
      </c>
      <c r="F287">
        <v>291</v>
      </c>
    </row>
    <row r="288" spans="1:6" x14ac:dyDescent="0.3">
      <c r="A288" t="s">
        <v>402</v>
      </c>
      <c r="B288">
        <v>95.96</v>
      </c>
      <c r="C288">
        <v>95.96</v>
      </c>
      <c r="D288">
        <v>95.96</v>
      </c>
      <c r="E288">
        <v>95.96</v>
      </c>
      <c r="F288">
        <v>377</v>
      </c>
    </row>
    <row r="289" spans="1:6" x14ac:dyDescent="0.3">
      <c r="A289" t="s">
        <v>403</v>
      </c>
      <c r="B289">
        <v>98.3</v>
      </c>
      <c r="C289">
        <v>98.3</v>
      </c>
      <c r="D289">
        <v>98.3</v>
      </c>
      <c r="E289">
        <v>98.3</v>
      </c>
      <c r="F289">
        <v>459</v>
      </c>
    </row>
    <row r="290" spans="1:6" x14ac:dyDescent="0.3">
      <c r="A290" t="s">
        <v>404</v>
      </c>
      <c r="B290">
        <v>98.18</v>
      </c>
      <c r="C290">
        <v>98.18</v>
      </c>
      <c r="D290">
        <v>98.18</v>
      </c>
      <c r="E290">
        <v>98.18</v>
      </c>
      <c r="F290">
        <v>615</v>
      </c>
    </row>
    <row r="291" spans="1:6" x14ac:dyDescent="0.3">
      <c r="A291" t="s">
        <v>405</v>
      </c>
      <c r="B291">
        <v>96.57</v>
      </c>
      <c r="C291">
        <v>96.57</v>
      </c>
      <c r="D291">
        <v>96.57</v>
      </c>
      <c r="E291">
        <v>96.57</v>
      </c>
      <c r="F291">
        <v>680</v>
      </c>
    </row>
    <row r="292" spans="1:6" x14ac:dyDescent="0.3">
      <c r="A292" t="s">
        <v>406</v>
      </c>
      <c r="B292">
        <v>97.4</v>
      </c>
      <c r="C292">
        <v>97.4</v>
      </c>
      <c r="D292">
        <v>97.4</v>
      </c>
      <c r="E292">
        <v>97.4</v>
      </c>
      <c r="F292">
        <v>528</v>
      </c>
    </row>
    <row r="293" spans="1:6" x14ac:dyDescent="0.3">
      <c r="A293" t="s">
        <v>407</v>
      </c>
      <c r="B293">
        <v>97.57</v>
      </c>
      <c r="C293">
        <v>97.57</v>
      </c>
      <c r="D293">
        <v>97.57</v>
      </c>
      <c r="E293">
        <v>97.57</v>
      </c>
      <c r="F293">
        <v>190</v>
      </c>
    </row>
    <row r="294" spans="1:6" x14ac:dyDescent="0.3">
      <c r="A294" t="s">
        <v>408</v>
      </c>
      <c r="B294">
        <v>97.7</v>
      </c>
      <c r="C294">
        <v>97.7</v>
      </c>
      <c r="D294">
        <v>97.7</v>
      </c>
      <c r="E294">
        <v>97.7</v>
      </c>
      <c r="F294">
        <v>399</v>
      </c>
    </row>
    <row r="295" spans="1:6" x14ac:dyDescent="0.3">
      <c r="A295" t="s">
        <v>409</v>
      </c>
      <c r="B295">
        <v>97.66</v>
      </c>
      <c r="C295">
        <v>97.66</v>
      </c>
      <c r="D295">
        <v>97.66</v>
      </c>
      <c r="E295">
        <v>97.66</v>
      </c>
      <c r="F295">
        <v>333</v>
      </c>
    </row>
    <row r="296" spans="1:6" x14ac:dyDescent="0.3">
      <c r="A296" t="s">
        <v>410</v>
      </c>
      <c r="B296">
        <v>97.98</v>
      </c>
      <c r="C296">
        <v>97.98</v>
      </c>
      <c r="D296">
        <v>97.98</v>
      </c>
      <c r="E296">
        <v>97.98</v>
      </c>
      <c r="F296">
        <v>546</v>
      </c>
    </row>
    <row r="297" spans="1:6" x14ac:dyDescent="0.3">
      <c r="A297" t="s">
        <v>411</v>
      </c>
      <c r="B297">
        <v>98.25</v>
      </c>
      <c r="C297">
        <v>98.25</v>
      </c>
      <c r="D297">
        <v>98.25</v>
      </c>
      <c r="E297">
        <v>98.25</v>
      </c>
      <c r="F297">
        <v>579</v>
      </c>
    </row>
    <row r="298" spans="1:6" x14ac:dyDescent="0.3">
      <c r="A298" t="s">
        <v>412</v>
      </c>
      <c r="B298">
        <v>98.36</v>
      </c>
      <c r="C298">
        <v>98.36</v>
      </c>
      <c r="D298">
        <v>98.36</v>
      </c>
      <c r="E298">
        <v>98.36</v>
      </c>
      <c r="F298">
        <v>545</v>
      </c>
    </row>
    <row r="299" spans="1:6" x14ac:dyDescent="0.3">
      <c r="A299" t="s">
        <v>413</v>
      </c>
      <c r="B299">
        <v>99.21</v>
      </c>
      <c r="C299">
        <v>99.21</v>
      </c>
      <c r="D299">
        <v>99.21</v>
      </c>
      <c r="E299">
        <v>99.21</v>
      </c>
      <c r="F299">
        <v>833</v>
      </c>
    </row>
    <row r="300" spans="1:6" x14ac:dyDescent="0.3">
      <c r="A300" t="s">
        <v>414</v>
      </c>
      <c r="B300">
        <v>99.16</v>
      </c>
      <c r="C300">
        <v>99.16</v>
      </c>
      <c r="D300">
        <v>99.16</v>
      </c>
      <c r="E300">
        <v>99.16</v>
      </c>
      <c r="F300">
        <v>619</v>
      </c>
    </row>
    <row r="301" spans="1:6" x14ac:dyDescent="0.3">
      <c r="A301" t="s">
        <v>415</v>
      </c>
      <c r="B301">
        <v>97.96</v>
      </c>
      <c r="C301">
        <v>97.96</v>
      </c>
      <c r="D301">
        <v>97.96</v>
      </c>
      <c r="E301">
        <v>97.96</v>
      </c>
      <c r="F301">
        <v>388</v>
      </c>
    </row>
    <row r="302" spans="1:6" x14ac:dyDescent="0.3">
      <c r="A302" t="s">
        <v>416</v>
      </c>
      <c r="B302">
        <v>98.2</v>
      </c>
      <c r="C302">
        <v>98.2</v>
      </c>
      <c r="D302">
        <v>98.2</v>
      </c>
      <c r="E302">
        <v>98.2</v>
      </c>
      <c r="F302">
        <v>440</v>
      </c>
    </row>
    <row r="303" spans="1:6" x14ac:dyDescent="0.3">
      <c r="A303" t="s">
        <v>417</v>
      </c>
      <c r="B303">
        <v>99.15</v>
      </c>
      <c r="C303">
        <v>99.15</v>
      </c>
      <c r="D303">
        <v>99.15</v>
      </c>
      <c r="E303">
        <v>99.15</v>
      </c>
      <c r="F303">
        <v>963</v>
      </c>
    </row>
    <row r="304" spans="1:6" x14ac:dyDescent="0.3">
      <c r="A304" t="s">
        <v>418</v>
      </c>
      <c r="B304">
        <v>98.81</v>
      </c>
      <c r="C304">
        <v>98.81</v>
      </c>
      <c r="D304">
        <v>98.81</v>
      </c>
      <c r="E304">
        <v>98.81</v>
      </c>
      <c r="F304">
        <v>1012</v>
      </c>
    </row>
    <row r="305" spans="1:6" x14ac:dyDescent="0.3">
      <c r="A305" t="s">
        <v>419</v>
      </c>
      <c r="B305">
        <v>97.72</v>
      </c>
      <c r="C305">
        <v>97.72</v>
      </c>
      <c r="D305">
        <v>97.72</v>
      </c>
      <c r="E305">
        <v>97.72</v>
      </c>
      <c r="F305">
        <v>852</v>
      </c>
    </row>
    <row r="306" spans="1:6" x14ac:dyDescent="0.3">
      <c r="A306" t="s">
        <v>420</v>
      </c>
      <c r="B306">
        <v>97.41</v>
      </c>
      <c r="C306">
        <v>97.41</v>
      </c>
      <c r="D306">
        <v>97.41</v>
      </c>
      <c r="E306">
        <v>97.41</v>
      </c>
      <c r="F306">
        <v>870</v>
      </c>
    </row>
    <row r="307" spans="1:6" x14ac:dyDescent="0.3">
      <c r="A307" t="s">
        <v>421</v>
      </c>
      <c r="B307">
        <v>96.44</v>
      </c>
      <c r="C307">
        <v>96.44</v>
      </c>
      <c r="D307">
        <v>96.44</v>
      </c>
      <c r="E307">
        <v>96.44</v>
      </c>
      <c r="F307">
        <v>800</v>
      </c>
    </row>
    <row r="308" spans="1:6" x14ac:dyDescent="0.3">
      <c r="A308" t="s">
        <v>422</v>
      </c>
      <c r="B308">
        <v>97.34</v>
      </c>
      <c r="C308">
        <v>97.34</v>
      </c>
      <c r="D308">
        <v>97.34</v>
      </c>
      <c r="E308">
        <v>97.34</v>
      </c>
      <c r="F308">
        <v>811</v>
      </c>
    </row>
    <row r="309" spans="1:6" x14ac:dyDescent="0.3">
      <c r="A309" t="s">
        <v>423</v>
      </c>
      <c r="B309">
        <v>97.52</v>
      </c>
      <c r="C309">
        <v>97.52</v>
      </c>
      <c r="D309">
        <v>97.52</v>
      </c>
      <c r="E309">
        <v>97.52</v>
      </c>
      <c r="F309">
        <v>363</v>
      </c>
    </row>
    <row r="310" spans="1:6" x14ac:dyDescent="0.3">
      <c r="A310" t="s">
        <v>424</v>
      </c>
      <c r="B310">
        <v>95.69</v>
      </c>
      <c r="C310">
        <v>95.69</v>
      </c>
      <c r="D310">
        <v>95.69</v>
      </c>
      <c r="E310">
        <v>95.69</v>
      </c>
      <c r="F310">
        <v>661</v>
      </c>
    </row>
    <row r="311" spans="1:6" x14ac:dyDescent="0.3">
      <c r="A311" t="s">
        <v>425</v>
      </c>
      <c r="B311">
        <v>94.07</v>
      </c>
      <c r="C311">
        <v>94.07</v>
      </c>
      <c r="D311">
        <v>94.07</v>
      </c>
      <c r="E311">
        <v>94.07</v>
      </c>
      <c r="F311">
        <v>822</v>
      </c>
    </row>
    <row r="312" spans="1:6" x14ac:dyDescent="0.3">
      <c r="A312" t="s">
        <v>426</v>
      </c>
      <c r="B312">
        <v>95.31</v>
      </c>
      <c r="C312">
        <v>95.31</v>
      </c>
      <c r="D312">
        <v>95.31</v>
      </c>
      <c r="E312">
        <v>95.31</v>
      </c>
      <c r="F312">
        <v>719</v>
      </c>
    </row>
    <row r="313" spans="1:6" x14ac:dyDescent="0.3">
      <c r="A313" t="s">
        <v>427</v>
      </c>
      <c r="B313">
        <v>94.71</v>
      </c>
      <c r="C313">
        <v>94.71</v>
      </c>
      <c r="D313">
        <v>94.71</v>
      </c>
      <c r="E313">
        <v>94.71</v>
      </c>
      <c r="F313">
        <v>502</v>
      </c>
    </row>
    <row r="314" spans="1:6" x14ac:dyDescent="0.3">
      <c r="A314" t="s">
        <v>428</v>
      </c>
      <c r="B314">
        <v>96.47</v>
      </c>
      <c r="C314">
        <v>96.47</v>
      </c>
      <c r="D314">
        <v>96.47</v>
      </c>
      <c r="E314">
        <v>96.47</v>
      </c>
      <c r="F314">
        <v>676</v>
      </c>
    </row>
    <row r="315" spans="1:6" x14ac:dyDescent="0.3">
      <c r="A315" t="s">
        <v>429</v>
      </c>
      <c r="B315">
        <v>96.55</v>
      </c>
      <c r="C315">
        <v>96.55</v>
      </c>
      <c r="D315">
        <v>96.55</v>
      </c>
      <c r="E315">
        <v>96.55</v>
      </c>
      <c r="F315">
        <v>409</v>
      </c>
    </row>
    <row r="316" spans="1:6" x14ac:dyDescent="0.3">
      <c r="A316" t="s">
        <v>430</v>
      </c>
      <c r="B316">
        <v>96.63</v>
      </c>
      <c r="C316">
        <v>96.63</v>
      </c>
      <c r="D316">
        <v>96.63</v>
      </c>
      <c r="E316">
        <v>96.63</v>
      </c>
      <c r="F316">
        <v>554</v>
      </c>
    </row>
    <row r="317" spans="1:6" x14ac:dyDescent="0.3">
      <c r="A317" t="s">
        <v>431</v>
      </c>
      <c r="B317">
        <v>96.16</v>
      </c>
      <c r="C317">
        <v>96.16</v>
      </c>
      <c r="D317">
        <v>96.16</v>
      </c>
      <c r="E317">
        <v>96.16</v>
      </c>
      <c r="F317">
        <v>548</v>
      </c>
    </row>
    <row r="318" spans="1:6" x14ac:dyDescent="0.3">
      <c r="A318" t="s">
        <v>432</v>
      </c>
      <c r="B318">
        <v>95.25</v>
      </c>
      <c r="C318">
        <v>95.25</v>
      </c>
      <c r="D318">
        <v>95.25</v>
      </c>
      <c r="E318">
        <v>95.25</v>
      </c>
      <c r="F318">
        <v>596</v>
      </c>
    </row>
    <row r="319" spans="1:6" x14ac:dyDescent="0.3">
      <c r="A319" t="s">
        <v>433</v>
      </c>
      <c r="B319">
        <v>93.6</v>
      </c>
      <c r="C319">
        <v>93.6</v>
      </c>
      <c r="D319">
        <v>93.6</v>
      </c>
      <c r="E319">
        <v>93.6</v>
      </c>
      <c r="F319">
        <v>610</v>
      </c>
    </row>
    <row r="320" spans="1:6" x14ac:dyDescent="0.3">
      <c r="A320" t="s">
        <v>434</v>
      </c>
      <c r="B320">
        <v>94.78</v>
      </c>
      <c r="C320">
        <v>94.78</v>
      </c>
      <c r="D320">
        <v>94.78</v>
      </c>
      <c r="E320">
        <v>94.78</v>
      </c>
      <c r="F320">
        <v>565</v>
      </c>
    </row>
    <row r="321" spans="1:6" x14ac:dyDescent="0.3">
      <c r="A321" t="s">
        <v>435</v>
      </c>
      <c r="B321">
        <v>94.65</v>
      </c>
      <c r="C321">
        <v>94.65</v>
      </c>
      <c r="D321">
        <v>94.65</v>
      </c>
      <c r="E321">
        <v>94.65</v>
      </c>
      <c r="F321">
        <v>197</v>
      </c>
    </row>
    <row r="322" spans="1:6" x14ac:dyDescent="0.3">
      <c r="A322" t="s">
        <v>436</v>
      </c>
      <c r="B322">
        <v>93.87</v>
      </c>
      <c r="C322">
        <v>93.87</v>
      </c>
      <c r="D322">
        <v>93.87</v>
      </c>
      <c r="E322">
        <v>93.87</v>
      </c>
      <c r="F322">
        <v>665</v>
      </c>
    </row>
    <row r="323" spans="1:6" x14ac:dyDescent="0.3">
      <c r="A323" t="s">
        <v>437</v>
      </c>
      <c r="B323">
        <v>94.24</v>
      </c>
      <c r="C323">
        <v>94.24</v>
      </c>
      <c r="D323">
        <v>94.24</v>
      </c>
      <c r="E323">
        <v>94.24</v>
      </c>
      <c r="F323">
        <v>455</v>
      </c>
    </row>
    <row r="324" spans="1:6" x14ac:dyDescent="0.3">
      <c r="A324" t="s">
        <v>438</v>
      </c>
      <c r="B324">
        <v>93.49</v>
      </c>
      <c r="C324">
        <v>93.49</v>
      </c>
      <c r="D324">
        <v>93.49</v>
      </c>
      <c r="E324">
        <v>93.49</v>
      </c>
      <c r="F324">
        <v>746</v>
      </c>
    </row>
    <row r="325" spans="1:6" x14ac:dyDescent="0.3">
      <c r="A325" t="s">
        <v>439</v>
      </c>
      <c r="B325">
        <v>92.99</v>
      </c>
      <c r="C325">
        <v>92.99</v>
      </c>
      <c r="D325">
        <v>92.99</v>
      </c>
      <c r="E325">
        <v>92.99</v>
      </c>
      <c r="F325">
        <v>734</v>
      </c>
    </row>
    <row r="326" spans="1:6" x14ac:dyDescent="0.3">
      <c r="A326" t="s">
        <v>440</v>
      </c>
      <c r="B326">
        <v>93.25</v>
      </c>
      <c r="C326">
        <v>93.25</v>
      </c>
      <c r="D326">
        <v>93.25</v>
      </c>
      <c r="E326">
        <v>93.25</v>
      </c>
      <c r="F326">
        <v>536</v>
      </c>
    </row>
    <row r="327" spans="1:6" x14ac:dyDescent="0.3">
      <c r="A327" t="s">
        <v>441</v>
      </c>
      <c r="B327">
        <v>91.93</v>
      </c>
      <c r="C327">
        <v>91.93</v>
      </c>
      <c r="D327">
        <v>91.93</v>
      </c>
      <c r="E327">
        <v>91.93</v>
      </c>
      <c r="F327">
        <v>294</v>
      </c>
    </row>
    <row r="328" spans="1:6" x14ac:dyDescent="0.3">
      <c r="A328" t="s">
        <v>442</v>
      </c>
      <c r="B328">
        <v>90.58</v>
      </c>
      <c r="C328">
        <v>90.58</v>
      </c>
      <c r="D328">
        <v>90.58</v>
      </c>
      <c r="E328">
        <v>90.58</v>
      </c>
      <c r="F328">
        <v>893</v>
      </c>
    </row>
    <row r="329" spans="1:6" x14ac:dyDescent="0.3">
      <c r="A329" t="s">
        <v>443</v>
      </c>
      <c r="B329">
        <v>91.93</v>
      </c>
      <c r="C329">
        <v>91.93</v>
      </c>
      <c r="D329">
        <v>91.93</v>
      </c>
      <c r="E329">
        <v>91.93</v>
      </c>
      <c r="F329">
        <v>706</v>
      </c>
    </row>
    <row r="330" spans="1:6" x14ac:dyDescent="0.3">
      <c r="A330" t="s">
        <v>444</v>
      </c>
      <c r="B330">
        <v>93.69</v>
      </c>
      <c r="C330">
        <v>93.69</v>
      </c>
      <c r="D330">
        <v>93.69</v>
      </c>
      <c r="E330">
        <v>93.69</v>
      </c>
      <c r="F330">
        <v>635</v>
      </c>
    </row>
    <row r="331" spans="1:6" x14ac:dyDescent="0.3">
      <c r="A331" t="s">
        <v>445</v>
      </c>
      <c r="B331">
        <v>94.4</v>
      </c>
      <c r="C331">
        <v>94.4</v>
      </c>
      <c r="D331">
        <v>94.4</v>
      </c>
      <c r="E331">
        <v>94.4</v>
      </c>
      <c r="F331">
        <v>641</v>
      </c>
    </row>
    <row r="332" spans="1:6" x14ac:dyDescent="0.3">
      <c r="A332" t="s">
        <v>446</v>
      </c>
      <c r="B332">
        <v>93.19</v>
      </c>
      <c r="C332">
        <v>93.19</v>
      </c>
      <c r="D332">
        <v>93.19</v>
      </c>
      <c r="E332">
        <v>93.19</v>
      </c>
      <c r="F332">
        <v>877</v>
      </c>
    </row>
    <row r="333" spans="1:6" x14ac:dyDescent="0.3">
      <c r="A333" t="s">
        <v>447</v>
      </c>
      <c r="B333">
        <v>93.39</v>
      </c>
      <c r="C333">
        <v>93.39</v>
      </c>
      <c r="D333">
        <v>93.39</v>
      </c>
      <c r="E333">
        <v>93.39</v>
      </c>
      <c r="F333">
        <v>347</v>
      </c>
    </row>
    <row r="334" spans="1:6" x14ac:dyDescent="0.3">
      <c r="A334" t="s">
        <v>448</v>
      </c>
      <c r="B334">
        <v>94.96</v>
      </c>
      <c r="C334">
        <v>94.96</v>
      </c>
      <c r="D334">
        <v>94.96</v>
      </c>
      <c r="E334">
        <v>94.96</v>
      </c>
      <c r="F334">
        <v>587</v>
      </c>
    </row>
    <row r="335" spans="1:6" x14ac:dyDescent="0.3">
      <c r="A335" t="s">
        <v>449</v>
      </c>
      <c r="B335">
        <v>94.91</v>
      </c>
      <c r="C335">
        <v>94.91</v>
      </c>
      <c r="D335">
        <v>94.91</v>
      </c>
      <c r="E335">
        <v>94.91</v>
      </c>
      <c r="F335">
        <v>431</v>
      </c>
    </row>
    <row r="336" spans="1:6" x14ac:dyDescent="0.3">
      <c r="A336" t="s">
        <v>450</v>
      </c>
      <c r="B336">
        <v>95.86</v>
      </c>
      <c r="C336">
        <v>95.86</v>
      </c>
      <c r="D336">
        <v>95.86</v>
      </c>
      <c r="E336">
        <v>95.86</v>
      </c>
      <c r="F336">
        <v>541</v>
      </c>
    </row>
    <row r="337" spans="1:6" x14ac:dyDescent="0.3">
      <c r="A337" t="s">
        <v>451</v>
      </c>
      <c r="B337">
        <v>96.1</v>
      </c>
      <c r="C337">
        <v>96.1</v>
      </c>
      <c r="D337">
        <v>96.1</v>
      </c>
      <c r="E337">
        <v>96.1</v>
      </c>
      <c r="F337">
        <v>696</v>
      </c>
    </row>
    <row r="338" spans="1:6" x14ac:dyDescent="0.3">
      <c r="A338" t="s">
        <v>452</v>
      </c>
      <c r="B338">
        <v>96.15</v>
      </c>
      <c r="C338">
        <v>96.15</v>
      </c>
      <c r="D338">
        <v>96.15</v>
      </c>
      <c r="E338">
        <v>96.15</v>
      </c>
      <c r="F338">
        <v>575</v>
      </c>
    </row>
    <row r="339" spans="1:6" x14ac:dyDescent="0.3">
      <c r="A339" t="s">
        <v>453</v>
      </c>
      <c r="B339">
        <v>95.28</v>
      </c>
      <c r="C339">
        <v>95.28</v>
      </c>
      <c r="D339">
        <v>95.28</v>
      </c>
      <c r="E339">
        <v>95.28</v>
      </c>
      <c r="F339">
        <v>613</v>
      </c>
    </row>
    <row r="340" spans="1:6" x14ac:dyDescent="0.3">
      <c r="A340" t="s">
        <v>454</v>
      </c>
      <c r="B340">
        <v>95.26</v>
      </c>
      <c r="C340">
        <v>95.26</v>
      </c>
      <c r="D340">
        <v>95.26</v>
      </c>
      <c r="E340">
        <v>95.26</v>
      </c>
      <c r="F340">
        <v>610</v>
      </c>
    </row>
    <row r="341" spans="1:6" x14ac:dyDescent="0.3">
      <c r="A341" t="s">
        <v>455</v>
      </c>
      <c r="B341">
        <v>94.5</v>
      </c>
      <c r="C341">
        <v>94.5</v>
      </c>
      <c r="D341">
        <v>94.5</v>
      </c>
      <c r="E341">
        <v>94.5</v>
      </c>
      <c r="F341">
        <v>591</v>
      </c>
    </row>
    <row r="342" spans="1:6" x14ac:dyDescent="0.3">
      <c r="A342" t="s">
        <v>456</v>
      </c>
      <c r="B342">
        <v>94.11</v>
      </c>
      <c r="C342">
        <v>94.11</v>
      </c>
      <c r="D342">
        <v>94.11</v>
      </c>
      <c r="E342">
        <v>94.11</v>
      </c>
      <c r="F342">
        <v>472</v>
      </c>
    </row>
    <row r="343" spans="1:6" x14ac:dyDescent="0.3">
      <c r="A343" t="s">
        <v>457</v>
      </c>
      <c r="B343">
        <v>94.35</v>
      </c>
      <c r="C343">
        <v>94.35</v>
      </c>
      <c r="D343">
        <v>94.35</v>
      </c>
      <c r="E343">
        <v>94.35</v>
      </c>
      <c r="F343">
        <v>412</v>
      </c>
    </row>
    <row r="344" spans="1:6" x14ac:dyDescent="0.3">
      <c r="A344" t="s">
        <v>458</v>
      </c>
      <c r="B344">
        <v>94.77</v>
      </c>
      <c r="C344">
        <v>94.77</v>
      </c>
      <c r="D344">
        <v>94.77</v>
      </c>
      <c r="E344">
        <v>94.77</v>
      </c>
      <c r="F344">
        <v>257</v>
      </c>
    </row>
    <row r="345" spans="1:6" x14ac:dyDescent="0.3">
      <c r="A345" t="s">
        <v>459</v>
      </c>
      <c r="B345">
        <v>94.36</v>
      </c>
      <c r="C345">
        <v>94.36</v>
      </c>
      <c r="D345">
        <v>94.36</v>
      </c>
      <c r="E345">
        <v>94.36</v>
      </c>
      <c r="F345">
        <v>278</v>
      </c>
    </row>
    <row r="346" spans="1:6" x14ac:dyDescent="0.3">
      <c r="A346" t="s">
        <v>460</v>
      </c>
      <c r="B346">
        <v>94.35</v>
      </c>
      <c r="C346">
        <v>94.35</v>
      </c>
      <c r="D346">
        <v>94.35</v>
      </c>
      <c r="E346">
        <v>94.35</v>
      </c>
      <c r="F346">
        <v>299</v>
      </c>
    </row>
    <row r="347" spans="1:6" x14ac:dyDescent="0.3">
      <c r="A347" t="s">
        <v>461</v>
      </c>
      <c r="B347">
        <v>93.37</v>
      </c>
      <c r="C347">
        <v>93.37</v>
      </c>
      <c r="D347">
        <v>93.37</v>
      </c>
      <c r="E347">
        <v>93.37</v>
      </c>
      <c r="F347">
        <v>582</v>
      </c>
    </row>
    <row r="348" spans="1:6" x14ac:dyDescent="0.3">
      <c r="A348" t="s">
        <v>462</v>
      </c>
      <c r="B348">
        <v>93.85</v>
      </c>
      <c r="C348">
        <v>93.85</v>
      </c>
      <c r="D348">
        <v>93.85</v>
      </c>
      <c r="E348">
        <v>93.85</v>
      </c>
      <c r="F348">
        <v>338</v>
      </c>
    </row>
    <row r="349" spans="1:6" x14ac:dyDescent="0.3">
      <c r="A349" t="s">
        <v>463</v>
      </c>
      <c r="B349">
        <v>92.78</v>
      </c>
      <c r="C349">
        <v>92.78</v>
      </c>
      <c r="D349">
        <v>92.78</v>
      </c>
      <c r="E349">
        <v>92.78</v>
      </c>
      <c r="F349">
        <v>273</v>
      </c>
    </row>
    <row r="350" spans="1:6" x14ac:dyDescent="0.3">
      <c r="A350" t="s">
        <v>464</v>
      </c>
      <c r="B350">
        <v>90.89</v>
      </c>
      <c r="C350">
        <v>90.89</v>
      </c>
      <c r="D350">
        <v>90.89</v>
      </c>
      <c r="E350">
        <v>90.89</v>
      </c>
      <c r="F350">
        <v>782</v>
      </c>
    </row>
    <row r="351" spans="1:6" x14ac:dyDescent="0.3">
      <c r="A351" t="s">
        <v>465</v>
      </c>
      <c r="B351">
        <v>91.03</v>
      </c>
      <c r="C351">
        <v>91.03</v>
      </c>
      <c r="D351">
        <v>91.03</v>
      </c>
      <c r="E351">
        <v>91.03</v>
      </c>
      <c r="F351">
        <v>514</v>
      </c>
    </row>
    <row r="352" spans="1:6" x14ac:dyDescent="0.3">
      <c r="A352" t="s">
        <v>466</v>
      </c>
      <c r="B352">
        <v>90.69</v>
      </c>
      <c r="C352">
        <v>90.69</v>
      </c>
      <c r="D352">
        <v>90.69</v>
      </c>
      <c r="E352">
        <v>90.69</v>
      </c>
      <c r="F352">
        <v>735</v>
      </c>
    </row>
    <row r="353" spans="1:6" x14ac:dyDescent="0.3">
      <c r="A353" t="s">
        <v>467</v>
      </c>
      <c r="B353">
        <v>90.52</v>
      </c>
      <c r="C353">
        <v>90.52</v>
      </c>
      <c r="D353">
        <v>90.52</v>
      </c>
      <c r="E353">
        <v>90.52</v>
      </c>
      <c r="F353">
        <v>389</v>
      </c>
    </row>
    <row r="354" spans="1:6" x14ac:dyDescent="0.3">
      <c r="A354" t="s">
        <v>468</v>
      </c>
      <c r="B354">
        <v>91.71</v>
      </c>
      <c r="C354">
        <v>91.71</v>
      </c>
      <c r="D354">
        <v>91.71</v>
      </c>
      <c r="E354">
        <v>91.71</v>
      </c>
      <c r="F354">
        <v>343</v>
      </c>
    </row>
    <row r="355" spans="1:6" x14ac:dyDescent="0.3">
      <c r="A355" t="s">
        <v>469</v>
      </c>
      <c r="B355">
        <v>91.48</v>
      </c>
      <c r="C355">
        <v>91.48</v>
      </c>
      <c r="D355">
        <v>91.48</v>
      </c>
      <c r="E355">
        <v>91.48</v>
      </c>
      <c r="F355">
        <v>157</v>
      </c>
    </row>
    <row r="356" spans="1:6" x14ac:dyDescent="0.3">
      <c r="A356" t="s">
        <v>470</v>
      </c>
      <c r="B356">
        <v>92.93</v>
      </c>
      <c r="C356">
        <v>92.93</v>
      </c>
      <c r="D356">
        <v>92.93</v>
      </c>
      <c r="E356">
        <v>92.93</v>
      </c>
      <c r="F356">
        <v>479</v>
      </c>
    </row>
    <row r="357" spans="1:6" x14ac:dyDescent="0.3">
      <c r="A357" t="s">
        <v>471</v>
      </c>
      <c r="B357">
        <v>92.58</v>
      </c>
      <c r="C357">
        <v>92.58</v>
      </c>
      <c r="D357">
        <v>92.58</v>
      </c>
      <c r="E357">
        <v>92.58</v>
      </c>
      <c r="F357">
        <v>541</v>
      </c>
    </row>
    <row r="358" spans="1:6" x14ac:dyDescent="0.3">
      <c r="A358" t="s">
        <v>472</v>
      </c>
      <c r="B358">
        <v>92.58</v>
      </c>
      <c r="C358">
        <v>92.58</v>
      </c>
      <c r="D358">
        <v>92.58</v>
      </c>
      <c r="E358">
        <v>92.58</v>
      </c>
      <c r="F358">
        <v>525</v>
      </c>
    </row>
    <row r="359" spans="1:6" x14ac:dyDescent="0.3">
      <c r="A359" t="s">
        <v>473</v>
      </c>
      <c r="B359">
        <v>93.5</v>
      </c>
      <c r="C359">
        <v>93.5</v>
      </c>
      <c r="D359">
        <v>93.5</v>
      </c>
      <c r="E359">
        <v>93.5</v>
      </c>
      <c r="F359">
        <v>700</v>
      </c>
    </row>
    <row r="360" spans="1:6" x14ac:dyDescent="0.3">
      <c r="A360" t="s">
        <v>474</v>
      </c>
      <c r="B360">
        <v>93.11</v>
      </c>
      <c r="C360">
        <v>93.11</v>
      </c>
      <c r="D360">
        <v>93.11</v>
      </c>
      <c r="E360">
        <v>93.11</v>
      </c>
      <c r="F360">
        <v>606</v>
      </c>
    </row>
    <row r="361" spans="1:6" x14ac:dyDescent="0.3">
      <c r="A361" t="s">
        <v>475</v>
      </c>
      <c r="B361">
        <v>92.9</v>
      </c>
      <c r="C361">
        <v>92.9</v>
      </c>
      <c r="D361">
        <v>92.9</v>
      </c>
      <c r="E361">
        <v>92.9</v>
      </c>
      <c r="F361">
        <v>231</v>
      </c>
    </row>
    <row r="362" spans="1:6" x14ac:dyDescent="0.3">
      <c r="A362" t="s">
        <v>476</v>
      </c>
      <c r="B362">
        <v>94.75</v>
      </c>
      <c r="C362">
        <v>94.75</v>
      </c>
      <c r="D362">
        <v>94.75</v>
      </c>
      <c r="E362">
        <v>94.75</v>
      </c>
      <c r="F362">
        <v>888</v>
      </c>
    </row>
    <row r="363" spans="1:6" x14ac:dyDescent="0.3">
      <c r="A363" t="s">
        <v>477</v>
      </c>
      <c r="B363">
        <v>95.4</v>
      </c>
      <c r="C363">
        <v>95.4</v>
      </c>
      <c r="D363">
        <v>95.4</v>
      </c>
      <c r="E363">
        <v>95.4</v>
      </c>
      <c r="F363">
        <v>1105</v>
      </c>
    </row>
    <row r="364" spans="1:6" x14ac:dyDescent="0.3">
      <c r="A364" t="s">
        <v>478</v>
      </c>
      <c r="B364">
        <v>95.76</v>
      </c>
      <c r="C364">
        <v>95.76</v>
      </c>
      <c r="D364">
        <v>95.76</v>
      </c>
      <c r="E364">
        <v>95.76</v>
      </c>
      <c r="F364">
        <v>894</v>
      </c>
    </row>
    <row r="365" spans="1:6" x14ac:dyDescent="0.3">
      <c r="A365" t="s">
        <v>479</v>
      </c>
      <c r="B365">
        <v>96.08</v>
      </c>
      <c r="C365">
        <v>96.08</v>
      </c>
      <c r="D365">
        <v>96.08</v>
      </c>
      <c r="E365">
        <v>96.08</v>
      </c>
      <c r="F365">
        <v>945</v>
      </c>
    </row>
    <row r="366" spans="1:6" x14ac:dyDescent="0.3">
      <c r="A366" t="s">
        <v>480</v>
      </c>
      <c r="B366">
        <v>96</v>
      </c>
      <c r="C366">
        <v>96</v>
      </c>
      <c r="D366">
        <v>96</v>
      </c>
      <c r="E366">
        <v>96</v>
      </c>
      <c r="F366">
        <v>690</v>
      </c>
    </row>
    <row r="367" spans="1:6" x14ac:dyDescent="0.3">
      <c r="A367" t="s">
        <v>481</v>
      </c>
      <c r="B367">
        <v>95.76</v>
      </c>
      <c r="C367">
        <v>95.76</v>
      </c>
      <c r="D367">
        <v>95.76</v>
      </c>
      <c r="E367">
        <v>95.76</v>
      </c>
      <c r="F367">
        <v>327</v>
      </c>
    </row>
    <row r="368" spans="1:6" x14ac:dyDescent="0.3">
      <c r="A368" t="s">
        <v>482</v>
      </c>
      <c r="B368">
        <v>93.6</v>
      </c>
      <c r="C368">
        <v>93.6</v>
      </c>
      <c r="D368">
        <v>93.6</v>
      </c>
      <c r="E368">
        <v>93.6</v>
      </c>
      <c r="F368">
        <v>818</v>
      </c>
    </row>
    <row r="369" spans="1:6" x14ac:dyDescent="0.3">
      <c r="A369" t="s">
        <v>483</v>
      </c>
      <c r="B369">
        <v>93.58</v>
      </c>
      <c r="C369">
        <v>93.58</v>
      </c>
      <c r="D369">
        <v>93.58</v>
      </c>
      <c r="E369">
        <v>93.58</v>
      </c>
      <c r="F369">
        <v>615</v>
      </c>
    </row>
    <row r="370" spans="1:6" x14ac:dyDescent="0.3">
      <c r="A370" t="s">
        <v>484</v>
      </c>
      <c r="B370">
        <v>93.97</v>
      </c>
      <c r="C370">
        <v>93.97</v>
      </c>
      <c r="D370">
        <v>93.97</v>
      </c>
      <c r="E370">
        <v>93.97</v>
      </c>
      <c r="F370">
        <v>525</v>
      </c>
    </row>
    <row r="371" spans="1:6" x14ac:dyDescent="0.3">
      <c r="A371" t="s">
        <v>485</v>
      </c>
      <c r="B371">
        <v>93.76</v>
      </c>
      <c r="C371">
        <v>93.76</v>
      </c>
      <c r="D371">
        <v>93.76</v>
      </c>
      <c r="E371">
        <v>93.76</v>
      </c>
      <c r="F371">
        <v>446</v>
      </c>
    </row>
    <row r="372" spans="1:6" x14ac:dyDescent="0.3">
      <c r="A372" t="s">
        <v>486</v>
      </c>
      <c r="B372">
        <v>93.65</v>
      </c>
      <c r="C372">
        <v>93.65</v>
      </c>
      <c r="D372">
        <v>93.65</v>
      </c>
      <c r="E372">
        <v>93.65</v>
      </c>
      <c r="F372">
        <v>456</v>
      </c>
    </row>
    <row r="373" spans="1:6" x14ac:dyDescent="0.3">
      <c r="A373" t="s">
        <v>487</v>
      </c>
      <c r="B373">
        <v>93.23</v>
      </c>
      <c r="C373">
        <v>93.23</v>
      </c>
      <c r="D373">
        <v>93.23</v>
      </c>
      <c r="E373">
        <v>93.23</v>
      </c>
      <c r="F373">
        <v>232</v>
      </c>
    </row>
    <row r="374" spans="1:6" x14ac:dyDescent="0.3">
      <c r="A374" t="s">
        <v>488</v>
      </c>
      <c r="B374">
        <v>93.57</v>
      </c>
      <c r="C374">
        <v>93.57</v>
      </c>
      <c r="D374">
        <v>93.57</v>
      </c>
      <c r="E374">
        <v>93.57</v>
      </c>
      <c r="F374">
        <v>503</v>
      </c>
    </row>
    <row r="375" spans="1:6" x14ac:dyDescent="0.3">
      <c r="A375" t="s">
        <v>489</v>
      </c>
      <c r="B375">
        <v>93.81</v>
      </c>
      <c r="C375">
        <v>93.81</v>
      </c>
      <c r="D375">
        <v>93.81</v>
      </c>
      <c r="E375">
        <v>93.81</v>
      </c>
      <c r="F375">
        <v>511</v>
      </c>
    </row>
    <row r="376" spans="1:6" x14ac:dyDescent="0.3">
      <c r="A376" t="s">
        <v>490</v>
      </c>
      <c r="B376">
        <v>93.36</v>
      </c>
      <c r="C376">
        <v>93.36</v>
      </c>
      <c r="D376">
        <v>93.36</v>
      </c>
      <c r="E376">
        <v>93.36</v>
      </c>
      <c r="F376">
        <v>478</v>
      </c>
    </row>
    <row r="377" spans="1:6" x14ac:dyDescent="0.3">
      <c r="A377" t="s">
        <v>491</v>
      </c>
      <c r="B377">
        <v>92.73</v>
      </c>
      <c r="C377">
        <v>92.73</v>
      </c>
      <c r="D377">
        <v>92.73</v>
      </c>
      <c r="E377">
        <v>92.73</v>
      </c>
      <c r="F377">
        <v>489</v>
      </c>
    </row>
    <row r="378" spans="1:6" x14ac:dyDescent="0.3">
      <c r="A378" t="s">
        <v>492</v>
      </c>
      <c r="B378">
        <v>93.25</v>
      </c>
      <c r="C378">
        <v>93.25</v>
      </c>
      <c r="D378">
        <v>93.25</v>
      </c>
      <c r="E378">
        <v>93.25</v>
      </c>
      <c r="F378">
        <v>441</v>
      </c>
    </row>
    <row r="379" spans="1:6" x14ac:dyDescent="0.3">
      <c r="A379" t="s">
        <v>493</v>
      </c>
      <c r="B379">
        <v>93.69</v>
      </c>
      <c r="C379">
        <v>93.69</v>
      </c>
      <c r="D379">
        <v>93.69</v>
      </c>
      <c r="E379">
        <v>93.69</v>
      </c>
      <c r="F379">
        <v>193</v>
      </c>
    </row>
    <row r="380" spans="1:6" x14ac:dyDescent="0.3">
      <c r="A380" t="s">
        <v>494</v>
      </c>
      <c r="B380">
        <v>94.13</v>
      </c>
      <c r="C380">
        <v>94.13</v>
      </c>
      <c r="D380">
        <v>94.13</v>
      </c>
      <c r="E380">
        <v>94.13</v>
      </c>
      <c r="F380">
        <v>522</v>
      </c>
    </row>
    <row r="381" spans="1:6" x14ac:dyDescent="0.3">
      <c r="A381" t="s">
        <v>495</v>
      </c>
      <c r="B381">
        <v>93.97</v>
      </c>
      <c r="C381">
        <v>93.97</v>
      </c>
      <c r="D381">
        <v>93.97</v>
      </c>
      <c r="E381">
        <v>93.97</v>
      </c>
      <c r="F381">
        <v>558</v>
      </c>
    </row>
    <row r="382" spans="1:6" x14ac:dyDescent="0.3">
      <c r="A382" t="s">
        <v>496</v>
      </c>
      <c r="B382">
        <v>94.12</v>
      </c>
      <c r="C382">
        <v>94.12</v>
      </c>
      <c r="D382">
        <v>94.12</v>
      </c>
      <c r="E382">
        <v>94.12</v>
      </c>
      <c r="F382">
        <v>459</v>
      </c>
    </row>
    <row r="383" spans="1:6" x14ac:dyDescent="0.3">
      <c r="A383" t="s">
        <v>497</v>
      </c>
      <c r="B383">
        <v>94.46</v>
      </c>
      <c r="C383">
        <v>94.46</v>
      </c>
      <c r="D383">
        <v>94.46</v>
      </c>
      <c r="E383">
        <v>94.46</v>
      </c>
      <c r="F383">
        <v>544</v>
      </c>
    </row>
    <row r="384" spans="1:6" x14ac:dyDescent="0.3">
      <c r="A384" t="s">
        <v>498</v>
      </c>
      <c r="B384">
        <v>93.38</v>
      </c>
      <c r="C384">
        <v>93.38</v>
      </c>
      <c r="D384">
        <v>93.38</v>
      </c>
      <c r="E384">
        <v>93.38</v>
      </c>
      <c r="F384">
        <v>581</v>
      </c>
    </row>
    <row r="385" spans="1:6" x14ac:dyDescent="0.3">
      <c r="A385" t="s">
        <v>499</v>
      </c>
      <c r="B385">
        <v>93.31</v>
      </c>
      <c r="C385">
        <v>93.31</v>
      </c>
      <c r="D385">
        <v>93.31</v>
      </c>
      <c r="E385">
        <v>93.31</v>
      </c>
      <c r="F385">
        <v>260</v>
      </c>
    </row>
    <row r="386" spans="1:6" x14ac:dyDescent="0.3">
      <c r="A386" t="s">
        <v>500</v>
      </c>
      <c r="B386">
        <v>94.22</v>
      </c>
      <c r="C386">
        <v>94.22</v>
      </c>
      <c r="D386">
        <v>94.22</v>
      </c>
      <c r="E386">
        <v>94.22</v>
      </c>
      <c r="F386">
        <v>459</v>
      </c>
    </row>
    <row r="387" spans="1:6" x14ac:dyDescent="0.3">
      <c r="A387" t="s">
        <v>501</v>
      </c>
      <c r="B387">
        <v>93.77</v>
      </c>
      <c r="C387">
        <v>93.77</v>
      </c>
      <c r="D387">
        <v>93.77</v>
      </c>
      <c r="E387">
        <v>93.77</v>
      </c>
      <c r="F387">
        <v>314</v>
      </c>
    </row>
    <row r="388" spans="1:6" x14ac:dyDescent="0.3">
      <c r="A388" t="s">
        <v>502</v>
      </c>
      <c r="B388">
        <v>93.28</v>
      </c>
      <c r="C388">
        <v>93.28</v>
      </c>
      <c r="D388">
        <v>93.28</v>
      </c>
      <c r="E388">
        <v>93.28</v>
      </c>
      <c r="F388">
        <v>327</v>
      </c>
    </row>
    <row r="389" spans="1:6" x14ac:dyDescent="0.3">
      <c r="A389" t="s">
        <v>503</v>
      </c>
      <c r="B389">
        <v>91.28</v>
      </c>
      <c r="C389">
        <v>91.28</v>
      </c>
      <c r="D389">
        <v>91.28</v>
      </c>
      <c r="E389">
        <v>91.28</v>
      </c>
      <c r="F389">
        <v>715</v>
      </c>
    </row>
    <row r="390" spans="1:6" x14ac:dyDescent="0.3">
      <c r="A390" t="s">
        <v>504</v>
      </c>
      <c r="B390">
        <v>91.63</v>
      </c>
      <c r="C390">
        <v>91.63</v>
      </c>
      <c r="D390">
        <v>91.63</v>
      </c>
      <c r="E390">
        <v>91.63</v>
      </c>
      <c r="F390">
        <v>618</v>
      </c>
    </row>
    <row r="391" spans="1:6" x14ac:dyDescent="0.3">
      <c r="A391" t="s">
        <v>505</v>
      </c>
      <c r="B391">
        <v>91.48</v>
      </c>
      <c r="C391">
        <v>91.48</v>
      </c>
      <c r="D391">
        <v>91.48</v>
      </c>
      <c r="E391">
        <v>91.48</v>
      </c>
      <c r="F391">
        <v>175</v>
      </c>
    </row>
    <row r="392" spans="1:6" x14ac:dyDescent="0.3">
      <c r="A392" t="s">
        <v>506</v>
      </c>
      <c r="B392">
        <v>91.08</v>
      </c>
      <c r="C392">
        <v>91.08</v>
      </c>
      <c r="D392">
        <v>91.08</v>
      </c>
      <c r="E392">
        <v>91.08</v>
      </c>
      <c r="F392">
        <v>485</v>
      </c>
    </row>
    <row r="393" spans="1:6" x14ac:dyDescent="0.3">
      <c r="A393" t="s">
        <v>507</v>
      </c>
      <c r="B393">
        <v>90.65</v>
      </c>
      <c r="C393">
        <v>90.65</v>
      </c>
      <c r="D393">
        <v>90.65</v>
      </c>
      <c r="E393">
        <v>90.65</v>
      </c>
      <c r="F393">
        <v>415</v>
      </c>
    </row>
    <row r="394" spans="1:6" x14ac:dyDescent="0.3">
      <c r="A394" t="s">
        <v>508</v>
      </c>
      <c r="B394">
        <v>88.46</v>
      </c>
      <c r="C394">
        <v>88.46</v>
      </c>
      <c r="D394">
        <v>88.46</v>
      </c>
      <c r="E394">
        <v>88.46</v>
      </c>
      <c r="F394">
        <v>696</v>
      </c>
    </row>
    <row r="395" spans="1:6" x14ac:dyDescent="0.3">
      <c r="A395" t="s">
        <v>509</v>
      </c>
      <c r="B395">
        <v>88.11</v>
      </c>
      <c r="C395">
        <v>88.11</v>
      </c>
      <c r="D395">
        <v>88.11</v>
      </c>
      <c r="E395">
        <v>88.11</v>
      </c>
      <c r="F395">
        <v>566</v>
      </c>
    </row>
    <row r="396" spans="1:6" x14ac:dyDescent="0.3">
      <c r="A396" t="s">
        <v>510</v>
      </c>
      <c r="B396">
        <v>84.96</v>
      </c>
      <c r="C396">
        <v>84.96</v>
      </c>
      <c r="D396">
        <v>84.96</v>
      </c>
      <c r="E396">
        <v>84.96</v>
      </c>
      <c r="F396">
        <v>592</v>
      </c>
    </row>
    <row r="397" spans="1:6" x14ac:dyDescent="0.3">
      <c r="A397" t="s">
        <v>511</v>
      </c>
      <c r="B397">
        <v>87</v>
      </c>
      <c r="C397">
        <v>87</v>
      </c>
      <c r="D397">
        <v>87</v>
      </c>
      <c r="E397">
        <v>87</v>
      </c>
      <c r="F397">
        <v>769</v>
      </c>
    </row>
    <row r="398" spans="1:6" x14ac:dyDescent="0.3">
      <c r="A398" t="s">
        <v>512</v>
      </c>
      <c r="B398">
        <v>88.12</v>
      </c>
      <c r="C398">
        <v>88.12</v>
      </c>
      <c r="D398">
        <v>88.12</v>
      </c>
      <c r="E398">
        <v>88.12</v>
      </c>
      <c r="F398">
        <v>920</v>
      </c>
    </row>
    <row r="399" spans="1:6" x14ac:dyDescent="0.3">
      <c r="A399" t="s">
        <v>513</v>
      </c>
      <c r="B399">
        <v>87.23</v>
      </c>
      <c r="C399">
        <v>87.23</v>
      </c>
      <c r="D399">
        <v>87.23</v>
      </c>
      <c r="E399">
        <v>87.23</v>
      </c>
      <c r="F399">
        <v>533</v>
      </c>
    </row>
    <row r="400" spans="1:6" x14ac:dyDescent="0.3">
      <c r="A400" t="s">
        <v>514</v>
      </c>
      <c r="B400">
        <v>88.78</v>
      </c>
      <c r="C400">
        <v>88.78</v>
      </c>
      <c r="D400">
        <v>88.78</v>
      </c>
      <c r="E400">
        <v>88.78</v>
      </c>
      <c r="F400">
        <v>717</v>
      </c>
    </row>
    <row r="401" spans="1:6" x14ac:dyDescent="0.3">
      <c r="A401" t="s">
        <v>515</v>
      </c>
      <c r="B401">
        <v>89.65</v>
      </c>
      <c r="C401">
        <v>89.65</v>
      </c>
      <c r="D401">
        <v>89.65</v>
      </c>
      <c r="E401">
        <v>89.65</v>
      </c>
      <c r="F401">
        <v>705</v>
      </c>
    </row>
    <row r="402" spans="1:6" x14ac:dyDescent="0.3">
      <c r="A402" t="s">
        <v>516</v>
      </c>
      <c r="B402">
        <v>89.78</v>
      </c>
      <c r="C402">
        <v>89.78</v>
      </c>
      <c r="D402">
        <v>89.78</v>
      </c>
      <c r="E402">
        <v>89.78</v>
      </c>
      <c r="F402">
        <v>413</v>
      </c>
    </row>
    <row r="403" spans="1:6" x14ac:dyDescent="0.3">
      <c r="A403" t="s">
        <v>517</v>
      </c>
      <c r="B403">
        <v>90.3</v>
      </c>
      <c r="C403">
        <v>90.3</v>
      </c>
      <c r="D403">
        <v>90.3</v>
      </c>
      <c r="E403">
        <v>90.3</v>
      </c>
      <c r="F403">
        <v>887</v>
      </c>
    </row>
    <row r="404" spans="1:6" x14ac:dyDescent="0.3">
      <c r="A404" t="s">
        <v>518</v>
      </c>
      <c r="B404">
        <v>89.02</v>
      </c>
      <c r="C404">
        <v>89.02</v>
      </c>
      <c r="D404">
        <v>89.02</v>
      </c>
      <c r="E404">
        <v>89.02</v>
      </c>
      <c r="F404">
        <v>622</v>
      </c>
    </row>
    <row r="405" spans="1:6" x14ac:dyDescent="0.3">
      <c r="A405" t="s">
        <v>519</v>
      </c>
      <c r="B405">
        <v>88.61</v>
      </c>
      <c r="C405">
        <v>88.61</v>
      </c>
      <c r="D405">
        <v>88.61</v>
      </c>
      <c r="E405">
        <v>88.61</v>
      </c>
      <c r="F405">
        <v>590</v>
      </c>
    </row>
    <row r="406" spans="1:6" x14ac:dyDescent="0.3">
      <c r="A406" t="s">
        <v>520</v>
      </c>
      <c r="B406">
        <v>87.71</v>
      </c>
      <c r="C406">
        <v>87.71</v>
      </c>
      <c r="D406">
        <v>87.71</v>
      </c>
      <c r="E406">
        <v>87.71</v>
      </c>
      <c r="F406">
        <v>521</v>
      </c>
    </row>
    <row r="407" spans="1:6" x14ac:dyDescent="0.3">
      <c r="A407" t="s">
        <v>521</v>
      </c>
      <c r="B407">
        <v>88.51</v>
      </c>
      <c r="C407">
        <v>88.51</v>
      </c>
      <c r="D407">
        <v>88.51</v>
      </c>
      <c r="E407">
        <v>88.51</v>
      </c>
      <c r="F407">
        <v>873</v>
      </c>
    </row>
    <row r="408" spans="1:6" x14ac:dyDescent="0.3">
      <c r="A408" t="s">
        <v>522</v>
      </c>
      <c r="B408">
        <v>90.51</v>
      </c>
      <c r="C408">
        <v>90.51</v>
      </c>
      <c r="D408">
        <v>90.51</v>
      </c>
      <c r="E408">
        <v>90.51</v>
      </c>
      <c r="F408">
        <v>552</v>
      </c>
    </row>
    <row r="409" spans="1:6" x14ac:dyDescent="0.3">
      <c r="A409" t="s">
        <v>523</v>
      </c>
      <c r="B409">
        <v>90.36</v>
      </c>
      <c r="C409">
        <v>90.36</v>
      </c>
      <c r="D409">
        <v>90.36</v>
      </c>
      <c r="E409">
        <v>90.36</v>
      </c>
      <c r="F409">
        <v>825</v>
      </c>
    </row>
    <row r="410" spans="1:6" x14ac:dyDescent="0.3">
      <c r="A410" t="s">
        <v>524</v>
      </c>
      <c r="B410">
        <v>89.71</v>
      </c>
      <c r="C410">
        <v>89.71</v>
      </c>
      <c r="D410">
        <v>89.71</v>
      </c>
      <c r="E410">
        <v>89.71</v>
      </c>
      <c r="F410">
        <v>648</v>
      </c>
    </row>
    <row r="411" spans="1:6" x14ac:dyDescent="0.3">
      <c r="A411" t="s">
        <v>525</v>
      </c>
      <c r="B411">
        <v>89.78</v>
      </c>
      <c r="C411">
        <v>89.78</v>
      </c>
      <c r="D411">
        <v>89.78</v>
      </c>
      <c r="E411">
        <v>89.78</v>
      </c>
      <c r="F411">
        <v>423</v>
      </c>
    </row>
    <row r="412" spans="1:6" x14ac:dyDescent="0.3">
      <c r="A412" t="s">
        <v>526</v>
      </c>
      <c r="B412">
        <v>90.08</v>
      </c>
      <c r="C412">
        <v>90.08</v>
      </c>
      <c r="D412">
        <v>90.08</v>
      </c>
      <c r="E412">
        <v>90.08</v>
      </c>
      <c r="F412">
        <v>461</v>
      </c>
    </row>
    <row r="413" spans="1:6" x14ac:dyDescent="0.3">
      <c r="A413" t="s">
        <v>527</v>
      </c>
      <c r="B413">
        <v>90.94</v>
      </c>
      <c r="C413">
        <v>90.94</v>
      </c>
      <c r="D413">
        <v>90.94</v>
      </c>
      <c r="E413">
        <v>90.94</v>
      </c>
      <c r="F413">
        <v>653</v>
      </c>
    </row>
    <row r="414" spans="1:6" x14ac:dyDescent="0.3">
      <c r="A414" t="s">
        <v>528</v>
      </c>
      <c r="B414">
        <v>91.71</v>
      </c>
      <c r="C414">
        <v>91.71</v>
      </c>
      <c r="D414">
        <v>91.71</v>
      </c>
      <c r="E414">
        <v>91.71</v>
      </c>
      <c r="F414">
        <v>283</v>
      </c>
    </row>
    <row r="415" spans="1:6" x14ac:dyDescent="0.3">
      <c r="A415" t="s">
        <v>529</v>
      </c>
      <c r="B415">
        <v>92.43</v>
      </c>
      <c r="C415">
        <v>92.43</v>
      </c>
      <c r="D415">
        <v>92.43</v>
      </c>
      <c r="E415">
        <v>92.43</v>
      </c>
      <c r="F415">
        <v>904</v>
      </c>
    </row>
    <row r="416" spans="1:6" x14ac:dyDescent="0.3">
      <c r="A416" t="s">
        <v>530</v>
      </c>
      <c r="B416">
        <v>92.01</v>
      </c>
      <c r="C416">
        <v>92.01</v>
      </c>
      <c r="D416">
        <v>92.01</v>
      </c>
      <c r="E416">
        <v>92.01</v>
      </c>
      <c r="F416">
        <v>648</v>
      </c>
    </row>
    <row r="417" spans="1:6" x14ac:dyDescent="0.3">
      <c r="A417" t="s">
        <v>531</v>
      </c>
      <c r="B417">
        <v>91.51</v>
      </c>
      <c r="C417">
        <v>91.51</v>
      </c>
      <c r="D417">
        <v>91.51</v>
      </c>
      <c r="E417">
        <v>91.51</v>
      </c>
      <c r="F417">
        <v>685</v>
      </c>
    </row>
    <row r="418" spans="1:6" x14ac:dyDescent="0.3">
      <c r="A418" t="s">
        <v>532</v>
      </c>
      <c r="B418">
        <v>92.05</v>
      </c>
      <c r="C418">
        <v>92.05</v>
      </c>
      <c r="D418">
        <v>92.05</v>
      </c>
      <c r="E418">
        <v>92.05</v>
      </c>
      <c r="F418">
        <v>744</v>
      </c>
    </row>
    <row r="419" spans="1:6" x14ac:dyDescent="0.3">
      <c r="A419" t="s">
        <v>533</v>
      </c>
      <c r="B419">
        <v>91.76</v>
      </c>
      <c r="C419">
        <v>91.76</v>
      </c>
      <c r="D419">
        <v>91.76</v>
      </c>
      <c r="E419">
        <v>91.76</v>
      </c>
      <c r="F419">
        <v>1260</v>
      </c>
    </row>
    <row r="420" spans="1:6" x14ac:dyDescent="0.3">
      <c r="A420" t="s">
        <v>534</v>
      </c>
      <c r="B420">
        <v>91.81</v>
      </c>
      <c r="C420">
        <v>91.81</v>
      </c>
      <c r="D420">
        <v>91.81</v>
      </c>
      <c r="E420">
        <v>91.81</v>
      </c>
      <c r="F420">
        <v>303</v>
      </c>
    </row>
    <row r="421" spans="1:6" x14ac:dyDescent="0.3">
      <c r="A421" t="s">
        <v>535</v>
      </c>
      <c r="B421">
        <v>92.06</v>
      </c>
      <c r="C421">
        <v>92.06</v>
      </c>
      <c r="D421">
        <v>92.06</v>
      </c>
      <c r="E421">
        <v>92.06</v>
      </c>
      <c r="F421">
        <v>878</v>
      </c>
    </row>
    <row r="422" spans="1:6" x14ac:dyDescent="0.3">
      <c r="A422" t="s">
        <v>536</v>
      </c>
      <c r="B422">
        <v>92.1</v>
      </c>
      <c r="C422">
        <v>92.1</v>
      </c>
      <c r="D422">
        <v>92.1</v>
      </c>
      <c r="E422">
        <v>92.1</v>
      </c>
      <c r="F422">
        <v>869</v>
      </c>
    </row>
    <row r="423" spans="1:6" x14ac:dyDescent="0.3">
      <c r="A423" t="s">
        <v>537</v>
      </c>
      <c r="B423">
        <v>92.37</v>
      </c>
      <c r="C423">
        <v>92.37</v>
      </c>
      <c r="D423">
        <v>92.37</v>
      </c>
      <c r="E423">
        <v>92.37</v>
      </c>
      <c r="F423">
        <v>767</v>
      </c>
    </row>
    <row r="424" spans="1:6" x14ac:dyDescent="0.3">
      <c r="A424" t="s">
        <v>538</v>
      </c>
      <c r="B424">
        <v>92.62</v>
      </c>
      <c r="C424">
        <v>92.62</v>
      </c>
      <c r="D424">
        <v>92.62</v>
      </c>
      <c r="E424">
        <v>92.62</v>
      </c>
      <c r="F424">
        <v>682</v>
      </c>
    </row>
    <row r="425" spans="1:6" x14ac:dyDescent="0.3">
      <c r="A425" t="s">
        <v>539</v>
      </c>
      <c r="B425">
        <v>92.29</v>
      </c>
      <c r="C425">
        <v>92.29</v>
      </c>
      <c r="D425">
        <v>92.29</v>
      </c>
      <c r="E425">
        <v>92.29</v>
      </c>
      <c r="F425">
        <v>382</v>
      </c>
    </row>
    <row r="426" spans="1:6" x14ac:dyDescent="0.3">
      <c r="A426" t="s">
        <v>540</v>
      </c>
      <c r="B426">
        <v>91.62</v>
      </c>
      <c r="C426">
        <v>91.62</v>
      </c>
      <c r="D426">
        <v>91.62</v>
      </c>
      <c r="E426">
        <v>91.62</v>
      </c>
      <c r="F426">
        <v>211</v>
      </c>
    </row>
    <row r="427" spans="1:6" x14ac:dyDescent="0.3">
      <c r="A427" t="s">
        <v>541</v>
      </c>
      <c r="B427">
        <v>91.95</v>
      </c>
      <c r="C427">
        <v>91.95</v>
      </c>
      <c r="D427">
        <v>91.95</v>
      </c>
      <c r="E427">
        <v>91.95</v>
      </c>
      <c r="F427">
        <v>262</v>
      </c>
    </row>
    <row r="428" spans="1:6" x14ac:dyDescent="0.3">
      <c r="A428" t="s">
        <v>542</v>
      </c>
      <c r="B428">
        <v>91.8</v>
      </c>
      <c r="C428">
        <v>91.8</v>
      </c>
      <c r="D428">
        <v>91.8</v>
      </c>
      <c r="E428">
        <v>91.8</v>
      </c>
      <c r="F428">
        <v>345</v>
      </c>
    </row>
    <row r="429" spans="1:6" x14ac:dyDescent="0.3">
      <c r="A429" t="s">
        <v>543</v>
      </c>
      <c r="B429">
        <v>91.87</v>
      </c>
      <c r="C429">
        <v>91.87</v>
      </c>
      <c r="D429">
        <v>91.87</v>
      </c>
      <c r="E429">
        <v>91.87</v>
      </c>
      <c r="F429">
        <v>352</v>
      </c>
    </row>
    <row r="430" spans="1:6" x14ac:dyDescent="0.3">
      <c r="A430" t="s">
        <v>544</v>
      </c>
      <c r="B430">
        <v>91.22</v>
      </c>
      <c r="C430">
        <v>91.22</v>
      </c>
      <c r="D430">
        <v>91.22</v>
      </c>
      <c r="E430">
        <v>91.22</v>
      </c>
      <c r="F430">
        <v>693</v>
      </c>
    </row>
    <row r="431" spans="1:6" x14ac:dyDescent="0.3">
      <c r="A431" t="s">
        <v>545</v>
      </c>
      <c r="B431">
        <v>91.53</v>
      </c>
      <c r="C431">
        <v>91.53</v>
      </c>
      <c r="D431">
        <v>91.53</v>
      </c>
      <c r="E431">
        <v>91.53</v>
      </c>
      <c r="F431">
        <v>264</v>
      </c>
    </row>
    <row r="432" spans="1:6" x14ac:dyDescent="0.3">
      <c r="A432" t="s">
        <v>546</v>
      </c>
      <c r="B432">
        <v>92.19</v>
      </c>
      <c r="C432">
        <v>92.19</v>
      </c>
      <c r="D432">
        <v>92.19</v>
      </c>
      <c r="E432">
        <v>92.19</v>
      </c>
      <c r="F432">
        <v>504</v>
      </c>
    </row>
    <row r="433" spans="1:6" x14ac:dyDescent="0.3">
      <c r="A433" t="s">
        <v>547</v>
      </c>
      <c r="B433">
        <v>91.73</v>
      </c>
      <c r="C433">
        <v>91.73</v>
      </c>
      <c r="D433">
        <v>91.73</v>
      </c>
      <c r="E433">
        <v>91.73</v>
      </c>
      <c r="F433">
        <v>609</v>
      </c>
    </row>
    <row r="434" spans="1:6" x14ac:dyDescent="0.3">
      <c r="A434" t="s">
        <v>548</v>
      </c>
      <c r="B434">
        <v>91.84</v>
      </c>
      <c r="C434">
        <v>91.84</v>
      </c>
      <c r="D434">
        <v>91.84</v>
      </c>
      <c r="E434">
        <v>91.84</v>
      </c>
      <c r="F434">
        <v>442</v>
      </c>
    </row>
    <row r="435" spans="1:6" x14ac:dyDescent="0.3">
      <c r="A435" t="s">
        <v>549</v>
      </c>
      <c r="B435">
        <v>92.01</v>
      </c>
      <c r="C435">
        <v>92.01</v>
      </c>
      <c r="D435">
        <v>92.01</v>
      </c>
      <c r="E435">
        <v>92.01</v>
      </c>
      <c r="F435">
        <v>564</v>
      </c>
    </row>
    <row r="436" spans="1:6" x14ac:dyDescent="0.3">
      <c r="A436" t="s">
        <v>550</v>
      </c>
      <c r="B436">
        <v>92.78</v>
      </c>
      <c r="C436">
        <v>92.78</v>
      </c>
      <c r="D436">
        <v>92.78</v>
      </c>
      <c r="E436">
        <v>92.78</v>
      </c>
      <c r="F436">
        <v>505</v>
      </c>
    </row>
    <row r="437" spans="1:6" x14ac:dyDescent="0.3">
      <c r="A437" t="s">
        <v>551</v>
      </c>
      <c r="B437">
        <v>92.7</v>
      </c>
      <c r="C437">
        <v>92.7</v>
      </c>
      <c r="D437">
        <v>92.7</v>
      </c>
      <c r="E437">
        <v>92.7</v>
      </c>
      <c r="F437">
        <v>194</v>
      </c>
    </row>
    <row r="438" spans="1:6" x14ac:dyDescent="0.3">
      <c r="A438" t="s">
        <v>552</v>
      </c>
      <c r="B438">
        <v>93.61</v>
      </c>
      <c r="C438">
        <v>93.61</v>
      </c>
      <c r="D438">
        <v>93.61</v>
      </c>
      <c r="E438">
        <v>93.61</v>
      </c>
      <c r="F438">
        <v>693</v>
      </c>
    </row>
    <row r="439" spans="1:6" x14ac:dyDescent="0.3">
      <c r="A439" t="s">
        <v>553</v>
      </c>
      <c r="B439">
        <v>93.19</v>
      </c>
      <c r="C439">
        <v>93.19</v>
      </c>
      <c r="D439">
        <v>93.19</v>
      </c>
      <c r="E439">
        <v>93.19</v>
      </c>
      <c r="F439">
        <v>564</v>
      </c>
    </row>
    <row r="440" spans="1:6" x14ac:dyDescent="0.3">
      <c r="A440" t="s">
        <v>554</v>
      </c>
      <c r="B440">
        <v>93.33</v>
      </c>
      <c r="C440">
        <v>93.33</v>
      </c>
      <c r="D440">
        <v>93.33</v>
      </c>
      <c r="E440">
        <v>93.33</v>
      </c>
      <c r="F440">
        <v>552</v>
      </c>
    </row>
    <row r="441" spans="1:6" x14ac:dyDescent="0.3">
      <c r="A441" t="s">
        <v>555</v>
      </c>
      <c r="B441">
        <v>93.33</v>
      </c>
      <c r="C441">
        <v>93.33</v>
      </c>
      <c r="D441">
        <v>93.33</v>
      </c>
      <c r="E441">
        <v>93.33</v>
      </c>
      <c r="F441">
        <v>416</v>
      </c>
    </row>
    <row r="442" spans="1:6" x14ac:dyDescent="0.3">
      <c r="A442" t="s">
        <v>556</v>
      </c>
      <c r="B442">
        <v>92.49</v>
      </c>
      <c r="C442">
        <v>92.49</v>
      </c>
      <c r="D442">
        <v>92.49</v>
      </c>
      <c r="E442">
        <v>92.49</v>
      </c>
      <c r="F442">
        <v>350</v>
      </c>
    </row>
    <row r="443" spans="1:6" x14ac:dyDescent="0.3">
      <c r="A443" t="s">
        <v>557</v>
      </c>
      <c r="B443">
        <v>91.9</v>
      </c>
      <c r="C443">
        <v>91.9</v>
      </c>
      <c r="D443">
        <v>91.9</v>
      </c>
      <c r="E443">
        <v>91.9</v>
      </c>
      <c r="F443">
        <v>224</v>
      </c>
    </row>
    <row r="444" spans="1:6" x14ac:dyDescent="0.3">
      <c r="A444" t="s">
        <v>558</v>
      </c>
      <c r="B444">
        <v>90</v>
      </c>
      <c r="C444">
        <v>90</v>
      </c>
      <c r="D444">
        <v>90</v>
      </c>
      <c r="E444">
        <v>90</v>
      </c>
      <c r="F444">
        <v>745</v>
      </c>
    </row>
    <row r="445" spans="1:6" x14ac:dyDescent="0.3">
      <c r="A445" t="s">
        <v>559</v>
      </c>
      <c r="B445">
        <v>90.57</v>
      </c>
      <c r="C445">
        <v>90.57</v>
      </c>
      <c r="D445">
        <v>90.57</v>
      </c>
      <c r="E445">
        <v>90.57</v>
      </c>
      <c r="F445">
        <v>375</v>
      </c>
    </row>
    <row r="446" spans="1:6" x14ac:dyDescent="0.3">
      <c r="A446" t="s">
        <v>560</v>
      </c>
      <c r="B446">
        <v>90.03</v>
      </c>
      <c r="C446">
        <v>90.03</v>
      </c>
      <c r="D446">
        <v>90.03</v>
      </c>
      <c r="E446">
        <v>90.03</v>
      </c>
      <c r="F446">
        <v>574</v>
      </c>
    </row>
    <row r="447" spans="1:6" x14ac:dyDescent="0.3">
      <c r="A447" t="s">
        <v>561</v>
      </c>
      <c r="B447">
        <v>89.54</v>
      </c>
      <c r="C447">
        <v>89.54</v>
      </c>
      <c r="D447">
        <v>89.54</v>
      </c>
      <c r="E447">
        <v>89.54</v>
      </c>
      <c r="F447">
        <v>586</v>
      </c>
    </row>
    <row r="448" spans="1:6" x14ac:dyDescent="0.3">
      <c r="A448" t="s">
        <v>562</v>
      </c>
      <c r="B448">
        <v>88.88</v>
      </c>
      <c r="C448">
        <v>88.88</v>
      </c>
      <c r="D448">
        <v>88.88</v>
      </c>
      <c r="E448">
        <v>88.88</v>
      </c>
      <c r="F448">
        <v>734</v>
      </c>
    </row>
    <row r="449" spans="1:6" x14ac:dyDescent="0.3">
      <c r="A449" t="s">
        <v>563</v>
      </c>
      <c r="B449">
        <v>89.26</v>
      </c>
      <c r="C449">
        <v>89.26</v>
      </c>
      <c r="D449">
        <v>89.26</v>
      </c>
      <c r="E449">
        <v>89.26</v>
      </c>
      <c r="F449">
        <v>175</v>
      </c>
    </row>
    <row r="450" spans="1:6" x14ac:dyDescent="0.3">
      <c r="A450" t="s">
        <v>564</v>
      </c>
      <c r="B450">
        <v>87.68</v>
      </c>
      <c r="C450">
        <v>87.68</v>
      </c>
      <c r="D450">
        <v>87.68</v>
      </c>
      <c r="E450">
        <v>87.68</v>
      </c>
      <c r="F450">
        <v>672</v>
      </c>
    </row>
    <row r="451" spans="1:6" x14ac:dyDescent="0.3">
      <c r="A451" t="s">
        <v>565</v>
      </c>
      <c r="B451">
        <v>88.43</v>
      </c>
      <c r="C451">
        <v>88.43</v>
      </c>
      <c r="D451">
        <v>88.43</v>
      </c>
      <c r="E451">
        <v>88.43</v>
      </c>
      <c r="F451">
        <v>529</v>
      </c>
    </row>
    <row r="452" spans="1:6" x14ac:dyDescent="0.3">
      <c r="A452" t="s">
        <v>566</v>
      </c>
      <c r="B452">
        <v>88.29</v>
      </c>
      <c r="C452">
        <v>88.29</v>
      </c>
      <c r="D452">
        <v>88.29</v>
      </c>
      <c r="E452">
        <v>88.29</v>
      </c>
      <c r="F452">
        <v>338</v>
      </c>
    </row>
    <row r="453" spans="1:6" x14ac:dyDescent="0.3">
      <c r="A453" t="s">
        <v>567</v>
      </c>
      <c r="B453">
        <v>89.51</v>
      </c>
      <c r="C453">
        <v>89.51</v>
      </c>
      <c r="D453">
        <v>89.51</v>
      </c>
      <c r="E453">
        <v>89.51</v>
      </c>
      <c r="F453">
        <v>563</v>
      </c>
    </row>
    <row r="454" spans="1:6" x14ac:dyDescent="0.3">
      <c r="A454" t="s">
        <v>568</v>
      </c>
      <c r="B454">
        <v>89.58</v>
      </c>
      <c r="C454">
        <v>89.58</v>
      </c>
      <c r="D454">
        <v>89.58</v>
      </c>
      <c r="E454">
        <v>89.58</v>
      </c>
      <c r="F454">
        <v>441</v>
      </c>
    </row>
    <row r="455" spans="1:6" x14ac:dyDescent="0.3">
      <c r="A455" t="s">
        <v>569</v>
      </c>
      <c r="B455">
        <v>88.93</v>
      </c>
      <c r="C455">
        <v>88.93</v>
      </c>
      <c r="D455">
        <v>88.93</v>
      </c>
      <c r="E455">
        <v>88.93</v>
      </c>
      <c r="F455">
        <v>153</v>
      </c>
    </row>
    <row r="456" spans="1:6" x14ac:dyDescent="0.3">
      <c r="A456" t="s">
        <v>570</v>
      </c>
      <c r="B456">
        <v>89.37</v>
      </c>
      <c r="C456">
        <v>89.37</v>
      </c>
      <c r="D456">
        <v>89.37</v>
      </c>
      <c r="E456">
        <v>89.37</v>
      </c>
      <c r="F456">
        <v>240</v>
      </c>
    </row>
    <row r="457" spans="1:6" x14ac:dyDescent="0.3">
      <c r="A457" t="s">
        <v>571</v>
      </c>
      <c r="B457">
        <v>90.53</v>
      </c>
      <c r="C457">
        <v>90.53</v>
      </c>
      <c r="D457">
        <v>90.53</v>
      </c>
      <c r="E457">
        <v>90.53</v>
      </c>
      <c r="F457">
        <v>466</v>
      </c>
    </row>
    <row r="458" spans="1:6" x14ac:dyDescent="0.3">
      <c r="A458" t="s">
        <v>572</v>
      </c>
      <c r="B458">
        <v>90.4</v>
      </c>
      <c r="C458">
        <v>90.4</v>
      </c>
      <c r="D458">
        <v>90.4</v>
      </c>
      <c r="E458">
        <v>90.4</v>
      </c>
      <c r="F458">
        <v>545</v>
      </c>
    </row>
    <row r="459" spans="1:6" x14ac:dyDescent="0.3">
      <c r="A459" t="s">
        <v>573</v>
      </c>
      <c r="B459">
        <v>89.71</v>
      </c>
      <c r="C459">
        <v>89.71</v>
      </c>
      <c r="D459">
        <v>89.71</v>
      </c>
      <c r="E459">
        <v>89.71</v>
      </c>
      <c r="F459">
        <v>482</v>
      </c>
    </row>
    <row r="460" spans="1:6" x14ac:dyDescent="0.3">
      <c r="A460" t="s">
        <v>574</v>
      </c>
      <c r="B460">
        <v>89.51</v>
      </c>
      <c r="C460">
        <v>89.51</v>
      </c>
      <c r="D460">
        <v>89.51</v>
      </c>
      <c r="E460">
        <v>89.51</v>
      </c>
      <c r="F460">
        <v>152</v>
      </c>
    </row>
    <row r="461" spans="1:6" x14ac:dyDescent="0.3">
      <c r="A461" t="s">
        <v>575</v>
      </c>
      <c r="B461">
        <v>88.6</v>
      </c>
      <c r="C461">
        <v>88.6</v>
      </c>
      <c r="D461">
        <v>88.6</v>
      </c>
      <c r="E461">
        <v>88.6</v>
      </c>
      <c r="F461">
        <v>454</v>
      </c>
    </row>
    <row r="462" spans="1:6" x14ac:dyDescent="0.3">
      <c r="A462" t="s">
        <v>576</v>
      </c>
      <c r="B462">
        <v>87.63</v>
      </c>
      <c r="C462">
        <v>87.63</v>
      </c>
      <c r="D462">
        <v>87.63</v>
      </c>
      <c r="E462">
        <v>87.63</v>
      </c>
      <c r="F462">
        <v>635</v>
      </c>
    </row>
    <row r="463" spans="1:6" x14ac:dyDescent="0.3">
      <c r="A463" t="s">
        <v>577</v>
      </c>
      <c r="B463">
        <v>87.63</v>
      </c>
      <c r="C463">
        <v>87.63</v>
      </c>
      <c r="D463">
        <v>87.63</v>
      </c>
      <c r="E463">
        <v>87.63</v>
      </c>
      <c r="F463">
        <v>547</v>
      </c>
    </row>
    <row r="464" spans="1:6" x14ac:dyDescent="0.3">
      <c r="A464" t="s">
        <v>578</v>
      </c>
      <c r="B464">
        <v>86.42</v>
      </c>
      <c r="C464">
        <v>86.42</v>
      </c>
      <c r="D464">
        <v>86.42</v>
      </c>
      <c r="E464">
        <v>86.42</v>
      </c>
      <c r="F464">
        <v>673</v>
      </c>
    </row>
    <row r="465" spans="1:6" x14ac:dyDescent="0.3">
      <c r="A465" t="s">
        <v>579</v>
      </c>
      <c r="B465">
        <v>86.95</v>
      </c>
      <c r="C465">
        <v>86.95</v>
      </c>
      <c r="D465">
        <v>86.95</v>
      </c>
      <c r="E465">
        <v>86.95</v>
      </c>
      <c r="F465">
        <v>655</v>
      </c>
    </row>
    <row r="466" spans="1:6" x14ac:dyDescent="0.3">
      <c r="A466" t="s">
        <v>580</v>
      </c>
      <c r="B466">
        <v>87.36</v>
      </c>
      <c r="C466">
        <v>87.36</v>
      </c>
      <c r="D466">
        <v>87.36</v>
      </c>
      <c r="E466">
        <v>87.36</v>
      </c>
      <c r="F466">
        <v>146</v>
      </c>
    </row>
    <row r="467" spans="1:6" x14ac:dyDescent="0.3">
      <c r="A467" t="s">
        <v>581</v>
      </c>
      <c r="B467">
        <v>87.15</v>
      </c>
      <c r="C467">
        <v>87.15</v>
      </c>
      <c r="D467">
        <v>87.15</v>
      </c>
      <c r="E467">
        <v>87.15</v>
      </c>
      <c r="F467">
        <v>362</v>
      </c>
    </row>
    <row r="468" spans="1:6" x14ac:dyDescent="0.3">
      <c r="A468" t="s">
        <v>582</v>
      </c>
      <c r="B468">
        <v>87.25</v>
      </c>
      <c r="C468">
        <v>87.25</v>
      </c>
      <c r="D468">
        <v>87.25</v>
      </c>
      <c r="E468">
        <v>87.25</v>
      </c>
      <c r="F468">
        <v>354</v>
      </c>
    </row>
    <row r="469" spans="1:6" x14ac:dyDescent="0.3">
      <c r="A469" t="s">
        <v>583</v>
      </c>
      <c r="B469">
        <v>88.1</v>
      </c>
      <c r="C469">
        <v>88.1</v>
      </c>
      <c r="D469">
        <v>88.1</v>
      </c>
      <c r="E469">
        <v>88.1</v>
      </c>
      <c r="F469">
        <v>436</v>
      </c>
    </row>
    <row r="470" spans="1:6" x14ac:dyDescent="0.3">
      <c r="A470" t="s">
        <v>584</v>
      </c>
      <c r="B470">
        <v>89</v>
      </c>
      <c r="C470">
        <v>89</v>
      </c>
      <c r="D470">
        <v>89</v>
      </c>
      <c r="E470">
        <v>89</v>
      </c>
      <c r="F470">
        <v>428</v>
      </c>
    </row>
    <row r="471" spans="1:6" x14ac:dyDescent="0.3">
      <c r="A471" t="s">
        <v>585</v>
      </c>
      <c r="B471">
        <v>89.03</v>
      </c>
      <c r="C471">
        <v>89.03</v>
      </c>
      <c r="D471">
        <v>89.03</v>
      </c>
      <c r="E471">
        <v>89.03</v>
      </c>
      <c r="F471">
        <v>350</v>
      </c>
    </row>
    <row r="472" spans="1:6" x14ac:dyDescent="0.3">
      <c r="A472" t="s">
        <v>586</v>
      </c>
      <c r="B472">
        <v>89.75</v>
      </c>
      <c r="C472">
        <v>89.75</v>
      </c>
      <c r="D472">
        <v>89.75</v>
      </c>
      <c r="E472">
        <v>89.75</v>
      </c>
      <c r="F472">
        <v>169</v>
      </c>
    </row>
    <row r="473" spans="1:6" x14ac:dyDescent="0.3">
      <c r="A473" t="s">
        <v>587</v>
      </c>
      <c r="B473">
        <v>89.1</v>
      </c>
      <c r="C473">
        <v>89.1</v>
      </c>
      <c r="D473">
        <v>89.1</v>
      </c>
      <c r="E473">
        <v>89.1</v>
      </c>
      <c r="F473">
        <v>408</v>
      </c>
    </row>
    <row r="474" spans="1:6" x14ac:dyDescent="0.3">
      <c r="A474" t="s">
        <v>588</v>
      </c>
      <c r="B474">
        <v>88.83</v>
      </c>
      <c r="C474">
        <v>88.83</v>
      </c>
      <c r="D474">
        <v>88.83</v>
      </c>
      <c r="E474">
        <v>88.83</v>
      </c>
      <c r="F474">
        <v>299</v>
      </c>
    </row>
    <row r="475" spans="1:6" x14ac:dyDescent="0.3">
      <c r="A475" t="s">
        <v>589</v>
      </c>
      <c r="B475">
        <v>88.13</v>
      </c>
      <c r="C475">
        <v>88.13</v>
      </c>
      <c r="D475">
        <v>88.13</v>
      </c>
      <c r="E475">
        <v>88.13</v>
      </c>
      <c r="F475">
        <v>452</v>
      </c>
    </row>
    <row r="476" spans="1:6" x14ac:dyDescent="0.3">
      <c r="A476" t="s">
        <v>590</v>
      </c>
      <c r="B476">
        <v>88</v>
      </c>
      <c r="C476">
        <v>88</v>
      </c>
      <c r="D476">
        <v>88</v>
      </c>
      <c r="E476">
        <v>88</v>
      </c>
      <c r="F476">
        <v>255</v>
      </c>
    </row>
    <row r="477" spans="1:6" x14ac:dyDescent="0.3">
      <c r="A477" t="s">
        <v>591</v>
      </c>
      <c r="B477">
        <v>88.35</v>
      </c>
      <c r="C477">
        <v>88.35</v>
      </c>
      <c r="D477">
        <v>88.35</v>
      </c>
      <c r="E477">
        <v>88.35</v>
      </c>
      <c r="F477">
        <v>232</v>
      </c>
    </row>
    <row r="478" spans="1:6" x14ac:dyDescent="0.3">
      <c r="A478" t="s">
        <v>592</v>
      </c>
      <c r="B478">
        <v>88.79</v>
      </c>
      <c r="C478">
        <v>88.79</v>
      </c>
      <c r="D478">
        <v>88.79</v>
      </c>
      <c r="E478">
        <v>88.79</v>
      </c>
      <c r="F478">
        <v>89</v>
      </c>
    </row>
    <row r="479" spans="1:6" x14ac:dyDescent="0.3">
      <c r="A479" t="s">
        <v>593</v>
      </c>
      <c r="B479">
        <v>89.25</v>
      </c>
      <c r="C479">
        <v>89.25</v>
      </c>
      <c r="D479">
        <v>89.25</v>
      </c>
      <c r="E479">
        <v>89.25</v>
      </c>
      <c r="F479">
        <v>218</v>
      </c>
    </row>
    <row r="480" spans="1:6" x14ac:dyDescent="0.3">
      <c r="A480" t="s">
        <v>594</v>
      </c>
      <c r="B480">
        <v>89.05</v>
      </c>
      <c r="C480">
        <v>89.05</v>
      </c>
      <c r="D480">
        <v>89.05</v>
      </c>
      <c r="E480">
        <v>89.05</v>
      </c>
      <c r="F480">
        <v>334</v>
      </c>
    </row>
    <row r="481" spans="1:6" x14ac:dyDescent="0.3">
      <c r="A481" t="s">
        <v>595</v>
      </c>
      <c r="B481">
        <v>88.34</v>
      </c>
      <c r="C481">
        <v>88.34</v>
      </c>
      <c r="D481">
        <v>88.34</v>
      </c>
      <c r="E481">
        <v>88.34</v>
      </c>
      <c r="F481">
        <v>367</v>
      </c>
    </row>
    <row r="482" spans="1:6" x14ac:dyDescent="0.3">
      <c r="A482" t="s">
        <v>596</v>
      </c>
      <c r="B482">
        <v>88.83</v>
      </c>
      <c r="C482">
        <v>88.83</v>
      </c>
      <c r="D482">
        <v>88.83</v>
      </c>
      <c r="E482">
        <v>88.83</v>
      </c>
      <c r="F482">
        <v>346</v>
      </c>
    </row>
    <row r="483" spans="1:6" x14ac:dyDescent="0.3">
      <c r="A483" t="s">
        <v>597</v>
      </c>
      <c r="B483">
        <v>88.41</v>
      </c>
      <c r="C483">
        <v>88.41</v>
      </c>
      <c r="D483">
        <v>88.41</v>
      </c>
      <c r="E483">
        <v>88.41</v>
      </c>
      <c r="F483">
        <v>213</v>
      </c>
    </row>
    <row r="484" spans="1:6" x14ac:dyDescent="0.3">
      <c r="A484" t="s">
        <v>598</v>
      </c>
      <c r="B484">
        <v>88.55</v>
      </c>
      <c r="C484">
        <v>88.55</v>
      </c>
      <c r="D484">
        <v>88.55</v>
      </c>
      <c r="E484">
        <v>88.55</v>
      </c>
      <c r="F484">
        <v>47</v>
      </c>
    </row>
    <row r="485" spans="1:6" x14ac:dyDescent="0.3">
      <c r="A485" t="s">
        <v>599</v>
      </c>
      <c r="B485">
        <v>88.88</v>
      </c>
      <c r="C485">
        <v>88.88</v>
      </c>
      <c r="D485">
        <v>88.88</v>
      </c>
      <c r="E485">
        <v>88.88</v>
      </c>
      <c r="F485">
        <v>119</v>
      </c>
    </row>
    <row r="486" spans="1:6" x14ac:dyDescent="0.3">
      <c r="A486" t="s">
        <v>600</v>
      </c>
      <c r="B486">
        <v>88.15</v>
      </c>
      <c r="C486">
        <v>88.15</v>
      </c>
      <c r="D486">
        <v>88.15</v>
      </c>
      <c r="E486">
        <v>88.15</v>
      </c>
      <c r="F486">
        <v>248</v>
      </c>
    </row>
    <row r="487" spans="1:6" x14ac:dyDescent="0.3">
      <c r="A487" t="s">
        <v>601</v>
      </c>
      <c r="B487">
        <v>90.26</v>
      </c>
      <c r="C487">
        <v>90.26</v>
      </c>
      <c r="D487">
        <v>90.26</v>
      </c>
      <c r="E487">
        <v>90.26</v>
      </c>
      <c r="F487">
        <v>571</v>
      </c>
    </row>
    <row r="488" spans="1:6" x14ac:dyDescent="0.3">
      <c r="A488" t="s">
        <v>602</v>
      </c>
      <c r="B488">
        <v>90.05</v>
      </c>
      <c r="C488">
        <v>90.05</v>
      </c>
      <c r="D488">
        <v>90.05</v>
      </c>
      <c r="E488">
        <v>90.05</v>
      </c>
      <c r="F488">
        <v>538</v>
      </c>
    </row>
    <row r="489" spans="1:6" x14ac:dyDescent="0.3">
      <c r="A489" t="s">
        <v>603</v>
      </c>
      <c r="B489">
        <v>90.32</v>
      </c>
      <c r="C489">
        <v>90.32</v>
      </c>
      <c r="D489">
        <v>90.32</v>
      </c>
      <c r="E489">
        <v>90.32</v>
      </c>
      <c r="F489">
        <v>333</v>
      </c>
    </row>
    <row r="490" spans="1:6" x14ac:dyDescent="0.3">
      <c r="A490" t="s">
        <v>604</v>
      </c>
      <c r="B490">
        <v>90.5</v>
      </c>
      <c r="C490">
        <v>90.5</v>
      </c>
      <c r="D490">
        <v>90.5</v>
      </c>
      <c r="E490">
        <v>90.5</v>
      </c>
      <c r="F490">
        <v>231</v>
      </c>
    </row>
    <row r="491" spans="1:6" x14ac:dyDescent="0.3">
      <c r="A491" t="s">
        <v>605</v>
      </c>
      <c r="B491">
        <v>90.75</v>
      </c>
      <c r="C491">
        <v>90.75</v>
      </c>
      <c r="D491">
        <v>90.75</v>
      </c>
      <c r="E491">
        <v>90.75</v>
      </c>
      <c r="F491">
        <v>406</v>
      </c>
    </row>
    <row r="492" spans="1:6" x14ac:dyDescent="0.3">
      <c r="A492" t="s">
        <v>606</v>
      </c>
      <c r="B492">
        <v>91.48</v>
      </c>
      <c r="C492">
        <v>91.48</v>
      </c>
      <c r="D492">
        <v>91.48</v>
      </c>
      <c r="E492">
        <v>91.48</v>
      </c>
      <c r="F492">
        <v>559</v>
      </c>
    </row>
    <row r="493" spans="1:6" x14ac:dyDescent="0.3">
      <c r="A493" t="s">
        <v>607</v>
      </c>
      <c r="B493">
        <v>91.91</v>
      </c>
      <c r="C493">
        <v>91.91</v>
      </c>
      <c r="D493">
        <v>91.91</v>
      </c>
      <c r="E493">
        <v>91.91</v>
      </c>
      <c r="F493">
        <v>783</v>
      </c>
    </row>
    <row r="494" spans="1:6" x14ac:dyDescent="0.3">
      <c r="A494" t="s">
        <v>608</v>
      </c>
      <c r="B494">
        <v>92.08</v>
      </c>
      <c r="C494">
        <v>92.08</v>
      </c>
      <c r="D494">
        <v>92.08</v>
      </c>
      <c r="E494">
        <v>92.08</v>
      </c>
      <c r="F494">
        <v>836</v>
      </c>
    </row>
    <row r="495" spans="1:6" x14ac:dyDescent="0.3">
      <c r="A495" t="s">
        <v>609</v>
      </c>
      <c r="B495">
        <v>92.08</v>
      </c>
      <c r="C495">
        <v>92.08</v>
      </c>
      <c r="D495">
        <v>92.08</v>
      </c>
      <c r="E495">
        <v>92.08</v>
      </c>
      <c r="F495">
        <v>710</v>
      </c>
    </row>
    <row r="496" spans="1:6" x14ac:dyDescent="0.3">
      <c r="A496" t="s">
        <v>610</v>
      </c>
      <c r="B496">
        <v>91.93</v>
      </c>
      <c r="C496">
        <v>91.93</v>
      </c>
      <c r="D496">
        <v>91.93</v>
      </c>
      <c r="E496">
        <v>91.93</v>
      </c>
      <c r="F496">
        <v>183</v>
      </c>
    </row>
    <row r="497" spans="1:6" x14ac:dyDescent="0.3">
      <c r="A497" t="s">
        <v>611</v>
      </c>
      <c r="B497">
        <v>93.25</v>
      </c>
      <c r="C497">
        <v>93.25</v>
      </c>
      <c r="D497">
        <v>93.25</v>
      </c>
      <c r="E497">
        <v>93.25</v>
      </c>
      <c r="F497">
        <v>858</v>
      </c>
    </row>
    <row r="498" spans="1:6" x14ac:dyDescent="0.3">
      <c r="A498" t="s">
        <v>612</v>
      </c>
      <c r="B498">
        <v>93.83</v>
      </c>
      <c r="C498">
        <v>93.83</v>
      </c>
      <c r="D498">
        <v>93.83</v>
      </c>
      <c r="E498">
        <v>93.83</v>
      </c>
      <c r="F498">
        <v>1306</v>
      </c>
    </row>
    <row r="499" spans="1:6" x14ac:dyDescent="0.3">
      <c r="A499" t="s">
        <v>613</v>
      </c>
      <c r="B499">
        <v>93.61</v>
      </c>
      <c r="C499">
        <v>93.61</v>
      </c>
      <c r="D499">
        <v>93.61</v>
      </c>
      <c r="E499">
        <v>93.61</v>
      </c>
      <c r="F499">
        <v>1057</v>
      </c>
    </row>
    <row r="500" spans="1:6" x14ac:dyDescent="0.3">
      <c r="A500" t="s">
        <v>614</v>
      </c>
      <c r="B500">
        <v>93.66</v>
      </c>
      <c r="C500">
        <v>93.66</v>
      </c>
      <c r="D500">
        <v>93.66</v>
      </c>
      <c r="E500">
        <v>93.66</v>
      </c>
      <c r="F500">
        <v>758</v>
      </c>
    </row>
    <row r="501" spans="1:6" x14ac:dyDescent="0.3">
      <c r="A501" t="s">
        <v>615</v>
      </c>
      <c r="B501">
        <v>92.9</v>
      </c>
      <c r="C501">
        <v>92.9</v>
      </c>
      <c r="D501">
        <v>92.9</v>
      </c>
      <c r="E501">
        <v>92.9</v>
      </c>
      <c r="F501">
        <v>743</v>
      </c>
    </row>
    <row r="502" spans="1:6" x14ac:dyDescent="0.3">
      <c r="A502" t="s">
        <v>616</v>
      </c>
      <c r="B502">
        <v>92.91</v>
      </c>
      <c r="C502">
        <v>92.91</v>
      </c>
      <c r="D502">
        <v>92.91</v>
      </c>
      <c r="E502">
        <v>92.91</v>
      </c>
      <c r="F502">
        <v>249</v>
      </c>
    </row>
    <row r="503" spans="1:6" x14ac:dyDescent="0.3">
      <c r="A503" t="s">
        <v>617</v>
      </c>
      <c r="B503">
        <v>92.49</v>
      </c>
      <c r="C503">
        <v>92.49</v>
      </c>
      <c r="D503">
        <v>92.49</v>
      </c>
      <c r="E503">
        <v>92.49</v>
      </c>
      <c r="F503">
        <v>586</v>
      </c>
    </row>
    <row r="504" spans="1:6" x14ac:dyDescent="0.3">
      <c r="A504" t="s">
        <v>618</v>
      </c>
      <c r="B504">
        <v>91.63</v>
      </c>
      <c r="C504">
        <v>91.63</v>
      </c>
      <c r="D504">
        <v>91.63</v>
      </c>
      <c r="E504">
        <v>91.63</v>
      </c>
      <c r="F504">
        <v>518</v>
      </c>
    </row>
    <row r="505" spans="1:6" x14ac:dyDescent="0.3">
      <c r="A505" t="s">
        <v>619</v>
      </c>
      <c r="B505">
        <v>91.32</v>
      </c>
      <c r="C505">
        <v>91.32</v>
      </c>
      <c r="D505">
        <v>91.32</v>
      </c>
      <c r="E505">
        <v>91.32</v>
      </c>
      <c r="F505">
        <v>682</v>
      </c>
    </row>
    <row r="506" spans="1:6" x14ac:dyDescent="0.3">
      <c r="A506" t="s">
        <v>620</v>
      </c>
      <c r="B506">
        <v>92.25</v>
      </c>
      <c r="C506">
        <v>92.25</v>
      </c>
      <c r="D506">
        <v>92.25</v>
      </c>
      <c r="E506">
        <v>92.25</v>
      </c>
      <c r="F506">
        <v>838</v>
      </c>
    </row>
    <row r="507" spans="1:6" x14ac:dyDescent="0.3">
      <c r="A507" t="s">
        <v>621</v>
      </c>
      <c r="B507">
        <v>91.19</v>
      </c>
      <c r="C507">
        <v>91.19</v>
      </c>
      <c r="D507">
        <v>91.19</v>
      </c>
      <c r="E507">
        <v>91.19</v>
      </c>
      <c r="F507">
        <v>706</v>
      </c>
    </row>
    <row r="508" spans="1:6" x14ac:dyDescent="0.3">
      <c r="A508" t="s">
        <v>622</v>
      </c>
      <c r="B508">
        <v>92.29</v>
      </c>
      <c r="C508">
        <v>92.29</v>
      </c>
      <c r="D508">
        <v>92.29</v>
      </c>
      <c r="E508">
        <v>92.29</v>
      </c>
      <c r="F508">
        <v>272</v>
      </c>
    </row>
    <row r="509" spans="1:6" x14ac:dyDescent="0.3">
      <c r="A509" t="s">
        <v>623</v>
      </c>
      <c r="B509">
        <v>93.36</v>
      </c>
      <c r="C509">
        <v>93.36</v>
      </c>
      <c r="D509">
        <v>93.36</v>
      </c>
      <c r="E509">
        <v>93.36</v>
      </c>
      <c r="F509">
        <v>982</v>
      </c>
    </row>
    <row r="510" spans="1:6" x14ac:dyDescent="0.3">
      <c r="A510" t="s">
        <v>624</v>
      </c>
      <c r="B510">
        <v>94.51</v>
      </c>
      <c r="C510">
        <v>94.51</v>
      </c>
      <c r="D510">
        <v>94.51</v>
      </c>
      <c r="E510">
        <v>94.51</v>
      </c>
      <c r="F510">
        <v>1386</v>
      </c>
    </row>
    <row r="511" spans="1:6" x14ac:dyDescent="0.3">
      <c r="A511" t="s">
        <v>625</v>
      </c>
      <c r="B511">
        <v>94.59</v>
      </c>
      <c r="C511">
        <v>94.59</v>
      </c>
      <c r="D511">
        <v>94.59</v>
      </c>
      <c r="E511">
        <v>94.59</v>
      </c>
      <c r="F511">
        <v>1049</v>
      </c>
    </row>
    <row r="512" spans="1:6" x14ac:dyDescent="0.3">
      <c r="A512" t="s">
        <v>626</v>
      </c>
      <c r="B512">
        <v>94.63</v>
      </c>
      <c r="C512">
        <v>94.63</v>
      </c>
      <c r="D512">
        <v>94.63</v>
      </c>
      <c r="E512">
        <v>94.63</v>
      </c>
      <c r="F512">
        <v>1025</v>
      </c>
    </row>
    <row r="513" spans="1:6" x14ac:dyDescent="0.3">
      <c r="A513" t="s">
        <v>627</v>
      </c>
      <c r="B513">
        <v>95.53</v>
      </c>
      <c r="C513">
        <v>95.53</v>
      </c>
      <c r="D513">
        <v>95.53</v>
      </c>
      <c r="E513">
        <v>95.53</v>
      </c>
      <c r="F513">
        <v>643</v>
      </c>
    </row>
    <row r="514" spans="1:6" x14ac:dyDescent="0.3">
      <c r="A514" t="s">
        <v>628</v>
      </c>
      <c r="B514">
        <v>95.74</v>
      </c>
      <c r="C514">
        <v>95.74</v>
      </c>
      <c r="D514">
        <v>95.74</v>
      </c>
      <c r="E514">
        <v>95.74</v>
      </c>
      <c r="F514">
        <v>1183</v>
      </c>
    </row>
    <row r="515" spans="1:6" x14ac:dyDescent="0.3">
      <c r="A515" t="s">
        <v>629</v>
      </c>
      <c r="B515">
        <v>96.65</v>
      </c>
      <c r="C515">
        <v>96.65</v>
      </c>
      <c r="D515">
        <v>96.65</v>
      </c>
      <c r="E515">
        <v>96.65</v>
      </c>
      <c r="F515">
        <v>1231</v>
      </c>
    </row>
    <row r="516" spans="1:6" x14ac:dyDescent="0.3">
      <c r="A516" t="s">
        <v>630</v>
      </c>
      <c r="B516">
        <v>97.71</v>
      </c>
      <c r="C516">
        <v>97.71</v>
      </c>
      <c r="D516">
        <v>97.71</v>
      </c>
      <c r="E516">
        <v>97.71</v>
      </c>
      <c r="F516">
        <v>1256</v>
      </c>
    </row>
    <row r="517" spans="1:6" x14ac:dyDescent="0.3">
      <c r="A517" t="s">
        <v>631</v>
      </c>
      <c r="B517">
        <v>98.84</v>
      </c>
      <c r="C517">
        <v>98.84</v>
      </c>
      <c r="D517">
        <v>98.84</v>
      </c>
      <c r="E517">
        <v>98.84</v>
      </c>
      <c r="F517">
        <v>1773</v>
      </c>
    </row>
    <row r="518" spans="1:6" x14ac:dyDescent="0.3">
      <c r="A518" t="s">
        <v>632</v>
      </c>
      <c r="B518">
        <v>98.39</v>
      </c>
      <c r="C518">
        <v>98.39</v>
      </c>
      <c r="D518">
        <v>98.39</v>
      </c>
      <c r="E518">
        <v>98.39</v>
      </c>
      <c r="F518">
        <v>1267</v>
      </c>
    </row>
    <row r="519" spans="1:6" x14ac:dyDescent="0.3">
      <c r="A519" t="s">
        <v>633</v>
      </c>
      <c r="B519">
        <v>98</v>
      </c>
      <c r="C519">
        <v>98</v>
      </c>
      <c r="D519">
        <v>98</v>
      </c>
      <c r="E519">
        <v>98</v>
      </c>
      <c r="F519">
        <v>782</v>
      </c>
    </row>
    <row r="520" spans="1:6" x14ac:dyDescent="0.3">
      <c r="A520" t="s">
        <v>634</v>
      </c>
      <c r="B520">
        <v>98.51</v>
      </c>
      <c r="C520">
        <v>98.51</v>
      </c>
      <c r="D520">
        <v>98.51</v>
      </c>
      <c r="E520">
        <v>98.51</v>
      </c>
      <c r="F520">
        <v>1197</v>
      </c>
    </row>
    <row r="521" spans="1:6" x14ac:dyDescent="0.3">
      <c r="A521" t="s">
        <v>635</v>
      </c>
      <c r="B521">
        <v>98.57</v>
      </c>
      <c r="C521">
        <v>98.57</v>
      </c>
      <c r="D521">
        <v>98.57</v>
      </c>
      <c r="E521">
        <v>98.57</v>
      </c>
      <c r="F521">
        <v>1050</v>
      </c>
    </row>
    <row r="522" spans="1:6" x14ac:dyDescent="0.3">
      <c r="A522" t="s">
        <v>636</v>
      </c>
      <c r="B522">
        <v>98.47</v>
      </c>
      <c r="C522">
        <v>98.47</v>
      </c>
      <c r="D522">
        <v>98.47</v>
      </c>
      <c r="E522">
        <v>98.47</v>
      </c>
      <c r="F522">
        <v>1091</v>
      </c>
    </row>
    <row r="523" spans="1:6" x14ac:dyDescent="0.3">
      <c r="A523" t="s">
        <v>637</v>
      </c>
      <c r="B523">
        <v>99.55</v>
      </c>
      <c r="C523">
        <v>99.55</v>
      </c>
      <c r="D523">
        <v>99.55</v>
      </c>
      <c r="E523">
        <v>99.55</v>
      </c>
      <c r="F523">
        <v>1361</v>
      </c>
    </row>
    <row r="524" spans="1:6" x14ac:dyDescent="0.3">
      <c r="A524" t="s">
        <v>638</v>
      </c>
      <c r="B524">
        <v>100.77</v>
      </c>
      <c r="C524">
        <v>100.77</v>
      </c>
      <c r="D524">
        <v>100.77</v>
      </c>
      <c r="E524">
        <v>100.77</v>
      </c>
      <c r="F524">
        <v>1533</v>
      </c>
    </row>
    <row r="525" spans="1:6" x14ac:dyDescent="0.3">
      <c r="A525" t="s">
        <v>639</v>
      </c>
      <c r="B525">
        <v>101.3</v>
      </c>
      <c r="C525">
        <v>101.3</v>
      </c>
      <c r="D525">
        <v>101.3</v>
      </c>
      <c r="E525">
        <v>101.3</v>
      </c>
      <c r="F525">
        <v>999</v>
      </c>
    </row>
    <row r="526" spans="1:6" x14ac:dyDescent="0.3">
      <c r="A526" t="s">
        <v>640</v>
      </c>
      <c r="B526">
        <v>100.89</v>
      </c>
      <c r="C526">
        <v>100.89</v>
      </c>
      <c r="D526">
        <v>100.89</v>
      </c>
      <c r="E526">
        <v>100.89</v>
      </c>
      <c r="F526">
        <v>2334</v>
      </c>
    </row>
    <row r="527" spans="1:6" x14ac:dyDescent="0.3">
      <c r="A527" t="s">
        <v>641</v>
      </c>
      <c r="B527">
        <v>101.39</v>
      </c>
      <c r="C527">
        <v>101.39</v>
      </c>
      <c r="D527">
        <v>101.39</v>
      </c>
      <c r="E527">
        <v>101.39</v>
      </c>
      <c r="F527">
        <v>1488</v>
      </c>
    </row>
    <row r="528" spans="1:6" x14ac:dyDescent="0.3">
      <c r="A528" t="s">
        <v>642</v>
      </c>
      <c r="B528">
        <v>101.85</v>
      </c>
      <c r="C528">
        <v>101.85</v>
      </c>
      <c r="D528">
        <v>101.85</v>
      </c>
      <c r="E528">
        <v>101.85</v>
      </c>
      <c r="F528">
        <v>1431</v>
      </c>
    </row>
    <row r="529" spans="1:6" x14ac:dyDescent="0.3">
      <c r="A529" t="s">
        <v>643</v>
      </c>
      <c r="B529">
        <v>103.11</v>
      </c>
      <c r="C529">
        <v>103.11</v>
      </c>
      <c r="D529">
        <v>103.11</v>
      </c>
      <c r="E529">
        <v>103.11</v>
      </c>
      <c r="F529">
        <v>1480</v>
      </c>
    </row>
    <row r="530" spans="1:6" x14ac:dyDescent="0.3">
      <c r="A530" t="s">
        <v>644</v>
      </c>
      <c r="B530">
        <v>103.73</v>
      </c>
      <c r="C530">
        <v>103.73</v>
      </c>
      <c r="D530">
        <v>103.73</v>
      </c>
      <c r="E530">
        <v>103.73</v>
      </c>
      <c r="F530">
        <v>1775</v>
      </c>
    </row>
    <row r="531" spans="1:6" x14ac:dyDescent="0.3">
      <c r="A531" t="s">
        <v>645</v>
      </c>
      <c r="B531">
        <v>102.9</v>
      </c>
      <c r="C531">
        <v>102.9</v>
      </c>
      <c r="D531">
        <v>102.9</v>
      </c>
      <c r="E531">
        <v>102.9</v>
      </c>
      <c r="F531">
        <v>795</v>
      </c>
    </row>
    <row r="532" spans="1:6" x14ac:dyDescent="0.3">
      <c r="A532" t="s">
        <v>646</v>
      </c>
      <c r="B532">
        <v>103.01</v>
      </c>
      <c r="C532">
        <v>103.01</v>
      </c>
      <c r="D532">
        <v>103.01</v>
      </c>
      <c r="E532">
        <v>103.01</v>
      </c>
      <c r="F532">
        <v>1038</v>
      </c>
    </row>
    <row r="533" spans="1:6" x14ac:dyDescent="0.3">
      <c r="A533" t="s">
        <v>647</v>
      </c>
      <c r="B533">
        <v>103.45</v>
      </c>
      <c r="C533">
        <v>103.45</v>
      </c>
      <c r="D533">
        <v>103.45</v>
      </c>
      <c r="E533">
        <v>103.45</v>
      </c>
      <c r="F533">
        <v>1097</v>
      </c>
    </row>
    <row r="534" spans="1:6" x14ac:dyDescent="0.3">
      <c r="A534" t="s">
        <v>648</v>
      </c>
      <c r="B534">
        <v>103.41</v>
      </c>
      <c r="C534">
        <v>103.41</v>
      </c>
      <c r="D534">
        <v>103.41</v>
      </c>
      <c r="E534">
        <v>103.41</v>
      </c>
      <c r="F534">
        <v>1073</v>
      </c>
    </row>
    <row r="535" spans="1:6" x14ac:dyDescent="0.3">
      <c r="A535" t="s">
        <v>649</v>
      </c>
      <c r="B535">
        <v>104.15</v>
      </c>
      <c r="C535">
        <v>104.15</v>
      </c>
      <c r="D535">
        <v>104.15</v>
      </c>
      <c r="E535">
        <v>104.15</v>
      </c>
      <c r="F535">
        <v>1226</v>
      </c>
    </row>
    <row r="536" spans="1:6" x14ac:dyDescent="0.3">
      <c r="A536" t="s">
        <v>650</v>
      </c>
      <c r="B536">
        <v>102.85</v>
      </c>
      <c r="C536">
        <v>102.85</v>
      </c>
      <c r="D536">
        <v>102.85</v>
      </c>
      <c r="E536">
        <v>102.85</v>
      </c>
      <c r="F536">
        <v>1392</v>
      </c>
    </row>
    <row r="537" spans="1:6" x14ac:dyDescent="0.3">
      <c r="A537" t="s">
        <v>651</v>
      </c>
      <c r="B537">
        <v>103.4</v>
      </c>
      <c r="C537">
        <v>103.4</v>
      </c>
      <c r="D537">
        <v>103.4</v>
      </c>
      <c r="E537">
        <v>103.4</v>
      </c>
      <c r="F537">
        <v>779</v>
      </c>
    </row>
    <row r="538" spans="1:6" x14ac:dyDescent="0.3">
      <c r="A538" t="s">
        <v>652</v>
      </c>
      <c r="B538">
        <v>100.23</v>
      </c>
      <c r="C538">
        <v>100.23</v>
      </c>
      <c r="D538">
        <v>100.23</v>
      </c>
      <c r="E538">
        <v>100.23</v>
      </c>
      <c r="F538">
        <v>1966</v>
      </c>
    </row>
    <row r="539" spans="1:6" x14ac:dyDescent="0.3">
      <c r="A539" t="s">
        <v>653</v>
      </c>
      <c r="B539">
        <v>101.35</v>
      </c>
      <c r="C539">
        <v>101.35</v>
      </c>
      <c r="D539">
        <v>101.35</v>
      </c>
      <c r="E539">
        <v>101.35</v>
      </c>
      <c r="F539">
        <v>1200</v>
      </c>
    </row>
    <row r="540" spans="1:6" x14ac:dyDescent="0.3">
      <c r="A540" t="s">
        <v>654</v>
      </c>
      <c r="B540">
        <v>99.98</v>
      </c>
      <c r="C540">
        <v>99.98</v>
      </c>
      <c r="D540">
        <v>99.98</v>
      </c>
      <c r="E540">
        <v>99.98</v>
      </c>
      <c r="F540">
        <v>1326</v>
      </c>
    </row>
    <row r="541" spans="1:6" x14ac:dyDescent="0.3">
      <c r="A541" t="s">
        <v>655</v>
      </c>
      <c r="B541">
        <v>98.94</v>
      </c>
      <c r="C541">
        <v>98.94</v>
      </c>
      <c r="D541">
        <v>98.94</v>
      </c>
      <c r="E541">
        <v>98.94</v>
      </c>
      <c r="F541">
        <v>934</v>
      </c>
    </row>
    <row r="542" spans="1:6" x14ac:dyDescent="0.3">
      <c r="A542" t="s">
        <v>656</v>
      </c>
      <c r="B542">
        <v>98.98</v>
      </c>
      <c r="C542">
        <v>98.98</v>
      </c>
      <c r="D542">
        <v>98.98</v>
      </c>
      <c r="E542">
        <v>98.98</v>
      </c>
      <c r="F542">
        <v>447</v>
      </c>
    </row>
    <row r="543" spans="1:6" x14ac:dyDescent="0.3">
      <c r="A543" t="s">
        <v>657</v>
      </c>
      <c r="B543">
        <v>101.42</v>
      </c>
      <c r="C543">
        <v>101.42</v>
      </c>
      <c r="D543">
        <v>101.42</v>
      </c>
      <c r="E543">
        <v>101.42</v>
      </c>
      <c r="F543">
        <v>1015</v>
      </c>
    </row>
    <row r="544" spans="1:6" x14ac:dyDescent="0.3">
      <c r="A544" t="s">
        <v>658</v>
      </c>
      <c r="B544">
        <v>102.42</v>
      </c>
      <c r="C544">
        <v>102.42</v>
      </c>
      <c r="D544">
        <v>102.42</v>
      </c>
      <c r="E544">
        <v>102.42</v>
      </c>
      <c r="F544">
        <v>1394</v>
      </c>
    </row>
    <row r="545" spans="1:6" x14ac:dyDescent="0.3">
      <c r="A545" t="s">
        <v>659</v>
      </c>
      <c r="B545">
        <v>102.35</v>
      </c>
      <c r="C545">
        <v>102.35</v>
      </c>
      <c r="D545">
        <v>102.35</v>
      </c>
      <c r="E545">
        <v>102.35</v>
      </c>
      <c r="F545">
        <v>1082</v>
      </c>
    </row>
    <row r="546" spans="1:6" x14ac:dyDescent="0.3">
      <c r="A546" t="s">
        <v>660</v>
      </c>
      <c r="B546">
        <v>102.55</v>
      </c>
      <c r="C546">
        <v>102.55</v>
      </c>
      <c r="D546">
        <v>102.55</v>
      </c>
      <c r="E546">
        <v>102.55</v>
      </c>
      <c r="F546">
        <v>1340</v>
      </c>
    </row>
    <row r="547" spans="1:6" x14ac:dyDescent="0.3">
      <c r="A547" t="s">
        <v>661</v>
      </c>
      <c r="B547">
        <v>103.68</v>
      </c>
      <c r="C547">
        <v>103.68</v>
      </c>
      <c r="D547">
        <v>103.68</v>
      </c>
      <c r="E547">
        <v>103.68</v>
      </c>
      <c r="F547">
        <v>1303</v>
      </c>
    </row>
    <row r="548" spans="1:6" x14ac:dyDescent="0.3">
      <c r="A548" t="s">
        <v>662</v>
      </c>
      <c r="B548">
        <v>103.88</v>
      </c>
      <c r="C548">
        <v>103.88</v>
      </c>
      <c r="D548">
        <v>103.88</v>
      </c>
      <c r="E548">
        <v>103.88</v>
      </c>
      <c r="F548">
        <v>747</v>
      </c>
    </row>
    <row r="549" spans="1:6" x14ac:dyDescent="0.3">
      <c r="A549" t="s">
        <v>663</v>
      </c>
      <c r="B549">
        <v>105.17</v>
      </c>
      <c r="C549">
        <v>105.17</v>
      </c>
      <c r="D549">
        <v>105.17</v>
      </c>
      <c r="E549">
        <v>105.17</v>
      </c>
      <c r="F549">
        <v>1392</v>
      </c>
    </row>
    <row r="550" spans="1:6" x14ac:dyDescent="0.3">
      <c r="A550" t="s">
        <v>664</v>
      </c>
      <c r="B550">
        <v>105.15</v>
      </c>
      <c r="C550">
        <v>105.15</v>
      </c>
      <c r="D550">
        <v>105.15</v>
      </c>
      <c r="E550">
        <v>105.15</v>
      </c>
      <c r="F550">
        <v>1200</v>
      </c>
    </row>
    <row r="551" spans="1:6" x14ac:dyDescent="0.3">
      <c r="A551" t="s">
        <v>665</v>
      </c>
      <c r="B551">
        <v>104.57</v>
      </c>
      <c r="C551">
        <v>104.57</v>
      </c>
      <c r="D551">
        <v>104.57</v>
      </c>
      <c r="E551">
        <v>104.57</v>
      </c>
      <c r="F551">
        <v>1223</v>
      </c>
    </row>
    <row r="552" spans="1:6" x14ac:dyDescent="0.3">
      <c r="A552" t="s">
        <v>666</v>
      </c>
      <c r="B552">
        <v>104.56</v>
      </c>
      <c r="C552">
        <v>104.56</v>
      </c>
      <c r="D552">
        <v>104.56</v>
      </c>
      <c r="E552">
        <v>104.56</v>
      </c>
      <c r="F552">
        <v>1234</v>
      </c>
    </row>
    <row r="553" spans="1:6" x14ac:dyDescent="0.3">
      <c r="A553" t="s">
        <v>667</v>
      </c>
      <c r="B553">
        <v>105.28</v>
      </c>
      <c r="C553">
        <v>105.28</v>
      </c>
      <c r="D553">
        <v>105.28</v>
      </c>
      <c r="E553">
        <v>105.28</v>
      </c>
      <c r="F553">
        <v>1308</v>
      </c>
    </row>
    <row r="554" spans="1:6" x14ac:dyDescent="0.3">
      <c r="A554" t="s">
        <v>668</v>
      </c>
      <c r="B554">
        <v>104.83</v>
      </c>
      <c r="C554">
        <v>104.83</v>
      </c>
      <c r="D554">
        <v>104.83</v>
      </c>
      <c r="E554">
        <v>104.83</v>
      </c>
      <c r="F554">
        <v>621</v>
      </c>
    </row>
    <row r="555" spans="1:6" x14ac:dyDescent="0.3">
      <c r="A555" t="s">
        <v>669</v>
      </c>
      <c r="B555">
        <v>104.3</v>
      </c>
      <c r="C555">
        <v>104.3</v>
      </c>
      <c r="D555">
        <v>104.3</v>
      </c>
      <c r="E555">
        <v>104.3</v>
      </c>
      <c r="F555">
        <v>1068</v>
      </c>
    </row>
    <row r="556" spans="1:6" x14ac:dyDescent="0.3">
      <c r="A556" t="s">
        <v>670</v>
      </c>
      <c r="B556">
        <v>104.61</v>
      </c>
      <c r="C556">
        <v>104.61</v>
      </c>
      <c r="D556">
        <v>104.61</v>
      </c>
      <c r="E556">
        <v>104.61</v>
      </c>
      <c r="F556">
        <v>961</v>
      </c>
    </row>
    <row r="557" spans="1:6" x14ac:dyDescent="0.3">
      <c r="A557" t="s">
        <v>671</v>
      </c>
      <c r="B557">
        <v>105.9</v>
      </c>
      <c r="C557">
        <v>105.9</v>
      </c>
      <c r="D557">
        <v>105.9</v>
      </c>
      <c r="E557">
        <v>105.9</v>
      </c>
      <c r="F557">
        <v>1199</v>
      </c>
    </row>
    <row r="558" spans="1:6" x14ac:dyDescent="0.3">
      <c r="A558" t="s">
        <v>672</v>
      </c>
      <c r="B558">
        <v>105.7</v>
      </c>
      <c r="C558">
        <v>105.7</v>
      </c>
      <c r="D558">
        <v>105.7</v>
      </c>
      <c r="E558">
        <v>105.7</v>
      </c>
      <c r="F558">
        <v>1627</v>
      </c>
    </row>
    <row r="559" spans="1:6" x14ac:dyDescent="0.3">
      <c r="A559" t="s">
        <v>673</v>
      </c>
      <c r="B559">
        <v>106.28</v>
      </c>
      <c r="C559">
        <v>106.28</v>
      </c>
      <c r="D559">
        <v>106.28</v>
      </c>
      <c r="E559">
        <v>106.28</v>
      </c>
      <c r="F559">
        <v>1099</v>
      </c>
    </row>
    <row r="560" spans="1:6" x14ac:dyDescent="0.3">
      <c r="A560" t="s">
        <v>674</v>
      </c>
      <c r="B560">
        <v>105.93</v>
      </c>
      <c r="C560">
        <v>105.93</v>
      </c>
      <c r="D560">
        <v>105.93</v>
      </c>
      <c r="E560">
        <v>105.93</v>
      </c>
      <c r="F560">
        <v>493</v>
      </c>
    </row>
    <row r="561" spans="1:6" x14ac:dyDescent="0.3">
      <c r="A561" t="s">
        <v>675</v>
      </c>
      <c r="B561">
        <v>107.21</v>
      </c>
      <c r="C561">
        <v>107.21</v>
      </c>
      <c r="D561">
        <v>107.21</v>
      </c>
      <c r="E561">
        <v>107.21</v>
      </c>
      <c r="F561">
        <v>1439</v>
      </c>
    </row>
    <row r="562" spans="1:6" x14ac:dyDescent="0.3">
      <c r="A562" t="s">
        <v>676</v>
      </c>
      <c r="B562">
        <v>106.83</v>
      </c>
      <c r="C562">
        <v>106.83</v>
      </c>
      <c r="D562">
        <v>106.83</v>
      </c>
      <c r="E562">
        <v>106.83</v>
      </c>
      <c r="F562">
        <v>1984</v>
      </c>
    </row>
    <row r="563" spans="1:6" x14ac:dyDescent="0.3">
      <c r="A563" t="s">
        <v>677</v>
      </c>
      <c r="B563">
        <v>107.68</v>
      </c>
      <c r="C563">
        <v>107.68</v>
      </c>
      <c r="D563">
        <v>107.68</v>
      </c>
      <c r="E563">
        <v>107.68</v>
      </c>
      <c r="F563">
        <v>1511</v>
      </c>
    </row>
    <row r="564" spans="1:6" x14ac:dyDescent="0.3">
      <c r="A564" t="s">
        <v>678</v>
      </c>
      <c r="B564">
        <v>107.65</v>
      </c>
      <c r="C564">
        <v>107.65</v>
      </c>
      <c r="D564">
        <v>107.65</v>
      </c>
      <c r="E564">
        <v>107.65</v>
      </c>
      <c r="F564">
        <v>2011</v>
      </c>
    </row>
    <row r="565" spans="1:6" x14ac:dyDescent="0.3">
      <c r="A565" t="s">
        <v>679</v>
      </c>
      <c r="B565">
        <v>106.72</v>
      </c>
      <c r="C565">
        <v>106.72</v>
      </c>
      <c r="D565">
        <v>106.72</v>
      </c>
      <c r="E565">
        <v>106.72</v>
      </c>
      <c r="F565">
        <v>890</v>
      </c>
    </row>
    <row r="566" spans="1:6" x14ac:dyDescent="0.3">
      <c r="A566" t="s">
        <v>680</v>
      </c>
      <c r="B566">
        <v>105.63</v>
      </c>
      <c r="C566">
        <v>105.63</v>
      </c>
      <c r="D566">
        <v>105.63</v>
      </c>
      <c r="E566">
        <v>105.63</v>
      </c>
      <c r="F566">
        <v>1438</v>
      </c>
    </row>
    <row r="567" spans="1:6" x14ac:dyDescent="0.3">
      <c r="A567" t="s">
        <v>681</v>
      </c>
      <c r="B567">
        <v>107.04</v>
      </c>
      <c r="C567">
        <v>107.04</v>
      </c>
      <c r="D567">
        <v>107.04</v>
      </c>
      <c r="E567">
        <v>107.04</v>
      </c>
      <c r="F567">
        <v>1600</v>
      </c>
    </row>
    <row r="568" spans="1:6" x14ac:dyDescent="0.3">
      <c r="A568" t="s">
        <v>682</v>
      </c>
      <c r="B568">
        <v>107.72</v>
      </c>
      <c r="C568">
        <v>107.72</v>
      </c>
      <c r="D568">
        <v>107.72</v>
      </c>
      <c r="E568">
        <v>107.72</v>
      </c>
      <c r="F568">
        <v>1451</v>
      </c>
    </row>
    <row r="569" spans="1:6" x14ac:dyDescent="0.3">
      <c r="A569" t="s">
        <v>683</v>
      </c>
      <c r="B569">
        <v>108.48</v>
      </c>
      <c r="C569">
        <v>108.48</v>
      </c>
      <c r="D569">
        <v>108.48</v>
      </c>
      <c r="E569">
        <v>108.48</v>
      </c>
      <c r="F569">
        <v>2059</v>
      </c>
    </row>
    <row r="570" spans="1:6" x14ac:dyDescent="0.3">
      <c r="A570" t="s">
        <v>684</v>
      </c>
      <c r="B570">
        <v>109.62</v>
      </c>
      <c r="C570">
        <v>109.62</v>
      </c>
      <c r="D570">
        <v>109.62</v>
      </c>
      <c r="E570">
        <v>109.62</v>
      </c>
      <c r="F570">
        <v>2037</v>
      </c>
    </row>
    <row r="571" spans="1:6" x14ac:dyDescent="0.3">
      <c r="A571" t="s">
        <v>685</v>
      </c>
      <c r="B571">
        <v>110.13</v>
      </c>
      <c r="C571">
        <v>110.13</v>
      </c>
      <c r="D571">
        <v>110.13</v>
      </c>
      <c r="E571">
        <v>110.13</v>
      </c>
      <c r="F571">
        <v>1023</v>
      </c>
    </row>
    <row r="572" spans="1:6" x14ac:dyDescent="0.3">
      <c r="A572" t="s">
        <v>686</v>
      </c>
      <c r="B572">
        <v>110.1</v>
      </c>
      <c r="C572">
        <v>110.1</v>
      </c>
      <c r="D572">
        <v>110.1</v>
      </c>
      <c r="E572">
        <v>110.1</v>
      </c>
      <c r="F572">
        <v>2118</v>
      </c>
    </row>
    <row r="573" spans="1:6" x14ac:dyDescent="0.3">
      <c r="A573" t="s">
        <v>687</v>
      </c>
      <c r="B573">
        <v>110.15</v>
      </c>
      <c r="C573">
        <v>110.15</v>
      </c>
      <c r="D573">
        <v>110.15</v>
      </c>
      <c r="E573">
        <v>110.15</v>
      </c>
      <c r="F573">
        <v>1698</v>
      </c>
    </row>
    <row r="574" spans="1:6" x14ac:dyDescent="0.3">
      <c r="A574" t="s">
        <v>688</v>
      </c>
      <c r="B574">
        <v>108.65</v>
      </c>
      <c r="C574">
        <v>108.65</v>
      </c>
      <c r="D574">
        <v>108.65</v>
      </c>
      <c r="E574">
        <v>108.65</v>
      </c>
      <c r="F574">
        <v>1719</v>
      </c>
    </row>
    <row r="575" spans="1:6" x14ac:dyDescent="0.3">
      <c r="A575" t="s">
        <v>689</v>
      </c>
      <c r="B575">
        <v>107.48</v>
      </c>
      <c r="C575">
        <v>107.48</v>
      </c>
      <c r="D575">
        <v>107.48</v>
      </c>
      <c r="E575">
        <v>107.48</v>
      </c>
      <c r="F575">
        <v>1525</v>
      </c>
    </row>
    <row r="576" spans="1:6" x14ac:dyDescent="0.3">
      <c r="A576" t="s">
        <v>690</v>
      </c>
      <c r="B576">
        <v>109.07</v>
      </c>
      <c r="C576">
        <v>109.07</v>
      </c>
      <c r="D576">
        <v>109.07</v>
      </c>
      <c r="E576">
        <v>109.07</v>
      </c>
      <c r="F576">
        <v>1198</v>
      </c>
    </row>
    <row r="577" spans="1:6" x14ac:dyDescent="0.3">
      <c r="A577" t="s">
        <v>691</v>
      </c>
      <c r="B577">
        <v>109.95</v>
      </c>
      <c r="C577">
        <v>109.95</v>
      </c>
      <c r="D577">
        <v>109.95</v>
      </c>
      <c r="E577">
        <v>109.95</v>
      </c>
      <c r="F577">
        <v>752</v>
      </c>
    </row>
    <row r="578" spans="1:6" x14ac:dyDescent="0.3">
      <c r="A578" t="s">
        <v>692</v>
      </c>
      <c r="B578">
        <v>108.23</v>
      </c>
      <c r="C578">
        <v>108.23</v>
      </c>
      <c r="D578">
        <v>108.23</v>
      </c>
      <c r="E578">
        <v>108.23</v>
      </c>
      <c r="F578">
        <v>1291</v>
      </c>
    </row>
    <row r="579" spans="1:6" x14ac:dyDescent="0.3">
      <c r="A579" t="s">
        <v>693</v>
      </c>
      <c r="B579">
        <v>107.01</v>
      </c>
      <c r="C579">
        <v>107.01</v>
      </c>
      <c r="D579">
        <v>107.01</v>
      </c>
      <c r="E579">
        <v>107.01</v>
      </c>
      <c r="F579">
        <v>1164</v>
      </c>
    </row>
    <row r="580" spans="1:6" x14ac:dyDescent="0.3">
      <c r="A580" t="s">
        <v>694</v>
      </c>
      <c r="B580">
        <v>105.97</v>
      </c>
      <c r="C580">
        <v>105.97</v>
      </c>
      <c r="D580">
        <v>105.97</v>
      </c>
      <c r="E580">
        <v>105.97</v>
      </c>
      <c r="F580">
        <v>1145</v>
      </c>
    </row>
    <row r="581" spans="1:6" x14ac:dyDescent="0.3">
      <c r="A581" t="s">
        <v>695</v>
      </c>
      <c r="B581">
        <v>106.17</v>
      </c>
      <c r="C581">
        <v>106.17</v>
      </c>
      <c r="D581">
        <v>106.17</v>
      </c>
      <c r="E581">
        <v>106.17</v>
      </c>
      <c r="F581">
        <v>1062</v>
      </c>
    </row>
    <row r="582" spans="1:6" x14ac:dyDescent="0.3">
      <c r="A582" t="s">
        <v>696</v>
      </c>
      <c r="B582">
        <v>106.81</v>
      </c>
      <c r="C582">
        <v>106.81</v>
      </c>
      <c r="D582">
        <v>106.81</v>
      </c>
      <c r="E582">
        <v>106.81</v>
      </c>
      <c r="F582">
        <v>664</v>
      </c>
    </row>
    <row r="583" spans="1:6" x14ac:dyDescent="0.3">
      <c r="A583" t="s">
        <v>697</v>
      </c>
      <c r="B583">
        <v>106.2</v>
      </c>
      <c r="C583">
        <v>106.2</v>
      </c>
      <c r="D583">
        <v>106.2</v>
      </c>
      <c r="E583">
        <v>106.2</v>
      </c>
      <c r="F583">
        <v>1375</v>
      </c>
    </row>
    <row r="584" spans="1:6" x14ac:dyDescent="0.3">
      <c r="A584" t="s">
        <v>698</v>
      </c>
      <c r="B584">
        <v>106.43</v>
      </c>
      <c r="C584">
        <v>106.43</v>
      </c>
      <c r="D584">
        <v>106.43</v>
      </c>
      <c r="E584">
        <v>106.43</v>
      </c>
      <c r="F584">
        <v>913</v>
      </c>
    </row>
    <row r="585" spans="1:6" x14ac:dyDescent="0.3">
      <c r="A585" t="s">
        <v>699</v>
      </c>
      <c r="B585">
        <v>106.76</v>
      </c>
      <c r="C585">
        <v>106.76</v>
      </c>
      <c r="D585">
        <v>106.76</v>
      </c>
      <c r="E585">
        <v>106.76</v>
      </c>
      <c r="F585">
        <v>1052</v>
      </c>
    </row>
    <row r="586" spans="1:6" x14ac:dyDescent="0.3">
      <c r="A586" t="s">
        <v>700</v>
      </c>
      <c r="B586">
        <v>106.43</v>
      </c>
      <c r="C586">
        <v>106.43</v>
      </c>
      <c r="D586">
        <v>106.43</v>
      </c>
      <c r="E586">
        <v>106.43</v>
      </c>
      <c r="F586">
        <v>1402</v>
      </c>
    </row>
    <row r="587" spans="1:6" x14ac:dyDescent="0.3">
      <c r="A587" t="s">
        <v>701</v>
      </c>
      <c r="B587">
        <v>106.51</v>
      </c>
      <c r="C587">
        <v>106.51</v>
      </c>
      <c r="D587">
        <v>106.51</v>
      </c>
      <c r="E587">
        <v>106.51</v>
      </c>
      <c r="F587">
        <v>1008</v>
      </c>
    </row>
    <row r="588" spans="1:6" x14ac:dyDescent="0.3">
      <c r="A588" t="s">
        <v>702</v>
      </c>
      <c r="B588">
        <v>105.68</v>
      </c>
      <c r="C588">
        <v>105.68</v>
      </c>
      <c r="D588">
        <v>105.68</v>
      </c>
      <c r="E588">
        <v>105.68</v>
      </c>
      <c r="F588">
        <v>652</v>
      </c>
    </row>
    <row r="589" spans="1:6" x14ac:dyDescent="0.3">
      <c r="A589" t="s">
        <v>703</v>
      </c>
      <c r="B589">
        <v>104.67</v>
      </c>
      <c r="C589">
        <v>104.67</v>
      </c>
      <c r="D589">
        <v>104.67</v>
      </c>
      <c r="E589">
        <v>104.67</v>
      </c>
      <c r="F589">
        <v>1001</v>
      </c>
    </row>
    <row r="590" spans="1:6" x14ac:dyDescent="0.3">
      <c r="A590" t="s">
        <v>704</v>
      </c>
      <c r="B590">
        <v>100.35</v>
      </c>
      <c r="C590">
        <v>100.35</v>
      </c>
      <c r="D590">
        <v>100.35</v>
      </c>
      <c r="E590">
        <v>100.35</v>
      </c>
      <c r="F590">
        <v>2443</v>
      </c>
    </row>
    <row r="591" spans="1:6" x14ac:dyDescent="0.3">
      <c r="A591" t="s">
        <v>705</v>
      </c>
      <c r="B591">
        <v>102.61</v>
      </c>
      <c r="C591">
        <v>102.61</v>
      </c>
      <c r="D591">
        <v>102.61</v>
      </c>
      <c r="E591">
        <v>102.61</v>
      </c>
      <c r="F591">
        <v>1706</v>
      </c>
    </row>
    <row r="592" spans="1:6" x14ac:dyDescent="0.3">
      <c r="A592" t="s">
        <v>706</v>
      </c>
      <c r="B592">
        <v>98.23</v>
      </c>
      <c r="C592">
        <v>98.23</v>
      </c>
      <c r="D592">
        <v>98.23</v>
      </c>
      <c r="E592">
        <v>98.23</v>
      </c>
      <c r="F592">
        <v>2420</v>
      </c>
    </row>
    <row r="593" spans="1:6" x14ac:dyDescent="0.3">
      <c r="A593" t="s">
        <v>707</v>
      </c>
      <c r="B593">
        <v>97.93</v>
      </c>
      <c r="C593">
        <v>97.93</v>
      </c>
      <c r="D593">
        <v>97.93</v>
      </c>
      <c r="E593">
        <v>97.93</v>
      </c>
      <c r="F593">
        <v>2231</v>
      </c>
    </row>
    <row r="594" spans="1:6" x14ac:dyDescent="0.3">
      <c r="A594" t="s">
        <v>708</v>
      </c>
      <c r="B594">
        <v>99.11</v>
      </c>
      <c r="C594">
        <v>99.11</v>
      </c>
      <c r="D594">
        <v>99.11</v>
      </c>
      <c r="E594">
        <v>99.11</v>
      </c>
      <c r="F594">
        <v>830</v>
      </c>
    </row>
    <row r="595" spans="1:6" x14ac:dyDescent="0.3">
      <c r="A595" t="s">
        <v>709</v>
      </c>
      <c r="B595">
        <v>98.07</v>
      </c>
      <c r="C595">
        <v>98.07</v>
      </c>
      <c r="D595">
        <v>98.07</v>
      </c>
      <c r="E595">
        <v>98.07</v>
      </c>
      <c r="F595">
        <v>1081</v>
      </c>
    </row>
    <row r="596" spans="1:6" x14ac:dyDescent="0.3">
      <c r="A596" t="s">
        <v>710</v>
      </c>
      <c r="B596">
        <v>97.76</v>
      </c>
      <c r="C596">
        <v>97.76</v>
      </c>
      <c r="D596">
        <v>97.76</v>
      </c>
      <c r="E596">
        <v>97.76</v>
      </c>
      <c r="F596">
        <v>1730</v>
      </c>
    </row>
    <row r="597" spans="1:6" x14ac:dyDescent="0.3">
      <c r="A597" t="s">
        <v>711</v>
      </c>
      <c r="B597">
        <v>95.26</v>
      </c>
      <c r="C597">
        <v>95.26</v>
      </c>
      <c r="D597">
        <v>95.26</v>
      </c>
      <c r="E597">
        <v>95.26</v>
      </c>
      <c r="F597">
        <v>1633</v>
      </c>
    </row>
    <row r="598" spans="1:6" x14ac:dyDescent="0.3">
      <c r="A598" t="s">
        <v>712</v>
      </c>
      <c r="B598">
        <v>90.16</v>
      </c>
      <c r="C598">
        <v>90.16</v>
      </c>
      <c r="D598">
        <v>90.16</v>
      </c>
      <c r="E598">
        <v>90.16</v>
      </c>
      <c r="F598">
        <v>3002</v>
      </c>
    </row>
    <row r="599" spans="1:6" x14ac:dyDescent="0.3">
      <c r="A599" t="s">
        <v>713</v>
      </c>
      <c r="B599">
        <v>95.09</v>
      </c>
      <c r="C599">
        <v>95.09</v>
      </c>
      <c r="D599">
        <v>95.09</v>
      </c>
      <c r="E599">
        <v>95.09</v>
      </c>
      <c r="F599">
        <v>1621</v>
      </c>
    </row>
    <row r="600" spans="1:6" x14ac:dyDescent="0.3">
      <c r="A600" t="s">
        <v>714</v>
      </c>
      <c r="B600">
        <v>94.6</v>
      </c>
      <c r="C600">
        <v>94.6</v>
      </c>
      <c r="D600">
        <v>94.6</v>
      </c>
      <c r="E600">
        <v>94.6</v>
      </c>
      <c r="F600">
        <v>603</v>
      </c>
    </row>
    <row r="601" spans="1:6" x14ac:dyDescent="0.3">
      <c r="A601" t="s">
        <v>715</v>
      </c>
      <c r="B601">
        <v>96.1</v>
      </c>
      <c r="C601">
        <v>96.1</v>
      </c>
      <c r="D601">
        <v>96.1</v>
      </c>
      <c r="E601">
        <v>96.1</v>
      </c>
      <c r="F601">
        <v>778</v>
      </c>
    </row>
    <row r="602" spans="1:6" x14ac:dyDescent="0.3">
      <c r="A602" t="s">
        <v>716</v>
      </c>
      <c r="B602">
        <v>95.63</v>
      </c>
      <c r="C602">
        <v>95.63</v>
      </c>
      <c r="D602">
        <v>95.63</v>
      </c>
      <c r="E602">
        <v>95.63</v>
      </c>
      <c r="F602">
        <v>827</v>
      </c>
    </row>
    <row r="603" spans="1:6" x14ac:dyDescent="0.3">
      <c r="A603" t="s">
        <v>717</v>
      </c>
      <c r="B603">
        <v>94.01</v>
      </c>
      <c r="C603">
        <v>94.01</v>
      </c>
      <c r="D603">
        <v>94.01</v>
      </c>
      <c r="E603">
        <v>94.01</v>
      </c>
      <c r="F603">
        <v>937</v>
      </c>
    </row>
    <row r="604" spans="1:6" x14ac:dyDescent="0.3">
      <c r="A604" t="s">
        <v>718</v>
      </c>
      <c r="B604">
        <v>95</v>
      </c>
      <c r="C604">
        <v>95</v>
      </c>
      <c r="D604">
        <v>95</v>
      </c>
      <c r="E604">
        <v>95</v>
      </c>
      <c r="F604">
        <v>622</v>
      </c>
    </row>
    <row r="605" spans="1:6" x14ac:dyDescent="0.3">
      <c r="A605" t="s">
        <v>719</v>
      </c>
      <c r="B605">
        <v>96.15</v>
      </c>
      <c r="C605">
        <v>96.15</v>
      </c>
      <c r="D605">
        <v>96.15</v>
      </c>
      <c r="E605">
        <v>96.15</v>
      </c>
      <c r="F605">
        <v>922</v>
      </c>
    </row>
    <row r="606" spans="1:6" x14ac:dyDescent="0.3">
      <c r="A606" t="s">
        <v>720</v>
      </c>
      <c r="B606">
        <v>99.18</v>
      </c>
      <c r="C606">
        <v>99.18</v>
      </c>
      <c r="D606">
        <v>99.18</v>
      </c>
      <c r="E606">
        <v>99.18</v>
      </c>
      <c r="F606">
        <v>1122</v>
      </c>
    </row>
    <row r="607" spans="1:6" x14ac:dyDescent="0.3">
      <c r="A607" t="s">
        <v>721</v>
      </c>
      <c r="B607">
        <v>97.15</v>
      </c>
      <c r="C607">
        <v>97.15</v>
      </c>
      <c r="D607">
        <v>97.15</v>
      </c>
      <c r="E607">
        <v>97.15</v>
      </c>
      <c r="F607">
        <v>1349</v>
      </c>
    </row>
    <row r="608" spans="1:6" x14ac:dyDescent="0.3">
      <c r="A608" t="s">
        <v>722</v>
      </c>
      <c r="B608">
        <v>96.16</v>
      </c>
      <c r="C608">
        <v>96.16</v>
      </c>
      <c r="D608">
        <v>96.16</v>
      </c>
      <c r="E608">
        <v>96.16</v>
      </c>
      <c r="F608">
        <v>956</v>
      </c>
    </row>
    <row r="609" spans="1:6" x14ac:dyDescent="0.3">
      <c r="A609" t="s">
        <v>723</v>
      </c>
      <c r="B609">
        <v>96.75</v>
      </c>
      <c r="C609">
        <v>96.75</v>
      </c>
      <c r="D609">
        <v>96.75</v>
      </c>
      <c r="E609">
        <v>96.75</v>
      </c>
      <c r="F609">
        <v>384</v>
      </c>
    </row>
    <row r="610" spans="1:6" x14ac:dyDescent="0.3">
      <c r="A610" t="s">
        <v>724</v>
      </c>
      <c r="B610">
        <v>96.4</v>
      </c>
      <c r="C610">
        <v>96.4</v>
      </c>
      <c r="D610">
        <v>96.4</v>
      </c>
      <c r="E610">
        <v>96.4</v>
      </c>
      <c r="F610">
        <v>569</v>
      </c>
    </row>
    <row r="611" spans="1:6" x14ac:dyDescent="0.3">
      <c r="A611" t="s">
        <v>725</v>
      </c>
      <c r="B611">
        <v>97.64</v>
      </c>
      <c r="C611">
        <v>97.64</v>
      </c>
      <c r="D611">
        <v>97.64</v>
      </c>
      <c r="E611">
        <v>97.64</v>
      </c>
      <c r="F611">
        <v>617</v>
      </c>
    </row>
    <row r="612" spans="1:6" x14ac:dyDescent="0.3">
      <c r="A612" t="s">
        <v>726</v>
      </c>
      <c r="B612">
        <v>95.7</v>
      </c>
      <c r="C612">
        <v>95.7</v>
      </c>
      <c r="D612">
        <v>95.7</v>
      </c>
      <c r="E612">
        <v>95.7</v>
      </c>
      <c r="F612">
        <v>795</v>
      </c>
    </row>
    <row r="613" spans="1:6" x14ac:dyDescent="0.3">
      <c r="A613" t="s">
        <v>727</v>
      </c>
      <c r="B613">
        <v>96.02</v>
      </c>
      <c r="C613">
        <v>96.02</v>
      </c>
      <c r="D613">
        <v>96.02</v>
      </c>
      <c r="E613">
        <v>96.02</v>
      </c>
      <c r="F613">
        <v>1004</v>
      </c>
    </row>
    <row r="614" spans="1:6" x14ac:dyDescent="0.3">
      <c r="A614" t="s">
        <v>728</v>
      </c>
      <c r="B614">
        <v>95.75</v>
      </c>
      <c r="C614">
        <v>95.75</v>
      </c>
      <c r="D614">
        <v>95.75</v>
      </c>
      <c r="E614">
        <v>95.75</v>
      </c>
      <c r="F614">
        <v>621</v>
      </c>
    </row>
    <row r="615" spans="1:6" x14ac:dyDescent="0.3">
      <c r="A615" t="s">
        <v>729</v>
      </c>
      <c r="B615">
        <v>95.13</v>
      </c>
      <c r="C615">
        <v>95.13</v>
      </c>
      <c r="D615">
        <v>95.13</v>
      </c>
      <c r="E615">
        <v>95.13</v>
      </c>
      <c r="F615">
        <v>200</v>
      </c>
    </row>
    <row r="616" spans="1:6" x14ac:dyDescent="0.3">
      <c r="A616" t="s">
        <v>730</v>
      </c>
      <c r="B616">
        <v>95.59</v>
      </c>
      <c r="C616">
        <v>95.59</v>
      </c>
      <c r="D616">
        <v>95.59</v>
      </c>
      <c r="E616">
        <v>95.59</v>
      </c>
      <c r="F616">
        <v>394</v>
      </c>
    </row>
    <row r="617" spans="1:6" x14ac:dyDescent="0.3">
      <c r="A617" t="s">
        <v>731</v>
      </c>
      <c r="B617">
        <v>97.55</v>
      </c>
      <c r="C617">
        <v>97.55</v>
      </c>
      <c r="D617">
        <v>97.55</v>
      </c>
      <c r="E617">
        <v>97.55</v>
      </c>
      <c r="F617">
        <v>818</v>
      </c>
    </row>
    <row r="618" spans="1:6" x14ac:dyDescent="0.3">
      <c r="A618" t="s">
        <v>732</v>
      </c>
      <c r="B618">
        <v>96.6</v>
      </c>
      <c r="C618">
        <v>96.6</v>
      </c>
      <c r="D618">
        <v>96.6</v>
      </c>
      <c r="E618">
        <v>96.6</v>
      </c>
      <c r="F618">
        <v>780</v>
      </c>
    </row>
    <row r="619" spans="1:6" x14ac:dyDescent="0.3">
      <c r="A619" t="s">
        <v>733</v>
      </c>
      <c r="B619">
        <v>97.5</v>
      </c>
      <c r="C619">
        <v>97.5</v>
      </c>
      <c r="D619">
        <v>97.5</v>
      </c>
      <c r="E619">
        <v>97.5</v>
      </c>
      <c r="F619">
        <v>585</v>
      </c>
    </row>
    <row r="620" spans="1:6" x14ac:dyDescent="0.3">
      <c r="A620" t="s">
        <v>734</v>
      </c>
      <c r="B620">
        <v>97.35</v>
      </c>
      <c r="C620">
        <v>97.35</v>
      </c>
      <c r="D620">
        <v>97.35</v>
      </c>
      <c r="E620">
        <v>97.35</v>
      </c>
      <c r="F620">
        <v>567</v>
      </c>
    </row>
    <row r="621" spans="1:6" x14ac:dyDescent="0.3">
      <c r="A621" t="s">
        <v>735</v>
      </c>
      <c r="B621">
        <v>97.97</v>
      </c>
      <c r="C621">
        <v>97.97</v>
      </c>
      <c r="D621">
        <v>97.97</v>
      </c>
      <c r="E621">
        <v>97.97</v>
      </c>
      <c r="F621">
        <v>300</v>
      </c>
    </row>
    <row r="622" spans="1:6" x14ac:dyDescent="0.3">
      <c r="A622" t="s">
        <v>736</v>
      </c>
      <c r="B622">
        <v>96.6</v>
      </c>
      <c r="C622">
        <v>96.6</v>
      </c>
      <c r="D622">
        <v>96.6</v>
      </c>
      <c r="E622">
        <v>96.6</v>
      </c>
      <c r="F622">
        <v>878</v>
      </c>
    </row>
    <row r="623" spans="1:6" x14ac:dyDescent="0.3">
      <c r="A623" t="s">
        <v>737</v>
      </c>
      <c r="B623">
        <v>96.26</v>
      </c>
      <c r="C623">
        <v>96.26</v>
      </c>
      <c r="D623">
        <v>96.26</v>
      </c>
      <c r="E623">
        <v>96.26</v>
      </c>
      <c r="F623">
        <v>374</v>
      </c>
    </row>
    <row r="624" spans="1:6" x14ac:dyDescent="0.3">
      <c r="A624" t="s">
        <v>738</v>
      </c>
      <c r="B624">
        <v>96.66</v>
      </c>
      <c r="C624">
        <v>96.66</v>
      </c>
      <c r="D624">
        <v>96.66</v>
      </c>
      <c r="E624">
        <v>96.66</v>
      </c>
      <c r="F624">
        <v>366</v>
      </c>
    </row>
    <row r="625" spans="1:6" x14ac:dyDescent="0.3">
      <c r="A625" t="s">
        <v>739</v>
      </c>
      <c r="B625">
        <v>97.41</v>
      </c>
      <c r="C625">
        <v>97.41</v>
      </c>
      <c r="D625">
        <v>97.41</v>
      </c>
      <c r="E625">
        <v>97.41</v>
      </c>
      <c r="F625">
        <v>412</v>
      </c>
    </row>
    <row r="626" spans="1:6" x14ac:dyDescent="0.3">
      <c r="A626" t="s">
        <v>740</v>
      </c>
      <c r="B626">
        <v>97.36</v>
      </c>
      <c r="C626">
        <v>97.36</v>
      </c>
      <c r="D626">
        <v>97.36</v>
      </c>
      <c r="E626">
        <v>97.36</v>
      </c>
      <c r="F626">
        <v>430</v>
      </c>
    </row>
    <row r="627" spans="1:6" x14ac:dyDescent="0.3">
      <c r="A627" t="s">
        <v>741</v>
      </c>
      <c r="B627">
        <v>96.71</v>
      </c>
      <c r="C627">
        <v>96.71</v>
      </c>
      <c r="D627">
        <v>96.71</v>
      </c>
      <c r="E627">
        <v>96.71</v>
      </c>
      <c r="F627">
        <v>234</v>
      </c>
    </row>
    <row r="628" spans="1:6" x14ac:dyDescent="0.3">
      <c r="A628" t="s">
        <v>742</v>
      </c>
      <c r="B628">
        <v>95.78</v>
      </c>
      <c r="C628">
        <v>95.78</v>
      </c>
      <c r="D628">
        <v>95.78</v>
      </c>
      <c r="E628">
        <v>95.78</v>
      </c>
      <c r="F628">
        <v>456</v>
      </c>
    </row>
    <row r="629" spans="1:6" x14ac:dyDescent="0.3">
      <c r="A629" t="s">
        <v>743</v>
      </c>
      <c r="B629">
        <v>95.83</v>
      </c>
      <c r="C629">
        <v>95.83</v>
      </c>
      <c r="D629">
        <v>95.83</v>
      </c>
      <c r="E629">
        <v>95.83</v>
      </c>
      <c r="F629">
        <v>569</v>
      </c>
    </row>
    <row r="630" spans="1:6" x14ac:dyDescent="0.3">
      <c r="A630" t="s">
        <v>744</v>
      </c>
      <c r="B630">
        <v>95.43</v>
      </c>
      <c r="C630">
        <v>95.43</v>
      </c>
      <c r="D630">
        <v>95.43</v>
      </c>
      <c r="E630">
        <v>95.43</v>
      </c>
      <c r="F630">
        <v>748</v>
      </c>
    </row>
    <row r="631" spans="1:6" x14ac:dyDescent="0.3">
      <c r="A631" t="s">
        <v>745</v>
      </c>
      <c r="B631">
        <v>88.52</v>
      </c>
      <c r="C631">
        <v>88.52</v>
      </c>
      <c r="D631">
        <v>88.52</v>
      </c>
      <c r="E631">
        <v>88.52</v>
      </c>
      <c r="F631">
        <v>2048</v>
      </c>
    </row>
    <row r="632" spans="1:6" x14ac:dyDescent="0.3">
      <c r="A632" t="s">
        <v>746</v>
      </c>
      <c r="B632">
        <v>87.01</v>
      </c>
      <c r="C632">
        <v>87.01</v>
      </c>
      <c r="D632">
        <v>87.01</v>
      </c>
      <c r="E632">
        <v>87.01</v>
      </c>
      <c r="F632">
        <v>1294</v>
      </c>
    </row>
    <row r="633" spans="1:6" x14ac:dyDescent="0.3">
      <c r="A633" t="s">
        <v>747</v>
      </c>
      <c r="B633">
        <v>89.97</v>
      </c>
      <c r="C633">
        <v>89.97</v>
      </c>
      <c r="D633">
        <v>89.97</v>
      </c>
      <c r="E633">
        <v>89.97</v>
      </c>
      <c r="F633">
        <v>985</v>
      </c>
    </row>
    <row r="634" spans="1:6" x14ac:dyDescent="0.3">
      <c r="A634" t="s">
        <v>748</v>
      </c>
      <c r="B634">
        <v>92.03</v>
      </c>
      <c r="C634">
        <v>92.03</v>
      </c>
      <c r="D634">
        <v>92.03</v>
      </c>
      <c r="E634">
        <v>92.03</v>
      </c>
      <c r="F634">
        <v>1152</v>
      </c>
    </row>
    <row r="635" spans="1:6" x14ac:dyDescent="0.3">
      <c r="A635" t="s">
        <v>749</v>
      </c>
      <c r="B635">
        <v>92.81</v>
      </c>
      <c r="C635">
        <v>92.81</v>
      </c>
      <c r="D635">
        <v>92.81</v>
      </c>
      <c r="E635">
        <v>92.81</v>
      </c>
      <c r="F635">
        <v>917</v>
      </c>
    </row>
    <row r="636" spans="1:6" x14ac:dyDescent="0.3">
      <c r="A636" t="s">
        <v>750</v>
      </c>
      <c r="B636">
        <v>92.19</v>
      </c>
      <c r="C636">
        <v>92.19</v>
      </c>
      <c r="D636">
        <v>92.19</v>
      </c>
      <c r="E636">
        <v>92.19</v>
      </c>
      <c r="F636">
        <v>917</v>
      </c>
    </row>
    <row r="637" spans="1:6" x14ac:dyDescent="0.3">
      <c r="A637" t="s">
        <v>751</v>
      </c>
      <c r="B637">
        <v>90.94</v>
      </c>
      <c r="C637">
        <v>90.94</v>
      </c>
      <c r="D637">
        <v>90.94</v>
      </c>
      <c r="E637">
        <v>90.94</v>
      </c>
      <c r="F637">
        <v>649</v>
      </c>
    </row>
    <row r="638" spans="1:6" x14ac:dyDescent="0.3">
      <c r="A638" t="s">
        <v>752</v>
      </c>
      <c r="B638">
        <v>90.2</v>
      </c>
      <c r="C638">
        <v>90.2</v>
      </c>
      <c r="D638">
        <v>90.2</v>
      </c>
      <c r="E638">
        <v>90.2</v>
      </c>
      <c r="F638">
        <v>429</v>
      </c>
    </row>
    <row r="639" spans="1:6" x14ac:dyDescent="0.3">
      <c r="A639" t="s">
        <v>753</v>
      </c>
      <c r="B639">
        <v>91.56</v>
      </c>
      <c r="C639">
        <v>91.56</v>
      </c>
      <c r="D639">
        <v>91.56</v>
      </c>
      <c r="E639">
        <v>91.56</v>
      </c>
      <c r="F639">
        <v>173</v>
      </c>
    </row>
    <row r="640" spans="1:6" x14ac:dyDescent="0.3">
      <c r="A640" t="s">
        <v>754</v>
      </c>
      <c r="B640">
        <v>92.37</v>
      </c>
      <c r="C640">
        <v>92.37</v>
      </c>
      <c r="D640">
        <v>92.37</v>
      </c>
      <c r="E640">
        <v>92.37</v>
      </c>
      <c r="F640">
        <v>395</v>
      </c>
    </row>
    <row r="641" spans="1:6" x14ac:dyDescent="0.3">
      <c r="A641" t="s">
        <v>755</v>
      </c>
      <c r="B641">
        <v>91.86</v>
      </c>
      <c r="C641">
        <v>91.86</v>
      </c>
      <c r="D641">
        <v>91.86</v>
      </c>
      <c r="E641">
        <v>91.86</v>
      </c>
      <c r="F641">
        <v>284</v>
      </c>
    </row>
    <row r="642" spans="1:6" x14ac:dyDescent="0.3">
      <c r="A642" t="s">
        <v>756</v>
      </c>
      <c r="B642">
        <v>91.65</v>
      </c>
      <c r="C642">
        <v>91.65</v>
      </c>
      <c r="D642">
        <v>91.65</v>
      </c>
      <c r="E642">
        <v>91.65</v>
      </c>
      <c r="F642">
        <v>290</v>
      </c>
    </row>
    <row r="643" spans="1:6" x14ac:dyDescent="0.3">
      <c r="A643" t="s">
        <v>757</v>
      </c>
      <c r="B643">
        <v>91.81</v>
      </c>
      <c r="C643">
        <v>91.81</v>
      </c>
      <c r="D643">
        <v>91.81</v>
      </c>
      <c r="E643">
        <v>91.81</v>
      </c>
      <c r="F643">
        <v>333</v>
      </c>
    </row>
    <row r="644" spans="1:6" x14ac:dyDescent="0.3">
      <c r="A644" t="s">
        <v>758</v>
      </c>
      <c r="B644">
        <v>92.7</v>
      </c>
      <c r="C644">
        <v>92.7</v>
      </c>
      <c r="D644">
        <v>92.7</v>
      </c>
      <c r="E644">
        <v>92.7</v>
      </c>
      <c r="F644">
        <v>267</v>
      </c>
    </row>
    <row r="645" spans="1:6" x14ac:dyDescent="0.3">
      <c r="A645" t="s">
        <v>759</v>
      </c>
      <c r="B645">
        <v>93.66</v>
      </c>
      <c r="C645">
        <v>93.66</v>
      </c>
      <c r="D645">
        <v>93.66</v>
      </c>
      <c r="E645">
        <v>93.66</v>
      </c>
      <c r="F645">
        <v>433</v>
      </c>
    </row>
    <row r="646" spans="1:6" x14ac:dyDescent="0.3">
      <c r="A646" t="s">
        <v>760</v>
      </c>
      <c r="B646">
        <v>94.91</v>
      </c>
      <c r="C646">
        <v>94.91</v>
      </c>
      <c r="D646">
        <v>94.91</v>
      </c>
      <c r="E646">
        <v>94.91</v>
      </c>
      <c r="F646">
        <v>624</v>
      </c>
    </row>
    <row r="647" spans="1:6" x14ac:dyDescent="0.3">
      <c r="A647" t="s">
        <v>761</v>
      </c>
      <c r="B647">
        <v>93.97</v>
      </c>
      <c r="C647">
        <v>93.97</v>
      </c>
      <c r="D647">
        <v>93.97</v>
      </c>
      <c r="E647">
        <v>93.97</v>
      </c>
      <c r="F647">
        <v>557</v>
      </c>
    </row>
    <row r="648" spans="1:6" x14ac:dyDescent="0.3">
      <c r="A648" t="s">
        <v>762</v>
      </c>
      <c r="B648">
        <v>92.56</v>
      </c>
      <c r="C648">
        <v>92.56</v>
      </c>
      <c r="D648">
        <v>92.56</v>
      </c>
      <c r="E648">
        <v>92.56</v>
      </c>
      <c r="F648">
        <v>523</v>
      </c>
    </row>
    <row r="649" spans="1:6" x14ac:dyDescent="0.3">
      <c r="A649" t="s">
        <v>763</v>
      </c>
      <c r="B649">
        <v>92.22</v>
      </c>
      <c r="C649">
        <v>92.22</v>
      </c>
      <c r="D649">
        <v>92.22</v>
      </c>
      <c r="E649">
        <v>92.22</v>
      </c>
      <c r="F649">
        <v>147</v>
      </c>
    </row>
    <row r="650" spans="1:6" x14ac:dyDescent="0.3">
      <c r="A650" t="s">
        <v>764</v>
      </c>
      <c r="B650">
        <v>93.35</v>
      </c>
      <c r="C650">
        <v>93.35</v>
      </c>
      <c r="D650">
        <v>93.35</v>
      </c>
      <c r="E650">
        <v>93.35</v>
      </c>
      <c r="F650">
        <v>413</v>
      </c>
    </row>
    <row r="651" spans="1:6" x14ac:dyDescent="0.3">
      <c r="A651" t="s">
        <v>765</v>
      </c>
      <c r="B651">
        <v>92.68</v>
      </c>
      <c r="C651">
        <v>92.68</v>
      </c>
      <c r="D651">
        <v>92.68</v>
      </c>
      <c r="E651">
        <v>92.68</v>
      </c>
      <c r="F651">
        <v>443</v>
      </c>
    </row>
    <row r="652" spans="1:6" x14ac:dyDescent="0.3">
      <c r="A652" t="s">
        <v>766</v>
      </c>
      <c r="B652">
        <v>91.56</v>
      </c>
      <c r="C652">
        <v>91.56</v>
      </c>
      <c r="D652">
        <v>91.56</v>
      </c>
      <c r="E652">
        <v>91.56</v>
      </c>
      <c r="F652">
        <v>381</v>
      </c>
    </row>
    <row r="653" spans="1:6" x14ac:dyDescent="0.3">
      <c r="A653" t="s">
        <v>767</v>
      </c>
      <c r="B653">
        <v>91.1</v>
      </c>
      <c r="C653">
        <v>91.1</v>
      </c>
      <c r="D653">
        <v>91.1</v>
      </c>
      <c r="E653">
        <v>91.1</v>
      </c>
      <c r="F653">
        <v>432</v>
      </c>
    </row>
    <row r="654" spans="1:6" x14ac:dyDescent="0.3">
      <c r="A654" t="s">
        <v>768</v>
      </c>
      <c r="B654">
        <v>92.82</v>
      </c>
      <c r="C654">
        <v>92.82</v>
      </c>
      <c r="D654">
        <v>92.82</v>
      </c>
      <c r="E654">
        <v>92.82</v>
      </c>
      <c r="F654">
        <v>419</v>
      </c>
    </row>
    <row r="655" spans="1:6" x14ac:dyDescent="0.3">
      <c r="A655" t="s">
        <v>769</v>
      </c>
      <c r="B655">
        <v>93.63</v>
      </c>
      <c r="C655">
        <v>93.63</v>
      </c>
      <c r="D655">
        <v>93.63</v>
      </c>
      <c r="E655">
        <v>93.63</v>
      </c>
      <c r="F655">
        <v>364</v>
      </c>
    </row>
    <row r="656" spans="1:6" x14ac:dyDescent="0.3">
      <c r="A656" t="s">
        <v>770</v>
      </c>
      <c r="B656">
        <v>95.04</v>
      </c>
      <c r="C656">
        <v>95.04</v>
      </c>
      <c r="D656">
        <v>95.04</v>
      </c>
      <c r="E656">
        <v>95.04</v>
      </c>
      <c r="F656">
        <v>828</v>
      </c>
    </row>
    <row r="657" spans="1:6" x14ac:dyDescent="0.3">
      <c r="A657" t="s">
        <v>771</v>
      </c>
      <c r="B657">
        <v>95.3</v>
      </c>
      <c r="C657">
        <v>95.3</v>
      </c>
      <c r="D657">
        <v>95.3</v>
      </c>
      <c r="E657">
        <v>95.3</v>
      </c>
      <c r="F657">
        <v>951</v>
      </c>
    </row>
    <row r="658" spans="1:6" x14ac:dyDescent="0.3">
      <c r="A658" t="s">
        <v>772</v>
      </c>
      <c r="B658">
        <v>95.3</v>
      </c>
      <c r="C658">
        <v>95.3</v>
      </c>
      <c r="D658">
        <v>95.3</v>
      </c>
      <c r="E658">
        <v>95.3</v>
      </c>
      <c r="F658">
        <v>856</v>
      </c>
    </row>
    <row r="659" spans="1:6" x14ac:dyDescent="0.3">
      <c r="A659" t="s">
        <v>773</v>
      </c>
      <c r="B659">
        <v>95.28</v>
      </c>
      <c r="C659">
        <v>95.28</v>
      </c>
      <c r="D659">
        <v>95.28</v>
      </c>
      <c r="E659">
        <v>95.28</v>
      </c>
      <c r="F659">
        <v>538</v>
      </c>
    </row>
    <row r="660" spans="1:6" x14ac:dyDescent="0.3">
      <c r="A660" t="s">
        <v>774</v>
      </c>
      <c r="B660">
        <v>96.46</v>
      </c>
      <c r="C660">
        <v>96.46</v>
      </c>
      <c r="D660">
        <v>96.46</v>
      </c>
      <c r="E660">
        <v>96.46</v>
      </c>
      <c r="F660">
        <v>789</v>
      </c>
    </row>
    <row r="661" spans="1:6" x14ac:dyDescent="0.3">
      <c r="A661" t="s">
        <v>775</v>
      </c>
      <c r="B661">
        <v>96.78</v>
      </c>
      <c r="C661">
        <v>96.78</v>
      </c>
      <c r="D661">
        <v>96.78</v>
      </c>
      <c r="E661">
        <v>96.78</v>
      </c>
      <c r="F661">
        <v>551</v>
      </c>
    </row>
    <row r="662" spans="1:6" x14ac:dyDescent="0.3">
      <c r="A662" t="s">
        <v>776</v>
      </c>
      <c r="B662">
        <v>95.03</v>
      </c>
      <c r="C662">
        <v>95.03</v>
      </c>
      <c r="D662">
        <v>95.03</v>
      </c>
      <c r="E662">
        <v>95.03</v>
      </c>
      <c r="F662">
        <v>829</v>
      </c>
    </row>
    <row r="663" spans="1:6" x14ac:dyDescent="0.3">
      <c r="A663" t="s">
        <v>777</v>
      </c>
      <c r="B663">
        <v>95.05</v>
      </c>
      <c r="C663">
        <v>95.05</v>
      </c>
      <c r="D663">
        <v>95.05</v>
      </c>
      <c r="E663">
        <v>95.05</v>
      </c>
      <c r="F663">
        <v>500</v>
      </c>
    </row>
    <row r="664" spans="1:6" x14ac:dyDescent="0.3">
      <c r="A664" t="s">
        <v>778</v>
      </c>
      <c r="B664">
        <v>95.16</v>
      </c>
      <c r="C664">
        <v>95.16</v>
      </c>
      <c r="D664">
        <v>95.16</v>
      </c>
      <c r="E664">
        <v>95.16</v>
      </c>
      <c r="F664">
        <v>372</v>
      </c>
    </row>
    <row r="665" spans="1:6" x14ac:dyDescent="0.3">
      <c r="A665" t="s">
        <v>779</v>
      </c>
      <c r="B665">
        <v>95.63</v>
      </c>
      <c r="C665">
        <v>95.63</v>
      </c>
      <c r="D665">
        <v>95.63</v>
      </c>
      <c r="E665">
        <v>95.63</v>
      </c>
      <c r="F665">
        <v>441</v>
      </c>
    </row>
    <row r="666" spans="1:6" x14ac:dyDescent="0.3">
      <c r="A666" t="s">
        <v>780</v>
      </c>
      <c r="B666">
        <v>95.65</v>
      </c>
      <c r="C666">
        <v>95.65</v>
      </c>
      <c r="D666">
        <v>95.65</v>
      </c>
      <c r="E666">
        <v>95.65</v>
      </c>
      <c r="F666">
        <v>357</v>
      </c>
    </row>
    <row r="667" spans="1:6" x14ac:dyDescent="0.3">
      <c r="A667" t="s">
        <v>781</v>
      </c>
      <c r="B667">
        <v>96.22</v>
      </c>
      <c r="C667">
        <v>96.22</v>
      </c>
      <c r="D667">
        <v>96.22</v>
      </c>
      <c r="E667">
        <v>96.22</v>
      </c>
      <c r="F667">
        <v>381</v>
      </c>
    </row>
    <row r="668" spans="1:6" x14ac:dyDescent="0.3">
      <c r="A668" t="s">
        <v>782</v>
      </c>
      <c r="B668">
        <v>96.97</v>
      </c>
      <c r="C668">
        <v>96.97</v>
      </c>
      <c r="D668">
        <v>96.97</v>
      </c>
      <c r="E668">
        <v>96.97</v>
      </c>
      <c r="F668">
        <v>1395</v>
      </c>
    </row>
    <row r="669" spans="1:6" x14ac:dyDescent="0.3">
      <c r="A669" t="s">
        <v>783</v>
      </c>
      <c r="B669">
        <v>98.2</v>
      </c>
      <c r="C669">
        <v>98.2</v>
      </c>
      <c r="D669">
        <v>98.2</v>
      </c>
      <c r="E669">
        <v>98.2</v>
      </c>
      <c r="F669">
        <v>1305</v>
      </c>
    </row>
    <row r="670" spans="1:6" x14ac:dyDescent="0.3">
      <c r="A670" t="s">
        <v>784</v>
      </c>
      <c r="B670">
        <v>97.61</v>
      </c>
      <c r="C670">
        <v>97.61</v>
      </c>
      <c r="D670">
        <v>97.61</v>
      </c>
      <c r="E670">
        <v>97.61</v>
      </c>
      <c r="F670">
        <v>1273</v>
      </c>
    </row>
    <row r="671" spans="1:6" x14ac:dyDescent="0.3">
      <c r="A671" t="s">
        <v>785</v>
      </c>
      <c r="B671">
        <v>96.78</v>
      </c>
      <c r="C671">
        <v>96.78</v>
      </c>
      <c r="D671">
        <v>96.78</v>
      </c>
      <c r="E671">
        <v>96.78</v>
      </c>
      <c r="F671">
        <v>987</v>
      </c>
    </row>
    <row r="672" spans="1:6" x14ac:dyDescent="0.3">
      <c r="A672" t="s">
        <v>786</v>
      </c>
      <c r="B672">
        <v>97.27</v>
      </c>
      <c r="C672">
        <v>97.27</v>
      </c>
      <c r="D672">
        <v>97.27</v>
      </c>
      <c r="E672">
        <v>97.27</v>
      </c>
      <c r="F672">
        <v>998</v>
      </c>
    </row>
    <row r="673" spans="1:6" x14ac:dyDescent="0.3">
      <c r="A673" t="s">
        <v>787</v>
      </c>
      <c r="B673">
        <v>97.73</v>
      </c>
      <c r="C673">
        <v>97.73</v>
      </c>
      <c r="D673">
        <v>97.73</v>
      </c>
      <c r="E673">
        <v>97.73</v>
      </c>
      <c r="F673">
        <v>612</v>
      </c>
    </row>
    <row r="674" spans="1:6" x14ac:dyDescent="0.3">
      <c r="A674" t="s">
        <v>788</v>
      </c>
      <c r="B674">
        <v>96.32</v>
      </c>
      <c r="C674">
        <v>96.32</v>
      </c>
      <c r="D674">
        <v>96.32</v>
      </c>
      <c r="E674">
        <v>96.32</v>
      </c>
      <c r="F674">
        <v>853</v>
      </c>
    </row>
    <row r="675" spans="1:6" x14ac:dyDescent="0.3">
      <c r="A675" t="s">
        <v>789</v>
      </c>
      <c r="B675">
        <v>96.46</v>
      </c>
      <c r="C675">
        <v>96.46</v>
      </c>
      <c r="D675">
        <v>96.46</v>
      </c>
      <c r="E675">
        <v>96.46</v>
      </c>
      <c r="F675">
        <v>621</v>
      </c>
    </row>
    <row r="676" spans="1:6" x14ac:dyDescent="0.3">
      <c r="A676" t="s">
        <v>790</v>
      </c>
      <c r="B676">
        <v>97.01</v>
      </c>
      <c r="C676">
        <v>97.01</v>
      </c>
      <c r="D676">
        <v>97.01</v>
      </c>
      <c r="E676">
        <v>97.01</v>
      </c>
      <c r="F676">
        <v>532</v>
      </c>
    </row>
    <row r="677" spans="1:6" x14ac:dyDescent="0.3">
      <c r="A677" t="s">
        <v>791</v>
      </c>
      <c r="B677">
        <v>96.75</v>
      </c>
      <c r="C677">
        <v>96.75</v>
      </c>
      <c r="D677">
        <v>96.75</v>
      </c>
      <c r="E677">
        <v>96.75</v>
      </c>
      <c r="F677">
        <v>555</v>
      </c>
    </row>
    <row r="678" spans="1:6" x14ac:dyDescent="0.3">
      <c r="A678" t="s">
        <v>792</v>
      </c>
      <c r="B678">
        <v>96.72</v>
      </c>
      <c r="C678">
        <v>96.72</v>
      </c>
      <c r="D678">
        <v>96.72</v>
      </c>
      <c r="E678">
        <v>96.72</v>
      </c>
      <c r="F678">
        <v>520</v>
      </c>
    </row>
    <row r="679" spans="1:6" x14ac:dyDescent="0.3">
      <c r="A679" t="s">
        <v>793</v>
      </c>
      <c r="B679">
        <v>95.41</v>
      </c>
      <c r="C679">
        <v>95.41</v>
      </c>
      <c r="D679">
        <v>95.41</v>
      </c>
      <c r="E679">
        <v>95.41</v>
      </c>
      <c r="F679">
        <v>279</v>
      </c>
    </row>
    <row r="680" spans="1:6" x14ac:dyDescent="0.3">
      <c r="A680" t="s">
        <v>794</v>
      </c>
      <c r="B680">
        <v>97.06</v>
      </c>
      <c r="C680">
        <v>97.06</v>
      </c>
      <c r="D680">
        <v>97.06</v>
      </c>
      <c r="E680">
        <v>97.06</v>
      </c>
      <c r="F680">
        <v>660</v>
      </c>
    </row>
    <row r="681" spans="1:6" x14ac:dyDescent="0.3">
      <c r="A681" t="s">
        <v>795</v>
      </c>
      <c r="B681">
        <v>96.34</v>
      </c>
      <c r="C681">
        <v>96.34</v>
      </c>
      <c r="D681">
        <v>96.34</v>
      </c>
      <c r="E681">
        <v>96.34</v>
      </c>
      <c r="F681">
        <v>940</v>
      </c>
    </row>
    <row r="682" spans="1:6" x14ac:dyDescent="0.3">
      <c r="A682" t="s">
        <v>796</v>
      </c>
      <c r="B682">
        <v>95.83</v>
      </c>
      <c r="C682">
        <v>95.83</v>
      </c>
      <c r="D682">
        <v>95.83</v>
      </c>
      <c r="E682">
        <v>95.83</v>
      </c>
      <c r="F682">
        <v>761</v>
      </c>
    </row>
    <row r="683" spans="1:6" x14ac:dyDescent="0.3">
      <c r="A683" t="s">
        <v>797</v>
      </c>
      <c r="B683">
        <v>94.61</v>
      </c>
      <c r="C683">
        <v>94.61</v>
      </c>
      <c r="D683">
        <v>94.61</v>
      </c>
      <c r="E683">
        <v>94.61</v>
      </c>
      <c r="F683">
        <v>920</v>
      </c>
    </row>
    <row r="684" spans="1:6" x14ac:dyDescent="0.3">
      <c r="A684" t="s">
        <v>798</v>
      </c>
      <c r="B684">
        <v>93.1</v>
      </c>
      <c r="C684">
        <v>93.1</v>
      </c>
      <c r="D684">
        <v>93.1</v>
      </c>
      <c r="E684">
        <v>93.1</v>
      </c>
      <c r="F684">
        <v>627</v>
      </c>
    </row>
    <row r="685" spans="1:6" x14ac:dyDescent="0.3">
      <c r="A685" t="s">
        <v>799</v>
      </c>
      <c r="B685">
        <v>92.41</v>
      </c>
      <c r="C685">
        <v>92.41</v>
      </c>
      <c r="D685">
        <v>92.41</v>
      </c>
      <c r="E685">
        <v>92.41</v>
      </c>
      <c r="F685">
        <v>669</v>
      </c>
    </row>
    <row r="686" spans="1:6" x14ac:dyDescent="0.3">
      <c r="A686" t="s">
        <v>800</v>
      </c>
      <c r="B686">
        <v>91.2</v>
      </c>
      <c r="C686">
        <v>91.2</v>
      </c>
      <c r="D686">
        <v>91.2</v>
      </c>
      <c r="E686">
        <v>91.2</v>
      </c>
      <c r="F686">
        <v>740</v>
      </c>
    </row>
    <row r="687" spans="1:6" x14ac:dyDescent="0.3">
      <c r="A687" t="s">
        <v>801</v>
      </c>
      <c r="B687">
        <v>92.82</v>
      </c>
      <c r="C687">
        <v>92.82</v>
      </c>
      <c r="D687">
        <v>92.82</v>
      </c>
      <c r="E687">
        <v>92.82</v>
      </c>
      <c r="F687">
        <v>643</v>
      </c>
    </row>
    <row r="688" spans="1:6" x14ac:dyDescent="0.3">
      <c r="A688" t="s">
        <v>802</v>
      </c>
      <c r="B688">
        <v>93.1</v>
      </c>
      <c r="C688">
        <v>93.1</v>
      </c>
      <c r="D688">
        <v>93.1</v>
      </c>
      <c r="E688">
        <v>93.1</v>
      </c>
      <c r="F688">
        <v>617</v>
      </c>
    </row>
    <row r="689" spans="1:6" x14ac:dyDescent="0.3">
      <c r="A689" t="s">
        <v>803</v>
      </c>
      <c r="B689">
        <v>93.18</v>
      </c>
      <c r="C689">
        <v>93.18</v>
      </c>
      <c r="D689">
        <v>93.18</v>
      </c>
      <c r="E689">
        <v>93.18</v>
      </c>
      <c r="F689">
        <v>500</v>
      </c>
    </row>
    <row r="690" spans="1:6" x14ac:dyDescent="0.3">
      <c r="A690" t="s">
        <v>804</v>
      </c>
      <c r="B690">
        <v>93.76</v>
      </c>
      <c r="C690">
        <v>93.76</v>
      </c>
      <c r="D690">
        <v>93.76</v>
      </c>
      <c r="E690">
        <v>93.76</v>
      </c>
      <c r="F690">
        <v>266</v>
      </c>
    </row>
    <row r="691" spans="1:6" x14ac:dyDescent="0.3">
      <c r="A691" t="s">
        <v>805</v>
      </c>
      <c r="B691">
        <v>92.21</v>
      </c>
      <c r="C691">
        <v>92.21</v>
      </c>
      <c r="D691">
        <v>92.21</v>
      </c>
      <c r="E691">
        <v>92.21</v>
      </c>
      <c r="F691">
        <v>666</v>
      </c>
    </row>
    <row r="692" spans="1:6" x14ac:dyDescent="0.3">
      <c r="A692" t="s">
        <v>806</v>
      </c>
      <c r="B692">
        <v>91.87</v>
      </c>
      <c r="C692">
        <v>91.87</v>
      </c>
      <c r="D692">
        <v>91.87</v>
      </c>
      <c r="E692">
        <v>91.87</v>
      </c>
      <c r="F692">
        <v>605</v>
      </c>
    </row>
    <row r="693" spans="1:6" x14ac:dyDescent="0.3">
      <c r="A693" t="s">
        <v>807</v>
      </c>
      <c r="B693">
        <v>91.63</v>
      </c>
      <c r="C693">
        <v>91.63</v>
      </c>
      <c r="D693">
        <v>91.63</v>
      </c>
      <c r="E693">
        <v>91.63</v>
      </c>
      <c r="F693">
        <v>476</v>
      </c>
    </row>
    <row r="694" spans="1:6" x14ac:dyDescent="0.3">
      <c r="A694" t="s">
        <v>808</v>
      </c>
      <c r="B694">
        <v>91.83</v>
      </c>
      <c r="C694">
        <v>91.83</v>
      </c>
      <c r="D694">
        <v>91.83</v>
      </c>
      <c r="E694">
        <v>91.83</v>
      </c>
      <c r="F694">
        <v>507</v>
      </c>
    </row>
    <row r="695" spans="1:6" x14ac:dyDescent="0.3">
      <c r="A695" t="s">
        <v>809</v>
      </c>
      <c r="B695">
        <v>90.84</v>
      </c>
      <c r="C695">
        <v>90.84</v>
      </c>
      <c r="D695">
        <v>90.84</v>
      </c>
      <c r="E695">
        <v>90.84</v>
      </c>
      <c r="F695">
        <v>612</v>
      </c>
    </row>
    <row r="696" spans="1:6" x14ac:dyDescent="0.3">
      <c r="A696" t="s">
        <v>810</v>
      </c>
      <c r="B696">
        <v>90.98</v>
      </c>
      <c r="C696">
        <v>90.98</v>
      </c>
      <c r="D696">
        <v>90.98</v>
      </c>
      <c r="E696">
        <v>90.98</v>
      </c>
      <c r="F696">
        <v>245</v>
      </c>
    </row>
    <row r="697" spans="1:6" x14ac:dyDescent="0.3">
      <c r="A697" t="s">
        <v>811</v>
      </c>
      <c r="B697">
        <v>90.96</v>
      </c>
      <c r="C697">
        <v>90.96</v>
      </c>
      <c r="D697">
        <v>90.96</v>
      </c>
      <c r="E697">
        <v>90.96</v>
      </c>
      <c r="F697">
        <v>381</v>
      </c>
    </row>
    <row r="698" spans="1:6" x14ac:dyDescent="0.3">
      <c r="A698" t="s">
        <v>812</v>
      </c>
      <c r="B698">
        <v>90.66</v>
      </c>
      <c r="C698">
        <v>90.66</v>
      </c>
      <c r="D698">
        <v>90.66</v>
      </c>
      <c r="E698">
        <v>90.66</v>
      </c>
      <c r="F698">
        <v>387</v>
      </c>
    </row>
    <row r="699" spans="1:6" x14ac:dyDescent="0.3">
      <c r="A699" t="s">
        <v>813</v>
      </c>
      <c r="B699">
        <v>92.98</v>
      </c>
      <c r="C699">
        <v>92.98</v>
      </c>
      <c r="D699">
        <v>92.98</v>
      </c>
      <c r="E699">
        <v>92.98</v>
      </c>
      <c r="F699">
        <v>896</v>
      </c>
    </row>
    <row r="700" spans="1:6" x14ac:dyDescent="0.3">
      <c r="A700" t="s">
        <v>814</v>
      </c>
      <c r="B700">
        <v>93.06</v>
      </c>
      <c r="C700">
        <v>93.06</v>
      </c>
      <c r="D700">
        <v>93.06</v>
      </c>
      <c r="E700">
        <v>93.06</v>
      </c>
      <c r="F700">
        <v>951</v>
      </c>
    </row>
    <row r="701" spans="1:6" x14ac:dyDescent="0.3">
      <c r="A701" t="s">
        <v>815</v>
      </c>
      <c r="B701">
        <v>93.1</v>
      </c>
      <c r="C701">
        <v>93.1</v>
      </c>
      <c r="D701">
        <v>93.1</v>
      </c>
      <c r="E701">
        <v>93.1</v>
      </c>
      <c r="F701">
        <v>571</v>
      </c>
    </row>
    <row r="702" spans="1:6" x14ac:dyDescent="0.3">
      <c r="A702" t="s">
        <v>816</v>
      </c>
      <c r="B702">
        <v>92.65</v>
      </c>
      <c r="C702">
        <v>92.65</v>
      </c>
      <c r="D702">
        <v>92.65</v>
      </c>
      <c r="E702">
        <v>92.65</v>
      </c>
      <c r="F702">
        <v>266</v>
      </c>
    </row>
    <row r="703" spans="1:6" x14ac:dyDescent="0.3">
      <c r="A703" t="s">
        <v>817</v>
      </c>
      <c r="B703">
        <v>93.23</v>
      </c>
      <c r="C703">
        <v>93.23</v>
      </c>
      <c r="D703">
        <v>93.23</v>
      </c>
      <c r="E703">
        <v>93.23</v>
      </c>
      <c r="F703">
        <v>331</v>
      </c>
    </row>
    <row r="704" spans="1:6" x14ac:dyDescent="0.3">
      <c r="A704" t="s">
        <v>818</v>
      </c>
      <c r="B704">
        <v>93.42</v>
      </c>
      <c r="C704">
        <v>93.42</v>
      </c>
      <c r="D704">
        <v>93.42</v>
      </c>
      <c r="E704">
        <v>93.42</v>
      </c>
      <c r="F704">
        <v>518</v>
      </c>
    </row>
    <row r="705" spans="1:6" x14ac:dyDescent="0.3">
      <c r="A705" t="s">
        <v>819</v>
      </c>
      <c r="B705">
        <v>92.48</v>
      </c>
      <c r="C705">
        <v>92.48</v>
      </c>
      <c r="D705">
        <v>92.48</v>
      </c>
      <c r="E705">
        <v>92.48</v>
      </c>
      <c r="F705">
        <v>439</v>
      </c>
    </row>
    <row r="706" spans="1:6" x14ac:dyDescent="0.3">
      <c r="A706" t="s">
        <v>820</v>
      </c>
      <c r="B706">
        <v>90.98</v>
      </c>
      <c r="C706">
        <v>90.98</v>
      </c>
      <c r="D706">
        <v>90.98</v>
      </c>
      <c r="E706">
        <v>90.98</v>
      </c>
      <c r="F706">
        <v>885</v>
      </c>
    </row>
    <row r="707" spans="1:6" x14ac:dyDescent="0.3">
      <c r="A707" t="s">
        <v>821</v>
      </c>
      <c r="B707">
        <v>90.45</v>
      </c>
      <c r="C707">
        <v>90.45</v>
      </c>
      <c r="D707">
        <v>90.45</v>
      </c>
      <c r="E707">
        <v>90.45</v>
      </c>
      <c r="F707">
        <v>572</v>
      </c>
    </row>
    <row r="708" spans="1:6" x14ac:dyDescent="0.3">
      <c r="A708" t="s">
        <v>822</v>
      </c>
      <c r="B708">
        <v>90.2</v>
      </c>
      <c r="C708">
        <v>90.2</v>
      </c>
      <c r="D708">
        <v>90.2</v>
      </c>
      <c r="E708">
        <v>90.2</v>
      </c>
      <c r="F708">
        <v>305</v>
      </c>
    </row>
    <row r="709" spans="1:6" x14ac:dyDescent="0.3">
      <c r="A709" t="s">
        <v>823</v>
      </c>
      <c r="B709">
        <v>91.2</v>
      </c>
      <c r="C709">
        <v>91.2</v>
      </c>
      <c r="D709">
        <v>91.2</v>
      </c>
      <c r="E709">
        <v>91.2</v>
      </c>
      <c r="F709">
        <v>449</v>
      </c>
    </row>
    <row r="710" spans="1:6" x14ac:dyDescent="0.3">
      <c r="A710" t="s">
        <v>824</v>
      </c>
      <c r="B710">
        <v>90.22</v>
      </c>
      <c r="C710">
        <v>90.22</v>
      </c>
      <c r="D710">
        <v>90.22</v>
      </c>
      <c r="E710">
        <v>90.22</v>
      </c>
      <c r="F710">
        <v>408</v>
      </c>
    </row>
    <row r="711" spans="1:6" x14ac:dyDescent="0.3">
      <c r="A711" t="s">
        <v>825</v>
      </c>
      <c r="B711">
        <v>89.08</v>
      </c>
      <c r="C711">
        <v>89.08</v>
      </c>
      <c r="D711">
        <v>89.08</v>
      </c>
      <c r="E711">
        <v>89.08</v>
      </c>
      <c r="F711">
        <v>886</v>
      </c>
    </row>
    <row r="712" spans="1:6" x14ac:dyDescent="0.3">
      <c r="A712" t="s">
        <v>826</v>
      </c>
      <c r="B712">
        <v>90.41</v>
      </c>
      <c r="C712">
        <v>90.41</v>
      </c>
      <c r="D712">
        <v>90.41</v>
      </c>
      <c r="E712">
        <v>90.41</v>
      </c>
      <c r="F712">
        <v>548</v>
      </c>
    </row>
    <row r="713" spans="1:6" x14ac:dyDescent="0.3">
      <c r="A713" t="s">
        <v>827</v>
      </c>
      <c r="B713">
        <v>89.77</v>
      </c>
      <c r="C713">
        <v>89.77</v>
      </c>
      <c r="D713">
        <v>89.77</v>
      </c>
      <c r="E713">
        <v>89.77</v>
      </c>
      <c r="F713">
        <v>416</v>
      </c>
    </row>
    <row r="714" spans="1:6" x14ac:dyDescent="0.3">
      <c r="A714" t="s">
        <v>828</v>
      </c>
      <c r="B714">
        <v>89.62</v>
      </c>
      <c r="C714">
        <v>89.62</v>
      </c>
      <c r="D714">
        <v>89.62</v>
      </c>
      <c r="E714">
        <v>89.62</v>
      </c>
      <c r="F714">
        <v>218</v>
      </c>
    </row>
    <row r="715" spans="1:6" x14ac:dyDescent="0.3">
      <c r="A715" t="s">
        <v>829</v>
      </c>
      <c r="B715">
        <v>90.78</v>
      </c>
      <c r="C715">
        <v>90.78</v>
      </c>
      <c r="D715">
        <v>90.78</v>
      </c>
      <c r="E715">
        <v>90.78</v>
      </c>
      <c r="F715">
        <v>536</v>
      </c>
    </row>
    <row r="716" spans="1:6" x14ac:dyDescent="0.3">
      <c r="A716" t="s">
        <v>830</v>
      </c>
      <c r="B716">
        <v>90.19</v>
      </c>
      <c r="C716">
        <v>90.19</v>
      </c>
      <c r="D716">
        <v>90.19</v>
      </c>
      <c r="E716">
        <v>90.19</v>
      </c>
      <c r="F716">
        <v>411</v>
      </c>
    </row>
    <row r="717" spans="1:6" x14ac:dyDescent="0.3">
      <c r="A717" t="s">
        <v>831</v>
      </c>
      <c r="B717">
        <v>92.26</v>
      </c>
      <c r="C717">
        <v>92.26</v>
      </c>
      <c r="D717">
        <v>92.26</v>
      </c>
      <c r="E717">
        <v>92.26</v>
      </c>
      <c r="F717">
        <v>740</v>
      </c>
    </row>
    <row r="718" spans="1:6" x14ac:dyDescent="0.3">
      <c r="A718" t="s">
        <v>832</v>
      </c>
      <c r="B718">
        <v>92.75</v>
      </c>
      <c r="C718">
        <v>92.75</v>
      </c>
      <c r="D718">
        <v>92.75</v>
      </c>
      <c r="E718">
        <v>92.75</v>
      </c>
      <c r="F718">
        <v>998</v>
      </c>
    </row>
    <row r="719" spans="1:6" x14ac:dyDescent="0.3">
      <c r="A719" t="s">
        <v>833</v>
      </c>
      <c r="B719">
        <v>91.96</v>
      </c>
      <c r="C719">
        <v>91.96</v>
      </c>
      <c r="D719">
        <v>91.96</v>
      </c>
      <c r="E719">
        <v>91.96</v>
      </c>
      <c r="F719">
        <v>919</v>
      </c>
    </row>
    <row r="720" spans="1:6" x14ac:dyDescent="0.3">
      <c r="A720" t="s">
        <v>834</v>
      </c>
      <c r="B720">
        <v>92.37</v>
      </c>
      <c r="C720">
        <v>92.37</v>
      </c>
      <c r="D720">
        <v>92.37</v>
      </c>
      <c r="E720">
        <v>92.37</v>
      </c>
      <c r="F720">
        <v>247</v>
      </c>
    </row>
    <row r="721" spans="1:6" x14ac:dyDescent="0.3">
      <c r="A721" t="s">
        <v>835</v>
      </c>
      <c r="B721">
        <v>93.47</v>
      </c>
      <c r="C721">
        <v>93.47</v>
      </c>
      <c r="D721">
        <v>93.47</v>
      </c>
      <c r="E721">
        <v>93.47</v>
      </c>
      <c r="F721">
        <v>899</v>
      </c>
    </row>
    <row r="722" spans="1:6" x14ac:dyDescent="0.3">
      <c r="A722" t="s">
        <v>836</v>
      </c>
      <c r="B722">
        <v>94.09</v>
      </c>
      <c r="C722">
        <v>94.09</v>
      </c>
      <c r="D722">
        <v>94.09</v>
      </c>
      <c r="E722">
        <v>94.09</v>
      </c>
      <c r="F722">
        <v>962</v>
      </c>
    </row>
    <row r="723" spans="1:6" x14ac:dyDescent="0.3">
      <c r="A723" t="s">
        <v>837</v>
      </c>
      <c r="B723">
        <v>94.26</v>
      </c>
      <c r="C723">
        <v>94.26</v>
      </c>
      <c r="D723">
        <v>94.26</v>
      </c>
      <c r="E723">
        <v>94.26</v>
      </c>
      <c r="F723">
        <v>1252</v>
      </c>
    </row>
    <row r="724" spans="1:6" x14ac:dyDescent="0.3">
      <c r="A724" t="s">
        <v>838</v>
      </c>
      <c r="B724">
        <v>95.2</v>
      </c>
      <c r="C724">
        <v>95.2</v>
      </c>
      <c r="D724">
        <v>95.2</v>
      </c>
      <c r="E724">
        <v>95.2</v>
      </c>
      <c r="F724">
        <v>1093</v>
      </c>
    </row>
    <row r="725" spans="1:6" x14ac:dyDescent="0.3">
      <c r="A725" t="s">
        <v>839</v>
      </c>
      <c r="B725">
        <v>96.76</v>
      </c>
      <c r="C725">
        <v>96.76</v>
      </c>
      <c r="D725">
        <v>96.76</v>
      </c>
      <c r="E725">
        <v>96.76</v>
      </c>
      <c r="F725">
        <v>1625</v>
      </c>
    </row>
    <row r="726" spans="1:6" x14ac:dyDescent="0.3">
      <c r="A726" t="s">
        <v>840</v>
      </c>
      <c r="B726">
        <v>97.58</v>
      </c>
      <c r="C726">
        <v>97.58</v>
      </c>
      <c r="D726">
        <v>97.58</v>
      </c>
      <c r="E726">
        <v>97.58</v>
      </c>
      <c r="F726">
        <v>768</v>
      </c>
    </row>
    <row r="727" spans="1:6" x14ac:dyDescent="0.3">
      <c r="A727" t="s">
        <v>841</v>
      </c>
      <c r="B727">
        <v>97.2</v>
      </c>
      <c r="C727">
        <v>97.2</v>
      </c>
      <c r="D727">
        <v>97.2</v>
      </c>
      <c r="E727">
        <v>97.2</v>
      </c>
      <c r="F727">
        <v>1325</v>
      </c>
    </row>
    <row r="728" spans="1:6" x14ac:dyDescent="0.3">
      <c r="A728" t="s">
        <v>842</v>
      </c>
      <c r="B728">
        <v>97.41</v>
      </c>
      <c r="C728">
        <v>97.41</v>
      </c>
      <c r="D728">
        <v>97.41</v>
      </c>
      <c r="E728">
        <v>97.41</v>
      </c>
      <c r="F728">
        <v>1024</v>
      </c>
    </row>
    <row r="729" spans="1:6" x14ac:dyDescent="0.3">
      <c r="A729" t="s">
        <v>843</v>
      </c>
      <c r="B729">
        <v>97.38</v>
      </c>
      <c r="C729">
        <v>97.38</v>
      </c>
      <c r="D729">
        <v>97.38</v>
      </c>
      <c r="E729">
        <v>97.38</v>
      </c>
      <c r="F729">
        <v>1117</v>
      </c>
    </row>
    <row r="730" spans="1:6" x14ac:dyDescent="0.3">
      <c r="A730" t="s">
        <v>844</v>
      </c>
      <c r="B730">
        <v>97.89</v>
      </c>
      <c r="C730">
        <v>97.89</v>
      </c>
      <c r="D730">
        <v>97.89</v>
      </c>
      <c r="E730">
        <v>97.89</v>
      </c>
      <c r="F730">
        <v>1233</v>
      </c>
    </row>
    <row r="731" spans="1:6" x14ac:dyDescent="0.3">
      <c r="A731" t="s">
        <v>845</v>
      </c>
      <c r="B731">
        <v>97.59</v>
      </c>
      <c r="C731">
        <v>97.59</v>
      </c>
      <c r="D731">
        <v>97.59</v>
      </c>
      <c r="E731">
        <v>97.59</v>
      </c>
      <c r="F731">
        <v>496</v>
      </c>
    </row>
    <row r="732" spans="1:6" x14ac:dyDescent="0.3">
      <c r="A732" t="s">
        <v>846</v>
      </c>
      <c r="B732">
        <v>97</v>
      </c>
      <c r="C732">
        <v>97</v>
      </c>
      <c r="D732">
        <v>97</v>
      </c>
      <c r="E732">
        <v>97</v>
      </c>
      <c r="F732">
        <v>606</v>
      </c>
    </row>
    <row r="733" spans="1:6" x14ac:dyDescent="0.3">
      <c r="A733" t="s">
        <v>847</v>
      </c>
      <c r="B733">
        <v>98.43</v>
      </c>
      <c r="C733">
        <v>98.43</v>
      </c>
      <c r="D733">
        <v>98.43</v>
      </c>
      <c r="E733">
        <v>98.43</v>
      </c>
      <c r="F733">
        <v>972</v>
      </c>
    </row>
    <row r="734" spans="1:6" x14ac:dyDescent="0.3">
      <c r="A734" t="s">
        <v>848</v>
      </c>
      <c r="B734">
        <v>98.16</v>
      </c>
      <c r="C734">
        <v>98.16</v>
      </c>
      <c r="D734">
        <v>98.16</v>
      </c>
      <c r="E734">
        <v>98.16</v>
      </c>
      <c r="F734">
        <v>1295</v>
      </c>
    </row>
    <row r="735" spans="1:6" x14ac:dyDescent="0.3">
      <c r="A735" t="s">
        <v>849</v>
      </c>
      <c r="B735">
        <v>98.58</v>
      </c>
      <c r="C735">
        <v>98.58</v>
      </c>
      <c r="D735">
        <v>98.58</v>
      </c>
      <c r="E735">
        <v>98.58</v>
      </c>
      <c r="F735">
        <v>987</v>
      </c>
    </row>
    <row r="736" spans="1:6" x14ac:dyDescent="0.3">
      <c r="A736" t="s">
        <v>850</v>
      </c>
      <c r="B736">
        <v>99.08</v>
      </c>
      <c r="C736">
        <v>99.08</v>
      </c>
      <c r="D736">
        <v>99.08</v>
      </c>
      <c r="E736">
        <v>99.08</v>
      </c>
      <c r="F736">
        <v>424</v>
      </c>
    </row>
    <row r="737" spans="1:6" x14ac:dyDescent="0.3">
      <c r="A737" t="s">
        <v>851</v>
      </c>
      <c r="B737">
        <v>97.86</v>
      </c>
      <c r="C737">
        <v>97.86</v>
      </c>
      <c r="D737">
        <v>97.86</v>
      </c>
      <c r="E737">
        <v>97.86</v>
      </c>
      <c r="F737">
        <v>910</v>
      </c>
    </row>
    <row r="738" spans="1:6" x14ac:dyDescent="0.3">
      <c r="A738" t="s">
        <v>852</v>
      </c>
      <c r="B738">
        <v>97.52</v>
      </c>
      <c r="C738">
        <v>97.52</v>
      </c>
      <c r="D738">
        <v>97.52</v>
      </c>
      <c r="E738">
        <v>97.52</v>
      </c>
      <c r="F738">
        <v>726</v>
      </c>
    </row>
    <row r="739" spans="1:6" x14ac:dyDescent="0.3">
      <c r="A739" t="s">
        <v>853</v>
      </c>
      <c r="B739">
        <v>98.31</v>
      </c>
      <c r="C739">
        <v>98.31</v>
      </c>
      <c r="D739">
        <v>98.31</v>
      </c>
      <c r="E739">
        <v>98.31</v>
      </c>
      <c r="F739">
        <v>1107</v>
      </c>
    </row>
    <row r="740" spans="1:6" x14ac:dyDescent="0.3">
      <c r="A740" t="s">
        <v>854</v>
      </c>
      <c r="B740">
        <v>97.95</v>
      </c>
      <c r="C740">
        <v>97.95</v>
      </c>
      <c r="D740">
        <v>97.95</v>
      </c>
      <c r="E740">
        <v>97.95</v>
      </c>
      <c r="F740">
        <v>923</v>
      </c>
    </row>
    <row r="741" spans="1:6" x14ac:dyDescent="0.3">
      <c r="A741" t="s">
        <v>855</v>
      </c>
      <c r="B741">
        <v>97.22</v>
      </c>
      <c r="C741">
        <v>97.22</v>
      </c>
      <c r="D741">
        <v>97.22</v>
      </c>
      <c r="E741">
        <v>97.22</v>
      </c>
      <c r="F741">
        <v>787</v>
      </c>
    </row>
    <row r="742" spans="1:6" x14ac:dyDescent="0.3">
      <c r="A742" t="s">
        <v>856</v>
      </c>
      <c r="B742">
        <v>96.95</v>
      </c>
      <c r="C742">
        <v>96.95</v>
      </c>
      <c r="D742">
        <v>96.95</v>
      </c>
      <c r="E742">
        <v>96.95</v>
      </c>
      <c r="F742">
        <v>299</v>
      </c>
    </row>
    <row r="743" spans="1:6" x14ac:dyDescent="0.3">
      <c r="A743" t="s">
        <v>857</v>
      </c>
      <c r="B743">
        <v>94.89</v>
      </c>
      <c r="C743">
        <v>94.89</v>
      </c>
      <c r="D743">
        <v>94.89</v>
      </c>
      <c r="E743">
        <v>94.89</v>
      </c>
      <c r="F743">
        <v>753</v>
      </c>
    </row>
    <row r="744" spans="1:6" x14ac:dyDescent="0.3">
      <c r="A744" t="s">
        <v>858</v>
      </c>
      <c r="B744">
        <v>95.36</v>
      </c>
      <c r="C744">
        <v>95.36</v>
      </c>
      <c r="D744">
        <v>95.36</v>
      </c>
      <c r="E744">
        <v>95.36</v>
      </c>
      <c r="F744">
        <v>829</v>
      </c>
    </row>
    <row r="745" spans="1:6" x14ac:dyDescent="0.3">
      <c r="A745" t="s">
        <v>859</v>
      </c>
      <c r="B745">
        <v>94.78</v>
      </c>
      <c r="C745">
        <v>94.78</v>
      </c>
      <c r="D745">
        <v>94.78</v>
      </c>
      <c r="E745">
        <v>94.78</v>
      </c>
      <c r="F745">
        <v>884</v>
      </c>
    </row>
    <row r="746" spans="1:6" x14ac:dyDescent="0.3">
      <c r="A746" t="s">
        <v>860</v>
      </c>
      <c r="B746">
        <v>95.77</v>
      </c>
      <c r="C746">
        <v>95.77</v>
      </c>
      <c r="D746">
        <v>95.77</v>
      </c>
      <c r="E746">
        <v>95.77</v>
      </c>
      <c r="F746">
        <v>574</v>
      </c>
    </row>
    <row r="747" spans="1:6" x14ac:dyDescent="0.3">
      <c r="A747" t="s">
        <v>861</v>
      </c>
      <c r="B747">
        <v>96.63</v>
      </c>
      <c r="C747">
        <v>96.63</v>
      </c>
      <c r="D747">
        <v>96.63</v>
      </c>
      <c r="E747">
        <v>96.63</v>
      </c>
      <c r="F747">
        <v>626</v>
      </c>
    </row>
    <row r="748" spans="1:6" x14ac:dyDescent="0.3">
      <c r="A748" t="s">
        <v>862</v>
      </c>
      <c r="B748">
        <v>97.6</v>
      </c>
      <c r="C748">
        <v>97.6</v>
      </c>
      <c r="D748">
        <v>97.6</v>
      </c>
      <c r="E748">
        <v>97.6</v>
      </c>
      <c r="F748">
        <v>300</v>
      </c>
    </row>
    <row r="749" spans="1:6" x14ac:dyDescent="0.3">
      <c r="A749" t="s">
        <v>863</v>
      </c>
      <c r="B749">
        <v>97.57</v>
      </c>
      <c r="C749">
        <v>97.57</v>
      </c>
      <c r="D749">
        <v>97.57</v>
      </c>
      <c r="E749">
        <v>97.57</v>
      </c>
      <c r="F749">
        <v>758</v>
      </c>
    </row>
    <row r="750" spans="1:6" x14ac:dyDescent="0.3">
      <c r="A750" t="s">
        <v>864</v>
      </c>
      <c r="B750">
        <v>96.81</v>
      </c>
      <c r="C750">
        <v>96.81</v>
      </c>
      <c r="D750">
        <v>96.81</v>
      </c>
      <c r="E750">
        <v>96.81</v>
      </c>
      <c r="F750">
        <v>749</v>
      </c>
    </row>
    <row r="751" spans="1:6" x14ac:dyDescent="0.3">
      <c r="A751" t="s">
        <v>865</v>
      </c>
      <c r="B751">
        <v>95.98</v>
      </c>
      <c r="C751">
        <v>95.98</v>
      </c>
      <c r="D751">
        <v>95.98</v>
      </c>
      <c r="E751">
        <v>95.98</v>
      </c>
      <c r="F751">
        <v>896</v>
      </c>
    </row>
    <row r="752" spans="1:6" x14ac:dyDescent="0.3">
      <c r="A752" t="s">
        <v>866</v>
      </c>
      <c r="B752">
        <v>95.41</v>
      </c>
      <c r="C752">
        <v>95.41</v>
      </c>
      <c r="D752">
        <v>95.41</v>
      </c>
      <c r="E752">
        <v>95.41</v>
      </c>
      <c r="F752">
        <v>728</v>
      </c>
    </row>
    <row r="753" spans="1:6" x14ac:dyDescent="0.3">
      <c r="A753" t="s">
        <v>867</v>
      </c>
      <c r="B753">
        <v>95.38</v>
      </c>
      <c r="C753">
        <v>95.38</v>
      </c>
      <c r="D753">
        <v>95.38</v>
      </c>
      <c r="E753">
        <v>95.38</v>
      </c>
      <c r="F753">
        <v>644</v>
      </c>
    </row>
    <row r="754" spans="1:6" x14ac:dyDescent="0.3">
      <c r="A754" t="s">
        <v>868</v>
      </c>
      <c r="B754">
        <v>95.87</v>
      </c>
      <c r="C754">
        <v>95.87</v>
      </c>
      <c r="D754">
        <v>95.87</v>
      </c>
      <c r="E754">
        <v>95.87</v>
      </c>
      <c r="F754">
        <v>400</v>
      </c>
    </row>
    <row r="755" spans="1:6" x14ac:dyDescent="0.3">
      <c r="A755" t="s">
        <v>869</v>
      </c>
      <c r="B755">
        <v>95.23</v>
      </c>
      <c r="C755">
        <v>95.23</v>
      </c>
      <c r="D755">
        <v>95.23</v>
      </c>
      <c r="E755">
        <v>95.23</v>
      </c>
      <c r="F755">
        <v>600</v>
      </c>
    </row>
    <row r="756" spans="1:6" x14ac:dyDescent="0.3">
      <c r="A756" t="s">
        <v>870</v>
      </c>
      <c r="B756">
        <v>95.31</v>
      </c>
      <c r="C756">
        <v>95.31</v>
      </c>
      <c r="D756">
        <v>95.31</v>
      </c>
      <c r="E756">
        <v>95.31</v>
      </c>
      <c r="F756">
        <v>520</v>
      </c>
    </row>
    <row r="757" spans="1:6" x14ac:dyDescent="0.3">
      <c r="A757" t="s">
        <v>871</v>
      </c>
      <c r="B757">
        <v>93.57</v>
      </c>
      <c r="C757">
        <v>93.57</v>
      </c>
      <c r="D757">
        <v>93.57</v>
      </c>
      <c r="E757">
        <v>93.57</v>
      </c>
      <c r="F757">
        <v>590</v>
      </c>
    </row>
    <row r="758" spans="1:6" x14ac:dyDescent="0.3">
      <c r="A758" t="s">
        <v>872</v>
      </c>
      <c r="B758">
        <v>93.9</v>
      </c>
      <c r="C758">
        <v>93.9</v>
      </c>
      <c r="D758">
        <v>93.9</v>
      </c>
      <c r="E758">
        <v>93.9</v>
      </c>
      <c r="F758">
        <v>565</v>
      </c>
    </row>
    <row r="759" spans="1:6" x14ac:dyDescent="0.3">
      <c r="A759" t="s">
        <v>873</v>
      </c>
      <c r="B759">
        <v>94.28</v>
      </c>
      <c r="C759">
        <v>94.28</v>
      </c>
      <c r="D759">
        <v>94.28</v>
      </c>
      <c r="E759">
        <v>94.28</v>
      </c>
      <c r="F759">
        <v>222</v>
      </c>
    </row>
    <row r="760" spans="1:6" x14ac:dyDescent="0.3">
      <c r="A760" t="s">
        <v>874</v>
      </c>
      <c r="B760">
        <v>93.64</v>
      </c>
      <c r="C760">
        <v>93.64</v>
      </c>
      <c r="D760">
        <v>93.64</v>
      </c>
      <c r="E760">
        <v>93.64</v>
      </c>
      <c r="F760">
        <v>502</v>
      </c>
    </row>
    <row r="761" spans="1:6" x14ac:dyDescent="0.3">
      <c r="A761" t="s">
        <v>875</v>
      </c>
      <c r="B761">
        <v>93.1</v>
      </c>
      <c r="C761">
        <v>93.1</v>
      </c>
      <c r="D761">
        <v>93.1</v>
      </c>
      <c r="E761">
        <v>93.1</v>
      </c>
      <c r="F761">
        <v>633</v>
      </c>
    </row>
    <row r="762" spans="1:6" x14ac:dyDescent="0.3">
      <c r="A762" t="s">
        <v>876</v>
      </c>
      <c r="B762">
        <v>94.14</v>
      </c>
      <c r="C762">
        <v>94.14</v>
      </c>
      <c r="D762">
        <v>94.14</v>
      </c>
      <c r="E762">
        <v>94.14</v>
      </c>
      <c r="F762">
        <v>662</v>
      </c>
    </row>
    <row r="763" spans="1:6" x14ac:dyDescent="0.3">
      <c r="A763" t="s">
        <v>877</v>
      </c>
      <c r="B763">
        <v>93.64</v>
      </c>
      <c r="C763">
        <v>93.64</v>
      </c>
      <c r="D763">
        <v>93.64</v>
      </c>
      <c r="E763">
        <v>93.64</v>
      </c>
      <c r="F763">
        <v>814</v>
      </c>
    </row>
    <row r="764" spans="1:6" x14ac:dyDescent="0.3">
      <c r="A764" t="s">
        <v>878</v>
      </c>
      <c r="B764">
        <v>92.33</v>
      </c>
      <c r="C764">
        <v>92.33</v>
      </c>
      <c r="D764">
        <v>92.33</v>
      </c>
      <c r="E764">
        <v>92.33</v>
      </c>
      <c r="F764">
        <v>866</v>
      </c>
    </row>
    <row r="765" spans="1:6" x14ac:dyDescent="0.3">
      <c r="A765" t="s">
        <v>879</v>
      </c>
      <c r="B765">
        <v>92.57</v>
      </c>
      <c r="C765">
        <v>92.57</v>
      </c>
      <c r="D765">
        <v>92.57</v>
      </c>
      <c r="E765">
        <v>92.57</v>
      </c>
      <c r="F765">
        <v>394</v>
      </c>
    </row>
    <row r="766" spans="1:6" x14ac:dyDescent="0.3">
      <c r="A766" t="s">
        <v>880</v>
      </c>
      <c r="B766">
        <v>91.38</v>
      </c>
      <c r="C766">
        <v>91.38</v>
      </c>
      <c r="D766">
        <v>91.38</v>
      </c>
      <c r="E766">
        <v>91.38</v>
      </c>
      <c r="F766">
        <v>894</v>
      </c>
    </row>
    <row r="767" spans="1:6" x14ac:dyDescent="0.3">
      <c r="A767" t="s">
        <v>881</v>
      </c>
      <c r="B767">
        <v>91.95</v>
      </c>
      <c r="C767">
        <v>91.95</v>
      </c>
      <c r="D767">
        <v>91.95</v>
      </c>
      <c r="E767">
        <v>91.95</v>
      </c>
      <c r="F767">
        <v>670</v>
      </c>
    </row>
    <row r="768" spans="1:6" x14ac:dyDescent="0.3">
      <c r="A768" t="s">
        <v>882</v>
      </c>
      <c r="B768">
        <v>91.05</v>
      </c>
      <c r="C768">
        <v>91.05</v>
      </c>
      <c r="D768">
        <v>91.05</v>
      </c>
      <c r="E768">
        <v>91.05</v>
      </c>
      <c r="F768">
        <v>568</v>
      </c>
    </row>
    <row r="769" spans="1:6" x14ac:dyDescent="0.3">
      <c r="A769" t="s">
        <v>883</v>
      </c>
      <c r="B769">
        <v>90.48</v>
      </c>
      <c r="C769">
        <v>90.48</v>
      </c>
      <c r="D769">
        <v>90.48</v>
      </c>
      <c r="E769">
        <v>90.48</v>
      </c>
      <c r="F769">
        <v>524</v>
      </c>
    </row>
    <row r="770" spans="1:6" x14ac:dyDescent="0.3">
      <c r="A770" t="s">
        <v>884</v>
      </c>
      <c r="B770">
        <v>91.59</v>
      </c>
      <c r="C770">
        <v>91.59</v>
      </c>
      <c r="D770">
        <v>91.59</v>
      </c>
      <c r="E770">
        <v>91.59</v>
      </c>
      <c r="F770">
        <v>429</v>
      </c>
    </row>
    <row r="771" spans="1:6" x14ac:dyDescent="0.3">
      <c r="A771" t="s">
        <v>885</v>
      </c>
      <c r="B771">
        <v>92.61</v>
      </c>
      <c r="C771">
        <v>92.61</v>
      </c>
      <c r="D771">
        <v>92.61</v>
      </c>
      <c r="E771">
        <v>92.61</v>
      </c>
      <c r="F771">
        <v>320</v>
      </c>
    </row>
    <row r="772" spans="1:6" x14ac:dyDescent="0.3">
      <c r="A772" t="s">
        <v>886</v>
      </c>
      <c r="B772">
        <v>91.61</v>
      </c>
      <c r="C772">
        <v>91.61</v>
      </c>
      <c r="D772">
        <v>91.61</v>
      </c>
      <c r="E772">
        <v>91.61</v>
      </c>
      <c r="F772">
        <v>482</v>
      </c>
    </row>
    <row r="773" spans="1:6" x14ac:dyDescent="0.3">
      <c r="A773" t="s">
        <v>887</v>
      </c>
      <c r="B773">
        <v>91.26</v>
      </c>
      <c r="C773">
        <v>91.26</v>
      </c>
      <c r="D773">
        <v>91.26</v>
      </c>
      <c r="E773">
        <v>91.26</v>
      </c>
      <c r="F773">
        <v>516</v>
      </c>
    </row>
    <row r="774" spans="1:6" x14ac:dyDescent="0.3">
      <c r="A774" t="s">
        <v>888</v>
      </c>
      <c r="B774">
        <v>91.24</v>
      </c>
      <c r="C774">
        <v>91.24</v>
      </c>
      <c r="D774">
        <v>91.24</v>
      </c>
      <c r="E774">
        <v>91.24</v>
      </c>
      <c r="F774">
        <v>356</v>
      </c>
    </row>
    <row r="775" spans="1:6" x14ac:dyDescent="0.3">
      <c r="A775" t="s">
        <v>889</v>
      </c>
      <c r="B775">
        <v>91.42</v>
      </c>
      <c r="C775">
        <v>91.42</v>
      </c>
      <c r="D775">
        <v>91.42</v>
      </c>
      <c r="E775">
        <v>91.42</v>
      </c>
      <c r="F775">
        <v>301</v>
      </c>
    </row>
    <row r="776" spans="1:6" x14ac:dyDescent="0.3">
      <c r="A776" t="s">
        <v>890</v>
      </c>
      <c r="B776">
        <v>91.75</v>
      </c>
      <c r="C776">
        <v>91.75</v>
      </c>
      <c r="D776">
        <v>91.75</v>
      </c>
      <c r="E776">
        <v>91.75</v>
      </c>
      <c r="F776">
        <v>325</v>
      </c>
    </row>
    <row r="777" spans="1:6" x14ac:dyDescent="0.3">
      <c r="A777" t="s">
        <v>891</v>
      </c>
      <c r="B777">
        <v>92.11</v>
      </c>
      <c r="C777">
        <v>92.11</v>
      </c>
      <c r="D777">
        <v>92.11</v>
      </c>
      <c r="E777">
        <v>92.11</v>
      </c>
      <c r="F777">
        <v>324</v>
      </c>
    </row>
    <row r="778" spans="1:6" x14ac:dyDescent="0.3">
      <c r="A778" t="s">
        <v>892</v>
      </c>
      <c r="B778">
        <v>92.13</v>
      </c>
      <c r="C778">
        <v>92.13</v>
      </c>
      <c r="D778">
        <v>92.13</v>
      </c>
      <c r="E778">
        <v>92.13</v>
      </c>
      <c r="F778">
        <v>332</v>
      </c>
    </row>
    <row r="779" spans="1:6" x14ac:dyDescent="0.3">
      <c r="A779" t="s">
        <v>893</v>
      </c>
      <c r="B779">
        <v>91.75</v>
      </c>
      <c r="C779">
        <v>91.75</v>
      </c>
      <c r="D779">
        <v>91.75</v>
      </c>
      <c r="E779">
        <v>91.75</v>
      </c>
      <c r="F779">
        <v>483</v>
      </c>
    </row>
    <row r="780" spans="1:6" x14ac:dyDescent="0.3">
      <c r="A780" t="s">
        <v>894</v>
      </c>
      <c r="B780">
        <v>92.26</v>
      </c>
      <c r="C780">
        <v>92.26</v>
      </c>
      <c r="D780">
        <v>92.26</v>
      </c>
      <c r="E780">
        <v>92.26</v>
      </c>
      <c r="F780">
        <v>253</v>
      </c>
    </row>
    <row r="781" spans="1:6" x14ac:dyDescent="0.3">
      <c r="A781" t="s">
        <v>895</v>
      </c>
      <c r="B781">
        <v>92.87</v>
      </c>
      <c r="C781">
        <v>92.87</v>
      </c>
      <c r="D781">
        <v>92.87</v>
      </c>
      <c r="E781">
        <v>92.87</v>
      </c>
      <c r="F781">
        <v>349</v>
      </c>
    </row>
    <row r="782" spans="1:6" x14ac:dyDescent="0.3">
      <c r="A782" t="s">
        <v>896</v>
      </c>
      <c r="B782">
        <v>92.96</v>
      </c>
      <c r="C782">
        <v>92.96</v>
      </c>
      <c r="D782">
        <v>92.96</v>
      </c>
      <c r="E782">
        <v>92.96</v>
      </c>
      <c r="F782">
        <v>393</v>
      </c>
    </row>
    <row r="783" spans="1:6" x14ac:dyDescent="0.3">
      <c r="A783" t="s">
        <v>897</v>
      </c>
      <c r="B783">
        <v>93.85</v>
      </c>
      <c r="C783">
        <v>93.85</v>
      </c>
      <c r="D783">
        <v>93.85</v>
      </c>
      <c r="E783">
        <v>93.85</v>
      </c>
      <c r="F783">
        <v>413</v>
      </c>
    </row>
    <row r="784" spans="1:6" x14ac:dyDescent="0.3">
      <c r="A784" t="s">
        <v>898</v>
      </c>
      <c r="B784">
        <v>93.3</v>
      </c>
      <c r="C784">
        <v>93.3</v>
      </c>
      <c r="D784">
        <v>93.3</v>
      </c>
      <c r="E784">
        <v>93.3</v>
      </c>
      <c r="F784">
        <v>414</v>
      </c>
    </row>
    <row r="785" spans="1:6" x14ac:dyDescent="0.3">
      <c r="A785" t="s">
        <v>899</v>
      </c>
      <c r="B785">
        <v>91.47</v>
      </c>
      <c r="C785">
        <v>91.47</v>
      </c>
      <c r="D785">
        <v>91.47</v>
      </c>
      <c r="E785">
        <v>91.47</v>
      </c>
      <c r="F785">
        <v>647</v>
      </c>
    </row>
    <row r="786" spans="1:6" x14ac:dyDescent="0.3">
      <c r="A786" t="s">
        <v>900</v>
      </c>
      <c r="B786">
        <v>92.23</v>
      </c>
      <c r="C786">
        <v>92.23</v>
      </c>
      <c r="D786">
        <v>92.23</v>
      </c>
      <c r="E786">
        <v>92.23</v>
      </c>
      <c r="F786">
        <v>540</v>
      </c>
    </row>
    <row r="787" spans="1:6" x14ac:dyDescent="0.3">
      <c r="A787" t="s">
        <v>901</v>
      </c>
      <c r="B787">
        <v>91.9</v>
      </c>
      <c r="C787">
        <v>91.9</v>
      </c>
      <c r="D787">
        <v>91.9</v>
      </c>
      <c r="E787">
        <v>91.9</v>
      </c>
      <c r="F787">
        <v>451</v>
      </c>
    </row>
    <row r="788" spans="1:6" x14ac:dyDescent="0.3">
      <c r="A788" t="s">
        <v>902</v>
      </c>
      <c r="B788">
        <v>91.81</v>
      </c>
      <c r="C788">
        <v>91.81</v>
      </c>
      <c r="D788">
        <v>91.81</v>
      </c>
      <c r="E788">
        <v>91.81</v>
      </c>
      <c r="F788">
        <v>153</v>
      </c>
    </row>
    <row r="789" spans="1:6" x14ac:dyDescent="0.3">
      <c r="A789" t="s">
        <v>903</v>
      </c>
      <c r="B789">
        <v>92.65</v>
      </c>
      <c r="C789">
        <v>92.65</v>
      </c>
      <c r="D789">
        <v>92.65</v>
      </c>
      <c r="E789">
        <v>92.65</v>
      </c>
      <c r="F789">
        <v>353</v>
      </c>
    </row>
    <row r="790" spans="1:6" x14ac:dyDescent="0.3">
      <c r="A790" t="s">
        <v>904</v>
      </c>
      <c r="B790">
        <v>91.69</v>
      </c>
      <c r="C790">
        <v>91.69</v>
      </c>
      <c r="D790">
        <v>91.69</v>
      </c>
      <c r="E790">
        <v>91.69</v>
      </c>
      <c r="F790">
        <v>482</v>
      </c>
    </row>
    <row r="791" spans="1:6" x14ac:dyDescent="0.3">
      <c r="A791" t="s">
        <v>905</v>
      </c>
      <c r="B791">
        <v>92.1</v>
      </c>
      <c r="C791">
        <v>92.1</v>
      </c>
      <c r="D791">
        <v>92.1</v>
      </c>
      <c r="E791">
        <v>92.1</v>
      </c>
      <c r="F791">
        <v>516</v>
      </c>
    </row>
    <row r="792" spans="1:6" x14ac:dyDescent="0.3">
      <c r="A792" t="s">
        <v>906</v>
      </c>
      <c r="B792">
        <v>91.44</v>
      </c>
      <c r="C792">
        <v>91.44</v>
      </c>
      <c r="D792">
        <v>91.44</v>
      </c>
      <c r="E792">
        <v>91.44</v>
      </c>
      <c r="F792">
        <v>490</v>
      </c>
    </row>
    <row r="793" spans="1:6" x14ac:dyDescent="0.3">
      <c r="A793" t="s">
        <v>907</v>
      </c>
      <c r="B793">
        <v>91.61</v>
      </c>
      <c r="C793">
        <v>91.61</v>
      </c>
      <c r="D793">
        <v>91.61</v>
      </c>
      <c r="E793">
        <v>91.61</v>
      </c>
      <c r="F793">
        <v>363</v>
      </c>
    </row>
    <row r="794" spans="1:6" x14ac:dyDescent="0.3">
      <c r="A794" t="s">
        <v>908</v>
      </c>
      <c r="B794">
        <v>91.42</v>
      </c>
      <c r="C794">
        <v>91.42</v>
      </c>
      <c r="D794">
        <v>91.42</v>
      </c>
      <c r="E794">
        <v>91.42</v>
      </c>
      <c r="F794">
        <v>102</v>
      </c>
    </row>
    <row r="795" spans="1:6" x14ac:dyDescent="0.3">
      <c r="A795" t="s">
        <v>909</v>
      </c>
      <c r="B795">
        <v>91.27</v>
      </c>
      <c r="C795">
        <v>91.27</v>
      </c>
      <c r="D795">
        <v>91.27</v>
      </c>
      <c r="E795">
        <v>91.27</v>
      </c>
      <c r="F795">
        <v>265</v>
      </c>
    </row>
    <row r="796" spans="1:6" x14ac:dyDescent="0.3">
      <c r="A796" t="s">
        <v>910</v>
      </c>
      <c r="B796">
        <v>90.75</v>
      </c>
      <c r="C796">
        <v>90.75</v>
      </c>
      <c r="D796">
        <v>90.75</v>
      </c>
      <c r="E796">
        <v>90.75</v>
      </c>
      <c r="F796">
        <v>504</v>
      </c>
    </row>
    <row r="797" spans="1:6" x14ac:dyDescent="0.3">
      <c r="A797" t="s">
        <v>911</v>
      </c>
      <c r="B797">
        <v>89.16</v>
      </c>
      <c r="C797">
        <v>89.16</v>
      </c>
      <c r="D797">
        <v>89.16</v>
      </c>
      <c r="E797">
        <v>89.16</v>
      </c>
      <c r="F797">
        <v>774</v>
      </c>
    </row>
    <row r="798" spans="1:6" x14ac:dyDescent="0.3">
      <c r="A798" t="s">
        <v>912</v>
      </c>
      <c r="B798">
        <v>88.15</v>
      </c>
      <c r="C798">
        <v>88.15</v>
      </c>
      <c r="D798">
        <v>88.15</v>
      </c>
      <c r="E798">
        <v>88.15</v>
      </c>
      <c r="F798">
        <v>777</v>
      </c>
    </row>
    <row r="799" spans="1:6" x14ac:dyDescent="0.3">
      <c r="A799" t="s">
        <v>913</v>
      </c>
      <c r="B799">
        <v>88.91</v>
      </c>
      <c r="C799">
        <v>88.91</v>
      </c>
      <c r="D799">
        <v>88.91</v>
      </c>
      <c r="E799">
        <v>88.91</v>
      </c>
      <c r="F799">
        <v>426</v>
      </c>
    </row>
    <row r="800" spans="1:6" x14ac:dyDescent="0.3">
      <c r="A800" t="s">
        <v>914</v>
      </c>
      <c r="B800">
        <v>89.06</v>
      </c>
      <c r="C800">
        <v>89.06</v>
      </c>
      <c r="D800">
        <v>89.06</v>
      </c>
      <c r="E800">
        <v>89.06</v>
      </c>
      <c r="F800">
        <v>117</v>
      </c>
    </row>
    <row r="801" spans="1:6" x14ac:dyDescent="0.3">
      <c r="A801" t="s">
        <v>915</v>
      </c>
      <c r="B801">
        <v>88.4</v>
      </c>
      <c r="C801">
        <v>88.4</v>
      </c>
      <c r="D801">
        <v>88.4</v>
      </c>
      <c r="E801">
        <v>88.4</v>
      </c>
      <c r="F801">
        <v>309</v>
      </c>
    </row>
    <row r="802" spans="1:6" x14ac:dyDescent="0.3">
      <c r="A802" t="s">
        <v>916</v>
      </c>
      <c r="B802">
        <v>86.12</v>
      </c>
      <c r="C802">
        <v>86.12</v>
      </c>
      <c r="D802">
        <v>86.12</v>
      </c>
      <c r="E802">
        <v>86.12</v>
      </c>
      <c r="F802">
        <v>558</v>
      </c>
    </row>
    <row r="803" spans="1:6" x14ac:dyDescent="0.3">
      <c r="A803" t="s">
        <v>917</v>
      </c>
      <c r="B803">
        <v>85.95</v>
      </c>
      <c r="C803">
        <v>85.95</v>
      </c>
      <c r="D803">
        <v>85.95</v>
      </c>
      <c r="E803">
        <v>85.95</v>
      </c>
      <c r="F803">
        <v>568</v>
      </c>
    </row>
    <row r="804" spans="1:6" x14ac:dyDescent="0.3">
      <c r="A804" t="s">
        <v>918</v>
      </c>
      <c r="B804">
        <v>84.51</v>
      </c>
      <c r="C804">
        <v>84.51</v>
      </c>
      <c r="D804">
        <v>84.51</v>
      </c>
      <c r="E804">
        <v>84.51</v>
      </c>
      <c r="F804">
        <v>429</v>
      </c>
    </row>
    <row r="805" spans="1:6" x14ac:dyDescent="0.3">
      <c r="A805" t="s">
        <v>919</v>
      </c>
      <c r="B805">
        <v>83.4</v>
      </c>
      <c r="C805">
        <v>83.4</v>
      </c>
      <c r="D805">
        <v>83.4</v>
      </c>
      <c r="E805">
        <v>83.4</v>
      </c>
      <c r="F805">
        <v>1053</v>
      </c>
    </row>
    <row r="806" spans="1:6" x14ac:dyDescent="0.3">
      <c r="A806" t="s">
        <v>920</v>
      </c>
      <c r="B806">
        <v>81.2</v>
      </c>
      <c r="C806">
        <v>81.2</v>
      </c>
      <c r="D806">
        <v>81.2</v>
      </c>
      <c r="E806">
        <v>81.2</v>
      </c>
      <c r="F806">
        <v>1137</v>
      </c>
    </row>
    <row r="807" spans="1:6" x14ac:dyDescent="0.3">
      <c r="A807" t="s">
        <v>921</v>
      </c>
      <c r="B807">
        <v>83.66</v>
      </c>
      <c r="C807">
        <v>83.66</v>
      </c>
      <c r="D807">
        <v>83.66</v>
      </c>
      <c r="E807">
        <v>83.66</v>
      </c>
      <c r="F807">
        <v>1037</v>
      </c>
    </row>
    <row r="808" spans="1:6" x14ac:dyDescent="0.3">
      <c r="A808" t="s">
        <v>922</v>
      </c>
      <c r="B808">
        <v>83.42</v>
      </c>
      <c r="C808">
        <v>83.42</v>
      </c>
      <c r="D808">
        <v>83.42</v>
      </c>
      <c r="E808">
        <v>83.42</v>
      </c>
      <c r="F808">
        <v>668</v>
      </c>
    </row>
    <row r="809" spans="1:6" x14ac:dyDescent="0.3">
      <c r="A809" t="s">
        <v>923</v>
      </c>
      <c r="B809">
        <v>83.49</v>
      </c>
      <c r="C809">
        <v>83.49</v>
      </c>
      <c r="D809">
        <v>83.49</v>
      </c>
      <c r="E809">
        <v>83.49</v>
      </c>
      <c r="F809">
        <v>604</v>
      </c>
    </row>
    <row r="810" spans="1:6" x14ac:dyDescent="0.3">
      <c r="A810" t="s">
        <v>924</v>
      </c>
      <c r="B810">
        <v>83.18</v>
      </c>
      <c r="C810">
        <v>83.18</v>
      </c>
      <c r="D810">
        <v>83.18</v>
      </c>
      <c r="E810">
        <v>83.18</v>
      </c>
      <c r="F810">
        <v>281</v>
      </c>
    </row>
    <row r="811" spans="1:6" x14ac:dyDescent="0.3">
      <c r="A811" t="s">
        <v>925</v>
      </c>
      <c r="B811">
        <v>83.88</v>
      </c>
      <c r="C811">
        <v>83.88</v>
      </c>
      <c r="D811">
        <v>83.88</v>
      </c>
      <c r="E811">
        <v>83.88</v>
      </c>
      <c r="F811">
        <v>429</v>
      </c>
    </row>
    <row r="812" spans="1:6" x14ac:dyDescent="0.3">
      <c r="A812" t="s">
        <v>926</v>
      </c>
      <c r="B812">
        <v>83.51</v>
      </c>
      <c r="C812">
        <v>83.51</v>
      </c>
      <c r="D812">
        <v>83.51</v>
      </c>
      <c r="E812">
        <v>83.51</v>
      </c>
      <c r="F812">
        <v>441</v>
      </c>
    </row>
    <row r="813" spans="1:6" x14ac:dyDescent="0.3">
      <c r="A813" t="s">
        <v>927</v>
      </c>
      <c r="B813">
        <v>82.19</v>
      </c>
      <c r="C813">
        <v>82.19</v>
      </c>
      <c r="D813">
        <v>82.19</v>
      </c>
      <c r="E813">
        <v>82.19</v>
      </c>
      <c r="F813">
        <v>800</v>
      </c>
    </row>
    <row r="814" spans="1:6" x14ac:dyDescent="0.3">
      <c r="A814" t="s">
        <v>928</v>
      </c>
      <c r="B814">
        <v>83.14</v>
      </c>
      <c r="C814">
        <v>83.14</v>
      </c>
      <c r="D814">
        <v>83.14</v>
      </c>
      <c r="E814">
        <v>83.14</v>
      </c>
      <c r="F814">
        <v>721</v>
      </c>
    </row>
    <row r="815" spans="1:6" x14ac:dyDescent="0.3">
      <c r="A815" t="s">
        <v>929</v>
      </c>
      <c r="B815">
        <v>83.44</v>
      </c>
      <c r="C815">
        <v>83.44</v>
      </c>
      <c r="D815">
        <v>83.44</v>
      </c>
      <c r="E815">
        <v>83.44</v>
      </c>
      <c r="F815">
        <v>412</v>
      </c>
    </row>
    <row r="816" spans="1:6" x14ac:dyDescent="0.3">
      <c r="A816" t="s">
        <v>930</v>
      </c>
      <c r="B816">
        <v>83.04</v>
      </c>
      <c r="C816">
        <v>83.04</v>
      </c>
      <c r="D816">
        <v>83.04</v>
      </c>
      <c r="E816">
        <v>83.04</v>
      </c>
      <c r="F816">
        <v>187</v>
      </c>
    </row>
    <row r="817" spans="1:6" x14ac:dyDescent="0.3">
      <c r="A817" t="s">
        <v>931</v>
      </c>
      <c r="B817">
        <v>81.55</v>
      </c>
      <c r="C817">
        <v>81.55</v>
      </c>
      <c r="D817">
        <v>81.55</v>
      </c>
      <c r="E817">
        <v>81.55</v>
      </c>
      <c r="F817">
        <v>668</v>
      </c>
    </row>
    <row r="818" spans="1:6" x14ac:dyDescent="0.3">
      <c r="A818" t="s">
        <v>932</v>
      </c>
      <c r="B818">
        <v>81.63</v>
      </c>
      <c r="C818">
        <v>81.63</v>
      </c>
      <c r="D818">
        <v>81.63</v>
      </c>
      <c r="E818">
        <v>81.63</v>
      </c>
      <c r="F818">
        <v>619</v>
      </c>
    </row>
    <row r="819" spans="1:6" x14ac:dyDescent="0.3">
      <c r="A819" t="s">
        <v>933</v>
      </c>
      <c r="B819">
        <v>84.01</v>
      </c>
      <c r="C819">
        <v>84.01</v>
      </c>
      <c r="D819">
        <v>84.01</v>
      </c>
      <c r="E819">
        <v>84.01</v>
      </c>
      <c r="F819">
        <v>807</v>
      </c>
    </row>
    <row r="820" spans="1:6" x14ac:dyDescent="0.3">
      <c r="A820" t="s">
        <v>934</v>
      </c>
      <c r="B820">
        <v>84.82</v>
      </c>
      <c r="C820">
        <v>84.82</v>
      </c>
      <c r="D820">
        <v>84.82</v>
      </c>
      <c r="E820">
        <v>84.82</v>
      </c>
      <c r="F820">
        <v>784</v>
      </c>
    </row>
    <row r="821" spans="1:6" x14ac:dyDescent="0.3">
      <c r="A821" t="s">
        <v>935</v>
      </c>
      <c r="B821">
        <v>85.23</v>
      </c>
      <c r="C821">
        <v>85.23</v>
      </c>
      <c r="D821">
        <v>85.23</v>
      </c>
      <c r="E821">
        <v>85.23</v>
      </c>
      <c r="F821">
        <v>652</v>
      </c>
    </row>
    <row r="822" spans="1:6" x14ac:dyDescent="0.3">
      <c r="A822" t="s">
        <v>936</v>
      </c>
      <c r="B822">
        <v>84.53</v>
      </c>
      <c r="C822">
        <v>84.53</v>
      </c>
      <c r="D822">
        <v>84.53</v>
      </c>
      <c r="E822">
        <v>84.53</v>
      </c>
      <c r="F822">
        <v>366</v>
      </c>
    </row>
    <row r="823" spans="1:6" x14ac:dyDescent="0.3">
      <c r="A823" t="s">
        <v>937</v>
      </c>
      <c r="B823">
        <v>85.7</v>
      </c>
      <c r="C823">
        <v>85.7</v>
      </c>
      <c r="D823">
        <v>85.7</v>
      </c>
      <c r="E823">
        <v>85.7</v>
      </c>
      <c r="F823">
        <v>654</v>
      </c>
    </row>
    <row r="824" spans="1:6" x14ac:dyDescent="0.3">
      <c r="A824" t="s">
        <v>938</v>
      </c>
      <c r="B824">
        <v>86.02</v>
      </c>
      <c r="C824">
        <v>86.02</v>
      </c>
      <c r="D824">
        <v>86.02</v>
      </c>
      <c r="E824">
        <v>86.02</v>
      </c>
      <c r="F824">
        <v>843</v>
      </c>
    </row>
    <row r="825" spans="1:6" x14ac:dyDescent="0.3">
      <c r="A825" t="s">
        <v>939</v>
      </c>
      <c r="B825">
        <v>84.61</v>
      </c>
      <c r="C825">
        <v>84.61</v>
      </c>
      <c r="D825">
        <v>84.61</v>
      </c>
      <c r="E825">
        <v>84.61</v>
      </c>
      <c r="F825">
        <v>571</v>
      </c>
    </row>
    <row r="826" spans="1:6" x14ac:dyDescent="0.3">
      <c r="A826" t="s">
        <v>940</v>
      </c>
      <c r="B826">
        <v>84.6</v>
      </c>
      <c r="C826">
        <v>84.6</v>
      </c>
      <c r="D826">
        <v>84.6</v>
      </c>
      <c r="E826">
        <v>84.6</v>
      </c>
      <c r="F826">
        <v>391</v>
      </c>
    </row>
    <row r="827" spans="1:6" x14ac:dyDescent="0.3">
      <c r="A827" t="s">
        <v>941</v>
      </c>
      <c r="B827">
        <v>83.46</v>
      </c>
      <c r="C827">
        <v>83.46</v>
      </c>
      <c r="D827">
        <v>83.46</v>
      </c>
      <c r="E827">
        <v>83.46</v>
      </c>
      <c r="F827">
        <v>495</v>
      </c>
    </row>
    <row r="828" spans="1:6" x14ac:dyDescent="0.3">
      <c r="A828" t="s">
        <v>942</v>
      </c>
      <c r="B828">
        <v>83.81</v>
      </c>
      <c r="C828">
        <v>83.81</v>
      </c>
      <c r="D828">
        <v>83.81</v>
      </c>
      <c r="E828">
        <v>83.81</v>
      </c>
      <c r="F828">
        <v>207</v>
      </c>
    </row>
    <row r="829" spans="1:6" x14ac:dyDescent="0.3">
      <c r="A829" t="s">
        <v>943</v>
      </c>
      <c r="B829">
        <v>83.58</v>
      </c>
      <c r="C829">
        <v>83.58</v>
      </c>
      <c r="D829">
        <v>83.58</v>
      </c>
      <c r="E829">
        <v>83.58</v>
      </c>
      <c r="F829">
        <v>578</v>
      </c>
    </row>
    <row r="830" spans="1:6" x14ac:dyDescent="0.3">
      <c r="A830" t="s">
        <v>944</v>
      </c>
      <c r="B830">
        <v>83.49</v>
      </c>
      <c r="C830">
        <v>83.49</v>
      </c>
      <c r="D830">
        <v>83.49</v>
      </c>
      <c r="E830">
        <v>83.49</v>
      </c>
      <c r="F830">
        <v>697</v>
      </c>
    </row>
    <row r="831" spans="1:6" x14ac:dyDescent="0.3">
      <c r="A831" t="s">
        <v>945</v>
      </c>
      <c r="B831">
        <v>82.45</v>
      </c>
      <c r="C831">
        <v>82.45</v>
      </c>
      <c r="D831">
        <v>82.45</v>
      </c>
      <c r="E831">
        <v>82.45</v>
      </c>
      <c r="F831">
        <v>525</v>
      </c>
    </row>
    <row r="832" spans="1:6" x14ac:dyDescent="0.3">
      <c r="A832" t="s">
        <v>946</v>
      </c>
      <c r="B832">
        <v>80.62</v>
      </c>
      <c r="C832">
        <v>80.62</v>
      </c>
      <c r="D832">
        <v>80.62</v>
      </c>
      <c r="E832">
        <v>80.62</v>
      </c>
      <c r="F832">
        <v>872</v>
      </c>
    </row>
    <row r="833" spans="1:6" x14ac:dyDescent="0.3">
      <c r="A833" t="s">
        <v>947</v>
      </c>
      <c r="B833">
        <v>81.75</v>
      </c>
      <c r="C833">
        <v>81.75</v>
      </c>
      <c r="D833">
        <v>81.75</v>
      </c>
      <c r="E833">
        <v>81.75</v>
      </c>
      <c r="F833">
        <v>764</v>
      </c>
    </row>
    <row r="834" spans="1:6" x14ac:dyDescent="0.3">
      <c r="A834" t="s">
        <v>948</v>
      </c>
      <c r="B834">
        <v>81.349999999999994</v>
      </c>
      <c r="C834">
        <v>81.349999999999994</v>
      </c>
      <c r="D834">
        <v>81.349999999999994</v>
      </c>
      <c r="E834">
        <v>81.349999999999994</v>
      </c>
      <c r="F834">
        <v>231</v>
      </c>
    </row>
    <row r="835" spans="1:6" x14ac:dyDescent="0.3">
      <c r="A835" t="s">
        <v>949</v>
      </c>
      <c r="B835">
        <v>80.48</v>
      </c>
      <c r="C835">
        <v>80.48</v>
      </c>
      <c r="D835">
        <v>80.48</v>
      </c>
      <c r="E835">
        <v>80.48</v>
      </c>
      <c r="F835">
        <v>431</v>
      </c>
    </row>
    <row r="836" spans="1:6" x14ac:dyDescent="0.3">
      <c r="A836" t="s">
        <v>950</v>
      </c>
      <c r="B836">
        <v>79.260000000000005</v>
      </c>
      <c r="C836">
        <v>79.260000000000005</v>
      </c>
      <c r="D836">
        <v>79.260000000000005</v>
      </c>
      <c r="E836">
        <v>79.260000000000005</v>
      </c>
      <c r="F836">
        <v>714</v>
      </c>
    </row>
    <row r="837" spans="1:6" x14ac:dyDescent="0.3">
      <c r="A837" t="s">
        <v>951</v>
      </c>
      <c r="B837">
        <v>77.319999999999993</v>
      </c>
      <c r="C837">
        <v>77.319999999999993</v>
      </c>
      <c r="D837">
        <v>77.319999999999993</v>
      </c>
      <c r="E837">
        <v>77.319999999999993</v>
      </c>
      <c r="F837">
        <v>1105</v>
      </c>
    </row>
    <row r="838" spans="1:6" x14ac:dyDescent="0.3">
      <c r="A838" t="s">
        <v>952</v>
      </c>
      <c r="B838">
        <v>77.83</v>
      </c>
      <c r="C838">
        <v>77.83</v>
      </c>
      <c r="D838">
        <v>77.83</v>
      </c>
      <c r="E838">
        <v>77.83</v>
      </c>
      <c r="F838">
        <v>966</v>
      </c>
    </row>
    <row r="839" spans="1:6" x14ac:dyDescent="0.3">
      <c r="A839" t="s">
        <v>953</v>
      </c>
      <c r="B839">
        <v>75.13</v>
      </c>
      <c r="C839">
        <v>75.13</v>
      </c>
      <c r="D839">
        <v>75.13</v>
      </c>
      <c r="E839">
        <v>75.13</v>
      </c>
      <c r="F839">
        <v>979</v>
      </c>
    </row>
    <row r="840" spans="1:6" x14ac:dyDescent="0.3">
      <c r="A840" t="s">
        <v>954</v>
      </c>
      <c r="B840">
        <v>77.08</v>
      </c>
      <c r="C840">
        <v>77.08</v>
      </c>
      <c r="D840">
        <v>77.08</v>
      </c>
      <c r="E840">
        <v>77.08</v>
      </c>
      <c r="F840">
        <v>956</v>
      </c>
    </row>
    <row r="841" spans="1:6" x14ac:dyDescent="0.3">
      <c r="A841" t="s">
        <v>955</v>
      </c>
      <c r="B841">
        <v>76.11</v>
      </c>
      <c r="C841">
        <v>76.11</v>
      </c>
      <c r="D841">
        <v>76.11</v>
      </c>
      <c r="E841">
        <v>76.11</v>
      </c>
      <c r="F841">
        <v>800</v>
      </c>
    </row>
    <row r="842" spans="1:6" x14ac:dyDescent="0.3">
      <c r="A842" t="s">
        <v>956</v>
      </c>
      <c r="B842">
        <v>77.849999999999994</v>
      </c>
      <c r="C842">
        <v>77.849999999999994</v>
      </c>
      <c r="D842">
        <v>77.849999999999994</v>
      </c>
      <c r="E842">
        <v>77.849999999999994</v>
      </c>
      <c r="F842">
        <v>743</v>
      </c>
    </row>
    <row r="843" spans="1:6" x14ac:dyDescent="0.3">
      <c r="A843" t="s">
        <v>957</v>
      </c>
      <c r="B843">
        <v>78.209999999999994</v>
      </c>
      <c r="C843">
        <v>78.209999999999994</v>
      </c>
      <c r="D843">
        <v>78.209999999999994</v>
      </c>
      <c r="E843">
        <v>78.209999999999994</v>
      </c>
      <c r="F843">
        <v>956</v>
      </c>
    </row>
    <row r="844" spans="1:6" x14ac:dyDescent="0.3">
      <c r="A844" t="s">
        <v>958</v>
      </c>
      <c r="B844">
        <v>79.8</v>
      </c>
      <c r="C844">
        <v>79.8</v>
      </c>
      <c r="D844">
        <v>79.8</v>
      </c>
      <c r="E844">
        <v>79.8</v>
      </c>
      <c r="F844">
        <v>443</v>
      </c>
    </row>
    <row r="845" spans="1:6" x14ac:dyDescent="0.3">
      <c r="A845" t="s">
        <v>959</v>
      </c>
      <c r="B845">
        <v>79.06</v>
      </c>
      <c r="C845">
        <v>79.06</v>
      </c>
      <c r="D845">
        <v>79.06</v>
      </c>
      <c r="E845">
        <v>79.06</v>
      </c>
      <c r="F845">
        <v>687</v>
      </c>
    </row>
    <row r="846" spans="1:6" x14ac:dyDescent="0.3">
      <c r="A846" t="s">
        <v>960</v>
      </c>
      <c r="B846">
        <v>78.5</v>
      </c>
      <c r="C846">
        <v>78.5</v>
      </c>
      <c r="D846">
        <v>78.5</v>
      </c>
      <c r="E846">
        <v>78.5</v>
      </c>
      <c r="F846">
        <v>542</v>
      </c>
    </row>
    <row r="847" spans="1:6" x14ac:dyDescent="0.3">
      <c r="A847" t="s">
        <v>961</v>
      </c>
      <c r="B847">
        <v>78.3</v>
      </c>
      <c r="C847">
        <v>78.3</v>
      </c>
      <c r="D847">
        <v>78.3</v>
      </c>
      <c r="E847">
        <v>78.3</v>
      </c>
      <c r="F847">
        <v>236</v>
      </c>
    </row>
    <row r="848" spans="1:6" x14ac:dyDescent="0.3">
      <c r="A848" t="s">
        <v>962</v>
      </c>
      <c r="B848">
        <v>77.680000000000007</v>
      </c>
      <c r="C848">
        <v>77.680000000000007</v>
      </c>
      <c r="D848">
        <v>77.680000000000007</v>
      </c>
      <c r="E848">
        <v>77.680000000000007</v>
      </c>
      <c r="F848">
        <v>570</v>
      </c>
    </row>
    <row r="849" spans="1:6" x14ac:dyDescent="0.3">
      <c r="A849" t="s">
        <v>963</v>
      </c>
      <c r="B849">
        <v>77.349999999999994</v>
      </c>
      <c r="C849">
        <v>77.349999999999994</v>
      </c>
      <c r="D849">
        <v>77.349999999999994</v>
      </c>
      <c r="E849">
        <v>77.349999999999994</v>
      </c>
      <c r="F849">
        <v>478</v>
      </c>
    </row>
    <row r="850" spans="1:6" x14ac:dyDescent="0.3">
      <c r="A850" t="s">
        <v>964</v>
      </c>
      <c r="B850">
        <v>78.91</v>
      </c>
      <c r="C850">
        <v>78.91</v>
      </c>
      <c r="D850">
        <v>78.91</v>
      </c>
      <c r="E850">
        <v>78.91</v>
      </c>
      <c r="F850">
        <v>334</v>
      </c>
    </row>
    <row r="851" spans="1:6" x14ac:dyDescent="0.3">
      <c r="A851" t="s">
        <v>965</v>
      </c>
      <c r="B851">
        <v>76.28</v>
      </c>
      <c r="C851">
        <v>76.28</v>
      </c>
      <c r="D851">
        <v>76.28</v>
      </c>
      <c r="E851">
        <v>76.28</v>
      </c>
      <c r="F851">
        <v>807</v>
      </c>
    </row>
    <row r="852" spans="1:6" x14ac:dyDescent="0.3">
      <c r="A852" t="s">
        <v>966</v>
      </c>
      <c r="B852">
        <v>75.53</v>
      </c>
      <c r="C852">
        <v>75.53</v>
      </c>
      <c r="D852">
        <v>75.53</v>
      </c>
      <c r="E852">
        <v>75.53</v>
      </c>
      <c r="F852">
        <v>905</v>
      </c>
    </row>
    <row r="853" spans="1:6" x14ac:dyDescent="0.3">
      <c r="A853" t="s">
        <v>967</v>
      </c>
      <c r="B853">
        <v>74.5</v>
      </c>
      <c r="C853">
        <v>74.5</v>
      </c>
      <c r="D853">
        <v>74.5</v>
      </c>
      <c r="E853">
        <v>74.5</v>
      </c>
      <c r="F853">
        <v>1130</v>
      </c>
    </row>
    <row r="854" spans="1:6" x14ac:dyDescent="0.3">
      <c r="A854" t="s">
        <v>968</v>
      </c>
      <c r="B854">
        <v>71.41</v>
      </c>
      <c r="C854">
        <v>71.41</v>
      </c>
      <c r="D854">
        <v>71.41</v>
      </c>
      <c r="E854">
        <v>71.41</v>
      </c>
      <c r="F854">
        <v>1424</v>
      </c>
    </row>
    <row r="855" spans="1:6" x14ac:dyDescent="0.3">
      <c r="A855" t="s">
        <v>969</v>
      </c>
      <c r="B855">
        <v>72.52</v>
      </c>
      <c r="C855">
        <v>72.52</v>
      </c>
      <c r="D855">
        <v>72.52</v>
      </c>
      <c r="E855">
        <v>72.52</v>
      </c>
      <c r="F855">
        <v>920</v>
      </c>
    </row>
    <row r="856" spans="1:6" x14ac:dyDescent="0.3">
      <c r="A856" t="s">
        <v>970</v>
      </c>
      <c r="B856">
        <v>72.319999999999993</v>
      </c>
      <c r="C856">
        <v>72.319999999999993</v>
      </c>
      <c r="D856">
        <v>72.319999999999993</v>
      </c>
      <c r="E856">
        <v>72.319999999999993</v>
      </c>
      <c r="F856">
        <v>337</v>
      </c>
    </row>
    <row r="857" spans="1:6" x14ac:dyDescent="0.3">
      <c r="A857" t="s">
        <v>971</v>
      </c>
      <c r="B857">
        <v>69.930000000000007</v>
      </c>
      <c r="C857">
        <v>69.930000000000007</v>
      </c>
      <c r="D857">
        <v>69.930000000000007</v>
      </c>
      <c r="E857">
        <v>69.930000000000007</v>
      </c>
      <c r="F857">
        <v>1167</v>
      </c>
    </row>
    <row r="858" spans="1:6" x14ac:dyDescent="0.3">
      <c r="A858" t="s">
        <v>972</v>
      </c>
      <c r="B858">
        <v>71.540000000000006</v>
      </c>
      <c r="C858">
        <v>71.540000000000006</v>
      </c>
      <c r="D858">
        <v>71.540000000000006</v>
      </c>
      <c r="E858">
        <v>71.540000000000006</v>
      </c>
      <c r="F858">
        <v>972</v>
      </c>
    </row>
    <row r="859" spans="1:6" x14ac:dyDescent="0.3">
      <c r="A859" t="s">
        <v>973</v>
      </c>
      <c r="B859">
        <v>68.58</v>
      </c>
      <c r="C859">
        <v>68.58</v>
      </c>
      <c r="D859">
        <v>68.58</v>
      </c>
      <c r="E859">
        <v>68.58</v>
      </c>
      <c r="F859">
        <v>1316</v>
      </c>
    </row>
    <row r="860" spans="1:6" x14ac:dyDescent="0.3">
      <c r="A860" t="s">
        <v>974</v>
      </c>
      <c r="B860">
        <v>69.36</v>
      </c>
      <c r="C860">
        <v>69.36</v>
      </c>
      <c r="D860">
        <v>69.36</v>
      </c>
      <c r="E860">
        <v>69.36</v>
      </c>
      <c r="F860">
        <v>779</v>
      </c>
    </row>
    <row r="861" spans="1:6" x14ac:dyDescent="0.3">
      <c r="A861" t="s">
        <v>975</v>
      </c>
      <c r="B861">
        <v>70.3</v>
      </c>
      <c r="C861">
        <v>70.3</v>
      </c>
      <c r="D861">
        <v>70.3</v>
      </c>
      <c r="E861">
        <v>70.3</v>
      </c>
      <c r="F861">
        <v>338</v>
      </c>
    </row>
    <row r="862" spans="1:6" x14ac:dyDescent="0.3">
      <c r="A862" t="s">
        <v>976</v>
      </c>
      <c r="B862">
        <v>70.650000000000006</v>
      </c>
      <c r="C862">
        <v>70.650000000000006</v>
      </c>
      <c r="D862">
        <v>70.650000000000006</v>
      </c>
      <c r="E862">
        <v>70.650000000000006</v>
      </c>
      <c r="F862">
        <v>595</v>
      </c>
    </row>
    <row r="863" spans="1:6" x14ac:dyDescent="0.3">
      <c r="A863" t="s">
        <v>977</v>
      </c>
      <c r="B863">
        <v>70.349999999999994</v>
      </c>
      <c r="C863">
        <v>70.349999999999994</v>
      </c>
      <c r="D863">
        <v>70.349999999999994</v>
      </c>
      <c r="E863">
        <v>70.349999999999994</v>
      </c>
      <c r="F863">
        <v>502</v>
      </c>
    </row>
    <row r="864" spans="1:6" x14ac:dyDescent="0.3">
      <c r="A864" t="s">
        <v>978</v>
      </c>
      <c r="B864">
        <v>69.150000000000006</v>
      </c>
      <c r="C864">
        <v>69.150000000000006</v>
      </c>
      <c r="D864">
        <v>69.150000000000006</v>
      </c>
      <c r="E864">
        <v>69.150000000000006</v>
      </c>
      <c r="F864">
        <v>572</v>
      </c>
    </row>
    <row r="865" spans="1:6" x14ac:dyDescent="0.3">
      <c r="A865" t="s">
        <v>979</v>
      </c>
      <c r="B865">
        <v>69.099999999999994</v>
      </c>
      <c r="C865">
        <v>69.099999999999994</v>
      </c>
      <c r="D865">
        <v>69.099999999999994</v>
      </c>
      <c r="E865">
        <v>69.099999999999994</v>
      </c>
      <c r="F865">
        <v>344</v>
      </c>
    </row>
    <row r="866" spans="1:6" x14ac:dyDescent="0.3">
      <c r="A866" t="s">
        <v>980</v>
      </c>
      <c r="B866">
        <v>69.75</v>
      </c>
      <c r="C866">
        <v>69.75</v>
      </c>
      <c r="D866">
        <v>69.75</v>
      </c>
      <c r="E866">
        <v>69.75</v>
      </c>
      <c r="F866">
        <v>272</v>
      </c>
    </row>
    <row r="867" spans="1:6" x14ac:dyDescent="0.3">
      <c r="A867" t="s">
        <v>981</v>
      </c>
      <c r="B867">
        <v>70.41</v>
      </c>
      <c r="C867">
        <v>70.41</v>
      </c>
      <c r="D867">
        <v>70.41</v>
      </c>
      <c r="E867">
        <v>70.41</v>
      </c>
      <c r="F867">
        <v>160</v>
      </c>
    </row>
    <row r="868" spans="1:6" x14ac:dyDescent="0.3">
      <c r="A868" t="s">
        <v>982</v>
      </c>
      <c r="B868">
        <v>71.510000000000005</v>
      </c>
      <c r="C868">
        <v>71.510000000000005</v>
      </c>
      <c r="D868">
        <v>71.510000000000005</v>
      </c>
      <c r="E868">
        <v>71.510000000000005</v>
      </c>
      <c r="F868">
        <v>416</v>
      </c>
    </row>
    <row r="869" spans="1:6" x14ac:dyDescent="0.3">
      <c r="A869" t="s">
        <v>983</v>
      </c>
      <c r="B869">
        <v>72.8</v>
      </c>
      <c r="C869">
        <v>72.8</v>
      </c>
      <c r="D869">
        <v>72.8</v>
      </c>
      <c r="E869">
        <v>72.8</v>
      </c>
      <c r="F869">
        <v>755</v>
      </c>
    </row>
    <row r="870" spans="1:6" x14ac:dyDescent="0.3">
      <c r="A870" t="s">
        <v>984</v>
      </c>
      <c r="B870">
        <v>73.569999999999993</v>
      </c>
      <c r="C870">
        <v>73.569999999999993</v>
      </c>
      <c r="D870">
        <v>73.569999999999993</v>
      </c>
      <c r="E870">
        <v>73.569999999999993</v>
      </c>
      <c r="F870">
        <v>798</v>
      </c>
    </row>
    <row r="871" spans="1:6" x14ac:dyDescent="0.3">
      <c r="A871" t="s">
        <v>985</v>
      </c>
      <c r="B871">
        <v>72.95</v>
      </c>
      <c r="C871">
        <v>72.95</v>
      </c>
      <c r="D871">
        <v>72.95</v>
      </c>
      <c r="E871">
        <v>72.95</v>
      </c>
      <c r="F871">
        <v>561</v>
      </c>
    </row>
    <row r="872" spans="1:6" x14ac:dyDescent="0.3">
      <c r="A872" t="s">
        <v>986</v>
      </c>
      <c r="B872">
        <v>74.23</v>
      </c>
      <c r="C872">
        <v>74.23</v>
      </c>
      <c r="D872">
        <v>74.23</v>
      </c>
      <c r="E872">
        <v>74.23</v>
      </c>
      <c r="F872">
        <v>502</v>
      </c>
    </row>
    <row r="873" spans="1:6" x14ac:dyDescent="0.3">
      <c r="A873" t="s">
        <v>987</v>
      </c>
      <c r="B873">
        <v>73.510000000000005</v>
      </c>
      <c r="C873">
        <v>73.510000000000005</v>
      </c>
      <c r="D873">
        <v>73.510000000000005</v>
      </c>
      <c r="E873">
        <v>73.510000000000005</v>
      </c>
      <c r="F873">
        <v>371</v>
      </c>
    </row>
    <row r="874" spans="1:6" x14ac:dyDescent="0.3">
      <c r="A874" t="s">
        <v>988</v>
      </c>
      <c r="B874">
        <v>74.03</v>
      </c>
      <c r="C874">
        <v>74.03</v>
      </c>
      <c r="D874">
        <v>74.03</v>
      </c>
      <c r="E874">
        <v>74.03</v>
      </c>
      <c r="F874">
        <v>440</v>
      </c>
    </row>
    <row r="875" spans="1:6" x14ac:dyDescent="0.3">
      <c r="A875" t="s">
        <v>989</v>
      </c>
      <c r="B875">
        <v>73.8</v>
      </c>
      <c r="C875">
        <v>73.8</v>
      </c>
      <c r="D875">
        <v>73.8</v>
      </c>
      <c r="E875">
        <v>73.8</v>
      </c>
      <c r="F875">
        <v>514</v>
      </c>
    </row>
    <row r="876" spans="1:6" x14ac:dyDescent="0.3">
      <c r="A876" t="s">
        <v>990</v>
      </c>
      <c r="B876">
        <v>73.25</v>
      </c>
      <c r="C876">
        <v>73.25</v>
      </c>
      <c r="D876">
        <v>73.25</v>
      </c>
      <c r="E876">
        <v>73.25</v>
      </c>
      <c r="F876">
        <v>395</v>
      </c>
    </row>
    <row r="877" spans="1:6" x14ac:dyDescent="0.3">
      <c r="A877" t="s">
        <v>991</v>
      </c>
      <c r="B877">
        <v>72.650000000000006</v>
      </c>
      <c r="C877">
        <v>72.650000000000006</v>
      </c>
      <c r="D877">
        <v>72.650000000000006</v>
      </c>
      <c r="E877">
        <v>72.650000000000006</v>
      </c>
      <c r="F877">
        <v>357</v>
      </c>
    </row>
    <row r="878" spans="1:6" x14ac:dyDescent="0.3">
      <c r="A878" t="s">
        <v>992</v>
      </c>
      <c r="B878">
        <v>72.86</v>
      </c>
      <c r="C878">
        <v>72.86</v>
      </c>
      <c r="D878">
        <v>72.86</v>
      </c>
      <c r="E878">
        <v>72.86</v>
      </c>
      <c r="F878">
        <v>137</v>
      </c>
    </row>
    <row r="879" spans="1:6" x14ac:dyDescent="0.3">
      <c r="A879" t="s">
        <v>993</v>
      </c>
      <c r="B879">
        <v>72.55</v>
      </c>
      <c r="C879">
        <v>72.55</v>
      </c>
      <c r="D879">
        <v>72.55</v>
      </c>
      <c r="E879">
        <v>72.55</v>
      </c>
      <c r="F879">
        <v>259</v>
      </c>
    </row>
    <row r="880" spans="1:6" x14ac:dyDescent="0.3">
      <c r="A880" t="s">
        <v>994</v>
      </c>
      <c r="B880">
        <v>70.72</v>
      </c>
      <c r="C880">
        <v>70.72</v>
      </c>
      <c r="D880">
        <v>70.72</v>
      </c>
      <c r="E880">
        <v>70.72</v>
      </c>
      <c r="F880">
        <v>527</v>
      </c>
    </row>
    <row r="881" spans="1:6" x14ac:dyDescent="0.3">
      <c r="A881" t="s">
        <v>995</v>
      </c>
      <c r="B881">
        <v>71.680000000000007</v>
      </c>
      <c r="C881">
        <v>71.680000000000007</v>
      </c>
      <c r="D881">
        <v>71.680000000000007</v>
      </c>
      <c r="E881">
        <v>71.680000000000007</v>
      </c>
      <c r="F881">
        <v>863</v>
      </c>
    </row>
    <row r="882" spans="1:6" x14ac:dyDescent="0.3">
      <c r="A882" t="s">
        <v>996</v>
      </c>
      <c r="B882">
        <v>71.010000000000005</v>
      </c>
      <c r="C882">
        <v>71.010000000000005</v>
      </c>
      <c r="D882">
        <v>71.010000000000005</v>
      </c>
      <c r="E882">
        <v>71.010000000000005</v>
      </c>
      <c r="F882">
        <v>447</v>
      </c>
    </row>
    <row r="883" spans="1:6" x14ac:dyDescent="0.3">
      <c r="A883" t="s">
        <v>997</v>
      </c>
      <c r="B883">
        <v>70.290000000000006</v>
      </c>
      <c r="C883">
        <v>70.290000000000006</v>
      </c>
      <c r="D883">
        <v>70.290000000000006</v>
      </c>
      <c r="E883">
        <v>70.290000000000006</v>
      </c>
      <c r="F883">
        <v>318</v>
      </c>
    </row>
    <row r="884" spans="1:6" x14ac:dyDescent="0.3">
      <c r="A884" t="s">
        <v>998</v>
      </c>
      <c r="B884">
        <v>70.31</v>
      </c>
      <c r="C884">
        <v>70.31</v>
      </c>
      <c r="D884">
        <v>70.31</v>
      </c>
      <c r="E884">
        <v>70.31</v>
      </c>
      <c r="F884">
        <v>100</v>
      </c>
    </row>
    <row r="885" spans="1:6" x14ac:dyDescent="0.3">
      <c r="A885" t="s">
        <v>999</v>
      </c>
      <c r="B885">
        <v>70.489999999999995</v>
      </c>
      <c r="C885">
        <v>70.489999999999995</v>
      </c>
      <c r="D885">
        <v>70.489999999999995</v>
      </c>
      <c r="E885">
        <v>70.489999999999995</v>
      </c>
      <c r="F885">
        <v>277</v>
      </c>
    </row>
    <row r="886" spans="1:6" x14ac:dyDescent="0.3">
      <c r="A886" t="s">
        <v>1000</v>
      </c>
      <c r="B886">
        <v>68.78</v>
      </c>
      <c r="C886">
        <v>68.78</v>
      </c>
      <c r="D886">
        <v>68.78</v>
      </c>
      <c r="E886">
        <v>68.78</v>
      </c>
      <c r="F886">
        <v>487</v>
      </c>
    </row>
    <row r="887" spans="1:6" x14ac:dyDescent="0.3">
      <c r="A887" t="s">
        <v>1001</v>
      </c>
      <c r="B887">
        <v>67.3</v>
      </c>
      <c r="C887">
        <v>67.3</v>
      </c>
      <c r="D887">
        <v>67.3</v>
      </c>
      <c r="E887">
        <v>67.3</v>
      </c>
      <c r="F887">
        <v>758</v>
      </c>
    </row>
    <row r="888" spans="1:6" x14ac:dyDescent="0.3">
      <c r="A888" t="s">
        <v>1002</v>
      </c>
      <c r="B888">
        <v>66.959999999999994</v>
      </c>
      <c r="C888">
        <v>66.959999999999994</v>
      </c>
      <c r="D888">
        <v>66.959999999999994</v>
      </c>
      <c r="E888">
        <v>66.959999999999994</v>
      </c>
      <c r="F888">
        <v>777</v>
      </c>
    </row>
    <row r="889" spans="1:6" x14ac:dyDescent="0.3">
      <c r="A889" t="s">
        <v>1003</v>
      </c>
      <c r="B889">
        <v>68.650000000000006</v>
      </c>
      <c r="C889">
        <v>68.650000000000006</v>
      </c>
      <c r="D889">
        <v>68.650000000000006</v>
      </c>
      <c r="E889">
        <v>68.650000000000006</v>
      </c>
      <c r="F889">
        <v>520</v>
      </c>
    </row>
    <row r="890" spans="1:6" x14ac:dyDescent="0.3">
      <c r="A890" t="s">
        <v>1004</v>
      </c>
      <c r="B890">
        <v>67.53</v>
      </c>
      <c r="C890">
        <v>67.53</v>
      </c>
      <c r="D890">
        <v>67.53</v>
      </c>
      <c r="E890">
        <v>67.53</v>
      </c>
      <c r="F890">
        <v>252</v>
      </c>
    </row>
    <row r="891" spans="1:6" x14ac:dyDescent="0.3">
      <c r="A891" t="s">
        <v>1005</v>
      </c>
      <c r="B891">
        <v>67.08</v>
      </c>
      <c r="C891">
        <v>67.08</v>
      </c>
      <c r="D891">
        <v>67.08</v>
      </c>
      <c r="E891">
        <v>67.08</v>
      </c>
      <c r="F891">
        <v>465</v>
      </c>
    </row>
    <row r="892" spans="1:6" x14ac:dyDescent="0.3">
      <c r="A892" t="s">
        <v>1006</v>
      </c>
      <c r="B892">
        <v>67.31</v>
      </c>
      <c r="C892">
        <v>67.31</v>
      </c>
      <c r="D892">
        <v>67.31</v>
      </c>
      <c r="E892">
        <v>67.31</v>
      </c>
      <c r="F892">
        <v>319</v>
      </c>
    </row>
    <row r="893" spans="1:6" x14ac:dyDescent="0.3">
      <c r="A893" t="s">
        <v>1007</v>
      </c>
      <c r="B893">
        <v>65.95</v>
      </c>
      <c r="C893">
        <v>65.95</v>
      </c>
      <c r="D893">
        <v>65.95</v>
      </c>
      <c r="E893">
        <v>65.95</v>
      </c>
      <c r="F893">
        <v>454</v>
      </c>
    </row>
    <row r="894" spans="1:6" x14ac:dyDescent="0.3">
      <c r="A894" t="s">
        <v>1008</v>
      </c>
      <c r="B894">
        <v>67.13</v>
      </c>
      <c r="C894">
        <v>67.13</v>
      </c>
      <c r="D894">
        <v>67.13</v>
      </c>
      <c r="E894">
        <v>67.13</v>
      </c>
      <c r="F894">
        <v>578</v>
      </c>
    </row>
    <row r="895" spans="1:6" x14ac:dyDescent="0.3">
      <c r="A895" t="s">
        <v>1009</v>
      </c>
      <c r="B895">
        <v>68.25</v>
      </c>
      <c r="C895">
        <v>68.25</v>
      </c>
      <c r="D895">
        <v>68.25</v>
      </c>
      <c r="E895">
        <v>68.25</v>
      </c>
      <c r="F895">
        <v>608</v>
      </c>
    </row>
    <row r="896" spans="1:6" x14ac:dyDescent="0.3">
      <c r="A896" t="s">
        <v>1010</v>
      </c>
      <c r="B896">
        <v>68.23</v>
      </c>
      <c r="C896">
        <v>68.23</v>
      </c>
      <c r="D896">
        <v>68.23</v>
      </c>
      <c r="E896">
        <v>68.23</v>
      </c>
      <c r="F896">
        <v>170</v>
      </c>
    </row>
    <row r="897" spans="1:6" x14ac:dyDescent="0.3">
      <c r="A897" t="s">
        <v>1011</v>
      </c>
      <c r="B897">
        <v>69.290000000000006</v>
      </c>
      <c r="C897">
        <v>69.290000000000006</v>
      </c>
      <c r="D897">
        <v>69.290000000000006</v>
      </c>
      <c r="E897">
        <v>69.290000000000006</v>
      </c>
      <c r="F897">
        <v>405</v>
      </c>
    </row>
    <row r="898" spans="1:6" x14ac:dyDescent="0.3">
      <c r="A898" t="s">
        <v>1012</v>
      </c>
      <c r="B898">
        <v>68.33</v>
      </c>
      <c r="C898">
        <v>68.33</v>
      </c>
      <c r="D898">
        <v>68.33</v>
      </c>
      <c r="E898">
        <v>68.33</v>
      </c>
      <c r="F898">
        <v>441</v>
      </c>
    </row>
    <row r="899" spans="1:6" x14ac:dyDescent="0.3">
      <c r="A899" t="s">
        <v>1013</v>
      </c>
      <c r="B899">
        <v>70.489999999999995</v>
      </c>
      <c r="C899">
        <v>70.489999999999995</v>
      </c>
      <c r="D899">
        <v>70.489999999999995</v>
      </c>
      <c r="E899">
        <v>70.489999999999995</v>
      </c>
      <c r="F899">
        <v>1163</v>
      </c>
    </row>
    <row r="900" spans="1:6" x14ac:dyDescent="0.3">
      <c r="A900" t="s">
        <v>1014</v>
      </c>
      <c r="B900">
        <v>72.13</v>
      </c>
      <c r="C900">
        <v>72.13</v>
      </c>
      <c r="D900">
        <v>72.13</v>
      </c>
      <c r="E900">
        <v>72.13</v>
      </c>
      <c r="F900">
        <v>1087</v>
      </c>
    </row>
    <row r="901" spans="1:6" x14ac:dyDescent="0.3">
      <c r="A901" t="s">
        <v>1015</v>
      </c>
      <c r="B901">
        <v>72.45</v>
      </c>
      <c r="C901">
        <v>72.45</v>
      </c>
      <c r="D901">
        <v>72.45</v>
      </c>
      <c r="E901">
        <v>72.45</v>
      </c>
      <c r="F901">
        <v>469</v>
      </c>
    </row>
    <row r="902" spans="1:6" x14ac:dyDescent="0.3">
      <c r="A902" t="s">
        <v>1016</v>
      </c>
      <c r="B902">
        <v>74.38</v>
      </c>
      <c r="C902">
        <v>74.38</v>
      </c>
      <c r="D902">
        <v>74.38</v>
      </c>
      <c r="E902">
        <v>74.38</v>
      </c>
      <c r="F902">
        <v>922</v>
      </c>
    </row>
    <row r="903" spans="1:6" x14ac:dyDescent="0.3">
      <c r="A903" t="s">
        <v>1017</v>
      </c>
      <c r="B903">
        <v>76.680000000000007</v>
      </c>
      <c r="C903">
        <v>76.680000000000007</v>
      </c>
      <c r="D903">
        <v>76.680000000000007</v>
      </c>
      <c r="E903">
        <v>76.680000000000007</v>
      </c>
      <c r="F903">
        <v>1120</v>
      </c>
    </row>
    <row r="904" spans="1:6" x14ac:dyDescent="0.3">
      <c r="A904" t="s">
        <v>1018</v>
      </c>
      <c r="B904">
        <v>76.180000000000007</v>
      </c>
      <c r="C904">
        <v>76.180000000000007</v>
      </c>
      <c r="D904">
        <v>76.180000000000007</v>
      </c>
      <c r="E904">
        <v>76.180000000000007</v>
      </c>
      <c r="F904">
        <v>1340</v>
      </c>
    </row>
    <row r="905" spans="1:6" x14ac:dyDescent="0.3">
      <c r="A905" t="s">
        <v>1019</v>
      </c>
      <c r="B905">
        <v>75.56</v>
      </c>
      <c r="C905">
        <v>75.56</v>
      </c>
      <c r="D905">
        <v>75.56</v>
      </c>
      <c r="E905">
        <v>75.56</v>
      </c>
      <c r="F905">
        <v>943</v>
      </c>
    </row>
    <row r="906" spans="1:6" x14ac:dyDescent="0.3">
      <c r="A906" t="s">
        <v>1020</v>
      </c>
      <c r="B906">
        <v>73.75</v>
      </c>
      <c r="C906">
        <v>73.75</v>
      </c>
      <c r="D906">
        <v>73.75</v>
      </c>
      <c r="E906">
        <v>73.75</v>
      </c>
      <c r="F906">
        <v>480</v>
      </c>
    </row>
    <row r="907" spans="1:6" x14ac:dyDescent="0.3">
      <c r="A907" t="s">
        <v>1021</v>
      </c>
      <c r="B907">
        <v>74.86</v>
      </c>
      <c r="C907">
        <v>74.86</v>
      </c>
      <c r="D907">
        <v>74.86</v>
      </c>
      <c r="E907">
        <v>74.86</v>
      </c>
      <c r="F907">
        <v>511</v>
      </c>
    </row>
    <row r="908" spans="1:6" x14ac:dyDescent="0.3">
      <c r="A908" t="s">
        <v>1022</v>
      </c>
      <c r="B908">
        <v>74.63</v>
      </c>
      <c r="C908">
        <v>74.63</v>
      </c>
      <c r="D908">
        <v>74.63</v>
      </c>
      <c r="E908">
        <v>74.63</v>
      </c>
      <c r="F908">
        <v>769</v>
      </c>
    </row>
    <row r="909" spans="1:6" x14ac:dyDescent="0.3">
      <c r="A909" t="s">
        <v>1023</v>
      </c>
      <c r="B909">
        <v>75.61</v>
      </c>
      <c r="C909">
        <v>75.61</v>
      </c>
      <c r="D909">
        <v>75.61</v>
      </c>
      <c r="E909">
        <v>75.61</v>
      </c>
      <c r="F909">
        <v>455</v>
      </c>
    </row>
    <row r="910" spans="1:6" x14ac:dyDescent="0.3">
      <c r="A910" t="s">
        <v>1024</v>
      </c>
      <c r="B910">
        <v>76.33</v>
      </c>
      <c r="C910">
        <v>76.33</v>
      </c>
      <c r="D910">
        <v>76.33</v>
      </c>
      <c r="E910">
        <v>76.33</v>
      </c>
      <c r="F910">
        <v>519</v>
      </c>
    </row>
    <row r="911" spans="1:6" x14ac:dyDescent="0.3">
      <c r="A911" t="s">
        <v>1025</v>
      </c>
      <c r="B911">
        <v>75</v>
      </c>
      <c r="C911">
        <v>75</v>
      </c>
      <c r="D911">
        <v>75</v>
      </c>
      <c r="E911">
        <v>75</v>
      </c>
      <c r="F911">
        <v>465</v>
      </c>
    </row>
    <row r="912" spans="1:6" x14ac:dyDescent="0.3">
      <c r="A912" t="s">
        <v>1026</v>
      </c>
      <c r="B912">
        <v>74.48</v>
      </c>
      <c r="C912">
        <v>74.48</v>
      </c>
      <c r="D912">
        <v>74.48</v>
      </c>
      <c r="E912">
        <v>74.48</v>
      </c>
      <c r="F912">
        <v>343</v>
      </c>
    </row>
    <row r="913" spans="1:6" x14ac:dyDescent="0.3">
      <c r="A913" t="s">
        <v>1027</v>
      </c>
      <c r="B913">
        <v>73.48</v>
      </c>
      <c r="C913">
        <v>73.48</v>
      </c>
      <c r="D913">
        <v>73.48</v>
      </c>
      <c r="E913">
        <v>73.48</v>
      </c>
      <c r="F913">
        <v>508</v>
      </c>
    </row>
    <row r="914" spans="1:6" x14ac:dyDescent="0.3">
      <c r="A914" t="s">
        <v>1028</v>
      </c>
      <c r="B914">
        <v>73.38</v>
      </c>
      <c r="C914">
        <v>73.38</v>
      </c>
      <c r="D914">
        <v>73.38</v>
      </c>
      <c r="E914">
        <v>73.38</v>
      </c>
      <c r="F914">
        <v>483</v>
      </c>
    </row>
    <row r="915" spans="1:6" x14ac:dyDescent="0.3">
      <c r="A915" t="s">
        <v>1029</v>
      </c>
      <c r="B915">
        <v>74.599999999999994</v>
      </c>
      <c r="C915">
        <v>74.599999999999994</v>
      </c>
      <c r="D915">
        <v>74.599999999999994</v>
      </c>
      <c r="E915">
        <v>74.599999999999994</v>
      </c>
      <c r="F915">
        <v>370</v>
      </c>
    </row>
    <row r="916" spans="1:6" x14ac:dyDescent="0.3">
      <c r="A916" t="s">
        <v>1030</v>
      </c>
      <c r="B916">
        <v>74.48</v>
      </c>
      <c r="C916">
        <v>74.48</v>
      </c>
      <c r="D916">
        <v>74.48</v>
      </c>
      <c r="E916">
        <v>74.48</v>
      </c>
      <c r="F916">
        <v>667</v>
      </c>
    </row>
    <row r="917" spans="1:6" x14ac:dyDescent="0.3">
      <c r="A917" t="s">
        <v>1031</v>
      </c>
      <c r="B917">
        <v>74.55</v>
      </c>
      <c r="C917">
        <v>74.55</v>
      </c>
      <c r="D917">
        <v>74.55</v>
      </c>
      <c r="E917">
        <v>74.55</v>
      </c>
      <c r="F917">
        <v>43</v>
      </c>
    </row>
    <row r="918" spans="1:6" x14ac:dyDescent="0.3">
      <c r="A918" t="s">
        <v>1032</v>
      </c>
      <c r="B918">
        <v>74.89</v>
      </c>
      <c r="C918">
        <v>74.89</v>
      </c>
      <c r="D918">
        <v>74.89</v>
      </c>
      <c r="E918">
        <v>74.89</v>
      </c>
      <c r="F918">
        <v>209</v>
      </c>
    </row>
    <row r="919" spans="1:6" x14ac:dyDescent="0.3">
      <c r="A919" t="s">
        <v>1033</v>
      </c>
      <c r="B919">
        <v>76.11</v>
      </c>
      <c r="C919">
        <v>76.11</v>
      </c>
      <c r="D919">
        <v>76.11</v>
      </c>
      <c r="E919">
        <v>76.11</v>
      </c>
      <c r="F919">
        <v>289</v>
      </c>
    </row>
    <row r="920" spans="1:6" x14ac:dyDescent="0.3">
      <c r="A920" t="s">
        <v>1034</v>
      </c>
      <c r="B920">
        <v>75.75</v>
      </c>
      <c r="C920">
        <v>75.75</v>
      </c>
      <c r="D920">
        <v>75.75</v>
      </c>
      <c r="E920">
        <v>75.75</v>
      </c>
      <c r="F920">
        <v>468</v>
      </c>
    </row>
    <row r="921" spans="1:6" x14ac:dyDescent="0.3">
      <c r="A921" t="s">
        <v>1035</v>
      </c>
      <c r="B921">
        <v>75.430000000000007</v>
      </c>
      <c r="C921">
        <v>75.430000000000007</v>
      </c>
      <c r="D921">
        <v>75.430000000000007</v>
      </c>
      <c r="E921">
        <v>75.430000000000007</v>
      </c>
      <c r="F921">
        <v>378</v>
      </c>
    </row>
    <row r="922" spans="1:6" x14ac:dyDescent="0.3">
      <c r="A922" t="s">
        <v>1036</v>
      </c>
      <c r="B922">
        <v>75.92</v>
      </c>
      <c r="C922">
        <v>75.92</v>
      </c>
      <c r="D922">
        <v>75.92</v>
      </c>
      <c r="E922">
        <v>75.92</v>
      </c>
      <c r="F922">
        <v>240</v>
      </c>
    </row>
    <row r="923" spans="1:6" x14ac:dyDescent="0.3">
      <c r="A923" t="s">
        <v>1037</v>
      </c>
      <c r="B923">
        <v>76.5</v>
      </c>
      <c r="C923">
        <v>76.5</v>
      </c>
      <c r="D923">
        <v>76.5</v>
      </c>
      <c r="E923">
        <v>76.5</v>
      </c>
      <c r="F923">
        <v>350</v>
      </c>
    </row>
    <row r="924" spans="1:6" x14ac:dyDescent="0.3">
      <c r="A924" t="s">
        <v>1038</v>
      </c>
      <c r="B924">
        <v>76.44</v>
      </c>
      <c r="C924">
        <v>76.44</v>
      </c>
      <c r="D924">
        <v>76.44</v>
      </c>
      <c r="E924">
        <v>76.44</v>
      </c>
      <c r="F924">
        <v>195</v>
      </c>
    </row>
    <row r="925" spans="1:6" x14ac:dyDescent="0.3">
      <c r="A925" t="s">
        <v>1039</v>
      </c>
      <c r="B925">
        <v>77.13</v>
      </c>
      <c r="C925">
        <v>77.13</v>
      </c>
      <c r="D925">
        <v>77.13</v>
      </c>
      <c r="E925">
        <v>77.13</v>
      </c>
      <c r="F925">
        <v>478</v>
      </c>
    </row>
    <row r="926" spans="1:6" x14ac:dyDescent="0.3">
      <c r="A926" t="s">
        <v>1040</v>
      </c>
      <c r="B926">
        <v>76.98</v>
      </c>
      <c r="C926">
        <v>76.98</v>
      </c>
      <c r="D926">
        <v>76.98</v>
      </c>
      <c r="E926">
        <v>76.98</v>
      </c>
      <c r="F926">
        <v>440</v>
      </c>
    </row>
    <row r="927" spans="1:6" x14ac:dyDescent="0.3">
      <c r="A927" t="s">
        <v>1041</v>
      </c>
      <c r="B927">
        <v>79.8</v>
      </c>
      <c r="C927">
        <v>79.8</v>
      </c>
      <c r="D927">
        <v>79.8</v>
      </c>
      <c r="E927">
        <v>79.8</v>
      </c>
      <c r="F927">
        <v>902</v>
      </c>
    </row>
    <row r="928" spans="1:6" x14ac:dyDescent="0.3">
      <c r="A928" t="s">
        <v>1042</v>
      </c>
      <c r="B928">
        <v>79.28</v>
      </c>
      <c r="C928">
        <v>79.28</v>
      </c>
      <c r="D928">
        <v>79.28</v>
      </c>
      <c r="E928">
        <v>79.28</v>
      </c>
      <c r="F928">
        <v>900</v>
      </c>
    </row>
    <row r="929" spans="1:6" x14ac:dyDescent="0.3">
      <c r="A929" t="s">
        <v>1043</v>
      </c>
      <c r="B929">
        <v>79.77</v>
      </c>
      <c r="C929">
        <v>79.77</v>
      </c>
      <c r="D929">
        <v>79.77</v>
      </c>
      <c r="E929">
        <v>79.77</v>
      </c>
      <c r="F929">
        <v>348</v>
      </c>
    </row>
    <row r="930" spans="1:6" x14ac:dyDescent="0.3">
      <c r="A930" t="s">
        <v>1044</v>
      </c>
      <c r="B930">
        <v>79.28</v>
      </c>
      <c r="C930">
        <v>79.28</v>
      </c>
      <c r="D930">
        <v>79.28</v>
      </c>
      <c r="E930">
        <v>79.28</v>
      </c>
      <c r="F930">
        <v>484</v>
      </c>
    </row>
    <row r="931" spans="1:6" x14ac:dyDescent="0.3">
      <c r="A931" t="s">
        <v>1045</v>
      </c>
      <c r="B931">
        <v>78.930000000000007</v>
      </c>
      <c r="C931">
        <v>78.930000000000007</v>
      </c>
      <c r="D931">
        <v>78.930000000000007</v>
      </c>
      <c r="E931">
        <v>78.930000000000007</v>
      </c>
      <c r="F931">
        <v>482</v>
      </c>
    </row>
    <row r="932" spans="1:6" x14ac:dyDescent="0.3">
      <c r="A932" t="s">
        <v>1046</v>
      </c>
      <c r="B932">
        <v>77.78</v>
      </c>
      <c r="C932">
        <v>77.78</v>
      </c>
      <c r="D932">
        <v>77.78</v>
      </c>
      <c r="E932">
        <v>77.78</v>
      </c>
      <c r="F932">
        <v>611</v>
      </c>
    </row>
    <row r="933" spans="1:6" x14ac:dyDescent="0.3">
      <c r="A933" t="s">
        <v>1047</v>
      </c>
      <c r="B933">
        <v>78.44</v>
      </c>
      <c r="C933">
        <v>78.44</v>
      </c>
      <c r="D933">
        <v>78.44</v>
      </c>
      <c r="E933">
        <v>78.44</v>
      </c>
      <c r="F933">
        <v>450</v>
      </c>
    </row>
    <row r="934" spans="1:6" x14ac:dyDescent="0.3">
      <c r="A934" t="s">
        <v>1048</v>
      </c>
      <c r="B934">
        <v>78.98</v>
      </c>
      <c r="C934">
        <v>78.98</v>
      </c>
      <c r="D934">
        <v>78.98</v>
      </c>
      <c r="E934">
        <v>78.98</v>
      </c>
      <c r="F934">
        <v>204</v>
      </c>
    </row>
    <row r="935" spans="1:6" x14ac:dyDescent="0.3">
      <c r="A935" t="s">
        <v>1049</v>
      </c>
      <c r="B935">
        <v>78.73</v>
      </c>
      <c r="C935">
        <v>78.73</v>
      </c>
      <c r="D935">
        <v>78.73</v>
      </c>
      <c r="E935">
        <v>78.73</v>
      </c>
      <c r="F935">
        <v>527</v>
      </c>
    </row>
    <row r="936" spans="1:6" x14ac:dyDescent="0.3">
      <c r="A936" t="s">
        <v>1050</v>
      </c>
      <c r="B936">
        <v>78.709999999999994</v>
      </c>
      <c r="C936">
        <v>78.709999999999994</v>
      </c>
      <c r="D936">
        <v>78.709999999999994</v>
      </c>
      <c r="E936">
        <v>78.709999999999994</v>
      </c>
      <c r="F936">
        <v>376</v>
      </c>
    </row>
    <row r="937" spans="1:6" x14ac:dyDescent="0.3">
      <c r="A937" t="s">
        <v>1051</v>
      </c>
      <c r="B937">
        <v>79.959999999999994</v>
      </c>
      <c r="C937">
        <v>79.959999999999994</v>
      </c>
      <c r="D937">
        <v>79.959999999999994</v>
      </c>
      <c r="E937">
        <v>79.959999999999994</v>
      </c>
      <c r="F937">
        <v>615</v>
      </c>
    </row>
    <row r="938" spans="1:6" x14ac:dyDescent="0.3">
      <c r="A938" t="s">
        <v>1052</v>
      </c>
      <c r="B938">
        <v>80.08</v>
      </c>
      <c r="C938">
        <v>80.08</v>
      </c>
      <c r="D938">
        <v>80.08</v>
      </c>
      <c r="E938">
        <v>80.08</v>
      </c>
      <c r="F938">
        <v>351</v>
      </c>
    </row>
    <row r="939" spans="1:6" x14ac:dyDescent="0.3">
      <c r="A939" t="s">
        <v>1053</v>
      </c>
      <c r="B939">
        <v>81.53</v>
      </c>
      <c r="C939">
        <v>81.53</v>
      </c>
      <c r="D939">
        <v>81.53</v>
      </c>
      <c r="E939">
        <v>81.53</v>
      </c>
      <c r="F939">
        <v>753</v>
      </c>
    </row>
    <row r="940" spans="1:6" x14ac:dyDescent="0.3">
      <c r="A940" t="s">
        <v>1054</v>
      </c>
      <c r="B940">
        <v>82.08</v>
      </c>
      <c r="C940">
        <v>82.08</v>
      </c>
      <c r="D940">
        <v>82.08</v>
      </c>
      <c r="E940">
        <v>82.08</v>
      </c>
      <c r="F940">
        <v>994</v>
      </c>
    </row>
    <row r="941" spans="1:6" x14ac:dyDescent="0.3">
      <c r="A941" t="s">
        <v>1055</v>
      </c>
      <c r="B941">
        <v>81.28</v>
      </c>
      <c r="C941">
        <v>81.28</v>
      </c>
      <c r="D941">
        <v>81.28</v>
      </c>
      <c r="E941">
        <v>81.28</v>
      </c>
      <c r="F941">
        <v>744</v>
      </c>
    </row>
    <row r="942" spans="1:6" x14ac:dyDescent="0.3">
      <c r="A942" t="s">
        <v>1056</v>
      </c>
      <c r="B942">
        <v>80.53</v>
      </c>
      <c r="C942">
        <v>80.53</v>
      </c>
      <c r="D942">
        <v>80.53</v>
      </c>
      <c r="E942">
        <v>80.53</v>
      </c>
      <c r="F942">
        <v>608</v>
      </c>
    </row>
    <row r="943" spans="1:6" x14ac:dyDescent="0.3">
      <c r="A943" t="s">
        <v>1057</v>
      </c>
      <c r="B943">
        <v>79.88</v>
      </c>
      <c r="C943">
        <v>79.88</v>
      </c>
      <c r="D943">
        <v>79.88</v>
      </c>
      <c r="E943">
        <v>79.88</v>
      </c>
      <c r="F943">
        <v>346</v>
      </c>
    </row>
    <row r="944" spans="1:6" x14ac:dyDescent="0.3">
      <c r="A944" t="s">
        <v>1058</v>
      </c>
      <c r="B944">
        <v>79.17</v>
      </c>
      <c r="C944">
        <v>79.17</v>
      </c>
      <c r="D944">
        <v>79.17</v>
      </c>
      <c r="E944">
        <v>79.17</v>
      </c>
      <c r="F944">
        <v>612</v>
      </c>
    </row>
    <row r="945" spans="1:6" x14ac:dyDescent="0.3">
      <c r="A945" t="s">
        <v>1059</v>
      </c>
      <c r="B945">
        <v>80.650000000000006</v>
      </c>
      <c r="C945">
        <v>80.650000000000006</v>
      </c>
      <c r="D945">
        <v>80.650000000000006</v>
      </c>
      <c r="E945">
        <v>80.650000000000006</v>
      </c>
      <c r="F945">
        <v>473</v>
      </c>
    </row>
    <row r="946" spans="1:6" x14ac:dyDescent="0.3">
      <c r="A946" t="s">
        <v>1060</v>
      </c>
      <c r="B946">
        <v>80.5</v>
      </c>
      <c r="C946">
        <v>80.5</v>
      </c>
      <c r="D946">
        <v>80.5</v>
      </c>
      <c r="E946">
        <v>80.5</v>
      </c>
      <c r="F946">
        <v>723</v>
      </c>
    </row>
    <row r="947" spans="1:6" x14ac:dyDescent="0.3">
      <c r="A947" t="s">
        <v>1061</v>
      </c>
      <c r="B947">
        <v>80.39</v>
      </c>
      <c r="C947">
        <v>80.39</v>
      </c>
      <c r="D947">
        <v>80.39</v>
      </c>
      <c r="E947">
        <v>80.39</v>
      </c>
      <c r="F947">
        <v>645</v>
      </c>
    </row>
    <row r="948" spans="1:6" x14ac:dyDescent="0.3">
      <c r="A948" t="s">
        <v>1062</v>
      </c>
      <c r="B948">
        <v>79.930000000000007</v>
      </c>
      <c r="C948">
        <v>79.930000000000007</v>
      </c>
      <c r="D948">
        <v>79.930000000000007</v>
      </c>
      <c r="E948">
        <v>79.930000000000007</v>
      </c>
      <c r="F948">
        <v>331</v>
      </c>
    </row>
    <row r="949" spans="1:6" x14ac:dyDescent="0.3">
      <c r="A949" t="s">
        <v>1063</v>
      </c>
      <c r="B949">
        <v>78.98</v>
      </c>
      <c r="C949">
        <v>78.98</v>
      </c>
      <c r="D949">
        <v>78.98</v>
      </c>
      <c r="E949">
        <v>78.98</v>
      </c>
      <c r="F949">
        <v>232</v>
      </c>
    </row>
    <row r="950" spans="1:6" x14ac:dyDescent="0.3">
      <c r="A950" t="s">
        <v>1064</v>
      </c>
      <c r="B950">
        <v>79.010000000000005</v>
      </c>
      <c r="C950">
        <v>79.010000000000005</v>
      </c>
      <c r="D950">
        <v>79.010000000000005</v>
      </c>
      <c r="E950">
        <v>79.010000000000005</v>
      </c>
      <c r="F950">
        <v>334</v>
      </c>
    </row>
    <row r="951" spans="1:6" x14ac:dyDescent="0.3">
      <c r="A951" t="s">
        <v>1065</v>
      </c>
      <c r="B951">
        <v>79.5</v>
      </c>
      <c r="C951">
        <v>79.5</v>
      </c>
      <c r="D951">
        <v>79.5</v>
      </c>
      <c r="E951">
        <v>79.5</v>
      </c>
      <c r="F951">
        <v>273</v>
      </c>
    </row>
    <row r="952" spans="1:6" x14ac:dyDescent="0.3">
      <c r="A952" t="s">
        <v>1066</v>
      </c>
      <c r="B952">
        <v>79.2</v>
      </c>
      <c r="C952">
        <v>79.2</v>
      </c>
      <c r="D952">
        <v>79.2</v>
      </c>
      <c r="E952">
        <v>79.2</v>
      </c>
      <c r="F952">
        <v>324</v>
      </c>
    </row>
    <row r="953" spans="1:6" x14ac:dyDescent="0.3">
      <c r="A953" t="s">
        <v>1067</v>
      </c>
      <c r="B953">
        <v>79.53</v>
      </c>
      <c r="C953">
        <v>79.53</v>
      </c>
      <c r="D953">
        <v>79.53</v>
      </c>
      <c r="E953">
        <v>79.53</v>
      </c>
      <c r="F953">
        <v>221</v>
      </c>
    </row>
    <row r="954" spans="1:6" x14ac:dyDescent="0.3">
      <c r="A954" t="s">
        <v>1068</v>
      </c>
      <c r="B954">
        <v>79.5</v>
      </c>
      <c r="C954">
        <v>79.5</v>
      </c>
      <c r="D954">
        <v>79.5</v>
      </c>
      <c r="E954">
        <v>79.5</v>
      </c>
      <c r="F954">
        <v>692</v>
      </c>
    </row>
    <row r="955" spans="1:6" x14ac:dyDescent="0.3">
      <c r="A955" t="s">
        <v>1069</v>
      </c>
      <c r="B955">
        <v>79.709999999999994</v>
      </c>
      <c r="C955">
        <v>79.709999999999994</v>
      </c>
      <c r="D955">
        <v>79.709999999999994</v>
      </c>
      <c r="E955">
        <v>79.709999999999994</v>
      </c>
      <c r="F955">
        <v>255</v>
      </c>
    </row>
    <row r="956" spans="1:6" x14ac:dyDescent="0.3">
      <c r="A956" t="s">
        <v>1070</v>
      </c>
      <c r="B956">
        <v>79.78</v>
      </c>
      <c r="C956">
        <v>79.78</v>
      </c>
      <c r="D956">
        <v>79.78</v>
      </c>
      <c r="E956">
        <v>79.78</v>
      </c>
      <c r="F956">
        <v>351</v>
      </c>
    </row>
    <row r="957" spans="1:6" x14ac:dyDescent="0.3">
      <c r="A957" t="s">
        <v>1071</v>
      </c>
      <c r="B957">
        <v>78.67</v>
      </c>
      <c r="C957">
        <v>78.67</v>
      </c>
      <c r="D957">
        <v>78.67</v>
      </c>
      <c r="E957">
        <v>78.67</v>
      </c>
      <c r="F957">
        <v>326</v>
      </c>
    </row>
    <row r="958" spans="1:6" x14ac:dyDescent="0.3">
      <c r="A958" t="s">
        <v>1072</v>
      </c>
      <c r="B958">
        <v>78.680000000000007</v>
      </c>
      <c r="C958">
        <v>78.680000000000007</v>
      </c>
      <c r="D958">
        <v>78.680000000000007</v>
      </c>
      <c r="E958">
        <v>78.680000000000007</v>
      </c>
      <c r="F958">
        <v>245</v>
      </c>
    </row>
    <row r="959" spans="1:6" x14ac:dyDescent="0.3">
      <c r="A959" t="s">
        <v>1073</v>
      </c>
      <c r="B959">
        <v>79.13</v>
      </c>
      <c r="C959">
        <v>79.13</v>
      </c>
      <c r="D959">
        <v>79.13</v>
      </c>
      <c r="E959">
        <v>79.13</v>
      </c>
      <c r="F959">
        <v>376</v>
      </c>
    </row>
    <row r="960" spans="1:6" x14ac:dyDescent="0.3">
      <c r="A960" t="s">
        <v>1074</v>
      </c>
      <c r="B960">
        <v>79.06</v>
      </c>
      <c r="C960">
        <v>79.06</v>
      </c>
      <c r="D960">
        <v>79.06</v>
      </c>
      <c r="E960">
        <v>79.06</v>
      </c>
      <c r="F960">
        <v>303</v>
      </c>
    </row>
    <row r="961" spans="1:6" x14ac:dyDescent="0.3">
      <c r="A961" t="s">
        <v>1075</v>
      </c>
      <c r="B961">
        <v>78.98</v>
      </c>
      <c r="C961">
        <v>78.98</v>
      </c>
      <c r="D961">
        <v>78.98</v>
      </c>
      <c r="E961">
        <v>78.98</v>
      </c>
      <c r="F961">
        <v>182</v>
      </c>
    </row>
    <row r="962" spans="1:6" x14ac:dyDescent="0.3">
      <c r="A962" t="s">
        <v>1076</v>
      </c>
      <c r="B962">
        <v>77.930000000000007</v>
      </c>
      <c r="C962">
        <v>77.930000000000007</v>
      </c>
      <c r="D962">
        <v>77.930000000000007</v>
      </c>
      <c r="E962">
        <v>77.930000000000007</v>
      </c>
      <c r="F962">
        <v>483</v>
      </c>
    </row>
    <row r="963" spans="1:6" x14ac:dyDescent="0.3">
      <c r="A963" t="s">
        <v>1077</v>
      </c>
      <c r="B963">
        <v>78.13</v>
      </c>
      <c r="C963">
        <v>78.13</v>
      </c>
      <c r="D963">
        <v>78.13</v>
      </c>
      <c r="E963">
        <v>78.13</v>
      </c>
      <c r="F963">
        <v>283</v>
      </c>
    </row>
    <row r="964" spans="1:6" x14ac:dyDescent="0.3">
      <c r="A964" t="s">
        <v>1078</v>
      </c>
      <c r="B964">
        <v>78.14</v>
      </c>
      <c r="C964">
        <v>78.14</v>
      </c>
      <c r="D964">
        <v>78.14</v>
      </c>
      <c r="E964">
        <v>78.14</v>
      </c>
      <c r="F964">
        <v>209</v>
      </c>
    </row>
    <row r="965" spans="1:6" x14ac:dyDescent="0.3">
      <c r="A965" t="s">
        <v>1079</v>
      </c>
      <c r="B965">
        <v>78.709999999999994</v>
      </c>
      <c r="C965">
        <v>78.709999999999994</v>
      </c>
      <c r="D965">
        <v>78.709999999999994</v>
      </c>
      <c r="E965">
        <v>78.709999999999994</v>
      </c>
      <c r="F965">
        <v>236</v>
      </c>
    </row>
    <row r="966" spans="1:6" x14ac:dyDescent="0.3">
      <c r="A966" t="s">
        <v>1080</v>
      </c>
      <c r="B966">
        <v>77.709999999999994</v>
      </c>
      <c r="C966">
        <v>77.709999999999994</v>
      </c>
      <c r="D966">
        <v>77.709999999999994</v>
      </c>
      <c r="E966">
        <v>77.709999999999994</v>
      </c>
      <c r="F966">
        <v>342</v>
      </c>
    </row>
    <row r="967" spans="1:6" x14ac:dyDescent="0.3">
      <c r="A967" t="s">
        <v>1081</v>
      </c>
      <c r="B967">
        <v>76.239999999999995</v>
      </c>
      <c r="C967">
        <v>76.239999999999995</v>
      </c>
      <c r="D967">
        <v>76.239999999999995</v>
      </c>
      <c r="E967">
        <v>76.239999999999995</v>
      </c>
      <c r="F967">
        <v>459</v>
      </c>
    </row>
    <row r="968" spans="1:6" x14ac:dyDescent="0.3">
      <c r="A968" t="s">
        <v>1082</v>
      </c>
      <c r="B968">
        <v>76.45</v>
      </c>
      <c r="C968">
        <v>76.45</v>
      </c>
      <c r="D968">
        <v>76.45</v>
      </c>
      <c r="E968">
        <v>76.45</v>
      </c>
      <c r="F968">
        <v>631</v>
      </c>
    </row>
    <row r="969" spans="1:6" x14ac:dyDescent="0.3">
      <c r="A969" t="s">
        <v>1083</v>
      </c>
      <c r="B969">
        <v>76.489999999999995</v>
      </c>
      <c r="C969">
        <v>76.489999999999995</v>
      </c>
      <c r="D969">
        <v>76.489999999999995</v>
      </c>
      <c r="E969">
        <v>76.489999999999995</v>
      </c>
      <c r="F969">
        <v>373</v>
      </c>
    </row>
    <row r="970" spans="1:6" x14ac:dyDescent="0.3">
      <c r="A970" t="s">
        <v>1084</v>
      </c>
      <c r="B970">
        <v>76.72</v>
      </c>
      <c r="C970">
        <v>76.72</v>
      </c>
      <c r="D970">
        <v>76.72</v>
      </c>
      <c r="E970">
        <v>76.72</v>
      </c>
      <c r="F970">
        <v>366</v>
      </c>
    </row>
    <row r="971" spans="1:6" x14ac:dyDescent="0.3">
      <c r="A971" t="s">
        <v>1085</v>
      </c>
      <c r="B971">
        <v>76.41</v>
      </c>
      <c r="C971">
        <v>76.41</v>
      </c>
      <c r="D971">
        <v>76.41</v>
      </c>
      <c r="E971">
        <v>76.41</v>
      </c>
      <c r="F971">
        <v>321</v>
      </c>
    </row>
    <row r="972" spans="1:6" x14ac:dyDescent="0.3">
      <c r="A972" t="s">
        <v>1086</v>
      </c>
      <c r="B972">
        <v>76.72</v>
      </c>
      <c r="C972">
        <v>76.72</v>
      </c>
      <c r="D972">
        <v>76.72</v>
      </c>
      <c r="E972">
        <v>76.72</v>
      </c>
      <c r="F972">
        <v>102</v>
      </c>
    </row>
    <row r="973" spans="1:6" x14ac:dyDescent="0.3">
      <c r="A973" t="s">
        <v>1087</v>
      </c>
      <c r="B973">
        <v>77.16</v>
      </c>
      <c r="C973">
        <v>77.16</v>
      </c>
      <c r="D973">
        <v>77.16</v>
      </c>
      <c r="E973">
        <v>77.16</v>
      </c>
      <c r="F973">
        <v>183</v>
      </c>
    </row>
    <row r="974" spans="1:6" x14ac:dyDescent="0.3">
      <c r="A974" t="s">
        <v>1088</v>
      </c>
      <c r="B974">
        <v>76.69</v>
      </c>
      <c r="C974">
        <v>76.69</v>
      </c>
      <c r="D974">
        <v>76.69</v>
      </c>
      <c r="E974">
        <v>76.69</v>
      </c>
      <c r="F974">
        <v>154</v>
      </c>
    </row>
    <row r="975" spans="1:6" x14ac:dyDescent="0.3">
      <c r="A975" t="s">
        <v>1089</v>
      </c>
      <c r="B975">
        <v>77.010000000000005</v>
      </c>
      <c r="C975">
        <v>77.010000000000005</v>
      </c>
      <c r="D975">
        <v>77.010000000000005</v>
      </c>
      <c r="E975">
        <v>77.010000000000005</v>
      </c>
      <c r="F975">
        <v>166</v>
      </c>
    </row>
    <row r="976" spans="1:6" x14ac:dyDescent="0.3">
      <c r="A976" t="s">
        <v>1090</v>
      </c>
      <c r="B976">
        <v>77.42</v>
      </c>
      <c r="C976">
        <v>77.42</v>
      </c>
      <c r="D976">
        <v>77.42</v>
      </c>
      <c r="E976">
        <v>77.42</v>
      </c>
      <c r="F976">
        <v>222</v>
      </c>
    </row>
    <row r="977" spans="1:6" x14ac:dyDescent="0.3">
      <c r="A977" t="s">
        <v>1091</v>
      </c>
      <c r="B977">
        <v>77.03</v>
      </c>
      <c r="C977">
        <v>77.03</v>
      </c>
      <c r="D977">
        <v>77.03</v>
      </c>
      <c r="E977">
        <v>77.03</v>
      </c>
      <c r="F977">
        <v>142</v>
      </c>
    </row>
    <row r="978" spans="1:6" x14ac:dyDescent="0.3">
      <c r="A978" t="s">
        <v>1092</v>
      </c>
      <c r="B978">
        <v>77.95</v>
      </c>
      <c r="C978">
        <v>77.95</v>
      </c>
      <c r="D978">
        <v>77.95</v>
      </c>
      <c r="E978">
        <v>77.95</v>
      </c>
      <c r="F978">
        <v>208</v>
      </c>
    </row>
    <row r="979" spans="1:6" x14ac:dyDescent="0.3">
      <c r="A979" t="s">
        <v>1093</v>
      </c>
      <c r="B979">
        <v>77.69</v>
      </c>
      <c r="C979">
        <v>77.69</v>
      </c>
      <c r="D979">
        <v>77.69</v>
      </c>
      <c r="E979">
        <v>77.69</v>
      </c>
      <c r="F979">
        <v>218</v>
      </c>
    </row>
    <row r="980" spans="1:6" x14ac:dyDescent="0.3">
      <c r="A980" t="s">
        <v>1094</v>
      </c>
      <c r="B980">
        <v>77.400000000000006</v>
      </c>
      <c r="C980">
        <v>77.400000000000006</v>
      </c>
      <c r="D980">
        <v>77.400000000000006</v>
      </c>
      <c r="E980">
        <v>77.400000000000006</v>
      </c>
      <c r="F980">
        <v>167</v>
      </c>
    </row>
    <row r="981" spans="1:6" x14ac:dyDescent="0.3">
      <c r="A981" t="s">
        <v>1095</v>
      </c>
      <c r="B981">
        <v>76.849999999999994</v>
      </c>
      <c r="C981">
        <v>76.849999999999994</v>
      </c>
      <c r="D981">
        <v>76.849999999999994</v>
      </c>
      <c r="E981">
        <v>76.849999999999994</v>
      </c>
      <c r="F981">
        <v>187</v>
      </c>
    </row>
    <row r="982" spans="1:6" x14ac:dyDescent="0.3">
      <c r="A982" t="s">
        <v>1096</v>
      </c>
      <c r="B982">
        <v>75.58</v>
      </c>
      <c r="C982">
        <v>75.58</v>
      </c>
      <c r="D982">
        <v>75.58</v>
      </c>
      <c r="E982">
        <v>75.58</v>
      </c>
      <c r="F982">
        <v>285</v>
      </c>
    </row>
    <row r="983" spans="1:6" x14ac:dyDescent="0.3">
      <c r="A983" t="s">
        <v>1097</v>
      </c>
      <c r="B983">
        <v>76.25</v>
      </c>
      <c r="C983">
        <v>76.25</v>
      </c>
      <c r="D983">
        <v>76.25</v>
      </c>
      <c r="E983">
        <v>76.25</v>
      </c>
      <c r="F983">
        <v>215</v>
      </c>
    </row>
    <row r="984" spans="1:6" x14ac:dyDescent="0.3">
      <c r="A984" t="s">
        <v>1098</v>
      </c>
      <c r="B984">
        <v>76.010000000000005</v>
      </c>
      <c r="C984">
        <v>76.010000000000005</v>
      </c>
      <c r="D984">
        <v>76.010000000000005</v>
      </c>
      <c r="E984">
        <v>76.010000000000005</v>
      </c>
      <c r="F984">
        <v>120</v>
      </c>
    </row>
    <row r="985" spans="1:6" x14ac:dyDescent="0.3">
      <c r="A985" t="s">
        <v>1099</v>
      </c>
      <c r="B985">
        <v>77.510000000000005</v>
      </c>
      <c r="C985">
        <v>77.510000000000005</v>
      </c>
      <c r="D985">
        <v>77.510000000000005</v>
      </c>
      <c r="E985">
        <v>77.510000000000005</v>
      </c>
      <c r="F985">
        <v>305</v>
      </c>
    </row>
    <row r="986" spans="1:6" x14ac:dyDescent="0.3">
      <c r="A986" t="s">
        <v>1100</v>
      </c>
      <c r="B986">
        <v>77.209999999999994</v>
      </c>
      <c r="C986">
        <v>77.209999999999994</v>
      </c>
      <c r="D986">
        <v>77.209999999999994</v>
      </c>
      <c r="E986">
        <v>77.209999999999994</v>
      </c>
      <c r="F986">
        <v>355</v>
      </c>
    </row>
    <row r="987" spans="1:6" x14ac:dyDescent="0.3">
      <c r="A987" t="s">
        <v>1101</v>
      </c>
      <c r="B987">
        <v>76.89</v>
      </c>
      <c r="C987">
        <v>76.89</v>
      </c>
      <c r="D987">
        <v>76.89</v>
      </c>
      <c r="E987">
        <v>76.89</v>
      </c>
      <c r="F987">
        <v>344</v>
      </c>
    </row>
    <row r="988" spans="1:6" x14ac:dyDescent="0.3">
      <c r="A988" t="s">
        <v>1102</v>
      </c>
      <c r="B988">
        <v>78.11</v>
      </c>
      <c r="C988">
        <v>78.11</v>
      </c>
      <c r="D988">
        <v>78.11</v>
      </c>
      <c r="E988">
        <v>78.11</v>
      </c>
      <c r="F988">
        <v>501</v>
      </c>
    </row>
    <row r="989" spans="1:6" x14ac:dyDescent="0.3">
      <c r="A989" t="s">
        <v>1103</v>
      </c>
      <c r="B989">
        <v>78.599999999999994</v>
      </c>
      <c r="C989">
        <v>78.599999999999994</v>
      </c>
      <c r="D989">
        <v>78.599999999999994</v>
      </c>
      <c r="E989">
        <v>78.599999999999994</v>
      </c>
      <c r="F989">
        <v>518</v>
      </c>
    </row>
    <row r="990" spans="1:6" x14ac:dyDescent="0.3">
      <c r="A990" t="s">
        <v>1104</v>
      </c>
      <c r="B990">
        <v>79.73</v>
      </c>
      <c r="C990">
        <v>79.73</v>
      </c>
      <c r="D990">
        <v>79.73</v>
      </c>
      <c r="E990">
        <v>79.73</v>
      </c>
      <c r="F990">
        <v>296</v>
      </c>
    </row>
    <row r="991" spans="1:6" x14ac:dyDescent="0.3">
      <c r="A991" t="s">
        <v>1105</v>
      </c>
      <c r="B991">
        <v>79.42</v>
      </c>
      <c r="C991">
        <v>79.42</v>
      </c>
      <c r="D991">
        <v>79.42</v>
      </c>
      <c r="E991">
        <v>79.42</v>
      </c>
      <c r="F991">
        <v>558</v>
      </c>
    </row>
    <row r="992" spans="1:6" x14ac:dyDescent="0.3">
      <c r="A992" t="s">
        <v>1106</v>
      </c>
      <c r="B992">
        <v>78.3</v>
      </c>
      <c r="C992">
        <v>78.3</v>
      </c>
      <c r="D992">
        <v>78.3</v>
      </c>
      <c r="E992">
        <v>78.3</v>
      </c>
      <c r="F992">
        <v>453</v>
      </c>
    </row>
    <row r="993" spans="1:6" x14ac:dyDescent="0.3">
      <c r="A993" t="s">
        <v>1107</v>
      </c>
      <c r="B993">
        <v>78.010000000000005</v>
      </c>
      <c r="C993">
        <v>78.010000000000005</v>
      </c>
      <c r="D993">
        <v>78.010000000000005</v>
      </c>
      <c r="E993">
        <v>78.010000000000005</v>
      </c>
      <c r="F993">
        <v>392</v>
      </c>
    </row>
    <row r="994" spans="1:6" x14ac:dyDescent="0.3">
      <c r="A994" t="s">
        <v>1108</v>
      </c>
      <c r="B994">
        <v>77.88</v>
      </c>
      <c r="C994">
        <v>77.88</v>
      </c>
      <c r="D994">
        <v>77.88</v>
      </c>
      <c r="E994">
        <v>77.88</v>
      </c>
      <c r="F994">
        <v>277</v>
      </c>
    </row>
    <row r="995" spans="1:6" x14ac:dyDescent="0.3">
      <c r="A995" t="s">
        <v>1109</v>
      </c>
      <c r="B995">
        <v>78.23</v>
      </c>
      <c r="C995">
        <v>78.23</v>
      </c>
      <c r="D995">
        <v>78.23</v>
      </c>
      <c r="E995">
        <v>78.23</v>
      </c>
      <c r="F995">
        <v>146</v>
      </c>
    </row>
    <row r="996" spans="1:6" x14ac:dyDescent="0.3">
      <c r="A996" t="s">
        <v>1110</v>
      </c>
      <c r="B996">
        <v>77.86</v>
      </c>
      <c r="C996">
        <v>77.86</v>
      </c>
      <c r="D996">
        <v>77.86</v>
      </c>
      <c r="E996">
        <v>77.86</v>
      </c>
      <c r="F996">
        <v>147</v>
      </c>
    </row>
    <row r="997" spans="1:6" x14ac:dyDescent="0.3">
      <c r="A997" t="s">
        <v>1111</v>
      </c>
      <c r="B997">
        <v>77.790000000000006</v>
      </c>
      <c r="C997">
        <v>77.790000000000006</v>
      </c>
      <c r="D997">
        <v>77.790000000000006</v>
      </c>
      <c r="E997">
        <v>77.790000000000006</v>
      </c>
      <c r="F997">
        <v>171</v>
      </c>
    </row>
    <row r="998" spans="1:6" x14ac:dyDescent="0.3">
      <c r="A998" t="s">
        <v>1112</v>
      </c>
      <c r="B998">
        <v>77.510000000000005</v>
      </c>
      <c r="C998">
        <v>77.510000000000005</v>
      </c>
      <c r="D998">
        <v>77.510000000000005</v>
      </c>
      <c r="E998">
        <v>77.510000000000005</v>
      </c>
      <c r="F998">
        <v>547</v>
      </c>
    </row>
    <row r="999" spans="1:6" x14ac:dyDescent="0.3">
      <c r="A999" t="s">
        <v>1113</v>
      </c>
      <c r="B999">
        <v>78.16</v>
      </c>
      <c r="C999">
        <v>78.16</v>
      </c>
      <c r="D999">
        <v>78.16</v>
      </c>
      <c r="E999">
        <v>78.16</v>
      </c>
      <c r="F999">
        <v>356</v>
      </c>
    </row>
    <row r="1000" spans="1:6" x14ac:dyDescent="0.3">
      <c r="A1000" t="s">
        <v>1114</v>
      </c>
      <c r="B1000">
        <v>78.900000000000006</v>
      </c>
      <c r="C1000">
        <v>78.900000000000006</v>
      </c>
      <c r="D1000">
        <v>78.900000000000006</v>
      </c>
      <c r="E1000">
        <v>78.900000000000006</v>
      </c>
      <c r="F1000">
        <v>452</v>
      </c>
    </row>
    <row r="1001" spans="1:6" x14ac:dyDescent="0.3">
      <c r="A1001" t="s">
        <v>1115</v>
      </c>
      <c r="B1001">
        <v>78.64</v>
      </c>
      <c r="C1001">
        <v>78.64</v>
      </c>
      <c r="D1001">
        <v>78.64</v>
      </c>
      <c r="E1001">
        <v>78.64</v>
      </c>
      <c r="F1001">
        <v>328</v>
      </c>
    </row>
    <row r="1002" spans="1:6" x14ac:dyDescent="0.3">
      <c r="A1002" t="s">
        <v>1116</v>
      </c>
      <c r="B1002">
        <v>78.59</v>
      </c>
      <c r="C1002">
        <v>78.59</v>
      </c>
      <c r="D1002">
        <v>78.59</v>
      </c>
      <c r="E1002">
        <v>78.59</v>
      </c>
      <c r="F1002">
        <v>145</v>
      </c>
    </row>
    <row r="1003" spans="1:6" x14ac:dyDescent="0.3">
      <c r="A1003" t="s">
        <v>1117</v>
      </c>
      <c r="B1003">
        <v>79.36</v>
      </c>
      <c r="C1003">
        <v>79.36</v>
      </c>
      <c r="D1003">
        <v>79.36</v>
      </c>
      <c r="E1003">
        <v>79.36</v>
      </c>
      <c r="F1003">
        <v>508</v>
      </c>
    </row>
    <row r="1004" spans="1:6" x14ac:dyDescent="0.3">
      <c r="A1004" t="s">
        <v>1118</v>
      </c>
      <c r="B1004">
        <v>80.510000000000005</v>
      </c>
      <c r="C1004">
        <v>80.510000000000005</v>
      </c>
      <c r="D1004">
        <v>80.510000000000005</v>
      </c>
      <c r="E1004">
        <v>80.510000000000005</v>
      </c>
      <c r="F1004">
        <v>908</v>
      </c>
    </row>
    <row r="1005" spans="1:6" x14ac:dyDescent="0.3">
      <c r="A1005" t="s">
        <v>1119</v>
      </c>
      <c r="B1005">
        <v>80.319999999999993</v>
      </c>
      <c r="C1005">
        <v>80.319999999999993</v>
      </c>
      <c r="D1005">
        <v>80.319999999999993</v>
      </c>
      <c r="E1005">
        <v>80.319999999999993</v>
      </c>
      <c r="F1005">
        <v>1034</v>
      </c>
    </row>
    <row r="1006" spans="1:6" x14ac:dyDescent="0.3">
      <c r="A1006" t="s">
        <v>1120</v>
      </c>
      <c r="B1006">
        <v>81.3</v>
      </c>
      <c r="C1006">
        <v>81.3</v>
      </c>
      <c r="D1006">
        <v>81.3</v>
      </c>
      <c r="E1006">
        <v>81.3</v>
      </c>
      <c r="F1006">
        <v>1122</v>
      </c>
    </row>
    <row r="1007" spans="1:6" x14ac:dyDescent="0.3">
      <c r="A1007" t="s">
        <v>1121</v>
      </c>
      <c r="B1007">
        <v>81.290000000000006</v>
      </c>
      <c r="C1007">
        <v>81.290000000000006</v>
      </c>
      <c r="D1007">
        <v>81.290000000000006</v>
      </c>
      <c r="E1007">
        <v>81.290000000000006</v>
      </c>
      <c r="F1007">
        <v>1227</v>
      </c>
    </row>
    <row r="1008" spans="1:6" x14ac:dyDescent="0.3">
      <c r="A1008" t="s">
        <v>1122</v>
      </c>
      <c r="B1008">
        <v>81.819999999999993</v>
      </c>
      <c r="C1008">
        <v>81.819999999999993</v>
      </c>
      <c r="D1008">
        <v>81.819999999999993</v>
      </c>
      <c r="E1008">
        <v>81.819999999999993</v>
      </c>
      <c r="F1008">
        <v>493</v>
      </c>
    </row>
    <row r="1009" spans="1:6" x14ac:dyDescent="0.3">
      <c r="A1009" t="s">
        <v>1123</v>
      </c>
      <c r="B1009">
        <v>82.16</v>
      </c>
      <c r="C1009">
        <v>82.16</v>
      </c>
      <c r="D1009">
        <v>82.16</v>
      </c>
      <c r="E1009">
        <v>82.16</v>
      </c>
      <c r="F1009">
        <v>1218</v>
      </c>
    </row>
    <row r="1010" spans="1:6" x14ac:dyDescent="0.3">
      <c r="A1010" t="s">
        <v>1124</v>
      </c>
      <c r="B1010">
        <v>82.21</v>
      </c>
      <c r="C1010">
        <v>82.21</v>
      </c>
      <c r="D1010">
        <v>82.21</v>
      </c>
      <c r="E1010">
        <v>82.21</v>
      </c>
      <c r="F1010">
        <v>1156</v>
      </c>
    </row>
    <row r="1011" spans="1:6" x14ac:dyDescent="0.3">
      <c r="A1011" t="s">
        <v>1125</v>
      </c>
      <c r="B1011">
        <v>84.04</v>
      </c>
      <c r="C1011">
        <v>84.04</v>
      </c>
      <c r="D1011">
        <v>84.04</v>
      </c>
      <c r="E1011">
        <v>84.04</v>
      </c>
      <c r="F1011">
        <v>1179</v>
      </c>
    </row>
    <row r="1012" spans="1:6" x14ac:dyDescent="0.3">
      <c r="A1012" t="s">
        <v>1126</v>
      </c>
      <c r="B1012">
        <v>84.03</v>
      </c>
      <c r="C1012">
        <v>84.03</v>
      </c>
      <c r="D1012">
        <v>84.03</v>
      </c>
      <c r="E1012">
        <v>84.03</v>
      </c>
      <c r="F1012">
        <v>1680</v>
      </c>
    </row>
    <row r="1013" spans="1:6" x14ac:dyDescent="0.3">
      <c r="A1013" t="s">
        <v>1127</v>
      </c>
      <c r="B1013">
        <v>83.5</v>
      </c>
      <c r="C1013">
        <v>83.5</v>
      </c>
      <c r="D1013">
        <v>83.5</v>
      </c>
      <c r="E1013">
        <v>83.5</v>
      </c>
      <c r="F1013">
        <v>1071</v>
      </c>
    </row>
    <row r="1014" spans="1:6" x14ac:dyDescent="0.3">
      <c r="A1014" t="s">
        <v>1128</v>
      </c>
      <c r="B1014">
        <v>83.35</v>
      </c>
      <c r="C1014">
        <v>83.35</v>
      </c>
      <c r="D1014">
        <v>83.35</v>
      </c>
      <c r="E1014">
        <v>83.35</v>
      </c>
      <c r="F1014">
        <v>495</v>
      </c>
    </row>
    <row r="1015" spans="1:6" x14ac:dyDescent="0.3">
      <c r="A1015" t="s">
        <v>1129</v>
      </c>
      <c r="B1015">
        <v>82.47</v>
      </c>
      <c r="C1015">
        <v>82.47</v>
      </c>
      <c r="D1015">
        <v>82.47</v>
      </c>
      <c r="E1015">
        <v>82.47</v>
      </c>
      <c r="F1015">
        <v>1018</v>
      </c>
    </row>
    <row r="1016" spans="1:6" x14ac:dyDescent="0.3">
      <c r="A1016" t="s">
        <v>1130</v>
      </c>
      <c r="B1016">
        <v>82.87</v>
      </c>
      <c r="C1016">
        <v>82.87</v>
      </c>
      <c r="D1016">
        <v>82.87</v>
      </c>
      <c r="E1016">
        <v>82.87</v>
      </c>
      <c r="F1016">
        <v>576</v>
      </c>
    </row>
    <row r="1017" spans="1:6" x14ac:dyDescent="0.3">
      <c r="A1017" t="s">
        <v>1131</v>
      </c>
      <c r="B1017">
        <v>82.22</v>
      </c>
      <c r="C1017">
        <v>82.22</v>
      </c>
      <c r="D1017">
        <v>82.22</v>
      </c>
      <c r="E1017">
        <v>82.22</v>
      </c>
      <c r="F1017">
        <v>758</v>
      </c>
    </row>
    <row r="1018" spans="1:6" x14ac:dyDescent="0.3">
      <c r="A1018" t="s">
        <v>1132</v>
      </c>
      <c r="B1018">
        <v>82.21</v>
      </c>
      <c r="C1018">
        <v>82.21</v>
      </c>
      <c r="D1018">
        <v>82.21</v>
      </c>
      <c r="E1018">
        <v>82.21</v>
      </c>
      <c r="F1018">
        <v>899</v>
      </c>
    </row>
    <row r="1019" spans="1:6" x14ac:dyDescent="0.3">
      <c r="A1019" t="s">
        <v>1133</v>
      </c>
      <c r="B1019">
        <v>81.58</v>
      </c>
      <c r="C1019">
        <v>81.58</v>
      </c>
      <c r="D1019">
        <v>81.58</v>
      </c>
      <c r="E1019">
        <v>81.58</v>
      </c>
      <c r="F1019">
        <v>803</v>
      </c>
    </row>
    <row r="1020" spans="1:6" x14ac:dyDescent="0.3">
      <c r="A1020" t="s">
        <v>1134</v>
      </c>
      <c r="B1020">
        <v>81.16</v>
      </c>
      <c r="C1020">
        <v>81.16</v>
      </c>
      <c r="D1020">
        <v>81.16</v>
      </c>
      <c r="E1020">
        <v>81.16</v>
      </c>
      <c r="F1020">
        <v>419</v>
      </c>
    </row>
    <row r="1021" spans="1:6" x14ac:dyDescent="0.3">
      <c r="A1021" t="s">
        <v>1135</v>
      </c>
      <c r="B1021">
        <v>78.650000000000006</v>
      </c>
      <c r="C1021">
        <v>78.650000000000006</v>
      </c>
      <c r="D1021">
        <v>78.650000000000006</v>
      </c>
      <c r="E1021">
        <v>78.650000000000006</v>
      </c>
      <c r="F1021">
        <v>885</v>
      </c>
    </row>
    <row r="1022" spans="1:6" x14ac:dyDescent="0.3">
      <c r="A1022" t="s">
        <v>1136</v>
      </c>
      <c r="B1022">
        <v>78.42</v>
      </c>
      <c r="C1022">
        <v>78.42</v>
      </c>
      <c r="D1022">
        <v>78.42</v>
      </c>
      <c r="E1022">
        <v>78.42</v>
      </c>
      <c r="F1022">
        <v>973</v>
      </c>
    </row>
    <row r="1023" spans="1:6" x14ac:dyDescent="0.3">
      <c r="A1023" t="s">
        <v>1137</v>
      </c>
      <c r="B1023">
        <v>78.44</v>
      </c>
      <c r="C1023">
        <v>78.44</v>
      </c>
      <c r="D1023">
        <v>78.44</v>
      </c>
      <c r="E1023">
        <v>78.44</v>
      </c>
      <c r="F1023">
        <v>688</v>
      </c>
    </row>
    <row r="1024" spans="1:6" x14ac:dyDescent="0.3">
      <c r="A1024" t="s">
        <v>1138</v>
      </c>
      <c r="B1024">
        <v>78.08</v>
      </c>
      <c r="C1024">
        <v>78.08</v>
      </c>
      <c r="D1024">
        <v>78.08</v>
      </c>
      <c r="E1024">
        <v>78.08</v>
      </c>
      <c r="F1024">
        <v>559</v>
      </c>
    </row>
    <row r="1025" spans="1:6" x14ac:dyDescent="0.3">
      <c r="A1025" t="s">
        <v>1139</v>
      </c>
      <c r="B1025">
        <v>77.930000000000007</v>
      </c>
      <c r="C1025">
        <v>77.930000000000007</v>
      </c>
      <c r="D1025">
        <v>77.930000000000007</v>
      </c>
      <c r="E1025">
        <v>77.930000000000007</v>
      </c>
      <c r="F1025">
        <v>315</v>
      </c>
    </row>
    <row r="1026" spans="1:6" x14ac:dyDescent="0.3">
      <c r="A1026" t="s">
        <v>1140</v>
      </c>
      <c r="B1026">
        <v>78.55</v>
      </c>
      <c r="C1026">
        <v>78.55</v>
      </c>
      <c r="D1026">
        <v>78.55</v>
      </c>
      <c r="E1026">
        <v>78.55</v>
      </c>
      <c r="F1026">
        <v>693</v>
      </c>
    </row>
    <row r="1027" spans="1:6" x14ac:dyDescent="0.3">
      <c r="A1027" t="s">
        <v>1141</v>
      </c>
      <c r="B1027">
        <v>79.599999999999994</v>
      </c>
      <c r="C1027">
        <v>79.599999999999994</v>
      </c>
      <c r="D1027">
        <v>79.599999999999994</v>
      </c>
      <c r="E1027">
        <v>79.599999999999994</v>
      </c>
      <c r="F1027">
        <v>706</v>
      </c>
    </row>
    <row r="1028" spans="1:6" x14ac:dyDescent="0.3">
      <c r="A1028" t="s">
        <v>1142</v>
      </c>
      <c r="B1028">
        <v>79.540000000000006</v>
      </c>
      <c r="C1028">
        <v>79.540000000000006</v>
      </c>
      <c r="D1028">
        <v>79.540000000000006</v>
      </c>
      <c r="E1028">
        <v>79.540000000000006</v>
      </c>
      <c r="F1028">
        <v>589</v>
      </c>
    </row>
    <row r="1029" spans="1:6" x14ac:dyDescent="0.3">
      <c r="A1029" t="s">
        <v>1143</v>
      </c>
      <c r="B1029">
        <v>78.95</v>
      </c>
      <c r="C1029">
        <v>78.95</v>
      </c>
      <c r="D1029">
        <v>78.95</v>
      </c>
      <c r="E1029">
        <v>78.95</v>
      </c>
      <c r="F1029">
        <v>521</v>
      </c>
    </row>
    <row r="1030" spans="1:6" x14ac:dyDescent="0.3">
      <c r="A1030" t="s">
        <v>1144</v>
      </c>
      <c r="B1030">
        <v>78.53</v>
      </c>
      <c r="C1030">
        <v>78.53</v>
      </c>
      <c r="D1030">
        <v>78.53</v>
      </c>
      <c r="E1030">
        <v>78.53</v>
      </c>
      <c r="F1030">
        <v>391</v>
      </c>
    </row>
    <row r="1031" spans="1:6" x14ac:dyDescent="0.3">
      <c r="A1031" t="s">
        <v>1145</v>
      </c>
      <c r="B1031">
        <v>79.16</v>
      </c>
      <c r="C1031">
        <v>79.16</v>
      </c>
      <c r="D1031">
        <v>79.16</v>
      </c>
      <c r="E1031">
        <v>79.16</v>
      </c>
      <c r="F1031">
        <v>167</v>
      </c>
    </row>
    <row r="1032" spans="1:6" x14ac:dyDescent="0.3">
      <c r="A1032" t="s">
        <v>1146</v>
      </c>
      <c r="B1032">
        <v>78.930000000000007</v>
      </c>
      <c r="C1032">
        <v>78.930000000000007</v>
      </c>
      <c r="D1032">
        <v>78.930000000000007</v>
      </c>
      <c r="E1032">
        <v>78.930000000000007</v>
      </c>
      <c r="F1032">
        <v>259</v>
      </c>
    </row>
    <row r="1033" spans="1:6" x14ac:dyDescent="0.3">
      <c r="A1033" t="s">
        <v>1147</v>
      </c>
      <c r="B1033">
        <v>79.099999999999994</v>
      </c>
      <c r="C1033">
        <v>79.099999999999994</v>
      </c>
      <c r="D1033">
        <v>79.099999999999994</v>
      </c>
      <c r="E1033">
        <v>79.099999999999994</v>
      </c>
      <c r="F1033">
        <v>372</v>
      </c>
    </row>
    <row r="1034" spans="1:6" x14ac:dyDescent="0.3">
      <c r="A1034" t="s">
        <v>1148</v>
      </c>
      <c r="B1034">
        <v>79.760000000000005</v>
      </c>
      <c r="C1034">
        <v>79.760000000000005</v>
      </c>
      <c r="D1034">
        <v>79.760000000000005</v>
      </c>
      <c r="E1034">
        <v>79.760000000000005</v>
      </c>
      <c r="F1034">
        <v>409</v>
      </c>
    </row>
    <row r="1035" spans="1:6" x14ac:dyDescent="0.3">
      <c r="A1035" t="s">
        <v>1149</v>
      </c>
      <c r="B1035">
        <v>80.53</v>
      </c>
      <c r="C1035">
        <v>80.53</v>
      </c>
      <c r="D1035">
        <v>80.53</v>
      </c>
      <c r="E1035">
        <v>80.53</v>
      </c>
      <c r="F1035">
        <v>484</v>
      </c>
    </row>
    <row r="1036" spans="1:6" x14ac:dyDescent="0.3">
      <c r="A1036" t="s">
        <v>1150</v>
      </c>
      <c r="B1036">
        <v>80.61</v>
      </c>
      <c r="C1036">
        <v>80.61</v>
      </c>
      <c r="D1036">
        <v>80.61</v>
      </c>
      <c r="E1036">
        <v>80.61</v>
      </c>
      <c r="F1036">
        <v>611</v>
      </c>
    </row>
    <row r="1037" spans="1:6" x14ac:dyDescent="0.3">
      <c r="A1037" t="s">
        <v>1151</v>
      </c>
      <c r="B1037">
        <v>81.209999999999994</v>
      </c>
      <c r="C1037">
        <v>81.209999999999994</v>
      </c>
      <c r="D1037">
        <v>81.209999999999994</v>
      </c>
      <c r="E1037">
        <v>81.209999999999994</v>
      </c>
      <c r="F1037">
        <v>323</v>
      </c>
    </row>
    <row r="1038" spans="1:6" x14ac:dyDescent="0.3">
      <c r="A1038" t="s">
        <v>1152</v>
      </c>
      <c r="B1038">
        <v>80.61</v>
      </c>
      <c r="C1038">
        <v>80.61</v>
      </c>
      <c r="D1038">
        <v>80.61</v>
      </c>
      <c r="E1038">
        <v>80.61</v>
      </c>
      <c r="F1038">
        <v>535</v>
      </c>
    </row>
    <row r="1039" spans="1:6" x14ac:dyDescent="0.3">
      <c r="A1039" t="s">
        <v>1153</v>
      </c>
      <c r="B1039">
        <v>80.98</v>
      </c>
      <c r="C1039">
        <v>80.98</v>
      </c>
      <c r="D1039">
        <v>80.98</v>
      </c>
      <c r="E1039">
        <v>80.98</v>
      </c>
      <c r="F1039">
        <v>375</v>
      </c>
    </row>
    <row r="1040" spans="1:6" x14ac:dyDescent="0.3">
      <c r="A1040" t="s">
        <v>1154</v>
      </c>
      <c r="B1040">
        <v>80.930000000000007</v>
      </c>
      <c r="C1040">
        <v>80.930000000000007</v>
      </c>
      <c r="D1040">
        <v>80.930000000000007</v>
      </c>
      <c r="E1040">
        <v>80.930000000000007</v>
      </c>
      <c r="F1040">
        <v>404</v>
      </c>
    </row>
    <row r="1041" spans="1:6" x14ac:dyDescent="0.3">
      <c r="A1041" t="s">
        <v>1155</v>
      </c>
      <c r="B1041">
        <v>81.83</v>
      </c>
      <c r="C1041">
        <v>81.83</v>
      </c>
      <c r="D1041">
        <v>81.83</v>
      </c>
      <c r="E1041">
        <v>81.83</v>
      </c>
      <c r="F1041">
        <v>426</v>
      </c>
    </row>
    <row r="1042" spans="1:6" x14ac:dyDescent="0.3">
      <c r="A1042" t="s">
        <v>1156</v>
      </c>
      <c r="B1042">
        <v>81.650000000000006</v>
      </c>
      <c r="C1042">
        <v>81.650000000000006</v>
      </c>
      <c r="D1042">
        <v>81.650000000000006</v>
      </c>
      <c r="E1042">
        <v>81.650000000000006</v>
      </c>
      <c r="F1042">
        <v>552</v>
      </c>
    </row>
    <row r="1043" spans="1:6" x14ac:dyDescent="0.3">
      <c r="A1043" t="s">
        <v>1157</v>
      </c>
      <c r="B1043">
        <v>81.95</v>
      </c>
      <c r="C1043">
        <v>81.95</v>
      </c>
      <c r="D1043">
        <v>81.95</v>
      </c>
      <c r="E1043">
        <v>81.95</v>
      </c>
      <c r="F1043">
        <v>270</v>
      </c>
    </row>
    <row r="1044" spans="1:6" x14ac:dyDescent="0.3">
      <c r="A1044" t="s">
        <v>1158</v>
      </c>
      <c r="B1044">
        <v>82.5</v>
      </c>
      <c r="C1044">
        <v>82.5</v>
      </c>
      <c r="D1044">
        <v>82.5</v>
      </c>
      <c r="E1044">
        <v>82.5</v>
      </c>
      <c r="F1044">
        <v>618</v>
      </c>
    </row>
    <row r="1045" spans="1:6" x14ac:dyDescent="0.3">
      <c r="A1045" t="s">
        <v>1159</v>
      </c>
      <c r="B1045">
        <v>82.4</v>
      </c>
      <c r="C1045">
        <v>82.4</v>
      </c>
      <c r="D1045">
        <v>82.4</v>
      </c>
      <c r="E1045">
        <v>82.4</v>
      </c>
      <c r="F1045">
        <v>548</v>
      </c>
    </row>
    <row r="1046" spans="1:6" x14ac:dyDescent="0.3">
      <c r="A1046" t="s">
        <v>1160</v>
      </c>
      <c r="B1046">
        <v>83.02</v>
      </c>
      <c r="C1046">
        <v>83.02</v>
      </c>
      <c r="D1046">
        <v>83.02</v>
      </c>
      <c r="E1046">
        <v>83.02</v>
      </c>
      <c r="F1046">
        <v>627</v>
      </c>
    </row>
    <row r="1047" spans="1:6" x14ac:dyDescent="0.3">
      <c r="A1047" t="s">
        <v>1161</v>
      </c>
      <c r="B1047">
        <v>82.78</v>
      </c>
      <c r="C1047">
        <v>82.78</v>
      </c>
      <c r="D1047">
        <v>82.78</v>
      </c>
      <c r="E1047">
        <v>82.78</v>
      </c>
      <c r="F1047">
        <v>657</v>
      </c>
    </row>
    <row r="1048" spans="1:6" x14ac:dyDescent="0.3">
      <c r="A1048" t="s">
        <v>1162</v>
      </c>
      <c r="B1048">
        <v>82.58</v>
      </c>
      <c r="C1048">
        <v>82.58</v>
      </c>
      <c r="D1048">
        <v>82.58</v>
      </c>
      <c r="E1048">
        <v>82.58</v>
      </c>
      <c r="F1048">
        <v>416</v>
      </c>
    </row>
    <row r="1049" spans="1:6" x14ac:dyDescent="0.3">
      <c r="A1049" t="s">
        <v>1163</v>
      </c>
      <c r="B1049">
        <v>82.68</v>
      </c>
      <c r="C1049">
        <v>82.68</v>
      </c>
      <c r="D1049">
        <v>82.68</v>
      </c>
      <c r="E1049">
        <v>82.68</v>
      </c>
      <c r="F1049">
        <v>187</v>
      </c>
    </row>
    <row r="1050" spans="1:6" x14ac:dyDescent="0.3">
      <c r="A1050" t="s">
        <v>1164</v>
      </c>
      <c r="B1050">
        <v>81.81</v>
      </c>
      <c r="C1050">
        <v>81.81</v>
      </c>
      <c r="D1050">
        <v>81.81</v>
      </c>
      <c r="E1050">
        <v>81.81</v>
      </c>
      <c r="F1050">
        <v>518</v>
      </c>
    </row>
    <row r="1051" spans="1:6" x14ac:dyDescent="0.3">
      <c r="A1051" t="s">
        <v>1165</v>
      </c>
      <c r="B1051">
        <v>81.98</v>
      </c>
      <c r="C1051">
        <v>81.98</v>
      </c>
      <c r="D1051">
        <v>81.98</v>
      </c>
      <c r="E1051">
        <v>81.98</v>
      </c>
      <c r="F1051">
        <v>370</v>
      </c>
    </row>
    <row r="1052" spans="1:6" x14ac:dyDescent="0.3">
      <c r="A1052" t="s">
        <v>1166</v>
      </c>
      <c r="B1052">
        <v>82.49</v>
      </c>
      <c r="C1052">
        <v>82.49</v>
      </c>
      <c r="D1052">
        <v>82.49</v>
      </c>
      <c r="E1052">
        <v>82.49</v>
      </c>
      <c r="F1052">
        <v>355</v>
      </c>
    </row>
    <row r="1053" spans="1:6" x14ac:dyDescent="0.3">
      <c r="A1053" t="s">
        <v>1167</v>
      </c>
      <c r="B1053">
        <v>82.96</v>
      </c>
      <c r="C1053">
        <v>82.96</v>
      </c>
      <c r="D1053">
        <v>82.96</v>
      </c>
      <c r="E1053">
        <v>82.96</v>
      </c>
      <c r="F1053">
        <v>272</v>
      </c>
    </row>
    <row r="1054" spans="1:6" x14ac:dyDescent="0.3">
      <c r="A1054" t="s">
        <v>1168</v>
      </c>
      <c r="B1054">
        <v>83.2</v>
      </c>
      <c r="C1054">
        <v>83.2</v>
      </c>
      <c r="D1054">
        <v>83.2</v>
      </c>
      <c r="E1054">
        <v>83.2</v>
      </c>
      <c r="F1054">
        <v>185</v>
      </c>
    </row>
    <row r="1055" spans="1:6" x14ac:dyDescent="0.3">
      <c r="A1055" t="s">
        <v>1169</v>
      </c>
      <c r="B1055">
        <v>82.6</v>
      </c>
      <c r="C1055">
        <v>82.6</v>
      </c>
      <c r="D1055">
        <v>82.6</v>
      </c>
      <c r="E1055">
        <v>82.6</v>
      </c>
      <c r="F1055">
        <v>419</v>
      </c>
    </row>
    <row r="1056" spans="1:6" x14ac:dyDescent="0.3">
      <c r="A1056" t="s">
        <v>1170</v>
      </c>
      <c r="B1056">
        <v>82.76</v>
      </c>
      <c r="C1056">
        <v>82.76</v>
      </c>
      <c r="D1056">
        <v>82.76</v>
      </c>
      <c r="E1056">
        <v>82.76</v>
      </c>
      <c r="F1056">
        <v>260</v>
      </c>
    </row>
    <row r="1057" spans="1:6" x14ac:dyDescent="0.3">
      <c r="A1057" t="s">
        <v>1171</v>
      </c>
      <c r="B1057">
        <v>82.09</v>
      </c>
      <c r="C1057">
        <v>82.09</v>
      </c>
      <c r="D1057">
        <v>82.09</v>
      </c>
      <c r="E1057">
        <v>82.09</v>
      </c>
      <c r="F1057">
        <v>398</v>
      </c>
    </row>
    <row r="1058" spans="1:6" x14ac:dyDescent="0.3">
      <c r="A1058" t="s">
        <v>1172</v>
      </c>
      <c r="B1058">
        <v>81.09</v>
      </c>
      <c r="C1058">
        <v>81.09</v>
      </c>
      <c r="D1058">
        <v>81.09</v>
      </c>
      <c r="E1058">
        <v>81.09</v>
      </c>
      <c r="F1058">
        <v>587</v>
      </c>
    </row>
    <row r="1059" spans="1:6" x14ac:dyDescent="0.3">
      <c r="A1059" t="s">
        <v>1173</v>
      </c>
      <c r="B1059">
        <v>81.23</v>
      </c>
      <c r="C1059">
        <v>81.23</v>
      </c>
      <c r="D1059">
        <v>81.23</v>
      </c>
      <c r="E1059">
        <v>81.23</v>
      </c>
      <c r="F1059">
        <v>237</v>
      </c>
    </row>
    <row r="1060" spans="1:6" x14ac:dyDescent="0.3">
      <c r="A1060" t="s">
        <v>1174</v>
      </c>
      <c r="B1060">
        <v>81.150000000000006</v>
      </c>
      <c r="C1060">
        <v>81.150000000000006</v>
      </c>
      <c r="D1060">
        <v>81.150000000000006</v>
      </c>
      <c r="E1060">
        <v>81.150000000000006</v>
      </c>
      <c r="F1060">
        <v>96</v>
      </c>
    </row>
    <row r="1061" spans="1:6" x14ac:dyDescent="0.3">
      <c r="A1061" t="s">
        <v>1175</v>
      </c>
      <c r="B1061">
        <v>80.58</v>
      </c>
      <c r="C1061">
        <v>80.58</v>
      </c>
      <c r="D1061">
        <v>80.58</v>
      </c>
      <c r="E1061">
        <v>80.58</v>
      </c>
      <c r="F1061">
        <v>459</v>
      </c>
    </row>
    <row r="1062" spans="1:6" x14ac:dyDescent="0.3">
      <c r="A1062" t="s">
        <v>1176</v>
      </c>
      <c r="B1062">
        <v>81.709999999999994</v>
      </c>
      <c r="C1062">
        <v>81.709999999999994</v>
      </c>
      <c r="D1062">
        <v>81.709999999999994</v>
      </c>
      <c r="E1062">
        <v>81.709999999999994</v>
      </c>
      <c r="F1062">
        <v>334</v>
      </c>
    </row>
    <row r="1063" spans="1:6" x14ac:dyDescent="0.3">
      <c r="A1063" t="s">
        <v>1177</v>
      </c>
      <c r="B1063">
        <v>81.45</v>
      </c>
      <c r="C1063">
        <v>81.45</v>
      </c>
      <c r="D1063">
        <v>81.45</v>
      </c>
      <c r="E1063">
        <v>81.45</v>
      </c>
      <c r="F1063">
        <v>256</v>
      </c>
    </row>
    <row r="1064" spans="1:6" x14ac:dyDescent="0.3">
      <c r="A1064" t="s">
        <v>1178</v>
      </c>
      <c r="B1064">
        <v>82.92</v>
      </c>
      <c r="C1064">
        <v>82.92</v>
      </c>
      <c r="D1064">
        <v>82.92</v>
      </c>
      <c r="E1064">
        <v>82.92</v>
      </c>
      <c r="F1064">
        <v>593</v>
      </c>
    </row>
    <row r="1065" spans="1:6" x14ac:dyDescent="0.3">
      <c r="A1065" t="s">
        <v>1179</v>
      </c>
      <c r="B1065">
        <v>82.31</v>
      </c>
      <c r="C1065">
        <v>82.31</v>
      </c>
      <c r="D1065">
        <v>82.31</v>
      </c>
      <c r="E1065">
        <v>82.31</v>
      </c>
      <c r="F1065">
        <v>491</v>
      </c>
    </row>
    <row r="1066" spans="1:6" x14ac:dyDescent="0.3">
      <c r="A1066" t="s">
        <v>1180</v>
      </c>
      <c r="B1066">
        <v>82.29</v>
      </c>
      <c r="C1066">
        <v>82.29</v>
      </c>
      <c r="D1066">
        <v>82.29</v>
      </c>
      <c r="E1066">
        <v>82.29</v>
      </c>
      <c r="F1066">
        <v>147</v>
      </c>
    </row>
    <row r="1067" spans="1:6" x14ac:dyDescent="0.3">
      <c r="A1067" t="s">
        <v>1181</v>
      </c>
      <c r="B1067">
        <v>81.22</v>
      </c>
      <c r="C1067">
        <v>81.22</v>
      </c>
      <c r="D1067">
        <v>81.22</v>
      </c>
      <c r="E1067">
        <v>81.22</v>
      </c>
      <c r="F1067">
        <v>342</v>
      </c>
    </row>
    <row r="1068" spans="1:6" x14ac:dyDescent="0.3">
      <c r="A1068" t="s">
        <v>1182</v>
      </c>
      <c r="B1068">
        <v>80.510000000000005</v>
      </c>
      <c r="C1068">
        <v>80.510000000000005</v>
      </c>
      <c r="D1068">
        <v>80.510000000000005</v>
      </c>
      <c r="E1068">
        <v>80.510000000000005</v>
      </c>
      <c r="F1068">
        <v>351</v>
      </c>
    </row>
    <row r="1069" spans="1:6" x14ac:dyDescent="0.3">
      <c r="A1069" t="s">
        <v>1183</v>
      </c>
      <c r="B1069">
        <v>80.930000000000007</v>
      </c>
      <c r="C1069">
        <v>80.930000000000007</v>
      </c>
      <c r="D1069">
        <v>80.930000000000007</v>
      </c>
      <c r="E1069">
        <v>80.930000000000007</v>
      </c>
      <c r="F1069">
        <v>267</v>
      </c>
    </row>
    <row r="1070" spans="1:6" x14ac:dyDescent="0.3">
      <c r="A1070" t="s">
        <v>1184</v>
      </c>
      <c r="B1070">
        <v>81.28</v>
      </c>
      <c r="C1070">
        <v>81.28</v>
      </c>
      <c r="D1070">
        <v>81.28</v>
      </c>
      <c r="E1070">
        <v>81.28</v>
      </c>
      <c r="F1070">
        <v>291</v>
      </c>
    </row>
    <row r="1071" spans="1:6" x14ac:dyDescent="0.3">
      <c r="A1071" t="s">
        <v>1185</v>
      </c>
      <c r="B1071">
        <v>81.510000000000005</v>
      </c>
      <c r="C1071">
        <v>81.510000000000005</v>
      </c>
      <c r="D1071">
        <v>81.510000000000005</v>
      </c>
      <c r="E1071">
        <v>81.510000000000005</v>
      </c>
      <c r="F1071">
        <v>314</v>
      </c>
    </row>
    <row r="1072" spans="1:6" x14ac:dyDescent="0.3">
      <c r="A1072" t="s">
        <v>1186</v>
      </c>
      <c r="B1072">
        <v>81.489999999999995</v>
      </c>
      <c r="C1072">
        <v>81.489999999999995</v>
      </c>
      <c r="D1072">
        <v>81.489999999999995</v>
      </c>
      <c r="E1072">
        <v>81.489999999999995</v>
      </c>
      <c r="F1072">
        <v>110</v>
      </c>
    </row>
    <row r="1073" spans="1:6" x14ac:dyDescent="0.3">
      <c r="A1073" t="s">
        <v>1187</v>
      </c>
      <c r="B1073">
        <v>81.099999999999994</v>
      </c>
      <c r="C1073">
        <v>81.099999999999994</v>
      </c>
      <c r="D1073">
        <v>81.099999999999994</v>
      </c>
      <c r="E1073">
        <v>81.099999999999994</v>
      </c>
      <c r="F1073">
        <v>178</v>
      </c>
    </row>
    <row r="1074" spans="1:6" x14ac:dyDescent="0.3">
      <c r="A1074" t="s">
        <v>1188</v>
      </c>
      <c r="B1074">
        <v>80.790000000000006</v>
      </c>
      <c r="C1074">
        <v>80.790000000000006</v>
      </c>
      <c r="D1074">
        <v>80.790000000000006</v>
      </c>
      <c r="E1074">
        <v>80.790000000000006</v>
      </c>
      <c r="F1074">
        <v>300</v>
      </c>
    </row>
    <row r="1075" spans="1:6" x14ac:dyDescent="0.3">
      <c r="A1075" t="s">
        <v>1189</v>
      </c>
      <c r="B1075">
        <v>81.23</v>
      </c>
      <c r="C1075">
        <v>81.23</v>
      </c>
      <c r="D1075">
        <v>81.23</v>
      </c>
      <c r="E1075">
        <v>81.23</v>
      </c>
      <c r="F1075">
        <v>352</v>
      </c>
    </row>
    <row r="1076" spans="1:6" x14ac:dyDescent="0.3">
      <c r="A1076" t="s">
        <v>1190</v>
      </c>
      <c r="B1076">
        <v>80.709999999999994</v>
      </c>
      <c r="C1076">
        <v>80.709999999999994</v>
      </c>
      <c r="D1076">
        <v>80.709999999999994</v>
      </c>
      <c r="E1076">
        <v>80.709999999999994</v>
      </c>
      <c r="F1076">
        <v>251</v>
      </c>
    </row>
    <row r="1077" spans="1:6" x14ac:dyDescent="0.3">
      <c r="A1077" t="s">
        <v>1191</v>
      </c>
      <c r="B1077">
        <v>80.760000000000005</v>
      </c>
      <c r="C1077">
        <v>80.760000000000005</v>
      </c>
      <c r="D1077">
        <v>80.760000000000005</v>
      </c>
      <c r="E1077">
        <v>80.760000000000005</v>
      </c>
      <c r="F1077">
        <v>136</v>
      </c>
    </row>
    <row r="1078" spans="1:6" x14ac:dyDescent="0.3">
      <c r="A1078" t="s">
        <v>1192</v>
      </c>
      <c r="B1078">
        <v>80.900000000000006</v>
      </c>
      <c r="C1078">
        <v>80.900000000000006</v>
      </c>
      <c r="D1078">
        <v>80.900000000000006</v>
      </c>
      <c r="E1078">
        <v>80.900000000000006</v>
      </c>
      <c r="F1078">
        <v>69</v>
      </c>
    </row>
    <row r="1079" spans="1:6" x14ac:dyDescent="0.3">
      <c r="A1079" t="s">
        <v>1193</v>
      </c>
      <c r="B1079">
        <v>81.569999999999993</v>
      </c>
      <c r="C1079">
        <v>81.569999999999993</v>
      </c>
      <c r="D1079">
        <v>81.569999999999993</v>
      </c>
      <c r="E1079">
        <v>81.569999999999993</v>
      </c>
      <c r="F1079">
        <v>262</v>
      </c>
    </row>
    <row r="1080" spans="1:6" x14ac:dyDescent="0.3">
      <c r="A1080" t="s">
        <v>1194</v>
      </c>
      <c r="B1080">
        <v>81.13</v>
      </c>
      <c r="C1080">
        <v>81.13</v>
      </c>
      <c r="D1080">
        <v>81.13</v>
      </c>
      <c r="E1080">
        <v>81.13</v>
      </c>
      <c r="F1080">
        <v>234</v>
      </c>
    </row>
    <row r="1081" spans="1:6" x14ac:dyDescent="0.3">
      <c r="A1081" t="s">
        <v>1195</v>
      </c>
      <c r="B1081">
        <v>80.97</v>
      </c>
      <c r="C1081">
        <v>80.97</v>
      </c>
      <c r="D1081">
        <v>80.97</v>
      </c>
      <c r="E1081">
        <v>80.97</v>
      </c>
      <c r="F1081">
        <v>154</v>
      </c>
    </row>
    <row r="1082" spans="1:6" x14ac:dyDescent="0.3">
      <c r="A1082" t="s">
        <v>1196</v>
      </c>
      <c r="B1082">
        <v>81.13</v>
      </c>
      <c r="C1082">
        <v>81.13</v>
      </c>
      <c r="D1082">
        <v>81.13</v>
      </c>
      <c r="E1082">
        <v>81.13</v>
      </c>
      <c r="F1082">
        <v>158</v>
      </c>
    </row>
    <row r="1083" spans="1:6" x14ac:dyDescent="0.3">
      <c r="A1083" t="s">
        <v>1197</v>
      </c>
      <c r="B1083">
        <v>81.650000000000006</v>
      </c>
      <c r="C1083">
        <v>81.650000000000006</v>
      </c>
      <c r="D1083">
        <v>81.650000000000006</v>
      </c>
      <c r="E1083">
        <v>81.650000000000006</v>
      </c>
      <c r="F1083">
        <v>313</v>
      </c>
    </row>
    <row r="1084" spans="1:6" x14ac:dyDescent="0.3">
      <c r="A1084" t="s">
        <v>1198</v>
      </c>
      <c r="B1084">
        <v>82.04</v>
      </c>
      <c r="C1084">
        <v>82.04</v>
      </c>
      <c r="D1084">
        <v>82.04</v>
      </c>
      <c r="E1084">
        <v>82.04</v>
      </c>
      <c r="F1084">
        <v>227</v>
      </c>
    </row>
    <row r="1085" spans="1:6" x14ac:dyDescent="0.3">
      <c r="A1085" t="s">
        <v>1199</v>
      </c>
      <c r="B1085">
        <v>81.58</v>
      </c>
      <c r="C1085">
        <v>81.58</v>
      </c>
      <c r="D1085">
        <v>81.58</v>
      </c>
      <c r="E1085">
        <v>81.58</v>
      </c>
      <c r="F1085">
        <v>431</v>
      </c>
    </row>
    <row r="1086" spans="1:6" x14ac:dyDescent="0.3">
      <c r="A1086" t="s">
        <v>1200</v>
      </c>
      <c r="B1086">
        <v>81.680000000000007</v>
      </c>
      <c r="C1086">
        <v>81.680000000000007</v>
      </c>
      <c r="D1086">
        <v>81.680000000000007</v>
      </c>
      <c r="E1086">
        <v>81.680000000000007</v>
      </c>
      <c r="F1086">
        <v>419</v>
      </c>
    </row>
    <row r="1087" spans="1:6" x14ac:dyDescent="0.3">
      <c r="A1087" t="s">
        <v>1201</v>
      </c>
      <c r="B1087">
        <v>81.7</v>
      </c>
      <c r="C1087">
        <v>81.7</v>
      </c>
      <c r="D1087">
        <v>81.7</v>
      </c>
      <c r="E1087">
        <v>81.7</v>
      </c>
      <c r="F1087">
        <v>358</v>
      </c>
    </row>
    <row r="1088" spans="1:6" x14ac:dyDescent="0.3">
      <c r="A1088" t="s">
        <v>1202</v>
      </c>
      <c r="B1088">
        <v>81.58</v>
      </c>
      <c r="C1088">
        <v>81.58</v>
      </c>
      <c r="D1088">
        <v>81.58</v>
      </c>
      <c r="E1088">
        <v>81.58</v>
      </c>
      <c r="F1088">
        <v>273</v>
      </c>
    </row>
    <row r="1089" spans="1:6" x14ac:dyDescent="0.3">
      <c r="A1089" t="s">
        <v>1203</v>
      </c>
      <c r="B1089">
        <v>81.77</v>
      </c>
      <c r="C1089">
        <v>81.77</v>
      </c>
      <c r="D1089">
        <v>81.77</v>
      </c>
      <c r="E1089">
        <v>81.77</v>
      </c>
      <c r="F1089">
        <v>177</v>
      </c>
    </row>
    <row r="1090" spans="1:6" x14ac:dyDescent="0.3">
      <c r="A1090" t="s">
        <v>1204</v>
      </c>
      <c r="B1090">
        <v>81.510000000000005</v>
      </c>
      <c r="C1090">
        <v>81.510000000000005</v>
      </c>
      <c r="D1090">
        <v>81.510000000000005</v>
      </c>
      <c r="E1090">
        <v>81.510000000000005</v>
      </c>
      <c r="F1090">
        <v>101</v>
      </c>
    </row>
    <row r="1091" spans="1:6" x14ac:dyDescent="0.3">
      <c r="A1091" t="s">
        <v>1205</v>
      </c>
      <c r="B1091">
        <v>81.63</v>
      </c>
      <c r="C1091">
        <v>81.63</v>
      </c>
      <c r="D1091">
        <v>81.63</v>
      </c>
      <c r="E1091">
        <v>81.63</v>
      </c>
      <c r="F1091">
        <v>170</v>
      </c>
    </row>
    <row r="1092" spans="1:6" x14ac:dyDescent="0.3">
      <c r="A1092" t="s">
        <v>1206</v>
      </c>
      <c r="B1092">
        <v>81.92</v>
      </c>
      <c r="C1092">
        <v>81.92</v>
      </c>
      <c r="D1092">
        <v>81.92</v>
      </c>
      <c r="E1092">
        <v>81.92</v>
      </c>
      <c r="F1092">
        <v>183</v>
      </c>
    </row>
    <row r="1093" spans="1:6" x14ac:dyDescent="0.3">
      <c r="A1093" t="s">
        <v>1207</v>
      </c>
      <c r="B1093">
        <v>81.91</v>
      </c>
      <c r="C1093">
        <v>81.91</v>
      </c>
      <c r="D1093">
        <v>81.91</v>
      </c>
      <c r="E1093">
        <v>81.91</v>
      </c>
      <c r="F1093">
        <v>209</v>
      </c>
    </row>
    <row r="1094" spans="1:6" x14ac:dyDescent="0.3">
      <c r="A1094" t="s">
        <v>1208</v>
      </c>
      <c r="B1094">
        <v>81.61</v>
      </c>
      <c r="C1094">
        <v>81.61</v>
      </c>
      <c r="D1094">
        <v>81.61</v>
      </c>
      <c r="E1094">
        <v>81.61</v>
      </c>
      <c r="F1094">
        <v>177</v>
      </c>
    </row>
    <row r="1095" spans="1:6" x14ac:dyDescent="0.3">
      <c r="A1095" t="s">
        <v>1209</v>
      </c>
      <c r="B1095">
        <v>82.15</v>
      </c>
      <c r="C1095">
        <v>82.15</v>
      </c>
      <c r="D1095">
        <v>82.15</v>
      </c>
      <c r="E1095">
        <v>82.15</v>
      </c>
      <c r="F1095">
        <v>245</v>
      </c>
    </row>
    <row r="1096" spans="1:6" x14ac:dyDescent="0.3">
      <c r="A1096" t="s">
        <v>1210</v>
      </c>
      <c r="B1096">
        <v>82.83</v>
      </c>
      <c r="C1096">
        <v>82.83</v>
      </c>
      <c r="D1096">
        <v>82.83</v>
      </c>
      <c r="E1096">
        <v>82.83</v>
      </c>
      <c r="F1096">
        <v>315</v>
      </c>
    </row>
    <row r="1097" spans="1:6" x14ac:dyDescent="0.3">
      <c r="A1097" t="s">
        <v>1211</v>
      </c>
      <c r="B1097">
        <v>82.93</v>
      </c>
      <c r="C1097">
        <v>82.93</v>
      </c>
      <c r="D1097">
        <v>82.93</v>
      </c>
      <c r="E1097">
        <v>82.93</v>
      </c>
      <c r="F1097">
        <v>421</v>
      </c>
    </row>
    <row r="1098" spans="1:6" x14ac:dyDescent="0.3">
      <c r="A1098" t="s">
        <v>1212</v>
      </c>
      <c r="B1098">
        <v>83.01</v>
      </c>
      <c r="C1098">
        <v>83.01</v>
      </c>
      <c r="D1098">
        <v>83.01</v>
      </c>
      <c r="E1098">
        <v>83.01</v>
      </c>
      <c r="F1098">
        <v>414</v>
      </c>
    </row>
    <row r="1099" spans="1:6" x14ac:dyDescent="0.3">
      <c r="A1099" t="s">
        <v>1213</v>
      </c>
      <c r="B1099">
        <v>83.18</v>
      </c>
      <c r="C1099">
        <v>83.18</v>
      </c>
      <c r="D1099">
        <v>83.18</v>
      </c>
      <c r="E1099">
        <v>83.18</v>
      </c>
      <c r="F1099">
        <v>394</v>
      </c>
    </row>
    <row r="1100" spans="1:6" x14ac:dyDescent="0.3">
      <c r="A1100" t="s">
        <v>1214</v>
      </c>
      <c r="B1100">
        <v>82.73</v>
      </c>
      <c r="C1100">
        <v>82.73</v>
      </c>
      <c r="D1100">
        <v>82.73</v>
      </c>
      <c r="E1100">
        <v>82.73</v>
      </c>
      <c r="F1100">
        <v>379</v>
      </c>
    </row>
    <row r="1101" spans="1:6" x14ac:dyDescent="0.3">
      <c r="A1101" t="s">
        <v>1215</v>
      </c>
      <c r="B1101">
        <v>82.46</v>
      </c>
      <c r="C1101">
        <v>82.46</v>
      </c>
      <c r="D1101">
        <v>82.46</v>
      </c>
      <c r="E1101">
        <v>82.46</v>
      </c>
      <c r="F1101">
        <v>221</v>
      </c>
    </row>
    <row r="1102" spans="1:6" x14ac:dyDescent="0.3">
      <c r="A1102" t="s">
        <v>1216</v>
      </c>
      <c r="B1102">
        <v>82.84</v>
      </c>
      <c r="C1102">
        <v>82.84</v>
      </c>
      <c r="D1102">
        <v>82.84</v>
      </c>
      <c r="E1102">
        <v>82.84</v>
      </c>
      <c r="F1102">
        <v>156</v>
      </c>
    </row>
    <row r="1103" spans="1:6" x14ac:dyDescent="0.3">
      <c r="A1103" t="s">
        <v>1217</v>
      </c>
      <c r="B1103">
        <v>83.84</v>
      </c>
      <c r="C1103">
        <v>83.84</v>
      </c>
      <c r="D1103">
        <v>83.84</v>
      </c>
      <c r="E1103">
        <v>83.84</v>
      </c>
      <c r="F1103">
        <v>506</v>
      </c>
    </row>
    <row r="1104" spans="1:6" x14ac:dyDescent="0.3">
      <c r="A1104" t="s">
        <v>1218</v>
      </c>
      <c r="B1104">
        <v>83.61</v>
      </c>
      <c r="C1104">
        <v>83.61</v>
      </c>
      <c r="D1104">
        <v>83.61</v>
      </c>
      <c r="E1104">
        <v>83.61</v>
      </c>
      <c r="F1104">
        <v>545</v>
      </c>
    </row>
    <row r="1105" spans="1:6" x14ac:dyDescent="0.3">
      <c r="A1105" t="s">
        <v>1219</v>
      </c>
      <c r="B1105">
        <v>83.63</v>
      </c>
      <c r="C1105">
        <v>83.63</v>
      </c>
      <c r="D1105">
        <v>83.63</v>
      </c>
      <c r="E1105">
        <v>83.63</v>
      </c>
      <c r="F1105">
        <v>393</v>
      </c>
    </row>
    <row r="1106" spans="1:6" x14ac:dyDescent="0.3">
      <c r="A1106" t="s">
        <v>1220</v>
      </c>
      <c r="B1106">
        <v>82.56</v>
      </c>
      <c r="C1106">
        <v>82.56</v>
      </c>
      <c r="D1106">
        <v>82.56</v>
      </c>
      <c r="E1106">
        <v>82.56</v>
      </c>
      <c r="F1106">
        <v>809</v>
      </c>
    </row>
    <row r="1107" spans="1:6" x14ac:dyDescent="0.3">
      <c r="A1107" t="s">
        <v>1221</v>
      </c>
      <c r="B1107">
        <v>82.91</v>
      </c>
      <c r="C1107">
        <v>82.91</v>
      </c>
      <c r="D1107">
        <v>82.91</v>
      </c>
      <c r="E1107">
        <v>82.91</v>
      </c>
      <c r="F1107">
        <v>173</v>
      </c>
    </row>
    <row r="1108" spans="1:6" x14ac:dyDescent="0.3">
      <c r="A1108" t="s">
        <v>1222</v>
      </c>
      <c r="B1108">
        <v>81.8</v>
      </c>
      <c r="C1108">
        <v>81.8</v>
      </c>
      <c r="D1108">
        <v>81.8</v>
      </c>
      <c r="E1108">
        <v>81.8</v>
      </c>
      <c r="F1108">
        <v>345</v>
      </c>
    </row>
    <row r="1109" spans="1:6" x14ac:dyDescent="0.3">
      <c r="A1109" t="s">
        <v>1223</v>
      </c>
      <c r="B1109">
        <v>81.33</v>
      </c>
      <c r="C1109">
        <v>81.33</v>
      </c>
      <c r="D1109">
        <v>81.33</v>
      </c>
      <c r="E1109">
        <v>81.33</v>
      </c>
      <c r="F1109">
        <v>556</v>
      </c>
    </row>
    <row r="1110" spans="1:6" x14ac:dyDescent="0.3">
      <c r="A1110" t="s">
        <v>1224</v>
      </c>
      <c r="B1110">
        <v>80.459999999999994</v>
      </c>
      <c r="C1110">
        <v>80.459999999999994</v>
      </c>
      <c r="D1110">
        <v>80.459999999999994</v>
      </c>
      <c r="E1110">
        <v>80.459999999999994</v>
      </c>
      <c r="F1110">
        <v>369</v>
      </c>
    </row>
    <row r="1111" spans="1:6" x14ac:dyDescent="0.3">
      <c r="A1111" t="s">
        <v>1225</v>
      </c>
      <c r="B1111">
        <v>80.290000000000006</v>
      </c>
      <c r="C1111">
        <v>80.290000000000006</v>
      </c>
      <c r="D1111">
        <v>80.290000000000006</v>
      </c>
      <c r="E1111">
        <v>80.290000000000006</v>
      </c>
      <c r="F1111">
        <v>410</v>
      </c>
    </row>
    <row r="1112" spans="1:6" x14ac:dyDescent="0.3">
      <c r="A1112" t="s">
        <v>1226</v>
      </c>
      <c r="B1112">
        <v>81.489999999999995</v>
      </c>
      <c r="C1112">
        <v>81.489999999999995</v>
      </c>
      <c r="D1112">
        <v>81.489999999999995</v>
      </c>
      <c r="E1112">
        <v>81.489999999999995</v>
      </c>
      <c r="F1112">
        <v>139</v>
      </c>
    </row>
    <row r="1113" spans="1:6" x14ac:dyDescent="0.3">
      <c r="A1113" t="s">
        <v>1227</v>
      </c>
      <c r="B1113">
        <v>81.48</v>
      </c>
      <c r="C1113">
        <v>81.48</v>
      </c>
      <c r="D1113">
        <v>81.48</v>
      </c>
      <c r="E1113">
        <v>81.48</v>
      </c>
      <c r="F1113">
        <v>220</v>
      </c>
    </row>
    <row r="1114" spans="1:6" x14ac:dyDescent="0.3">
      <c r="A1114" t="s">
        <v>1228</v>
      </c>
      <c r="B1114">
        <v>81.8</v>
      </c>
      <c r="C1114">
        <v>81.8</v>
      </c>
      <c r="D1114">
        <v>81.8</v>
      </c>
      <c r="E1114">
        <v>81.8</v>
      </c>
      <c r="F1114">
        <v>234</v>
      </c>
    </row>
    <row r="1115" spans="1:6" x14ac:dyDescent="0.3">
      <c r="A1115" t="s">
        <v>1229</v>
      </c>
      <c r="B1115">
        <v>81.92</v>
      </c>
      <c r="C1115">
        <v>81.92</v>
      </c>
      <c r="D1115">
        <v>81.92</v>
      </c>
      <c r="E1115">
        <v>81.92</v>
      </c>
      <c r="F1115">
        <v>251</v>
      </c>
    </row>
    <row r="1116" spans="1:6" x14ac:dyDescent="0.3">
      <c r="A1116" t="s">
        <v>1230</v>
      </c>
      <c r="B1116">
        <v>81.64</v>
      </c>
      <c r="C1116">
        <v>81.64</v>
      </c>
      <c r="D1116">
        <v>81.64</v>
      </c>
      <c r="E1116">
        <v>81.64</v>
      </c>
      <c r="F1116">
        <v>164</v>
      </c>
    </row>
    <row r="1117" spans="1:6" x14ac:dyDescent="0.3">
      <c r="A1117" t="s">
        <v>1231</v>
      </c>
      <c r="B1117">
        <v>81.96</v>
      </c>
      <c r="C1117">
        <v>81.96</v>
      </c>
      <c r="D1117">
        <v>81.96</v>
      </c>
      <c r="E1117">
        <v>81.96</v>
      </c>
      <c r="F1117">
        <v>209</v>
      </c>
    </row>
    <row r="1118" spans="1:6" x14ac:dyDescent="0.3">
      <c r="A1118" t="s">
        <v>1232</v>
      </c>
      <c r="B1118">
        <v>82.33</v>
      </c>
      <c r="C1118">
        <v>82.33</v>
      </c>
      <c r="D1118">
        <v>82.33</v>
      </c>
      <c r="E1118">
        <v>82.33</v>
      </c>
      <c r="F1118">
        <v>143</v>
      </c>
    </row>
    <row r="1119" spans="1:6" x14ac:dyDescent="0.3">
      <c r="A1119" t="s">
        <v>1233</v>
      </c>
      <c r="B1119">
        <v>82.44</v>
      </c>
      <c r="C1119">
        <v>82.44</v>
      </c>
      <c r="D1119">
        <v>82.44</v>
      </c>
      <c r="E1119">
        <v>82.44</v>
      </c>
      <c r="F1119">
        <v>233</v>
      </c>
    </row>
    <row r="1120" spans="1:6" x14ac:dyDescent="0.3">
      <c r="A1120" t="s">
        <v>1234</v>
      </c>
      <c r="B1120">
        <v>82.8</v>
      </c>
      <c r="C1120">
        <v>82.8</v>
      </c>
      <c r="D1120">
        <v>82.8</v>
      </c>
      <c r="E1120">
        <v>82.8</v>
      </c>
      <c r="F1120">
        <v>277</v>
      </c>
    </row>
    <row r="1121" spans="1:6" x14ac:dyDescent="0.3">
      <c r="A1121" t="s">
        <v>1235</v>
      </c>
      <c r="B1121">
        <v>82.64</v>
      </c>
      <c r="C1121">
        <v>82.64</v>
      </c>
      <c r="D1121">
        <v>82.64</v>
      </c>
      <c r="E1121">
        <v>82.64</v>
      </c>
      <c r="F1121">
        <v>293</v>
      </c>
    </row>
    <row r="1122" spans="1:6" x14ac:dyDescent="0.3">
      <c r="A1122" t="s">
        <v>1236</v>
      </c>
      <c r="B1122">
        <v>82.84</v>
      </c>
      <c r="C1122">
        <v>82.84</v>
      </c>
      <c r="D1122">
        <v>82.84</v>
      </c>
      <c r="E1122">
        <v>82.84</v>
      </c>
      <c r="F1122">
        <v>231</v>
      </c>
    </row>
    <row r="1123" spans="1:6" x14ac:dyDescent="0.3">
      <c r="A1123" t="s">
        <v>1237</v>
      </c>
      <c r="B1123">
        <v>84.03</v>
      </c>
      <c r="C1123">
        <v>84.03</v>
      </c>
      <c r="D1123">
        <v>84.03</v>
      </c>
      <c r="E1123">
        <v>84.03</v>
      </c>
      <c r="F1123">
        <v>414</v>
      </c>
    </row>
    <row r="1124" spans="1:6" x14ac:dyDescent="0.3">
      <c r="A1124" t="s">
        <v>1238</v>
      </c>
      <c r="B1124">
        <v>83.85</v>
      </c>
      <c r="C1124">
        <v>83.85</v>
      </c>
      <c r="D1124">
        <v>83.85</v>
      </c>
      <c r="E1124">
        <v>83.85</v>
      </c>
      <c r="F1124">
        <v>219</v>
      </c>
    </row>
    <row r="1125" spans="1:6" x14ac:dyDescent="0.3">
      <c r="A1125" t="s">
        <v>1239</v>
      </c>
      <c r="B1125">
        <v>84.68</v>
      </c>
      <c r="C1125">
        <v>84.68</v>
      </c>
      <c r="D1125">
        <v>84.68</v>
      </c>
      <c r="E1125">
        <v>84.68</v>
      </c>
      <c r="F1125">
        <v>715</v>
      </c>
    </row>
    <row r="1126" spans="1:6" x14ac:dyDescent="0.3">
      <c r="A1126" t="s">
        <v>1240</v>
      </c>
      <c r="B1126">
        <v>83.95</v>
      </c>
      <c r="C1126">
        <v>83.95</v>
      </c>
      <c r="D1126">
        <v>83.95</v>
      </c>
      <c r="E1126">
        <v>83.95</v>
      </c>
      <c r="F1126">
        <v>839</v>
      </c>
    </row>
    <row r="1127" spans="1:6" x14ac:dyDescent="0.3">
      <c r="A1127" t="s">
        <v>1241</v>
      </c>
      <c r="B1127">
        <v>84.45</v>
      </c>
      <c r="C1127">
        <v>84.45</v>
      </c>
      <c r="D1127">
        <v>84.45</v>
      </c>
      <c r="E1127">
        <v>84.45</v>
      </c>
      <c r="F1127">
        <v>690</v>
      </c>
    </row>
    <row r="1128" spans="1:6" x14ac:dyDescent="0.3">
      <c r="A1128" t="s">
        <v>1242</v>
      </c>
      <c r="B1128">
        <v>84.95</v>
      </c>
      <c r="C1128">
        <v>84.95</v>
      </c>
      <c r="D1128">
        <v>84.95</v>
      </c>
      <c r="E1128">
        <v>84.95</v>
      </c>
      <c r="F1128">
        <v>528</v>
      </c>
    </row>
    <row r="1129" spans="1:6" x14ac:dyDescent="0.3">
      <c r="A1129" t="s">
        <v>1243</v>
      </c>
      <c r="B1129">
        <v>85.31</v>
      </c>
      <c r="C1129">
        <v>85.31</v>
      </c>
      <c r="D1129">
        <v>85.31</v>
      </c>
      <c r="E1129">
        <v>85.31</v>
      </c>
      <c r="F1129">
        <v>576</v>
      </c>
    </row>
    <row r="1130" spans="1:6" x14ac:dyDescent="0.3">
      <c r="A1130" t="s">
        <v>1244</v>
      </c>
      <c r="B1130">
        <v>84.87</v>
      </c>
      <c r="C1130">
        <v>84.87</v>
      </c>
      <c r="D1130">
        <v>84.87</v>
      </c>
      <c r="E1130">
        <v>84.87</v>
      </c>
      <c r="F1130">
        <v>195</v>
      </c>
    </row>
    <row r="1131" spans="1:6" x14ac:dyDescent="0.3">
      <c r="A1131" t="s">
        <v>1245</v>
      </c>
      <c r="B1131">
        <v>84.35</v>
      </c>
      <c r="C1131">
        <v>84.35</v>
      </c>
      <c r="D1131">
        <v>84.35</v>
      </c>
      <c r="E1131">
        <v>84.35</v>
      </c>
      <c r="F1131">
        <v>632</v>
      </c>
    </row>
    <row r="1132" spans="1:6" x14ac:dyDescent="0.3">
      <c r="A1132" t="s">
        <v>1246</v>
      </c>
      <c r="B1132">
        <v>84.3</v>
      </c>
      <c r="C1132">
        <v>84.3</v>
      </c>
      <c r="D1132">
        <v>84.3</v>
      </c>
      <c r="E1132">
        <v>84.3</v>
      </c>
      <c r="F1132">
        <v>424</v>
      </c>
    </row>
    <row r="1133" spans="1:6" x14ac:dyDescent="0.3">
      <c r="A1133" t="s">
        <v>1247</v>
      </c>
      <c r="B1133">
        <v>83.36</v>
      </c>
      <c r="C1133">
        <v>83.36</v>
      </c>
      <c r="D1133">
        <v>83.36</v>
      </c>
      <c r="E1133">
        <v>83.36</v>
      </c>
      <c r="F1133">
        <v>601</v>
      </c>
    </row>
    <row r="1134" spans="1:6" x14ac:dyDescent="0.3">
      <c r="A1134" t="s">
        <v>1248</v>
      </c>
      <c r="B1134">
        <v>84.15</v>
      </c>
      <c r="C1134">
        <v>84.15</v>
      </c>
      <c r="D1134">
        <v>84.15</v>
      </c>
      <c r="E1134">
        <v>84.15</v>
      </c>
      <c r="F1134">
        <v>615</v>
      </c>
    </row>
    <row r="1135" spans="1:6" x14ac:dyDescent="0.3">
      <c r="A1135" t="s">
        <v>1249</v>
      </c>
      <c r="B1135">
        <v>84.83</v>
      </c>
      <c r="C1135">
        <v>84.83</v>
      </c>
      <c r="D1135">
        <v>84.83</v>
      </c>
      <c r="E1135">
        <v>84.83</v>
      </c>
      <c r="F1135">
        <v>814</v>
      </c>
    </row>
    <row r="1136" spans="1:6" x14ac:dyDescent="0.3">
      <c r="A1136" t="s">
        <v>1250</v>
      </c>
      <c r="B1136">
        <v>86.35</v>
      </c>
      <c r="C1136">
        <v>86.35</v>
      </c>
      <c r="D1136">
        <v>86.35</v>
      </c>
      <c r="E1136">
        <v>86.35</v>
      </c>
      <c r="F1136">
        <v>949</v>
      </c>
    </row>
    <row r="1137" spans="1:6" x14ac:dyDescent="0.3">
      <c r="A1137" t="s">
        <v>1251</v>
      </c>
      <c r="B1137">
        <v>86.21</v>
      </c>
      <c r="C1137">
        <v>86.21</v>
      </c>
      <c r="D1137">
        <v>86.21</v>
      </c>
      <c r="E1137">
        <v>86.21</v>
      </c>
      <c r="F1137">
        <v>732</v>
      </c>
    </row>
    <row r="1138" spans="1:6" x14ac:dyDescent="0.3">
      <c r="A1138" t="s">
        <v>1252</v>
      </c>
      <c r="B1138">
        <v>86.63</v>
      </c>
      <c r="C1138">
        <v>86.63</v>
      </c>
      <c r="D1138">
        <v>86.63</v>
      </c>
      <c r="E1138">
        <v>86.63</v>
      </c>
      <c r="F1138">
        <v>918</v>
      </c>
    </row>
    <row r="1139" spans="1:6" x14ac:dyDescent="0.3">
      <c r="A1139" t="s">
        <v>1253</v>
      </c>
      <c r="B1139">
        <v>88.27</v>
      </c>
      <c r="C1139">
        <v>88.27</v>
      </c>
      <c r="D1139">
        <v>88.27</v>
      </c>
      <c r="E1139">
        <v>88.27</v>
      </c>
      <c r="F1139">
        <v>1184</v>
      </c>
    </row>
    <row r="1140" spans="1:6" x14ac:dyDescent="0.3">
      <c r="A1140" t="s">
        <v>1254</v>
      </c>
      <c r="B1140">
        <v>89.07</v>
      </c>
      <c r="C1140">
        <v>89.07</v>
      </c>
      <c r="D1140">
        <v>89.07</v>
      </c>
      <c r="E1140">
        <v>89.07</v>
      </c>
      <c r="F1140">
        <v>1592</v>
      </c>
    </row>
    <row r="1141" spans="1:6" x14ac:dyDescent="0.3">
      <c r="A1141" t="s">
        <v>1255</v>
      </c>
      <c r="B1141">
        <v>88.88</v>
      </c>
      <c r="C1141">
        <v>88.88</v>
      </c>
      <c r="D1141">
        <v>88.88</v>
      </c>
      <c r="E1141">
        <v>88.88</v>
      </c>
      <c r="F1141">
        <v>882</v>
      </c>
    </row>
    <row r="1142" spans="1:6" x14ac:dyDescent="0.3">
      <c r="A1142" t="s">
        <v>1256</v>
      </c>
      <c r="B1142">
        <v>88.15</v>
      </c>
      <c r="C1142">
        <v>88.15</v>
      </c>
      <c r="D1142">
        <v>88.15</v>
      </c>
      <c r="E1142">
        <v>88.15</v>
      </c>
      <c r="F1142">
        <v>1101</v>
      </c>
    </row>
    <row r="1143" spans="1:6" x14ac:dyDescent="0.3">
      <c r="A1143" t="s">
        <v>1257</v>
      </c>
      <c r="B1143">
        <v>87.79</v>
      </c>
      <c r="C1143">
        <v>87.79</v>
      </c>
      <c r="D1143">
        <v>87.79</v>
      </c>
      <c r="E1143">
        <v>87.79</v>
      </c>
      <c r="F1143">
        <v>1063</v>
      </c>
    </row>
    <row r="1144" spans="1:6" x14ac:dyDescent="0.3">
      <c r="A1144" t="s">
        <v>1258</v>
      </c>
      <c r="B1144">
        <v>87.1</v>
      </c>
      <c r="C1144">
        <v>87.1</v>
      </c>
      <c r="D1144">
        <v>87.1</v>
      </c>
      <c r="E1144">
        <v>87.1</v>
      </c>
      <c r="F1144">
        <v>1068</v>
      </c>
    </row>
    <row r="1145" spans="1:6" x14ac:dyDescent="0.3">
      <c r="A1145" t="s">
        <v>1259</v>
      </c>
      <c r="B1145">
        <v>87.1</v>
      </c>
      <c r="C1145">
        <v>87.1</v>
      </c>
      <c r="D1145">
        <v>87.1</v>
      </c>
      <c r="E1145">
        <v>87.1</v>
      </c>
      <c r="F1145">
        <v>698</v>
      </c>
    </row>
    <row r="1146" spans="1:6" x14ac:dyDescent="0.3">
      <c r="A1146" t="s">
        <v>1260</v>
      </c>
      <c r="B1146">
        <v>86.52</v>
      </c>
      <c r="C1146">
        <v>86.52</v>
      </c>
      <c r="D1146">
        <v>86.52</v>
      </c>
      <c r="E1146">
        <v>86.52</v>
      </c>
      <c r="F1146">
        <v>548</v>
      </c>
    </row>
    <row r="1147" spans="1:6" x14ac:dyDescent="0.3">
      <c r="A1147" t="s">
        <v>1261</v>
      </c>
      <c r="B1147">
        <v>87.7</v>
      </c>
      <c r="C1147">
        <v>87.7</v>
      </c>
      <c r="D1147">
        <v>87.7</v>
      </c>
      <c r="E1147">
        <v>87.7</v>
      </c>
      <c r="F1147">
        <v>334</v>
      </c>
    </row>
    <row r="1148" spans="1:6" x14ac:dyDescent="0.3">
      <c r="A1148" t="s">
        <v>1262</v>
      </c>
      <c r="B1148">
        <v>87.28</v>
      </c>
      <c r="C1148">
        <v>87.28</v>
      </c>
      <c r="D1148">
        <v>87.28</v>
      </c>
      <c r="E1148">
        <v>87.28</v>
      </c>
      <c r="F1148">
        <v>946</v>
      </c>
    </row>
    <row r="1149" spans="1:6" x14ac:dyDescent="0.3">
      <c r="A1149" t="s">
        <v>1263</v>
      </c>
      <c r="B1149">
        <v>86.39</v>
      </c>
      <c r="C1149">
        <v>86.39</v>
      </c>
      <c r="D1149">
        <v>86.39</v>
      </c>
      <c r="E1149">
        <v>86.39</v>
      </c>
      <c r="F1149">
        <v>547</v>
      </c>
    </row>
    <row r="1150" spans="1:6" x14ac:dyDescent="0.3">
      <c r="A1150" t="s">
        <v>1264</v>
      </c>
      <c r="B1150">
        <v>84.08</v>
      </c>
      <c r="C1150">
        <v>84.08</v>
      </c>
      <c r="D1150">
        <v>84.08</v>
      </c>
      <c r="E1150">
        <v>84.08</v>
      </c>
      <c r="F1150">
        <v>958</v>
      </c>
    </row>
    <row r="1151" spans="1:6" x14ac:dyDescent="0.3">
      <c r="A1151" t="s">
        <v>1265</v>
      </c>
      <c r="B1151">
        <v>85.51</v>
      </c>
      <c r="C1151">
        <v>85.51</v>
      </c>
      <c r="D1151">
        <v>85.51</v>
      </c>
      <c r="E1151">
        <v>85.51</v>
      </c>
      <c r="F1151">
        <v>812</v>
      </c>
    </row>
    <row r="1152" spans="1:6" x14ac:dyDescent="0.3">
      <c r="A1152" t="s">
        <v>1266</v>
      </c>
      <c r="B1152">
        <v>85.53</v>
      </c>
      <c r="C1152">
        <v>85.53</v>
      </c>
      <c r="D1152">
        <v>85.53</v>
      </c>
      <c r="E1152">
        <v>85.53</v>
      </c>
      <c r="F1152">
        <v>820</v>
      </c>
    </row>
    <row r="1153" spans="1:6" x14ac:dyDescent="0.3">
      <c r="A1153" t="s">
        <v>1267</v>
      </c>
      <c r="B1153">
        <v>85.23</v>
      </c>
      <c r="C1153">
        <v>85.23</v>
      </c>
      <c r="D1153">
        <v>85.23</v>
      </c>
      <c r="E1153">
        <v>85.23</v>
      </c>
      <c r="F1153">
        <v>389</v>
      </c>
    </row>
    <row r="1154" spans="1:6" x14ac:dyDescent="0.3">
      <c r="A1154" t="s">
        <v>1268</v>
      </c>
      <c r="B1154">
        <v>85.74</v>
      </c>
      <c r="C1154">
        <v>85.74</v>
      </c>
      <c r="D1154">
        <v>85.74</v>
      </c>
      <c r="E1154">
        <v>85.74</v>
      </c>
      <c r="F1154">
        <v>690</v>
      </c>
    </row>
    <row r="1155" spans="1:6" x14ac:dyDescent="0.3">
      <c r="A1155" t="s">
        <v>1269</v>
      </c>
      <c r="B1155">
        <v>86.62</v>
      </c>
      <c r="C1155">
        <v>86.62</v>
      </c>
      <c r="D1155">
        <v>86.62</v>
      </c>
      <c r="E1155">
        <v>86.62</v>
      </c>
      <c r="F1155">
        <v>682</v>
      </c>
    </row>
    <row r="1156" spans="1:6" x14ac:dyDescent="0.3">
      <c r="A1156" t="s">
        <v>1270</v>
      </c>
      <c r="B1156">
        <v>87.61</v>
      </c>
      <c r="C1156">
        <v>87.61</v>
      </c>
      <c r="D1156">
        <v>87.61</v>
      </c>
      <c r="E1156">
        <v>87.61</v>
      </c>
      <c r="F1156">
        <v>1232</v>
      </c>
    </row>
    <row r="1157" spans="1:6" x14ac:dyDescent="0.3">
      <c r="A1157" t="s">
        <v>1271</v>
      </c>
      <c r="B1157">
        <v>87.66</v>
      </c>
      <c r="C1157">
        <v>87.66</v>
      </c>
      <c r="D1157">
        <v>87.66</v>
      </c>
      <c r="E1157">
        <v>87.66</v>
      </c>
      <c r="F1157">
        <v>842</v>
      </c>
    </row>
    <row r="1158" spans="1:6" x14ac:dyDescent="0.3">
      <c r="A1158" t="s">
        <v>1272</v>
      </c>
      <c r="B1158">
        <v>88.06</v>
      </c>
      <c r="C1158">
        <v>88.06</v>
      </c>
      <c r="D1158">
        <v>88.06</v>
      </c>
      <c r="E1158">
        <v>88.06</v>
      </c>
      <c r="F1158">
        <v>454</v>
      </c>
    </row>
    <row r="1159" spans="1:6" x14ac:dyDescent="0.3">
      <c r="A1159" t="s">
        <v>1273</v>
      </c>
      <c r="B1159">
        <v>86.56</v>
      </c>
      <c r="C1159">
        <v>86.56</v>
      </c>
      <c r="D1159">
        <v>86.56</v>
      </c>
      <c r="E1159">
        <v>86.56</v>
      </c>
      <c r="F1159">
        <v>1075</v>
      </c>
    </row>
    <row r="1160" spans="1:6" x14ac:dyDescent="0.3">
      <c r="A1160" t="s">
        <v>1274</v>
      </c>
      <c r="B1160">
        <v>86.12</v>
      </c>
      <c r="C1160">
        <v>86.12</v>
      </c>
      <c r="D1160">
        <v>86.12</v>
      </c>
      <c r="E1160">
        <v>86.12</v>
      </c>
      <c r="F1160">
        <v>730</v>
      </c>
    </row>
    <row r="1161" spans="1:6" x14ac:dyDescent="0.3">
      <c r="A1161" t="s">
        <v>1275</v>
      </c>
      <c r="B1161">
        <v>85.53</v>
      </c>
      <c r="C1161">
        <v>85.53</v>
      </c>
      <c r="D1161">
        <v>85.53</v>
      </c>
      <c r="E1161">
        <v>85.53</v>
      </c>
      <c r="F1161">
        <v>607</v>
      </c>
    </row>
    <row r="1162" spans="1:6" x14ac:dyDescent="0.3">
      <c r="A1162" t="s">
        <v>1276</v>
      </c>
      <c r="B1162">
        <v>86.15</v>
      </c>
      <c r="C1162">
        <v>86.15</v>
      </c>
      <c r="D1162">
        <v>86.15</v>
      </c>
      <c r="E1162">
        <v>86.15</v>
      </c>
      <c r="F1162">
        <v>707</v>
      </c>
    </row>
    <row r="1163" spans="1:6" x14ac:dyDescent="0.3">
      <c r="A1163" t="s">
        <v>1277</v>
      </c>
      <c r="B1163">
        <v>85.35</v>
      </c>
      <c r="C1163">
        <v>85.35</v>
      </c>
      <c r="D1163">
        <v>85.35</v>
      </c>
      <c r="E1163">
        <v>85.35</v>
      </c>
      <c r="F1163">
        <v>326</v>
      </c>
    </row>
    <row r="1164" spans="1:6" x14ac:dyDescent="0.3">
      <c r="A1164" t="s">
        <v>1278</v>
      </c>
      <c r="B1164">
        <v>85.01</v>
      </c>
      <c r="C1164">
        <v>85.01</v>
      </c>
      <c r="D1164">
        <v>85.01</v>
      </c>
      <c r="E1164">
        <v>85.01</v>
      </c>
      <c r="F1164">
        <v>547</v>
      </c>
    </row>
    <row r="1165" spans="1:6" x14ac:dyDescent="0.3">
      <c r="A1165" t="s">
        <v>1279</v>
      </c>
      <c r="B1165">
        <v>84.68</v>
      </c>
      <c r="C1165">
        <v>84.68</v>
      </c>
      <c r="D1165">
        <v>84.68</v>
      </c>
      <c r="E1165">
        <v>84.68</v>
      </c>
      <c r="F1165">
        <v>447</v>
      </c>
    </row>
    <row r="1166" spans="1:6" x14ac:dyDescent="0.3">
      <c r="A1166" t="s">
        <v>1280</v>
      </c>
      <c r="B1166">
        <v>84.33</v>
      </c>
      <c r="C1166">
        <v>84.33</v>
      </c>
      <c r="D1166">
        <v>84.33</v>
      </c>
      <c r="E1166">
        <v>84.33</v>
      </c>
      <c r="F1166">
        <v>539</v>
      </c>
    </row>
    <row r="1167" spans="1:6" x14ac:dyDescent="0.3">
      <c r="A1167" t="s">
        <v>1281</v>
      </c>
      <c r="B1167">
        <v>83.84</v>
      </c>
      <c r="C1167">
        <v>83.84</v>
      </c>
      <c r="D1167">
        <v>83.84</v>
      </c>
      <c r="E1167">
        <v>83.84</v>
      </c>
      <c r="F1167">
        <v>549</v>
      </c>
    </row>
    <row r="1168" spans="1:6" x14ac:dyDescent="0.3">
      <c r="A1168" t="s">
        <v>1282</v>
      </c>
      <c r="B1168">
        <v>82.6</v>
      </c>
      <c r="C1168">
        <v>82.6</v>
      </c>
      <c r="D1168">
        <v>82.6</v>
      </c>
      <c r="E1168">
        <v>82.6</v>
      </c>
      <c r="F1168">
        <v>645</v>
      </c>
    </row>
    <row r="1169" spans="1:6" x14ac:dyDescent="0.3">
      <c r="A1169" t="s">
        <v>1283</v>
      </c>
      <c r="B1169">
        <v>81.83</v>
      </c>
      <c r="C1169">
        <v>81.83</v>
      </c>
      <c r="D1169">
        <v>81.83</v>
      </c>
      <c r="E1169">
        <v>81.83</v>
      </c>
      <c r="F1169">
        <v>325</v>
      </c>
    </row>
    <row r="1170" spans="1:6" x14ac:dyDescent="0.3">
      <c r="A1170" t="s">
        <v>1284</v>
      </c>
      <c r="B1170">
        <v>79.87</v>
      </c>
      <c r="C1170">
        <v>79.87</v>
      </c>
      <c r="D1170">
        <v>79.87</v>
      </c>
      <c r="E1170">
        <v>79.87</v>
      </c>
      <c r="F1170">
        <v>963</v>
      </c>
    </row>
    <row r="1171" spans="1:6" x14ac:dyDescent="0.3">
      <c r="A1171" t="s">
        <v>1285</v>
      </c>
      <c r="B1171">
        <v>81.430000000000007</v>
      </c>
      <c r="C1171">
        <v>81.430000000000007</v>
      </c>
      <c r="D1171">
        <v>81.430000000000007</v>
      </c>
      <c r="E1171">
        <v>81.430000000000007</v>
      </c>
      <c r="F1171">
        <v>651</v>
      </c>
    </row>
    <row r="1172" spans="1:6" x14ac:dyDescent="0.3">
      <c r="A1172" t="s">
        <v>1286</v>
      </c>
      <c r="B1172">
        <v>80.16</v>
      </c>
      <c r="C1172">
        <v>80.16</v>
      </c>
      <c r="D1172">
        <v>80.16</v>
      </c>
      <c r="E1172">
        <v>80.16</v>
      </c>
      <c r="F1172">
        <v>729</v>
      </c>
    </row>
    <row r="1173" spans="1:6" x14ac:dyDescent="0.3">
      <c r="A1173" t="s">
        <v>1287</v>
      </c>
      <c r="B1173">
        <v>80.930000000000007</v>
      </c>
      <c r="C1173">
        <v>80.930000000000007</v>
      </c>
      <c r="D1173">
        <v>80.930000000000007</v>
      </c>
      <c r="E1173">
        <v>80.930000000000007</v>
      </c>
      <c r="F1173">
        <v>663</v>
      </c>
    </row>
    <row r="1174" spans="1:6" x14ac:dyDescent="0.3">
      <c r="A1174" t="s">
        <v>1288</v>
      </c>
      <c r="B1174">
        <v>81.13</v>
      </c>
      <c r="C1174">
        <v>81.13</v>
      </c>
      <c r="D1174">
        <v>81.13</v>
      </c>
      <c r="E1174">
        <v>81.13</v>
      </c>
      <c r="F1174">
        <v>268</v>
      </c>
    </row>
    <row r="1175" spans="1:6" x14ac:dyDescent="0.3">
      <c r="A1175" t="s">
        <v>1289</v>
      </c>
      <c r="B1175">
        <v>81.13</v>
      </c>
      <c r="C1175">
        <v>81.13</v>
      </c>
      <c r="D1175">
        <v>81.13</v>
      </c>
      <c r="E1175">
        <v>81.13</v>
      </c>
      <c r="F1175">
        <v>477</v>
      </c>
    </row>
    <row r="1176" spans="1:6" x14ac:dyDescent="0.3">
      <c r="A1176" t="s">
        <v>1290</v>
      </c>
      <c r="B1176">
        <v>82.46</v>
      </c>
      <c r="C1176">
        <v>82.46</v>
      </c>
      <c r="D1176">
        <v>82.46</v>
      </c>
      <c r="E1176">
        <v>82.46</v>
      </c>
      <c r="F1176">
        <v>569</v>
      </c>
    </row>
    <row r="1177" spans="1:6" x14ac:dyDescent="0.3">
      <c r="A1177" t="s">
        <v>1291</v>
      </c>
      <c r="B1177">
        <v>82.45</v>
      </c>
      <c r="C1177">
        <v>82.45</v>
      </c>
      <c r="D1177">
        <v>82.45</v>
      </c>
      <c r="E1177">
        <v>82.45</v>
      </c>
      <c r="F1177">
        <v>414</v>
      </c>
    </row>
    <row r="1178" spans="1:6" x14ac:dyDescent="0.3">
      <c r="A1178" t="s">
        <v>1292</v>
      </c>
      <c r="B1178">
        <v>82.89</v>
      </c>
      <c r="C1178">
        <v>82.89</v>
      </c>
      <c r="D1178">
        <v>82.89</v>
      </c>
      <c r="E1178">
        <v>82.89</v>
      </c>
      <c r="F1178">
        <v>441</v>
      </c>
    </row>
    <row r="1179" spans="1:6" x14ac:dyDescent="0.3">
      <c r="A1179" t="s">
        <v>1293</v>
      </c>
      <c r="B1179">
        <v>82.45</v>
      </c>
      <c r="C1179">
        <v>82.45</v>
      </c>
      <c r="D1179">
        <v>82.45</v>
      </c>
      <c r="E1179">
        <v>82.45</v>
      </c>
      <c r="F1179">
        <v>285</v>
      </c>
    </row>
    <row r="1180" spans="1:6" x14ac:dyDescent="0.3">
      <c r="A1180" t="s">
        <v>1294</v>
      </c>
      <c r="B1180">
        <v>82.71</v>
      </c>
      <c r="C1180">
        <v>82.71</v>
      </c>
      <c r="D1180">
        <v>82.71</v>
      </c>
      <c r="E1180">
        <v>82.71</v>
      </c>
      <c r="F1180">
        <v>175</v>
      </c>
    </row>
    <row r="1181" spans="1:6" x14ac:dyDescent="0.3">
      <c r="A1181" t="s">
        <v>1295</v>
      </c>
      <c r="B1181">
        <v>83.41</v>
      </c>
      <c r="C1181">
        <v>83.41</v>
      </c>
      <c r="D1181">
        <v>83.41</v>
      </c>
      <c r="E1181">
        <v>83.41</v>
      </c>
      <c r="F1181">
        <v>359</v>
      </c>
    </row>
    <row r="1182" spans="1:6" x14ac:dyDescent="0.3">
      <c r="A1182" t="s">
        <v>1296</v>
      </c>
      <c r="B1182">
        <v>84.5</v>
      </c>
      <c r="C1182">
        <v>84.5</v>
      </c>
      <c r="D1182">
        <v>84.5</v>
      </c>
      <c r="E1182">
        <v>84.5</v>
      </c>
      <c r="F1182">
        <v>657</v>
      </c>
    </row>
    <row r="1183" spans="1:6" x14ac:dyDescent="0.3">
      <c r="A1183" t="s">
        <v>1297</v>
      </c>
      <c r="B1183">
        <v>84.27</v>
      </c>
      <c r="C1183">
        <v>84.27</v>
      </c>
      <c r="D1183">
        <v>84.27</v>
      </c>
      <c r="E1183">
        <v>84.27</v>
      </c>
      <c r="F1183">
        <v>531</v>
      </c>
    </row>
    <row r="1184" spans="1:6" x14ac:dyDescent="0.3">
      <c r="A1184" t="s">
        <v>1298</v>
      </c>
      <c r="B1184">
        <v>83.53</v>
      </c>
      <c r="C1184">
        <v>83.53</v>
      </c>
      <c r="D1184">
        <v>83.53</v>
      </c>
      <c r="E1184">
        <v>83.53</v>
      </c>
      <c r="F1184">
        <v>390</v>
      </c>
    </row>
    <row r="1185" spans="1:6" x14ac:dyDescent="0.3">
      <c r="A1185" t="s">
        <v>1299</v>
      </c>
      <c r="B1185">
        <v>82.65</v>
      </c>
      <c r="C1185">
        <v>82.65</v>
      </c>
      <c r="D1185">
        <v>82.65</v>
      </c>
      <c r="E1185">
        <v>82.65</v>
      </c>
      <c r="F1185">
        <v>402</v>
      </c>
    </row>
    <row r="1186" spans="1:6" x14ac:dyDescent="0.3">
      <c r="A1186" t="s">
        <v>1300</v>
      </c>
      <c r="B1186">
        <v>82.96</v>
      </c>
      <c r="C1186">
        <v>82.96</v>
      </c>
      <c r="D1186">
        <v>82.96</v>
      </c>
      <c r="E1186">
        <v>82.96</v>
      </c>
      <c r="F1186">
        <v>208</v>
      </c>
    </row>
    <row r="1187" spans="1:6" x14ac:dyDescent="0.3">
      <c r="A1187" t="s">
        <v>1301</v>
      </c>
      <c r="B1187">
        <v>83.23</v>
      </c>
      <c r="C1187">
        <v>83.23</v>
      </c>
      <c r="D1187">
        <v>83.23</v>
      </c>
      <c r="E1187">
        <v>83.23</v>
      </c>
      <c r="F1187">
        <v>336</v>
      </c>
    </row>
    <row r="1188" spans="1:6" x14ac:dyDescent="0.3">
      <c r="A1188" t="s">
        <v>1302</v>
      </c>
      <c r="B1188">
        <v>83.41</v>
      </c>
      <c r="C1188">
        <v>83.41</v>
      </c>
      <c r="D1188">
        <v>83.41</v>
      </c>
      <c r="E1188">
        <v>83.41</v>
      </c>
      <c r="F1188">
        <v>438</v>
      </c>
    </row>
    <row r="1189" spans="1:6" x14ac:dyDescent="0.3">
      <c r="A1189" t="s">
        <v>1303</v>
      </c>
      <c r="B1189">
        <v>83.01</v>
      </c>
      <c r="C1189">
        <v>83.01</v>
      </c>
      <c r="D1189">
        <v>83.01</v>
      </c>
      <c r="E1189">
        <v>83.01</v>
      </c>
      <c r="F1189">
        <v>344</v>
      </c>
    </row>
    <row r="1190" spans="1:6" x14ac:dyDescent="0.3">
      <c r="A1190" t="s">
        <v>1304</v>
      </c>
      <c r="B1190">
        <v>82.4</v>
      </c>
      <c r="C1190">
        <v>82.4</v>
      </c>
      <c r="D1190">
        <v>82.4</v>
      </c>
      <c r="E1190">
        <v>82.4</v>
      </c>
      <c r="F1190">
        <v>410</v>
      </c>
    </row>
    <row r="1191" spans="1:6" x14ac:dyDescent="0.3">
      <c r="A1191" t="s">
        <v>1305</v>
      </c>
      <c r="B1191">
        <v>81.72</v>
      </c>
      <c r="C1191">
        <v>81.72</v>
      </c>
      <c r="D1191">
        <v>81.72</v>
      </c>
      <c r="E1191">
        <v>81.72</v>
      </c>
      <c r="F1191">
        <v>503</v>
      </c>
    </row>
    <row r="1192" spans="1:6" x14ac:dyDescent="0.3">
      <c r="A1192" t="s">
        <v>1306</v>
      </c>
      <c r="B1192">
        <v>81.8</v>
      </c>
      <c r="C1192">
        <v>81.8</v>
      </c>
      <c r="D1192">
        <v>81.8</v>
      </c>
      <c r="E1192">
        <v>81.8</v>
      </c>
      <c r="F1192">
        <v>228</v>
      </c>
    </row>
    <row r="1193" spans="1:6" x14ac:dyDescent="0.3">
      <c r="A1193" t="s">
        <v>1307</v>
      </c>
      <c r="B1193">
        <v>81.510000000000005</v>
      </c>
      <c r="C1193">
        <v>81.510000000000005</v>
      </c>
      <c r="D1193">
        <v>81.510000000000005</v>
      </c>
      <c r="E1193">
        <v>81.510000000000005</v>
      </c>
      <c r="F1193">
        <v>352</v>
      </c>
    </row>
    <row r="1194" spans="1:6" x14ac:dyDescent="0.3">
      <c r="A1194" t="s">
        <v>1308</v>
      </c>
      <c r="B1194">
        <v>80.59</v>
      </c>
      <c r="C1194">
        <v>80.59</v>
      </c>
      <c r="D1194">
        <v>80.59</v>
      </c>
      <c r="E1194">
        <v>80.59</v>
      </c>
      <c r="F1194">
        <v>430</v>
      </c>
    </row>
    <row r="1195" spans="1:6" x14ac:dyDescent="0.3">
      <c r="A1195" t="s">
        <v>1309</v>
      </c>
      <c r="B1195">
        <v>80.44</v>
      </c>
      <c r="C1195">
        <v>80.44</v>
      </c>
      <c r="D1195">
        <v>80.44</v>
      </c>
      <c r="E1195">
        <v>80.44</v>
      </c>
      <c r="F1195">
        <v>643</v>
      </c>
    </row>
    <row r="1196" spans="1:6" x14ac:dyDescent="0.3">
      <c r="A1196" t="s">
        <v>1310</v>
      </c>
      <c r="B1196">
        <v>81.17</v>
      </c>
      <c r="C1196">
        <v>81.17</v>
      </c>
      <c r="D1196">
        <v>81.17</v>
      </c>
      <c r="E1196">
        <v>81.17</v>
      </c>
      <c r="F1196">
        <v>700</v>
      </c>
    </row>
    <row r="1197" spans="1:6" x14ac:dyDescent="0.3">
      <c r="A1197" t="s">
        <v>1311</v>
      </c>
      <c r="B1197">
        <v>81.55</v>
      </c>
      <c r="C1197">
        <v>81.55</v>
      </c>
      <c r="D1197">
        <v>81.55</v>
      </c>
      <c r="E1197">
        <v>81.55</v>
      </c>
      <c r="F1197">
        <v>587</v>
      </c>
    </row>
    <row r="1198" spans="1:6" x14ac:dyDescent="0.3">
      <c r="A1198" t="s">
        <v>1312</v>
      </c>
      <c r="B1198">
        <v>80.78</v>
      </c>
      <c r="C1198">
        <v>80.78</v>
      </c>
      <c r="D1198">
        <v>80.78</v>
      </c>
      <c r="E1198">
        <v>80.78</v>
      </c>
      <c r="F1198">
        <v>1177</v>
      </c>
    </row>
    <row r="1199" spans="1:6" x14ac:dyDescent="0.3">
      <c r="A1199" t="s">
        <v>1313</v>
      </c>
      <c r="B1199">
        <v>82.2</v>
      </c>
      <c r="C1199">
        <v>82.2</v>
      </c>
      <c r="D1199">
        <v>82.2</v>
      </c>
      <c r="E1199">
        <v>82.2</v>
      </c>
      <c r="F1199">
        <v>892</v>
      </c>
    </row>
    <row r="1200" spans="1:6" x14ac:dyDescent="0.3">
      <c r="A1200" t="s">
        <v>1314</v>
      </c>
      <c r="B1200">
        <v>82.6</v>
      </c>
      <c r="C1200">
        <v>82.6</v>
      </c>
      <c r="D1200">
        <v>82.6</v>
      </c>
      <c r="E1200">
        <v>82.6</v>
      </c>
      <c r="F1200">
        <v>484</v>
      </c>
    </row>
    <row r="1201" spans="1:6" x14ac:dyDescent="0.3">
      <c r="A1201" t="s">
        <v>1315</v>
      </c>
      <c r="B1201">
        <v>83.35</v>
      </c>
      <c r="C1201">
        <v>83.35</v>
      </c>
      <c r="D1201">
        <v>83.35</v>
      </c>
      <c r="E1201">
        <v>83.35</v>
      </c>
      <c r="F1201">
        <v>730</v>
      </c>
    </row>
    <row r="1202" spans="1:6" x14ac:dyDescent="0.3">
      <c r="A1202" t="s">
        <v>1316</v>
      </c>
      <c r="B1202">
        <v>83.05</v>
      </c>
      <c r="C1202">
        <v>83.05</v>
      </c>
      <c r="D1202">
        <v>83.05</v>
      </c>
      <c r="E1202">
        <v>83.05</v>
      </c>
      <c r="F1202">
        <v>285</v>
      </c>
    </row>
    <row r="1203" spans="1:6" x14ac:dyDescent="0.3">
      <c r="A1203" t="s">
        <v>1317</v>
      </c>
      <c r="B1203">
        <v>82.45</v>
      </c>
      <c r="C1203">
        <v>82.45</v>
      </c>
      <c r="D1203">
        <v>82.45</v>
      </c>
      <c r="E1203">
        <v>82.45</v>
      </c>
      <c r="F1203">
        <v>496</v>
      </c>
    </row>
    <row r="1204" spans="1:6" x14ac:dyDescent="0.3">
      <c r="A1204" t="s">
        <v>1318</v>
      </c>
      <c r="B1204">
        <v>82.44</v>
      </c>
      <c r="C1204">
        <v>82.44</v>
      </c>
      <c r="D1204">
        <v>82.44</v>
      </c>
      <c r="E1204">
        <v>82.44</v>
      </c>
      <c r="F1204">
        <v>372</v>
      </c>
    </row>
    <row r="1205" spans="1:6" x14ac:dyDescent="0.3">
      <c r="A1205" t="s">
        <v>1319</v>
      </c>
      <c r="B1205">
        <v>82.6</v>
      </c>
      <c r="C1205">
        <v>82.6</v>
      </c>
      <c r="D1205">
        <v>82.6</v>
      </c>
      <c r="E1205">
        <v>82.6</v>
      </c>
      <c r="F1205">
        <v>295</v>
      </c>
    </row>
    <row r="1206" spans="1:6" x14ac:dyDescent="0.3">
      <c r="A1206" t="s">
        <v>1320</v>
      </c>
      <c r="B1206">
        <v>82.76</v>
      </c>
      <c r="C1206">
        <v>82.76</v>
      </c>
      <c r="D1206">
        <v>82.76</v>
      </c>
      <c r="E1206">
        <v>82.76</v>
      </c>
      <c r="F1206">
        <v>597</v>
      </c>
    </row>
    <row r="1207" spans="1:6" x14ac:dyDescent="0.3">
      <c r="A1207" t="s">
        <v>1321</v>
      </c>
      <c r="B1207">
        <v>82.3</v>
      </c>
      <c r="C1207">
        <v>82.3</v>
      </c>
      <c r="D1207">
        <v>82.3</v>
      </c>
      <c r="E1207">
        <v>82.3</v>
      </c>
      <c r="F1207">
        <v>465</v>
      </c>
    </row>
    <row r="1208" spans="1:6" x14ac:dyDescent="0.3">
      <c r="A1208" t="s">
        <v>1322</v>
      </c>
      <c r="B1208">
        <v>81.66</v>
      </c>
      <c r="C1208">
        <v>81.66</v>
      </c>
      <c r="D1208">
        <v>81.66</v>
      </c>
      <c r="E1208">
        <v>81.66</v>
      </c>
      <c r="F1208">
        <v>224</v>
      </c>
    </row>
    <row r="1209" spans="1:6" x14ac:dyDescent="0.3">
      <c r="A1209" t="s">
        <v>1323</v>
      </c>
      <c r="B1209">
        <v>81.790000000000006</v>
      </c>
      <c r="C1209">
        <v>81.790000000000006</v>
      </c>
      <c r="D1209">
        <v>81.790000000000006</v>
      </c>
      <c r="E1209">
        <v>81.790000000000006</v>
      </c>
      <c r="F1209">
        <v>430</v>
      </c>
    </row>
    <row r="1210" spans="1:6" x14ac:dyDescent="0.3">
      <c r="A1210" t="s">
        <v>1324</v>
      </c>
      <c r="B1210">
        <v>82</v>
      </c>
      <c r="C1210">
        <v>82</v>
      </c>
      <c r="D1210">
        <v>82</v>
      </c>
      <c r="E1210">
        <v>82</v>
      </c>
      <c r="F1210">
        <v>369</v>
      </c>
    </row>
    <row r="1211" spans="1:6" x14ac:dyDescent="0.3">
      <c r="A1211" t="s">
        <v>1325</v>
      </c>
      <c r="B1211">
        <v>82.4</v>
      </c>
      <c r="C1211">
        <v>82.4</v>
      </c>
      <c r="D1211">
        <v>82.4</v>
      </c>
      <c r="E1211">
        <v>82.4</v>
      </c>
      <c r="F1211">
        <v>398</v>
      </c>
    </row>
    <row r="1212" spans="1:6" x14ac:dyDescent="0.3">
      <c r="A1212" t="s">
        <v>1326</v>
      </c>
      <c r="B1212">
        <v>82.2</v>
      </c>
      <c r="C1212">
        <v>82.2</v>
      </c>
      <c r="D1212">
        <v>82.2</v>
      </c>
      <c r="E1212">
        <v>82.2</v>
      </c>
      <c r="F1212">
        <v>463</v>
      </c>
    </row>
    <row r="1213" spans="1:6" x14ac:dyDescent="0.3">
      <c r="A1213" t="s">
        <v>1327</v>
      </c>
      <c r="B1213">
        <v>81.349999999999994</v>
      </c>
      <c r="C1213">
        <v>81.349999999999994</v>
      </c>
      <c r="D1213">
        <v>81.349999999999994</v>
      </c>
      <c r="E1213">
        <v>81.349999999999994</v>
      </c>
      <c r="F1213">
        <v>571</v>
      </c>
    </row>
    <row r="1214" spans="1:6" x14ac:dyDescent="0.3">
      <c r="A1214" t="s">
        <v>1328</v>
      </c>
      <c r="B1214">
        <v>80.930000000000007</v>
      </c>
      <c r="C1214">
        <v>80.930000000000007</v>
      </c>
      <c r="D1214">
        <v>80.930000000000007</v>
      </c>
      <c r="E1214">
        <v>80.930000000000007</v>
      </c>
      <c r="F1214">
        <v>310</v>
      </c>
    </row>
    <row r="1215" spans="1:6" x14ac:dyDescent="0.3">
      <c r="A1215" t="s">
        <v>1329</v>
      </c>
      <c r="B1215">
        <v>80.14</v>
      </c>
      <c r="C1215">
        <v>80.14</v>
      </c>
      <c r="D1215">
        <v>80.14</v>
      </c>
      <c r="E1215">
        <v>80.14</v>
      </c>
      <c r="F1215">
        <v>516</v>
      </c>
    </row>
    <row r="1216" spans="1:6" x14ac:dyDescent="0.3">
      <c r="A1216" t="s">
        <v>1330</v>
      </c>
      <c r="B1216">
        <v>79.88</v>
      </c>
      <c r="C1216">
        <v>79.88</v>
      </c>
      <c r="D1216">
        <v>79.88</v>
      </c>
      <c r="E1216">
        <v>79.88</v>
      </c>
      <c r="F1216">
        <v>671</v>
      </c>
    </row>
    <row r="1217" spans="1:6" x14ac:dyDescent="0.3">
      <c r="A1217" t="s">
        <v>1331</v>
      </c>
      <c r="B1217">
        <v>80</v>
      </c>
      <c r="C1217">
        <v>80</v>
      </c>
      <c r="D1217">
        <v>80</v>
      </c>
      <c r="E1217">
        <v>80</v>
      </c>
      <c r="F1217">
        <v>461</v>
      </c>
    </row>
    <row r="1218" spans="1:6" x14ac:dyDescent="0.3">
      <c r="A1218" t="s">
        <v>1332</v>
      </c>
      <c r="B1218">
        <v>80.2</v>
      </c>
      <c r="C1218">
        <v>80.2</v>
      </c>
      <c r="D1218">
        <v>80.2</v>
      </c>
      <c r="E1218">
        <v>80.2</v>
      </c>
      <c r="F1218">
        <v>427</v>
      </c>
    </row>
    <row r="1219" spans="1:6" x14ac:dyDescent="0.3">
      <c r="A1219" t="s">
        <v>1333</v>
      </c>
      <c r="B1219">
        <v>81.75</v>
      </c>
      <c r="C1219">
        <v>81.75</v>
      </c>
      <c r="D1219">
        <v>81.75</v>
      </c>
      <c r="E1219">
        <v>81.75</v>
      </c>
      <c r="F1219">
        <v>585</v>
      </c>
    </row>
    <row r="1220" spans="1:6" x14ac:dyDescent="0.3">
      <c r="A1220" t="s">
        <v>1334</v>
      </c>
      <c r="B1220">
        <v>81.33</v>
      </c>
      <c r="C1220">
        <v>81.33</v>
      </c>
      <c r="D1220">
        <v>81.33</v>
      </c>
      <c r="E1220">
        <v>81.33</v>
      </c>
      <c r="F1220">
        <v>442</v>
      </c>
    </row>
    <row r="1221" spans="1:6" x14ac:dyDescent="0.3">
      <c r="A1221" t="s">
        <v>1335</v>
      </c>
      <c r="B1221">
        <v>81.47</v>
      </c>
      <c r="C1221">
        <v>81.47</v>
      </c>
      <c r="D1221">
        <v>81.47</v>
      </c>
      <c r="E1221">
        <v>81.47</v>
      </c>
      <c r="F1221">
        <v>384</v>
      </c>
    </row>
    <row r="1222" spans="1:6" x14ac:dyDescent="0.3">
      <c r="A1222" t="s">
        <v>1336</v>
      </c>
      <c r="B1222">
        <v>81.599999999999994</v>
      </c>
      <c r="C1222">
        <v>81.599999999999994</v>
      </c>
      <c r="D1222">
        <v>81.599999999999994</v>
      </c>
      <c r="E1222">
        <v>81.599999999999994</v>
      </c>
      <c r="F1222">
        <v>384</v>
      </c>
    </row>
    <row r="1223" spans="1:6" x14ac:dyDescent="0.3">
      <c r="A1223" t="s">
        <v>1337</v>
      </c>
      <c r="B1223">
        <v>80.56</v>
      </c>
      <c r="C1223">
        <v>80.56</v>
      </c>
      <c r="D1223">
        <v>80.56</v>
      </c>
      <c r="E1223">
        <v>80.56</v>
      </c>
      <c r="F1223">
        <v>560</v>
      </c>
    </row>
    <row r="1224" spans="1:6" x14ac:dyDescent="0.3">
      <c r="A1224" t="s">
        <v>1338</v>
      </c>
      <c r="B1224">
        <v>80.94</v>
      </c>
      <c r="C1224">
        <v>80.94</v>
      </c>
      <c r="D1224">
        <v>80.94</v>
      </c>
      <c r="E1224">
        <v>80.94</v>
      </c>
      <c r="F1224">
        <v>422</v>
      </c>
    </row>
    <row r="1225" spans="1:6" x14ac:dyDescent="0.3">
      <c r="A1225" t="s">
        <v>1339</v>
      </c>
      <c r="B1225">
        <v>80.61</v>
      </c>
      <c r="C1225">
        <v>80.61</v>
      </c>
      <c r="D1225">
        <v>80.61</v>
      </c>
      <c r="E1225">
        <v>80.61</v>
      </c>
      <c r="F1225">
        <v>299</v>
      </c>
    </row>
    <row r="1226" spans="1:6" x14ac:dyDescent="0.3">
      <c r="A1226" t="s">
        <v>1340</v>
      </c>
      <c r="B1226">
        <v>80.55</v>
      </c>
      <c r="C1226">
        <v>80.55</v>
      </c>
      <c r="D1226">
        <v>80.55</v>
      </c>
      <c r="E1226">
        <v>80.55</v>
      </c>
      <c r="F1226">
        <v>177</v>
      </c>
    </row>
    <row r="1227" spans="1:6" x14ac:dyDescent="0.3">
      <c r="A1227" t="s">
        <v>1341</v>
      </c>
      <c r="B1227">
        <v>80.91</v>
      </c>
      <c r="C1227">
        <v>80.91</v>
      </c>
      <c r="D1227">
        <v>80.91</v>
      </c>
      <c r="E1227">
        <v>80.91</v>
      </c>
      <c r="F1227">
        <v>330</v>
      </c>
    </row>
    <row r="1228" spans="1:6" x14ac:dyDescent="0.3">
      <c r="A1228" t="s">
        <v>1342</v>
      </c>
      <c r="B1228">
        <v>81.08</v>
      </c>
      <c r="C1228">
        <v>81.08</v>
      </c>
      <c r="D1228">
        <v>81.08</v>
      </c>
      <c r="E1228">
        <v>81.08</v>
      </c>
      <c r="F1228">
        <v>339</v>
      </c>
    </row>
    <row r="1229" spans="1:6" x14ac:dyDescent="0.3">
      <c r="A1229" t="s">
        <v>1343</v>
      </c>
      <c r="B1229">
        <v>80.7</v>
      </c>
      <c r="C1229">
        <v>80.7</v>
      </c>
      <c r="D1229">
        <v>80.7</v>
      </c>
      <c r="E1229">
        <v>80.7</v>
      </c>
      <c r="F1229">
        <v>375</v>
      </c>
    </row>
    <row r="1230" spans="1:6" x14ac:dyDescent="0.3">
      <c r="A1230" t="s">
        <v>1344</v>
      </c>
      <c r="B1230">
        <v>79.680000000000007</v>
      </c>
      <c r="C1230">
        <v>79.680000000000007</v>
      </c>
      <c r="D1230">
        <v>79.680000000000007</v>
      </c>
      <c r="E1230">
        <v>79.680000000000007</v>
      </c>
      <c r="F1230">
        <v>448</v>
      </c>
    </row>
    <row r="1231" spans="1:6" x14ac:dyDescent="0.3">
      <c r="A1231" t="s">
        <v>1345</v>
      </c>
      <c r="B1231">
        <v>79.349999999999994</v>
      </c>
      <c r="C1231">
        <v>79.349999999999994</v>
      </c>
      <c r="D1231">
        <v>79.349999999999994</v>
      </c>
      <c r="E1231">
        <v>79.349999999999994</v>
      </c>
      <c r="F1231">
        <v>293</v>
      </c>
    </row>
    <row r="1232" spans="1:6" x14ac:dyDescent="0.3">
      <c r="A1232" t="s">
        <v>1346</v>
      </c>
      <c r="B1232">
        <v>79.150000000000006</v>
      </c>
      <c r="C1232">
        <v>79.150000000000006</v>
      </c>
      <c r="D1232">
        <v>79.150000000000006</v>
      </c>
      <c r="E1232">
        <v>79.150000000000006</v>
      </c>
      <c r="F1232">
        <v>149</v>
      </c>
    </row>
    <row r="1233" spans="1:6" x14ac:dyDescent="0.3">
      <c r="A1233" t="s">
        <v>1347</v>
      </c>
      <c r="B1233">
        <v>79.650000000000006</v>
      </c>
      <c r="C1233">
        <v>79.650000000000006</v>
      </c>
      <c r="D1233">
        <v>79.650000000000006</v>
      </c>
      <c r="E1233">
        <v>79.650000000000006</v>
      </c>
      <c r="F1233">
        <v>313</v>
      </c>
    </row>
    <row r="1234" spans="1:6" x14ac:dyDescent="0.3">
      <c r="A1234" t="s">
        <v>1348</v>
      </c>
      <c r="B1234">
        <v>80.25</v>
      </c>
      <c r="C1234">
        <v>80.25</v>
      </c>
      <c r="D1234">
        <v>80.25</v>
      </c>
      <c r="E1234">
        <v>80.25</v>
      </c>
      <c r="F1234">
        <v>364</v>
      </c>
    </row>
    <row r="1235" spans="1:6" x14ac:dyDescent="0.3">
      <c r="A1235" t="s">
        <v>1349</v>
      </c>
      <c r="B1235">
        <v>81.069999999999993</v>
      </c>
      <c r="C1235">
        <v>81.069999999999993</v>
      </c>
      <c r="D1235">
        <v>81.069999999999993</v>
      </c>
      <c r="E1235">
        <v>81.069999999999993</v>
      </c>
      <c r="F1235">
        <v>626</v>
      </c>
    </row>
    <row r="1236" spans="1:6" x14ac:dyDescent="0.3">
      <c r="A1236" t="s">
        <v>1350</v>
      </c>
      <c r="B1236">
        <v>81.2</v>
      </c>
      <c r="C1236">
        <v>81.2</v>
      </c>
      <c r="D1236">
        <v>81.2</v>
      </c>
      <c r="E1236">
        <v>81.2</v>
      </c>
      <c r="F1236">
        <v>397</v>
      </c>
    </row>
    <row r="1237" spans="1:6" x14ac:dyDescent="0.3">
      <c r="A1237" t="s">
        <v>1351</v>
      </c>
      <c r="B1237">
        <v>81.96</v>
      </c>
      <c r="C1237">
        <v>81.96</v>
      </c>
      <c r="D1237">
        <v>81.96</v>
      </c>
      <c r="E1237">
        <v>81.96</v>
      </c>
      <c r="F1237">
        <v>448</v>
      </c>
    </row>
    <row r="1238" spans="1:6" x14ac:dyDescent="0.3">
      <c r="A1238" t="s">
        <v>1352</v>
      </c>
      <c r="B1238">
        <v>82.55</v>
      </c>
      <c r="C1238">
        <v>82.55</v>
      </c>
      <c r="D1238">
        <v>82.55</v>
      </c>
      <c r="E1238">
        <v>82.55</v>
      </c>
      <c r="F1238">
        <v>788</v>
      </c>
    </row>
    <row r="1239" spans="1:6" x14ac:dyDescent="0.3">
      <c r="A1239" t="s">
        <v>1353</v>
      </c>
      <c r="B1239">
        <v>81.92</v>
      </c>
      <c r="C1239">
        <v>81.92</v>
      </c>
      <c r="D1239">
        <v>81.92</v>
      </c>
      <c r="E1239">
        <v>81.92</v>
      </c>
      <c r="F1239">
        <v>624</v>
      </c>
    </row>
    <row r="1240" spans="1:6" x14ac:dyDescent="0.3">
      <c r="A1240" t="s">
        <v>1354</v>
      </c>
      <c r="B1240">
        <v>82.58</v>
      </c>
      <c r="C1240">
        <v>82.58</v>
      </c>
      <c r="D1240">
        <v>82.58</v>
      </c>
      <c r="E1240">
        <v>82.58</v>
      </c>
      <c r="F1240">
        <v>568</v>
      </c>
    </row>
    <row r="1241" spans="1:6" x14ac:dyDescent="0.3">
      <c r="A1241" t="s">
        <v>1355</v>
      </c>
      <c r="B1241">
        <v>82.93</v>
      </c>
      <c r="C1241">
        <v>82.93</v>
      </c>
      <c r="D1241">
        <v>82.93</v>
      </c>
      <c r="E1241">
        <v>82.93</v>
      </c>
      <c r="F1241">
        <v>877</v>
      </c>
    </row>
    <row r="1242" spans="1:6" x14ac:dyDescent="0.3">
      <c r="A1242" t="s">
        <v>1356</v>
      </c>
      <c r="B1242">
        <v>84.21</v>
      </c>
      <c r="C1242">
        <v>84.21</v>
      </c>
      <c r="D1242">
        <v>84.21</v>
      </c>
      <c r="E1242">
        <v>84.21</v>
      </c>
      <c r="F1242">
        <v>857</v>
      </c>
    </row>
    <row r="1243" spans="1:6" x14ac:dyDescent="0.3">
      <c r="A1243" t="s">
        <v>1357</v>
      </c>
      <c r="B1243">
        <v>84.62</v>
      </c>
      <c r="C1243">
        <v>84.62</v>
      </c>
      <c r="D1243">
        <v>84.62</v>
      </c>
      <c r="E1243">
        <v>84.62</v>
      </c>
      <c r="F1243">
        <v>911</v>
      </c>
    </row>
    <row r="1244" spans="1:6" x14ac:dyDescent="0.3">
      <c r="A1244" t="s">
        <v>1358</v>
      </c>
      <c r="B1244">
        <v>84.61</v>
      </c>
      <c r="C1244">
        <v>84.61</v>
      </c>
      <c r="D1244">
        <v>84.61</v>
      </c>
      <c r="E1244">
        <v>84.61</v>
      </c>
      <c r="F1244">
        <v>668</v>
      </c>
    </row>
    <row r="1245" spans="1:6" x14ac:dyDescent="0.3">
      <c r="A1245" t="s">
        <v>1359</v>
      </c>
      <c r="B1245">
        <v>85.6</v>
      </c>
      <c r="C1245">
        <v>85.6</v>
      </c>
      <c r="D1245">
        <v>85.6</v>
      </c>
      <c r="E1245">
        <v>85.6</v>
      </c>
      <c r="F1245">
        <v>918</v>
      </c>
    </row>
    <row r="1246" spans="1:6" x14ac:dyDescent="0.3">
      <c r="A1246" t="s">
        <v>1360</v>
      </c>
      <c r="B1246">
        <v>85.68</v>
      </c>
      <c r="C1246">
        <v>85.68</v>
      </c>
      <c r="D1246">
        <v>85.68</v>
      </c>
      <c r="E1246">
        <v>85.68</v>
      </c>
      <c r="F1246">
        <v>912</v>
      </c>
    </row>
    <row r="1247" spans="1:6" x14ac:dyDescent="0.3">
      <c r="A1247" t="s">
        <v>1361</v>
      </c>
      <c r="B1247">
        <v>84.81</v>
      </c>
      <c r="C1247">
        <v>84.81</v>
      </c>
      <c r="D1247">
        <v>84.81</v>
      </c>
      <c r="E1247">
        <v>84.81</v>
      </c>
      <c r="F1247">
        <v>784</v>
      </c>
    </row>
    <row r="1248" spans="1:6" x14ac:dyDescent="0.3">
      <c r="A1248" t="s">
        <v>1362</v>
      </c>
      <c r="B1248">
        <v>84.04</v>
      </c>
      <c r="C1248">
        <v>84.04</v>
      </c>
      <c r="D1248">
        <v>84.04</v>
      </c>
      <c r="E1248">
        <v>84.04</v>
      </c>
      <c r="F1248">
        <v>387</v>
      </c>
    </row>
    <row r="1249" spans="1:6" x14ac:dyDescent="0.3">
      <c r="A1249" t="s">
        <v>1363</v>
      </c>
      <c r="B1249">
        <v>85.58</v>
      </c>
      <c r="C1249">
        <v>85.58</v>
      </c>
      <c r="D1249">
        <v>85.58</v>
      </c>
      <c r="E1249">
        <v>85.58</v>
      </c>
      <c r="F1249">
        <v>749</v>
      </c>
    </row>
    <row r="1250" spans="1:6" x14ac:dyDescent="0.3">
      <c r="A1250" t="s">
        <v>1364</v>
      </c>
      <c r="B1250">
        <v>85.1</v>
      </c>
      <c r="C1250">
        <v>85.1</v>
      </c>
      <c r="D1250">
        <v>85.1</v>
      </c>
      <c r="E1250">
        <v>85.1</v>
      </c>
      <c r="F1250">
        <v>794</v>
      </c>
    </row>
    <row r="1251" spans="1:6" x14ac:dyDescent="0.3">
      <c r="A1251" t="s">
        <v>1365</v>
      </c>
      <c r="B1251">
        <v>84.24</v>
      </c>
      <c r="C1251">
        <v>84.24</v>
      </c>
      <c r="D1251">
        <v>84.24</v>
      </c>
      <c r="E1251">
        <v>84.24</v>
      </c>
      <c r="F1251">
        <v>770</v>
      </c>
    </row>
    <row r="1252" spans="1:6" x14ac:dyDescent="0.3">
      <c r="A1252" t="s">
        <v>1366</v>
      </c>
      <c r="B1252">
        <v>85.64</v>
      </c>
      <c r="C1252">
        <v>85.64</v>
      </c>
      <c r="D1252">
        <v>85.64</v>
      </c>
      <c r="E1252">
        <v>85.64</v>
      </c>
      <c r="F1252">
        <v>654</v>
      </c>
    </row>
    <row r="1253" spans="1:6" x14ac:dyDescent="0.3">
      <c r="A1253" t="s">
        <v>1367</v>
      </c>
      <c r="B1253">
        <v>86.23</v>
      </c>
      <c r="C1253">
        <v>86.23</v>
      </c>
      <c r="D1253">
        <v>86.23</v>
      </c>
      <c r="E1253">
        <v>86.23</v>
      </c>
      <c r="F1253">
        <v>1033</v>
      </c>
    </row>
    <row r="1254" spans="1:6" x14ac:dyDescent="0.3">
      <c r="A1254" t="s">
        <v>1368</v>
      </c>
      <c r="B1254">
        <v>87.27</v>
      </c>
      <c r="C1254">
        <v>87.27</v>
      </c>
      <c r="D1254">
        <v>87.27</v>
      </c>
      <c r="E1254">
        <v>87.27</v>
      </c>
      <c r="F1254">
        <v>744</v>
      </c>
    </row>
    <row r="1255" spans="1:6" x14ac:dyDescent="0.3">
      <c r="A1255" t="s">
        <v>1369</v>
      </c>
      <c r="B1255">
        <v>87.43</v>
      </c>
      <c r="C1255">
        <v>87.43</v>
      </c>
      <c r="D1255">
        <v>87.43</v>
      </c>
      <c r="E1255">
        <v>87.43</v>
      </c>
      <c r="F1255">
        <v>1183</v>
      </c>
    </row>
    <row r="1256" spans="1:6" x14ac:dyDescent="0.3">
      <c r="A1256" t="s">
        <v>1370</v>
      </c>
      <c r="B1256">
        <v>88.1</v>
      </c>
      <c r="C1256">
        <v>88.1</v>
      </c>
      <c r="D1256">
        <v>88.1</v>
      </c>
      <c r="E1256">
        <v>88.1</v>
      </c>
      <c r="F1256">
        <v>982</v>
      </c>
    </row>
    <row r="1257" spans="1:6" x14ac:dyDescent="0.3">
      <c r="A1257" t="s">
        <v>1371</v>
      </c>
      <c r="B1257">
        <v>88.3</v>
      </c>
      <c r="C1257">
        <v>88.3</v>
      </c>
      <c r="D1257">
        <v>88.3</v>
      </c>
      <c r="E1257">
        <v>88.3</v>
      </c>
      <c r="F1257">
        <v>1202</v>
      </c>
    </row>
    <row r="1258" spans="1:6" x14ac:dyDescent="0.3">
      <c r="A1258" t="s">
        <v>1372</v>
      </c>
      <c r="B1258">
        <v>88.18</v>
      </c>
      <c r="C1258">
        <v>88.18</v>
      </c>
      <c r="D1258">
        <v>88.18</v>
      </c>
      <c r="E1258">
        <v>88.18</v>
      </c>
      <c r="F1258">
        <v>1138</v>
      </c>
    </row>
    <row r="1259" spans="1:6" x14ac:dyDescent="0.3">
      <c r="A1259" t="s">
        <v>1373</v>
      </c>
      <c r="B1259">
        <v>87.87</v>
      </c>
      <c r="C1259">
        <v>87.87</v>
      </c>
      <c r="D1259">
        <v>87.87</v>
      </c>
      <c r="E1259">
        <v>87.87</v>
      </c>
      <c r="F1259">
        <v>996</v>
      </c>
    </row>
    <row r="1260" spans="1:6" x14ac:dyDescent="0.3">
      <c r="A1260" t="s">
        <v>1374</v>
      </c>
      <c r="B1260">
        <v>87.68</v>
      </c>
      <c r="C1260">
        <v>87.68</v>
      </c>
      <c r="D1260">
        <v>87.68</v>
      </c>
      <c r="E1260">
        <v>87.68</v>
      </c>
      <c r="F1260">
        <v>550</v>
      </c>
    </row>
    <row r="1261" spans="1:6" x14ac:dyDescent="0.3">
      <c r="A1261" t="s">
        <v>1375</v>
      </c>
      <c r="B1261">
        <v>88.41</v>
      </c>
      <c r="C1261">
        <v>88.41</v>
      </c>
      <c r="D1261">
        <v>88.41</v>
      </c>
      <c r="E1261">
        <v>88.41</v>
      </c>
      <c r="F1261">
        <v>1079</v>
      </c>
    </row>
    <row r="1262" spans="1:6" x14ac:dyDescent="0.3">
      <c r="A1262" t="s">
        <v>1376</v>
      </c>
      <c r="B1262">
        <v>87.87</v>
      </c>
      <c r="C1262">
        <v>87.87</v>
      </c>
      <c r="D1262">
        <v>87.87</v>
      </c>
      <c r="E1262">
        <v>87.87</v>
      </c>
      <c r="F1262">
        <v>995</v>
      </c>
    </row>
    <row r="1263" spans="1:6" x14ac:dyDescent="0.3">
      <c r="A1263" t="s">
        <v>1377</v>
      </c>
      <c r="B1263">
        <v>88.26</v>
      </c>
      <c r="C1263">
        <v>88.26</v>
      </c>
      <c r="D1263">
        <v>88.26</v>
      </c>
      <c r="E1263">
        <v>88.26</v>
      </c>
      <c r="F1263">
        <v>908</v>
      </c>
    </row>
    <row r="1264" spans="1:6" x14ac:dyDescent="0.3">
      <c r="A1264" t="s">
        <v>1378</v>
      </c>
      <c r="B1264">
        <v>87.81</v>
      </c>
      <c r="C1264">
        <v>87.81</v>
      </c>
      <c r="D1264">
        <v>87.81</v>
      </c>
      <c r="E1264">
        <v>87.81</v>
      </c>
      <c r="F1264">
        <v>868</v>
      </c>
    </row>
    <row r="1265" spans="1:6" x14ac:dyDescent="0.3">
      <c r="A1265" t="s">
        <v>1379</v>
      </c>
      <c r="B1265">
        <v>89.05</v>
      </c>
      <c r="C1265">
        <v>89.05</v>
      </c>
      <c r="D1265">
        <v>89.05</v>
      </c>
      <c r="E1265">
        <v>89.05</v>
      </c>
      <c r="F1265">
        <v>1231</v>
      </c>
    </row>
    <row r="1266" spans="1:6" x14ac:dyDescent="0.3">
      <c r="A1266" t="s">
        <v>1380</v>
      </c>
      <c r="B1266">
        <v>88.66</v>
      </c>
      <c r="C1266">
        <v>88.66</v>
      </c>
      <c r="D1266">
        <v>88.66</v>
      </c>
      <c r="E1266">
        <v>88.66</v>
      </c>
      <c r="F1266">
        <v>591</v>
      </c>
    </row>
    <row r="1267" spans="1:6" x14ac:dyDescent="0.3">
      <c r="A1267" t="s">
        <v>1381</v>
      </c>
      <c r="B1267">
        <v>87.97</v>
      </c>
      <c r="C1267">
        <v>87.97</v>
      </c>
      <c r="D1267">
        <v>87.97</v>
      </c>
      <c r="E1267">
        <v>87.97</v>
      </c>
      <c r="F1267">
        <v>735</v>
      </c>
    </row>
    <row r="1268" spans="1:6" x14ac:dyDescent="0.3">
      <c r="A1268" t="s">
        <v>1382</v>
      </c>
      <c r="B1268">
        <v>86.83</v>
      </c>
      <c r="C1268">
        <v>86.83</v>
      </c>
      <c r="D1268">
        <v>86.83</v>
      </c>
      <c r="E1268">
        <v>86.83</v>
      </c>
      <c r="F1268">
        <v>768</v>
      </c>
    </row>
    <row r="1269" spans="1:6" x14ac:dyDescent="0.3">
      <c r="A1269" t="s">
        <v>1383</v>
      </c>
      <c r="B1269">
        <v>87.65</v>
      </c>
      <c r="C1269">
        <v>87.65</v>
      </c>
      <c r="D1269">
        <v>87.65</v>
      </c>
      <c r="E1269">
        <v>87.65</v>
      </c>
      <c r="F1269">
        <v>639</v>
      </c>
    </row>
    <row r="1270" spans="1:6" x14ac:dyDescent="0.3">
      <c r="A1270" t="s">
        <v>1384</v>
      </c>
      <c r="B1270">
        <v>88.86</v>
      </c>
      <c r="C1270">
        <v>88.86</v>
      </c>
      <c r="D1270">
        <v>88.86</v>
      </c>
      <c r="E1270">
        <v>88.86</v>
      </c>
      <c r="F1270">
        <v>900</v>
      </c>
    </row>
    <row r="1271" spans="1:6" x14ac:dyDescent="0.3">
      <c r="A1271" t="s">
        <v>1385</v>
      </c>
      <c r="B1271">
        <v>88.88</v>
      </c>
      <c r="C1271">
        <v>88.88</v>
      </c>
      <c r="D1271">
        <v>88.88</v>
      </c>
      <c r="E1271">
        <v>88.88</v>
      </c>
      <c r="F1271">
        <v>558</v>
      </c>
    </row>
    <row r="1272" spans="1:6" x14ac:dyDescent="0.3">
      <c r="A1272" t="s">
        <v>1386</v>
      </c>
      <c r="B1272">
        <v>88.85</v>
      </c>
      <c r="C1272">
        <v>88.85</v>
      </c>
      <c r="D1272">
        <v>88.85</v>
      </c>
      <c r="E1272">
        <v>88.85</v>
      </c>
      <c r="F1272">
        <v>745</v>
      </c>
    </row>
    <row r="1273" spans="1:6" x14ac:dyDescent="0.3">
      <c r="A1273" t="s">
        <v>1387</v>
      </c>
      <c r="B1273">
        <v>88.84</v>
      </c>
      <c r="C1273">
        <v>88.84</v>
      </c>
      <c r="D1273">
        <v>88.84</v>
      </c>
      <c r="E1273">
        <v>88.84</v>
      </c>
      <c r="F1273">
        <v>866</v>
      </c>
    </row>
    <row r="1274" spans="1:6" x14ac:dyDescent="0.3">
      <c r="A1274" t="s">
        <v>1388</v>
      </c>
      <c r="B1274">
        <v>89.3</v>
      </c>
      <c r="C1274">
        <v>89.3</v>
      </c>
      <c r="D1274">
        <v>89.3</v>
      </c>
      <c r="E1274">
        <v>89.3</v>
      </c>
      <c r="F1274">
        <v>852</v>
      </c>
    </row>
    <row r="1275" spans="1:6" x14ac:dyDescent="0.3">
      <c r="A1275" t="s">
        <v>1389</v>
      </c>
      <c r="B1275">
        <v>88.91</v>
      </c>
      <c r="C1275">
        <v>88.91</v>
      </c>
      <c r="D1275">
        <v>88.91</v>
      </c>
      <c r="E1275">
        <v>88.91</v>
      </c>
      <c r="F1275">
        <v>816</v>
      </c>
    </row>
    <row r="1276" spans="1:6" x14ac:dyDescent="0.3">
      <c r="A1276" t="s">
        <v>1390</v>
      </c>
      <c r="B1276">
        <v>89.59</v>
      </c>
      <c r="C1276">
        <v>89.59</v>
      </c>
      <c r="D1276">
        <v>89.59</v>
      </c>
      <c r="E1276">
        <v>89.59</v>
      </c>
      <c r="F1276">
        <v>787</v>
      </c>
    </row>
    <row r="1277" spans="1:6" x14ac:dyDescent="0.3">
      <c r="A1277" t="s">
        <v>1391</v>
      </c>
      <c r="B1277">
        <v>89.65</v>
      </c>
      <c r="C1277">
        <v>89.65</v>
      </c>
      <c r="D1277">
        <v>89.65</v>
      </c>
      <c r="E1277">
        <v>89.65</v>
      </c>
      <c r="F1277">
        <v>537</v>
      </c>
    </row>
    <row r="1278" spans="1:6" x14ac:dyDescent="0.3">
      <c r="A1278" t="s">
        <v>1392</v>
      </c>
      <c r="B1278">
        <v>90.18</v>
      </c>
      <c r="C1278">
        <v>90.18</v>
      </c>
      <c r="D1278">
        <v>90.18</v>
      </c>
      <c r="E1278">
        <v>90.18</v>
      </c>
      <c r="F1278">
        <v>1017</v>
      </c>
    </row>
    <row r="1279" spans="1:6" x14ac:dyDescent="0.3">
      <c r="A1279" t="s">
        <v>1393</v>
      </c>
      <c r="B1279">
        <v>90.59</v>
      </c>
      <c r="C1279">
        <v>90.59</v>
      </c>
      <c r="D1279">
        <v>90.59</v>
      </c>
      <c r="E1279">
        <v>90.59</v>
      </c>
      <c r="F1279">
        <v>1275</v>
      </c>
    </row>
    <row r="1280" spans="1:6" x14ac:dyDescent="0.3">
      <c r="A1280" t="s">
        <v>1394</v>
      </c>
      <c r="B1280">
        <v>91.01</v>
      </c>
      <c r="C1280">
        <v>91.01</v>
      </c>
      <c r="D1280">
        <v>91.01</v>
      </c>
      <c r="E1280">
        <v>91.01</v>
      </c>
      <c r="F1280">
        <v>1206</v>
      </c>
    </row>
    <row r="1281" spans="1:6" x14ac:dyDescent="0.3">
      <c r="A1281" t="s">
        <v>1395</v>
      </c>
      <c r="B1281">
        <v>90.11</v>
      </c>
      <c r="C1281">
        <v>90.11</v>
      </c>
      <c r="D1281">
        <v>90.11</v>
      </c>
      <c r="E1281">
        <v>90.11</v>
      </c>
      <c r="F1281">
        <v>1420</v>
      </c>
    </row>
    <row r="1282" spans="1:6" x14ac:dyDescent="0.3">
      <c r="A1282" t="s">
        <v>1396</v>
      </c>
      <c r="B1282">
        <v>90.11</v>
      </c>
      <c r="C1282">
        <v>90.11</v>
      </c>
      <c r="D1282">
        <v>90.11</v>
      </c>
      <c r="E1282">
        <v>90.11</v>
      </c>
      <c r="F1282">
        <v>1320</v>
      </c>
    </row>
    <row r="1283" spans="1:6" x14ac:dyDescent="0.3">
      <c r="A1283" t="s">
        <v>1397</v>
      </c>
      <c r="B1283">
        <v>89.61</v>
      </c>
      <c r="C1283">
        <v>89.61</v>
      </c>
      <c r="D1283">
        <v>89.61</v>
      </c>
      <c r="E1283">
        <v>89.61</v>
      </c>
      <c r="F1283">
        <v>572</v>
      </c>
    </row>
    <row r="1284" spans="1:6" x14ac:dyDescent="0.3">
      <c r="A1284" t="s">
        <v>1398</v>
      </c>
      <c r="B1284">
        <v>90.48</v>
      </c>
      <c r="C1284">
        <v>90.48</v>
      </c>
      <c r="D1284">
        <v>90.48</v>
      </c>
      <c r="E1284">
        <v>90.48</v>
      </c>
      <c r="F1284">
        <v>1089</v>
      </c>
    </row>
    <row r="1285" spans="1:6" x14ac:dyDescent="0.3">
      <c r="A1285" t="s">
        <v>1399</v>
      </c>
      <c r="B1285">
        <v>91.47</v>
      </c>
      <c r="C1285">
        <v>91.47</v>
      </c>
      <c r="D1285">
        <v>91.47</v>
      </c>
      <c r="E1285">
        <v>91.47</v>
      </c>
      <c r="F1285">
        <v>1224</v>
      </c>
    </row>
    <row r="1286" spans="1:6" x14ac:dyDescent="0.3">
      <c r="A1286" t="s">
        <v>1400</v>
      </c>
      <c r="B1286">
        <v>91.07</v>
      </c>
      <c r="C1286">
        <v>91.07</v>
      </c>
      <c r="D1286">
        <v>91.07</v>
      </c>
      <c r="E1286">
        <v>91.07</v>
      </c>
      <c r="F1286">
        <v>1286</v>
      </c>
    </row>
    <row r="1287" spans="1:6" x14ac:dyDescent="0.3">
      <c r="A1287" t="s">
        <v>1401</v>
      </c>
      <c r="B1287">
        <v>90.88</v>
      </c>
      <c r="C1287">
        <v>90.88</v>
      </c>
      <c r="D1287">
        <v>90.88</v>
      </c>
      <c r="E1287">
        <v>90.88</v>
      </c>
      <c r="F1287">
        <v>996</v>
      </c>
    </row>
    <row r="1288" spans="1:6" x14ac:dyDescent="0.3">
      <c r="A1288" t="s">
        <v>1402</v>
      </c>
      <c r="B1288">
        <v>91.67</v>
      </c>
      <c r="C1288">
        <v>91.67</v>
      </c>
      <c r="D1288">
        <v>91.67</v>
      </c>
      <c r="E1288">
        <v>91.67</v>
      </c>
      <c r="F1288">
        <v>690</v>
      </c>
    </row>
    <row r="1289" spans="1:6" x14ac:dyDescent="0.3">
      <c r="A1289" t="s">
        <v>1403</v>
      </c>
      <c r="B1289">
        <v>92.21</v>
      </c>
      <c r="C1289">
        <v>92.21</v>
      </c>
      <c r="D1289">
        <v>92.21</v>
      </c>
      <c r="E1289">
        <v>92.21</v>
      </c>
      <c r="F1289">
        <v>1592</v>
      </c>
    </row>
    <row r="1290" spans="1:6" x14ac:dyDescent="0.3">
      <c r="A1290" t="s">
        <v>1404</v>
      </c>
      <c r="B1290">
        <v>92.24</v>
      </c>
      <c r="C1290">
        <v>92.24</v>
      </c>
      <c r="D1290">
        <v>92.24</v>
      </c>
      <c r="E1290">
        <v>92.24</v>
      </c>
      <c r="F1290">
        <v>1500</v>
      </c>
    </row>
    <row r="1291" spans="1:6" x14ac:dyDescent="0.3">
      <c r="A1291" t="s">
        <v>1405</v>
      </c>
      <c r="B1291">
        <v>92.36</v>
      </c>
      <c r="C1291">
        <v>92.36</v>
      </c>
      <c r="D1291">
        <v>92.36</v>
      </c>
      <c r="E1291">
        <v>92.36</v>
      </c>
      <c r="F1291">
        <v>1659</v>
      </c>
    </row>
    <row r="1292" spans="1:6" x14ac:dyDescent="0.3">
      <c r="A1292" t="s">
        <v>1406</v>
      </c>
      <c r="B1292">
        <v>91.65</v>
      </c>
      <c r="C1292">
        <v>91.65</v>
      </c>
      <c r="D1292">
        <v>91.65</v>
      </c>
      <c r="E1292">
        <v>91.65</v>
      </c>
      <c r="F1292">
        <v>1255</v>
      </c>
    </row>
    <row r="1293" spans="1:6" x14ac:dyDescent="0.3">
      <c r="A1293" t="s">
        <v>1407</v>
      </c>
      <c r="B1293">
        <v>92.09</v>
      </c>
      <c r="C1293">
        <v>92.09</v>
      </c>
      <c r="D1293">
        <v>92.09</v>
      </c>
      <c r="E1293">
        <v>92.09</v>
      </c>
      <c r="F1293">
        <v>1081</v>
      </c>
    </row>
    <row r="1294" spans="1:6" x14ac:dyDescent="0.3">
      <c r="A1294" t="s">
        <v>1408</v>
      </c>
      <c r="B1294">
        <v>92.48</v>
      </c>
      <c r="C1294">
        <v>92.48</v>
      </c>
      <c r="D1294">
        <v>92.48</v>
      </c>
      <c r="E1294">
        <v>92.48</v>
      </c>
      <c r="F1294">
        <v>822</v>
      </c>
    </row>
    <row r="1295" spans="1:6" x14ac:dyDescent="0.3">
      <c r="A1295" t="s">
        <v>1409</v>
      </c>
      <c r="B1295">
        <v>93.17</v>
      </c>
      <c r="C1295">
        <v>93.17</v>
      </c>
      <c r="D1295">
        <v>93.17</v>
      </c>
      <c r="E1295">
        <v>93.17</v>
      </c>
      <c r="F1295">
        <v>1539</v>
      </c>
    </row>
    <row r="1296" spans="1:6" x14ac:dyDescent="0.3">
      <c r="A1296" t="s">
        <v>1410</v>
      </c>
      <c r="B1296">
        <v>93.51</v>
      </c>
      <c r="C1296">
        <v>93.51</v>
      </c>
      <c r="D1296">
        <v>93.51</v>
      </c>
      <c r="E1296">
        <v>93.51</v>
      </c>
      <c r="F1296">
        <v>1538</v>
      </c>
    </row>
    <row r="1297" spans="1:6" x14ac:dyDescent="0.3">
      <c r="A1297" t="s">
        <v>1411</v>
      </c>
      <c r="B1297">
        <v>92.88</v>
      </c>
      <c r="C1297">
        <v>92.88</v>
      </c>
      <c r="D1297">
        <v>92.88</v>
      </c>
      <c r="E1297">
        <v>92.88</v>
      </c>
      <c r="F1297">
        <v>1692</v>
      </c>
    </row>
    <row r="1298" spans="1:6" x14ac:dyDescent="0.3">
      <c r="A1298" t="s">
        <v>1412</v>
      </c>
      <c r="B1298">
        <v>93.26</v>
      </c>
      <c r="C1298">
        <v>93.26</v>
      </c>
      <c r="D1298">
        <v>93.26</v>
      </c>
      <c r="E1298">
        <v>93.26</v>
      </c>
      <c r="F1298">
        <v>1349</v>
      </c>
    </row>
    <row r="1299" spans="1:6" x14ac:dyDescent="0.3">
      <c r="A1299" t="s">
        <v>1413</v>
      </c>
      <c r="B1299">
        <v>94.3</v>
      </c>
      <c r="C1299">
        <v>94.3</v>
      </c>
      <c r="D1299">
        <v>94.3</v>
      </c>
      <c r="E1299">
        <v>94.3</v>
      </c>
      <c r="F1299">
        <v>1593</v>
      </c>
    </row>
    <row r="1300" spans="1:6" x14ac:dyDescent="0.3">
      <c r="A1300" t="s">
        <v>1414</v>
      </c>
      <c r="B1300">
        <v>94.78</v>
      </c>
      <c r="C1300">
        <v>94.78</v>
      </c>
      <c r="D1300">
        <v>94.78</v>
      </c>
      <c r="E1300">
        <v>94.78</v>
      </c>
      <c r="F1300">
        <v>807</v>
      </c>
    </row>
    <row r="1301" spans="1:6" x14ac:dyDescent="0.3">
      <c r="A1301" t="s">
        <v>1415</v>
      </c>
      <c r="B1301">
        <v>94.92</v>
      </c>
      <c r="C1301">
        <v>94.92</v>
      </c>
      <c r="D1301">
        <v>94.92</v>
      </c>
      <c r="E1301">
        <v>94.92</v>
      </c>
      <c r="F1301">
        <v>1309</v>
      </c>
    </row>
    <row r="1302" spans="1:6" x14ac:dyDescent="0.3">
      <c r="A1302" t="s">
        <v>1416</v>
      </c>
      <c r="B1302">
        <v>96.16</v>
      </c>
      <c r="C1302">
        <v>96.16</v>
      </c>
      <c r="D1302">
        <v>96.16</v>
      </c>
      <c r="E1302">
        <v>96.16</v>
      </c>
      <c r="F1302">
        <v>1457</v>
      </c>
    </row>
    <row r="1303" spans="1:6" x14ac:dyDescent="0.3">
      <c r="A1303" t="s">
        <v>1417</v>
      </c>
      <c r="B1303">
        <v>97.65</v>
      </c>
      <c r="C1303">
        <v>97.65</v>
      </c>
      <c r="D1303">
        <v>97.65</v>
      </c>
      <c r="E1303">
        <v>97.65</v>
      </c>
      <c r="F1303">
        <v>1777</v>
      </c>
    </row>
    <row r="1304" spans="1:6" x14ac:dyDescent="0.3">
      <c r="A1304" t="s">
        <v>1418</v>
      </c>
      <c r="B1304">
        <v>98.61</v>
      </c>
      <c r="C1304">
        <v>98.61</v>
      </c>
      <c r="D1304">
        <v>98.61</v>
      </c>
      <c r="E1304">
        <v>98.61</v>
      </c>
      <c r="F1304">
        <v>1765</v>
      </c>
    </row>
    <row r="1305" spans="1:6" x14ac:dyDescent="0.3">
      <c r="A1305" t="s">
        <v>1419</v>
      </c>
      <c r="B1305">
        <v>98.19</v>
      </c>
      <c r="C1305">
        <v>98.19</v>
      </c>
      <c r="D1305">
        <v>98.19</v>
      </c>
      <c r="E1305">
        <v>98.19</v>
      </c>
      <c r="F1305">
        <v>1040</v>
      </c>
    </row>
    <row r="1306" spans="1:6" x14ac:dyDescent="0.3">
      <c r="A1306" t="s">
        <v>1420</v>
      </c>
      <c r="B1306">
        <v>98.53</v>
      </c>
      <c r="C1306">
        <v>98.53</v>
      </c>
      <c r="D1306">
        <v>98.53</v>
      </c>
      <c r="E1306">
        <v>98.53</v>
      </c>
      <c r="F1306">
        <v>1418</v>
      </c>
    </row>
    <row r="1307" spans="1:6" x14ac:dyDescent="0.3">
      <c r="A1307" t="s">
        <v>1421</v>
      </c>
      <c r="B1307">
        <v>99.23</v>
      </c>
      <c r="C1307">
        <v>99.23</v>
      </c>
      <c r="D1307">
        <v>99.23</v>
      </c>
      <c r="E1307">
        <v>99.23</v>
      </c>
      <c r="F1307">
        <v>1463</v>
      </c>
    </row>
    <row r="1308" spans="1:6" x14ac:dyDescent="0.3">
      <c r="A1308" t="s">
        <v>1422</v>
      </c>
      <c r="B1308">
        <v>100.37</v>
      </c>
      <c r="C1308">
        <v>100.37</v>
      </c>
      <c r="D1308">
        <v>100.37</v>
      </c>
      <c r="E1308">
        <v>100.37</v>
      </c>
      <c r="F1308">
        <v>1869</v>
      </c>
    </row>
    <row r="1309" spans="1:6" x14ac:dyDescent="0.3">
      <c r="A1309" t="s">
        <v>1423</v>
      </c>
      <c r="B1309">
        <v>99.45</v>
      </c>
      <c r="C1309">
        <v>99.45</v>
      </c>
      <c r="D1309">
        <v>99.45</v>
      </c>
      <c r="E1309">
        <v>99.45</v>
      </c>
      <c r="F1309">
        <v>1475</v>
      </c>
    </row>
    <row r="1310" spans="1:6" x14ac:dyDescent="0.3">
      <c r="A1310" t="s">
        <v>1424</v>
      </c>
      <c r="B1310">
        <v>99.92</v>
      </c>
      <c r="C1310">
        <v>99.92</v>
      </c>
      <c r="D1310">
        <v>99.92</v>
      </c>
      <c r="E1310">
        <v>99.92</v>
      </c>
      <c r="F1310">
        <v>1566</v>
      </c>
    </row>
    <row r="1311" spans="1:6" x14ac:dyDescent="0.3">
      <c r="A1311" t="s">
        <v>1425</v>
      </c>
      <c r="B1311">
        <v>100.1</v>
      </c>
      <c r="C1311">
        <v>100.1</v>
      </c>
      <c r="D1311">
        <v>100.1</v>
      </c>
      <c r="E1311">
        <v>100.1</v>
      </c>
      <c r="F1311">
        <v>808</v>
      </c>
    </row>
    <row r="1312" spans="1:6" x14ac:dyDescent="0.3">
      <c r="A1312" t="s">
        <v>1426</v>
      </c>
      <c r="B1312">
        <v>99.16</v>
      </c>
      <c r="C1312">
        <v>99.16</v>
      </c>
      <c r="D1312">
        <v>99.16</v>
      </c>
      <c r="E1312">
        <v>99.16</v>
      </c>
      <c r="F1312">
        <v>1643</v>
      </c>
    </row>
    <row r="1313" spans="1:6" x14ac:dyDescent="0.3">
      <c r="A1313" t="s">
        <v>1427</v>
      </c>
      <c r="B1313">
        <v>99.88</v>
      </c>
      <c r="C1313">
        <v>99.88</v>
      </c>
      <c r="D1313">
        <v>99.88</v>
      </c>
      <c r="E1313">
        <v>99.88</v>
      </c>
      <c r="F1313">
        <v>1299</v>
      </c>
    </row>
    <row r="1314" spans="1:6" x14ac:dyDescent="0.3">
      <c r="A1314" t="s">
        <v>1428</v>
      </c>
      <c r="B1314">
        <v>99.65</v>
      </c>
      <c r="C1314">
        <v>99.65</v>
      </c>
      <c r="D1314">
        <v>99.65</v>
      </c>
      <c r="E1314">
        <v>99.65</v>
      </c>
      <c r="F1314">
        <v>1454</v>
      </c>
    </row>
    <row r="1315" spans="1:6" x14ac:dyDescent="0.3">
      <c r="A1315" t="s">
        <v>1429</v>
      </c>
      <c r="B1315">
        <v>99.88</v>
      </c>
      <c r="C1315">
        <v>99.88</v>
      </c>
      <c r="D1315">
        <v>99.88</v>
      </c>
      <c r="E1315">
        <v>99.88</v>
      </c>
      <c r="F1315">
        <v>1193</v>
      </c>
    </row>
    <row r="1316" spans="1:6" x14ac:dyDescent="0.3">
      <c r="A1316" t="s">
        <v>1430</v>
      </c>
      <c r="B1316">
        <v>100.47</v>
      </c>
      <c r="C1316">
        <v>100.47</v>
      </c>
      <c r="D1316">
        <v>100.47</v>
      </c>
      <c r="E1316">
        <v>100.47</v>
      </c>
      <c r="F1316">
        <v>1318</v>
      </c>
    </row>
    <row r="1317" spans="1:6" x14ac:dyDescent="0.3">
      <c r="A1317" t="s">
        <v>1431</v>
      </c>
      <c r="B1317">
        <v>101.6</v>
      </c>
      <c r="C1317">
        <v>101.6</v>
      </c>
      <c r="D1317">
        <v>101.6</v>
      </c>
      <c r="E1317">
        <v>101.6</v>
      </c>
      <c r="F1317">
        <v>886</v>
      </c>
    </row>
    <row r="1318" spans="1:6" x14ac:dyDescent="0.3">
      <c r="A1318" t="s">
        <v>1432</v>
      </c>
      <c r="B1318">
        <v>103.8</v>
      </c>
      <c r="C1318">
        <v>103.8</v>
      </c>
      <c r="D1318">
        <v>103.8</v>
      </c>
      <c r="E1318">
        <v>103.8</v>
      </c>
      <c r="F1318">
        <v>2097</v>
      </c>
    </row>
    <row r="1319" spans="1:6" x14ac:dyDescent="0.3">
      <c r="A1319" t="s">
        <v>1433</v>
      </c>
      <c r="B1319">
        <v>103.58</v>
      </c>
      <c r="C1319">
        <v>103.58</v>
      </c>
      <c r="D1319">
        <v>103.58</v>
      </c>
      <c r="E1319">
        <v>103.58</v>
      </c>
      <c r="F1319">
        <v>1843</v>
      </c>
    </row>
    <row r="1320" spans="1:6" x14ac:dyDescent="0.3">
      <c r="A1320" t="s">
        <v>1434</v>
      </c>
      <c r="B1320">
        <v>104</v>
      </c>
      <c r="C1320">
        <v>104</v>
      </c>
      <c r="D1320">
        <v>104</v>
      </c>
      <c r="E1320">
        <v>104</v>
      </c>
      <c r="F1320">
        <v>1617</v>
      </c>
    </row>
    <row r="1321" spans="1:6" x14ac:dyDescent="0.3">
      <c r="A1321" t="s">
        <v>1435</v>
      </c>
      <c r="B1321">
        <v>105.5</v>
      </c>
      <c r="C1321">
        <v>105.5</v>
      </c>
      <c r="D1321">
        <v>105.5</v>
      </c>
      <c r="E1321">
        <v>105.5</v>
      </c>
      <c r="F1321">
        <v>1490</v>
      </c>
    </row>
    <row r="1322" spans="1:6" x14ac:dyDescent="0.3">
      <c r="A1322" t="s">
        <v>1436</v>
      </c>
      <c r="B1322">
        <v>106.92</v>
      </c>
      <c r="C1322">
        <v>106.92</v>
      </c>
      <c r="D1322">
        <v>106.92</v>
      </c>
      <c r="E1322">
        <v>106.92</v>
      </c>
      <c r="F1322">
        <v>1861</v>
      </c>
    </row>
    <row r="1323" spans="1:6" x14ac:dyDescent="0.3">
      <c r="A1323" t="s">
        <v>1437</v>
      </c>
      <c r="B1323">
        <v>103.83</v>
      </c>
      <c r="C1323">
        <v>103.83</v>
      </c>
      <c r="D1323">
        <v>103.83</v>
      </c>
      <c r="E1323">
        <v>103.83</v>
      </c>
      <c r="F1323">
        <v>2281</v>
      </c>
    </row>
    <row r="1324" spans="1:6" x14ac:dyDescent="0.3">
      <c r="A1324" t="s">
        <v>1438</v>
      </c>
      <c r="B1324">
        <v>105.66</v>
      </c>
      <c r="C1324">
        <v>105.66</v>
      </c>
      <c r="D1324">
        <v>105.66</v>
      </c>
      <c r="E1324">
        <v>105.66</v>
      </c>
      <c r="F1324">
        <v>1583</v>
      </c>
    </row>
    <row r="1325" spans="1:6" x14ac:dyDescent="0.3">
      <c r="A1325" t="s">
        <v>1439</v>
      </c>
      <c r="B1325">
        <v>107.55</v>
      </c>
      <c r="C1325">
        <v>107.55</v>
      </c>
      <c r="D1325">
        <v>107.55</v>
      </c>
      <c r="E1325">
        <v>107.55</v>
      </c>
      <c r="F1325">
        <v>179</v>
      </c>
    </row>
    <row r="1326" spans="1:6" x14ac:dyDescent="0.3">
      <c r="A1326" t="s">
        <v>1440</v>
      </c>
      <c r="B1326">
        <v>107.46</v>
      </c>
      <c r="C1326">
        <v>107.46</v>
      </c>
      <c r="D1326">
        <v>107.46</v>
      </c>
      <c r="E1326">
        <v>107.46</v>
      </c>
      <c r="F1326">
        <v>1766</v>
      </c>
    </row>
    <row r="1327" spans="1:6" x14ac:dyDescent="0.3">
      <c r="A1327" t="s">
        <v>1441</v>
      </c>
      <c r="B1327">
        <v>107.55</v>
      </c>
      <c r="C1327">
        <v>107.55</v>
      </c>
      <c r="D1327">
        <v>107.55</v>
      </c>
      <c r="E1327">
        <v>107.55</v>
      </c>
      <c r="F1327">
        <v>741</v>
      </c>
    </row>
    <row r="1328" spans="1:6" x14ac:dyDescent="0.3">
      <c r="A1328" t="s">
        <v>1442</v>
      </c>
      <c r="B1328">
        <v>107.35</v>
      </c>
      <c r="C1328">
        <v>107.35</v>
      </c>
      <c r="D1328">
        <v>107.35</v>
      </c>
      <c r="E1328">
        <v>107.35</v>
      </c>
      <c r="F1328">
        <v>1673</v>
      </c>
    </row>
    <row r="1329" spans="1:6" x14ac:dyDescent="0.3">
      <c r="A1329" t="s">
        <v>1443</v>
      </c>
      <c r="B1329">
        <v>105.43</v>
      </c>
      <c r="C1329">
        <v>105.43</v>
      </c>
      <c r="D1329">
        <v>105.43</v>
      </c>
      <c r="E1329">
        <v>105.43</v>
      </c>
      <c r="F1329">
        <v>1907</v>
      </c>
    </row>
    <row r="1330" spans="1:6" x14ac:dyDescent="0.3">
      <c r="A1330" t="s">
        <v>1444</v>
      </c>
      <c r="B1330">
        <v>105.16</v>
      </c>
      <c r="C1330">
        <v>105.16</v>
      </c>
      <c r="D1330">
        <v>105.16</v>
      </c>
      <c r="E1330">
        <v>105.16</v>
      </c>
      <c r="F1330">
        <v>1404</v>
      </c>
    </row>
    <row r="1331" spans="1:6" x14ac:dyDescent="0.3">
      <c r="A1331" t="s">
        <v>1445</v>
      </c>
      <c r="B1331">
        <v>105.05</v>
      </c>
      <c r="C1331">
        <v>105.05</v>
      </c>
      <c r="D1331">
        <v>105.05</v>
      </c>
      <c r="E1331">
        <v>105.05</v>
      </c>
      <c r="F1331">
        <v>1324</v>
      </c>
    </row>
    <row r="1332" spans="1:6" x14ac:dyDescent="0.3">
      <c r="A1332" t="s">
        <v>1446</v>
      </c>
      <c r="B1332">
        <v>102.85</v>
      </c>
      <c r="C1332">
        <v>102.85</v>
      </c>
      <c r="D1332">
        <v>102.85</v>
      </c>
      <c r="E1332">
        <v>102.85</v>
      </c>
      <c r="F1332">
        <v>1514</v>
      </c>
    </row>
    <row r="1333" spans="1:6" x14ac:dyDescent="0.3">
      <c r="A1333" t="s">
        <v>1447</v>
      </c>
      <c r="B1333">
        <v>102.78</v>
      </c>
      <c r="C1333">
        <v>102.78</v>
      </c>
      <c r="D1333">
        <v>102.78</v>
      </c>
      <c r="E1333">
        <v>102.78</v>
      </c>
      <c r="F1333">
        <v>711</v>
      </c>
    </row>
    <row r="1334" spans="1:6" x14ac:dyDescent="0.3">
      <c r="A1334" t="s">
        <v>1448</v>
      </c>
      <c r="B1334">
        <v>99.56</v>
      </c>
      <c r="C1334">
        <v>99.56</v>
      </c>
      <c r="D1334">
        <v>99.56</v>
      </c>
      <c r="E1334">
        <v>99.56</v>
      </c>
      <c r="F1334">
        <v>1479</v>
      </c>
    </row>
    <row r="1335" spans="1:6" x14ac:dyDescent="0.3">
      <c r="A1335" t="s">
        <v>1449</v>
      </c>
      <c r="B1335">
        <v>103.28</v>
      </c>
      <c r="C1335">
        <v>103.28</v>
      </c>
      <c r="D1335">
        <v>103.28</v>
      </c>
      <c r="E1335">
        <v>103.28</v>
      </c>
      <c r="F1335">
        <v>1329</v>
      </c>
    </row>
    <row r="1336" spans="1:6" x14ac:dyDescent="0.3">
      <c r="A1336" t="s">
        <v>1450</v>
      </c>
      <c r="B1336">
        <v>105.08</v>
      </c>
      <c r="C1336">
        <v>105.08</v>
      </c>
      <c r="D1336">
        <v>105.08</v>
      </c>
      <c r="E1336">
        <v>105.08</v>
      </c>
      <c r="F1336">
        <v>1439</v>
      </c>
    </row>
    <row r="1337" spans="1:6" x14ac:dyDescent="0.3">
      <c r="A1337" t="s">
        <v>1451</v>
      </c>
      <c r="B1337">
        <v>104.49</v>
      </c>
      <c r="C1337">
        <v>104.49</v>
      </c>
      <c r="D1337">
        <v>104.49</v>
      </c>
      <c r="E1337">
        <v>104.49</v>
      </c>
      <c r="F1337">
        <v>1239</v>
      </c>
    </row>
    <row r="1338" spans="1:6" x14ac:dyDescent="0.3">
      <c r="A1338" t="s">
        <v>1452</v>
      </c>
      <c r="B1338">
        <v>106.13</v>
      </c>
      <c r="C1338">
        <v>106.13</v>
      </c>
      <c r="D1338">
        <v>106.13</v>
      </c>
      <c r="E1338">
        <v>106.13</v>
      </c>
      <c r="F1338">
        <v>1300</v>
      </c>
    </row>
    <row r="1339" spans="1:6" x14ac:dyDescent="0.3">
      <c r="A1339" t="s">
        <v>1453</v>
      </c>
      <c r="B1339">
        <v>106.45</v>
      </c>
      <c r="C1339">
        <v>106.45</v>
      </c>
      <c r="D1339">
        <v>106.45</v>
      </c>
      <c r="E1339">
        <v>106.45</v>
      </c>
      <c r="F1339">
        <v>765</v>
      </c>
    </row>
    <row r="1340" spans="1:6" x14ac:dyDescent="0.3">
      <c r="A1340" t="s">
        <v>1454</v>
      </c>
      <c r="B1340">
        <v>106.09</v>
      </c>
      <c r="C1340">
        <v>106.09</v>
      </c>
      <c r="D1340">
        <v>106.09</v>
      </c>
      <c r="E1340">
        <v>106.09</v>
      </c>
      <c r="F1340">
        <v>1292</v>
      </c>
    </row>
    <row r="1341" spans="1:6" x14ac:dyDescent="0.3">
      <c r="A1341" t="s">
        <v>1455</v>
      </c>
      <c r="B1341">
        <v>104.58</v>
      </c>
      <c r="C1341">
        <v>104.58</v>
      </c>
      <c r="D1341">
        <v>104.58</v>
      </c>
      <c r="E1341">
        <v>104.58</v>
      </c>
      <c r="F1341">
        <v>1262</v>
      </c>
    </row>
    <row r="1342" spans="1:6" x14ac:dyDescent="0.3">
      <c r="A1342" t="s">
        <v>1456</v>
      </c>
      <c r="B1342">
        <v>104.91</v>
      </c>
      <c r="C1342">
        <v>104.91</v>
      </c>
      <c r="D1342">
        <v>104.91</v>
      </c>
      <c r="E1342">
        <v>104.91</v>
      </c>
      <c r="F1342">
        <v>928</v>
      </c>
    </row>
    <row r="1343" spans="1:6" x14ac:dyDescent="0.3">
      <c r="A1343" t="s">
        <v>1457</v>
      </c>
      <c r="B1343">
        <v>105.63</v>
      </c>
      <c r="C1343">
        <v>105.63</v>
      </c>
      <c r="D1343">
        <v>105.63</v>
      </c>
      <c r="E1343">
        <v>105.63</v>
      </c>
      <c r="F1343">
        <v>846</v>
      </c>
    </row>
    <row r="1344" spans="1:6" x14ac:dyDescent="0.3">
      <c r="A1344" t="s">
        <v>1458</v>
      </c>
      <c r="B1344">
        <v>106.66</v>
      </c>
      <c r="C1344">
        <v>106.66</v>
      </c>
      <c r="D1344">
        <v>106.66</v>
      </c>
      <c r="E1344">
        <v>106.66</v>
      </c>
      <c r="F1344">
        <v>1226</v>
      </c>
    </row>
    <row r="1345" spans="1:6" x14ac:dyDescent="0.3">
      <c r="A1345" t="s">
        <v>1459</v>
      </c>
      <c r="B1345">
        <v>107.14</v>
      </c>
      <c r="C1345">
        <v>107.14</v>
      </c>
      <c r="D1345">
        <v>107.14</v>
      </c>
      <c r="E1345">
        <v>107.14</v>
      </c>
      <c r="F1345">
        <v>655</v>
      </c>
    </row>
    <row r="1346" spans="1:6" x14ac:dyDescent="0.3">
      <c r="A1346" t="s">
        <v>1460</v>
      </c>
      <c r="B1346">
        <v>106.98</v>
      </c>
      <c r="C1346">
        <v>106.98</v>
      </c>
      <c r="D1346">
        <v>106.98</v>
      </c>
      <c r="E1346">
        <v>106.98</v>
      </c>
      <c r="F1346">
        <v>1120</v>
      </c>
    </row>
    <row r="1347" spans="1:6" x14ac:dyDescent="0.3">
      <c r="A1347" t="s">
        <v>1461</v>
      </c>
      <c r="B1347">
        <v>108.13</v>
      </c>
      <c r="C1347">
        <v>108.13</v>
      </c>
      <c r="D1347">
        <v>108.13</v>
      </c>
      <c r="E1347">
        <v>108.13</v>
      </c>
      <c r="F1347">
        <v>1191</v>
      </c>
    </row>
    <row r="1348" spans="1:6" x14ac:dyDescent="0.3">
      <c r="A1348" t="s">
        <v>1462</v>
      </c>
      <c r="B1348">
        <v>108.56</v>
      </c>
      <c r="C1348">
        <v>108.56</v>
      </c>
      <c r="D1348">
        <v>108.56</v>
      </c>
      <c r="E1348">
        <v>108.56</v>
      </c>
      <c r="F1348">
        <v>1480</v>
      </c>
    </row>
    <row r="1349" spans="1:6" x14ac:dyDescent="0.3">
      <c r="A1349" t="s">
        <v>1463</v>
      </c>
      <c r="B1349">
        <v>109.9</v>
      </c>
      <c r="C1349">
        <v>109.9</v>
      </c>
      <c r="D1349">
        <v>109.9</v>
      </c>
      <c r="E1349">
        <v>109.9</v>
      </c>
      <c r="F1349">
        <v>1784</v>
      </c>
    </row>
    <row r="1350" spans="1:6" x14ac:dyDescent="0.3">
      <c r="A1350" t="s">
        <v>1464</v>
      </c>
      <c r="B1350">
        <v>109.41</v>
      </c>
      <c r="C1350">
        <v>109.41</v>
      </c>
      <c r="D1350">
        <v>109.41</v>
      </c>
      <c r="E1350">
        <v>109.41</v>
      </c>
      <c r="F1350">
        <v>2046</v>
      </c>
    </row>
    <row r="1351" spans="1:6" x14ac:dyDescent="0.3">
      <c r="A1351" t="s">
        <v>1465</v>
      </c>
      <c r="B1351">
        <v>109.97</v>
      </c>
      <c r="C1351">
        <v>109.97</v>
      </c>
      <c r="D1351">
        <v>109.97</v>
      </c>
      <c r="E1351">
        <v>109.97</v>
      </c>
      <c r="F1351">
        <v>1644</v>
      </c>
    </row>
    <row r="1352" spans="1:6" x14ac:dyDescent="0.3">
      <c r="A1352" t="s">
        <v>1466</v>
      </c>
      <c r="B1352">
        <v>110.46</v>
      </c>
      <c r="C1352">
        <v>110.46</v>
      </c>
      <c r="D1352">
        <v>110.46</v>
      </c>
      <c r="E1352">
        <v>110.46</v>
      </c>
      <c r="F1352">
        <v>1656</v>
      </c>
    </row>
    <row r="1353" spans="1:6" x14ac:dyDescent="0.3">
      <c r="A1353" t="s">
        <v>1467</v>
      </c>
      <c r="B1353">
        <v>110</v>
      </c>
      <c r="C1353">
        <v>110</v>
      </c>
      <c r="D1353">
        <v>110</v>
      </c>
      <c r="E1353">
        <v>110</v>
      </c>
      <c r="F1353">
        <v>1690</v>
      </c>
    </row>
    <row r="1354" spans="1:6" x14ac:dyDescent="0.3">
      <c r="A1354" t="s">
        <v>1468</v>
      </c>
      <c r="B1354">
        <v>109.92</v>
      </c>
      <c r="C1354">
        <v>109.92</v>
      </c>
      <c r="D1354">
        <v>109.92</v>
      </c>
      <c r="E1354">
        <v>109.92</v>
      </c>
      <c r="F1354">
        <v>1584</v>
      </c>
    </row>
    <row r="1355" spans="1:6" x14ac:dyDescent="0.3">
      <c r="A1355" t="s">
        <v>1469</v>
      </c>
      <c r="B1355">
        <v>110.71</v>
      </c>
      <c r="C1355">
        <v>110.71</v>
      </c>
      <c r="D1355">
        <v>110.71</v>
      </c>
      <c r="E1355">
        <v>110.71</v>
      </c>
      <c r="F1355">
        <v>813</v>
      </c>
    </row>
    <row r="1356" spans="1:6" x14ac:dyDescent="0.3">
      <c r="A1356" t="s">
        <v>1470</v>
      </c>
      <c r="B1356">
        <v>112.23</v>
      </c>
      <c r="C1356">
        <v>112.23</v>
      </c>
      <c r="D1356">
        <v>112.23</v>
      </c>
      <c r="E1356">
        <v>112.23</v>
      </c>
      <c r="F1356">
        <v>1840</v>
      </c>
    </row>
    <row r="1357" spans="1:6" x14ac:dyDescent="0.3">
      <c r="A1357" t="s">
        <v>1471</v>
      </c>
      <c r="B1357">
        <v>111.66</v>
      </c>
      <c r="C1357">
        <v>111.66</v>
      </c>
      <c r="D1357">
        <v>111.66</v>
      </c>
      <c r="E1357">
        <v>111.66</v>
      </c>
      <c r="F1357">
        <v>1855</v>
      </c>
    </row>
    <row r="1358" spans="1:6" x14ac:dyDescent="0.3">
      <c r="A1358" t="s">
        <v>1472</v>
      </c>
      <c r="B1358">
        <v>111.47</v>
      </c>
      <c r="C1358">
        <v>111.47</v>
      </c>
      <c r="D1358">
        <v>111.47</v>
      </c>
      <c r="E1358">
        <v>111.47</v>
      </c>
      <c r="F1358">
        <v>1881</v>
      </c>
    </row>
    <row r="1359" spans="1:6" x14ac:dyDescent="0.3">
      <c r="A1359" t="s">
        <v>1473</v>
      </c>
      <c r="B1359">
        <v>110.65</v>
      </c>
      <c r="C1359">
        <v>110.65</v>
      </c>
      <c r="D1359">
        <v>110.65</v>
      </c>
      <c r="E1359">
        <v>110.65</v>
      </c>
      <c r="F1359">
        <v>1647</v>
      </c>
    </row>
    <row r="1360" spans="1:6" x14ac:dyDescent="0.3">
      <c r="A1360" t="s">
        <v>1474</v>
      </c>
      <c r="B1360">
        <v>110.69</v>
      </c>
      <c r="C1360">
        <v>110.69</v>
      </c>
      <c r="D1360">
        <v>110.69</v>
      </c>
      <c r="E1360">
        <v>110.69</v>
      </c>
      <c r="F1360">
        <v>1493</v>
      </c>
    </row>
    <row r="1361" spans="1:6" x14ac:dyDescent="0.3">
      <c r="A1361" t="s">
        <v>1475</v>
      </c>
      <c r="B1361">
        <v>107.24</v>
      </c>
      <c r="C1361">
        <v>107.24</v>
      </c>
      <c r="D1361">
        <v>107.24</v>
      </c>
      <c r="E1361">
        <v>107.24</v>
      </c>
      <c r="F1361">
        <v>1509</v>
      </c>
    </row>
    <row r="1362" spans="1:6" x14ac:dyDescent="0.3">
      <c r="A1362" t="s">
        <v>1476</v>
      </c>
      <c r="B1362">
        <v>109.34</v>
      </c>
      <c r="C1362">
        <v>109.34</v>
      </c>
      <c r="D1362">
        <v>109.34</v>
      </c>
      <c r="E1362">
        <v>109.34</v>
      </c>
      <c r="F1362">
        <v>1344</v>
      </c>
    </row>
    <row r="1363" spans="1:6" x14ac:dyDescent="0.3">
      <c r="A1363" t="s">
        <v>1477</v>
      </c>
      <c r="B1363">
        <v>110.73</v>
      </c>
      <c r="C1363">
        <v>110.73</v>
      </c>
      <c r="D1363">
        <v>110.73</v>
      </c>
      <c r="E1363">
        <v>110.73</v>
      </c>
      <c r="F1363">
        <v>1588</v>
      </c>
    </row>
    <row r="1364" spans="1:6" x14ac:dyDescent="0.3">
      <c r="A1364" t="s">
        <v>1478</v>
      </c>
      <c r="B1364">
        <v>109.98</v>
      </c>
      <c r="C1364">
        <v>109.98</v>
      </c>
      <c r="D1364">
        <v>109.98</v>
      </c>
      <c r="E1364">
        <v>109.98</v>
      </c>
      <c r="F1364">
        <v>1651</v>
      </c>
    </row>
    <row r="1365" spans="1:6" x14ac:dyDescent="0.3">
      <c r="A1365" t="s">
        <v>1479</v>
      </c>
      <c r="B1365">
        <v>110.03</v>
      </c>
      <c r="C1365">
        <v>110.03</v>
      </c>
      <c r="D1365">
        <v>110.03</v>
      </c>
      <c r="E1365">
        <v>110.03</v>
      </c>
      <c r="F1365">
        <v>1038</v>
      </c>
    </row>
    <row r="1366" spans="1:6" x14ac:dyDescent="0.3">
      <c r="A1366" t="s">
        <v>1480</v>
      </c>
      <c r="B1366">
        <v>111.1</v>
      </c>
      <c r="C1366">
        <v>111.1</v>
      </c>
      <c r="D1366">
        <v>111.1</v>
      </c>
      <c r="E1366">
        <v>111.1</v>
      </c>
      <c r="F1366">
        <v>464</v>
      </c>
    </row>
    <row r="1367" spans="1:6" x14ac:dyDescent="0.3">
      <c r="A1367" t="s">
        <v>1481</v>
      </c>
      <c r="B1367">
        <v>110.94</v>
      </c>
      <c r="C1367">
        <v>110.94</v>
      </c>
      <c r="D1367">
        <v>110.94</v>
      </c>
      <c r="E1367">
        <v>110.94</v>
      </c>
      <c r="F1367">
        <v>805</v>
      </c>
    </row>
    <row r="1368" spans="1:6" x14ac:dyDescent="0.3">
      <c r="A1368" t="s">
        <v>1482</v>
      </c>
      <c r="B1368">
        <v>109.72</v>
      </c>
      <c r="C1368">
        <v>109.72</v>
      </c>
      <c r="D1368">
        <v>109.72</v>
      </c>
      <c r="E1368">
        <v>109.72</v>
      </c>
      <c r="F1368">
        <v>1149</v>
      </c>
    </row>
    <row r="1369" spans="1:6" x14ac:dyDescent="0.3">
      <c r="A1369" t="s">
        <v>1483</v>
      </c>
      <c r="B1369">
        <v>108.91</v>
      </c>
      <c r="C1369">
        <v>108.91</v>
      </c>
      <c r="D1369">
        <v>108.91</v>
      </c>
      <c r="E1369">
        <v>108.91</v>
      </c>
      <c r="F1369">
        <v>1257</v>
      </c>
    </row>
    <row r="1370" spans="1:6" x14ac:dyDescent="0.3">
      <c r="A1370" t="s">
        <v>1484</v>
      </c>
      <c r="B1370">
        <v>107.16</v>
      </c>
      <c r="C1370">
        <v>107.16</v>
      </c>
      <c r="D1370">
        <v>107.16</v>
      </c>
      <c r="E1370">
        <v>107.16</v>
      </c>
      <c r="F1370">
        <v>1027</v>
      </c>
    </row>
    <row r="1371" spans="1:6" x14ac:dyDescent="0.3">
      <c r="A1371" t="s">
        <v>1485</v>
      </c>
      <c r="B1371">
        <v>107.99</v>
      </c>
      <c r="C1371">
        <v>107.99</v>
      </c>
      <c r="D1371">
        <v>107.99</v>
      </c>
      <c r="E1371">
        <v>107.99</v>
      </c>
      <c r="F1371">
        <v>1038</v>
      </c>
    </row>
    <row r="1372" spans="1:6" x14ac:dyDescent="0.3">
      <c r="A1372" t="s">
        <v>1486</v>
      </c>
      <c r="B1372">
        <v>102.82</v>
      </c>
      <c r="C1372">
        <v>102.82</v>
      </c>
      <c r="D1372">
        <v>102.82</v>
      </c>
      <c r="E1372">
        <v>102.82</v>
      </c>
      <c r="F1372">
        <v>1929</v>
      </c>
    </row>
    <row r="1373" spans="1:6" x14ac:dyDescent="0.3">
      <c r="A1373" t="s">
        <v>1487</v>
      </c>
      <c r="B1373">
        <v>102.4</v>
      </c>
      <c r="C1373">
        <v>102.4</v>
      </c>
      <c r="D1373">
        <v>102.4</v>
      </c>
      <c r="E1373">
        <v>102.4</v>
      </c>
      <c r="F1373">
        <v>1862</v>
      </c>
    </row>
    <row r="1374" spans="1:6" x14ac:dyDescent="0.3">
      <c r="A1374" t="s">
        <v>1488</v>
      </c>
      <c r="B1374">
        <v>105.78</v>
      </c>
      <c r="C1374">
        <v>105.78</v>
      </c>
      <c r="D1374">
        <v>105.78</v>
      </c>
      <c r="E1374">
        <v>105.78</v>
      </c>
      <c r="F1374">
        <v>1385</v>
      </c>
    </row>
    <row r="1375" spans="1:6" x14ac:dyDescent="0.3">
      <c r="A1375" t="s">
        <v>1489</v>
      </c>
      <c r="B1375">
        <v>100.8</v>
      </c>
      <c r="C1375">
        <v>100.8</v>
      </c>
      <c r="D1375">
        <v>100.8</v>
      </c>
      <c r="E1375">
        <v>100.8</v>
      </c>
      <c r="F1375">
        <v>1769</v>
      </c>
    </row>
    <row r="1376" spans="1:6" x14ac:dyDescent="0.3">
      <c r="A1376" t="s">
        <v>1490</v>
      </c>
      <c r="B1376">
        <v>101.88</v>
      </c>
      <c r="C1376">
        <v>101.88</v>
      </c>
      <c r="D1376">
        <v>101.88</v>
      </c>
      <c r="E1376">
        <v>101.88</v>
      </c>
      <c r="F1376">
        <v>2113</v>
      </c>
    </row>
    <row r="1377" spans="1:6" x14ac:dyDescent="0.3">
      <c r="A1377" t="s">
        <v>1491</v>
      </c>
      <c r="B1377">
        <v>104.33</v>
      </c>
      <c r="C1377">
        <v>104.33</v>
      </c>
      <c r="D1377">
        <v>104.33</v>
      </c>
      <c r="E1377">
        <v>104.33</v>
      </c>
      <c r="F1377">
        <v>591</v>
      </c>
    </row>
    <row r="1378" spans="1:6" x14ac:dyDescent="0.3">
      <c r="A1378" t="s">
        <v>1492</v>
      </c>
      <c r="B1378">
        <v>103.94</v>
      </c>
      <c r="C1378">
        <v>103.94</v>
      </c>
      <c r="D1378">
        <v>103.94</v>
      </c>
      <c r="E1378">
        <v>103.94</v>
      </c>
      <c r="F1378">
        <v>905</v>
      </c>
    </row>
    <row r="1379" spans="1:6" x14ac:dyDescent="0.3">
      <c r="A1379" t="s">
        <v>1493</v>
      </c>
      <c r="B1379">
        <v>105.1</v>
      </c>
      <c r="C1379">
        <v>105.1</v>
      </c>
      <c r="D1379">
        <v>105.1</v>
      </c>
      <c r="E1379">
        <v>105.1</v>
      </c>
      <c r="F1379">
        <v>775</v>
      </c>
    </row>
    <row r="1380" spans="1:6" x14ac:dyDescent="0.3">
      <c r="A1380" t="s">
        <v>1494</v>
      </c>
      <c r="B1380">
        <v>104.28</v>
      </c>
      <c r="C1380">
        <v>104.28</v>
      </c>
      <c r="D1380">
        <v>104.28</v>
      </c>
      <c r="E1380">
        <v>104.28</v>
      </c>
      <c r="F1380">
        <v>981</v>
      </c>
    </row>
    <row r="1381" spans="1:6" x14ac:dyDescent="0.3">
      <c r="A1381" t="s">
        <v>1495</v>
      </c>
      <c r="B1381">
        <v>102.86</v>
      </c>
      <c r="C1381">
        <v>102.86</v>
      </c>
      <c r="D1381">
        <v>102.86</v>
      </c>
      <c r="E1381">
        <v>102.86</v>
      </c>
      <c r="F1381">
        <v>986</v>
      </c>
    </row>
    <row r="1382" spans="1:6" x14ac:dyDescent="0.3">
      <c r="A1382" t="s">
        <v>1496</v>
      </c>
      <c r="B1382">
        <v>102.25</v>
      </c>
      <c r="C1382">
        <v>102.25</v>
      </c>
      <c r="D1382">
        <v>102.25</v>
      </c>
      <c r="E1382">
        <v>102.25</v>
      </c>
      <c r="F1382">
        <v>735</v>
      </c>
    </row>
    <row r="1383" spans="1:6" x14ac:dyDescent="0.3">
      <c r="A1383" t="s">
        <v>1497</v>
      </c>
      <c r="B1383">
        <v>99.7</v>
      </c>
      <c r="C1383">
        <v>99.7</v>
      </c>
      <c r="D1383">
        <v>99.7</v>
      </c>
      <c r="E1383">
        <v>99.7</v>
      </c>
      <c r="F1383">
        <v>1201</v>
      </c>
    </row>
    <row r="1384" spans="1:6" x14ac:dyDescent="0.3">
      <c r="A1384" t="s">
        <v>1498</v>
      </c>
      <c r="B1384">
        <v>100.58</v>
      </c>
      <c r="C1384">
        <v>100.58</v>
      </c>
      <c r="D1384">
        <v>100.58</v>
      </c>
      <c r="E1384">
        <v>100.58</v>
      </c>
      <c r="F1384">
        <v>992</v>
      </c>
    </row>
    <row r="1385" spans="1:6" x14ac:dyDescent="0.3">
      <c r="A1385" t="s">
        <v>1499</v>
      </c>
      <c r="B1385">
        <v>98.46</v>
      </c>
      <c r="C1385">
        <v>98.46</v>
      </c>
      <c r="D1385">
        <v>98.46</v>
      </c>
      <c r="E1385">
        <v>98.46</v>
      </c>
      <c r="F1385">
        <v>884</v>
      </c>
    </row>
    <row r="1386" spans="1:6" x14ac:dyDescent="0.3">
      <c r="A1386" t="s">
        <v>1500</v>
      </c>
      <c r="B1386">
        <v>99.47</v>
      </c>
      <c r="C1386">
        <v>99.47</v>
      </c>
      <c r="D1386">
        <v>99.47</v>
      </c>
      <c r="E1386">
        <v>99.47</v>
      </c>
      <c r="F1386">
        <v>1092</v>
      </c>
    </row>
    <row r="1387" spans="1:6" x14ac:dyDescent="0.3">
      <c r="A1387" t="s">
        <v>1501</v>
      </c>
      <c r="B1387">
        <v>100.84</v>
      </c>
      <c r="C1387">
        <v>100.84</v>
      </c>
      <c r="D1387">
        <v>100.84</v>
      </c>
      <c r="E1387">
        <v>100.84</v>
      </c>
      <c r="F1387">
        <v>815</v>
      </c>
    </row>
    <row r="1388" spans="1:6" x14ac:dyDescent="0.3">
      <c r="A1388" t="s">
        <v>1502</v>
      </c>
      <c r="B1388">
        <v>101.44</v>
      </c>
      <c r="C1388">
        <v>101.44</v>
      </c>
      <c r="D1388">
        <v>101.44</v>
      </c>
      <c r="E1388">
        <v>101.44</v>
      </c>
      <c r="F1388">
        <v>304</v>
      </c>
    </row>
    <row r="1389" spans="1:6" x14ac:dyDescent="0.3">
      <c r="A1389" t="s">
        <v>1503</v>
      </c>
      <c r="B1389">
        <v>101.63</v>
      </c>
      <c r="C1389">
        <v>101.63</v>
      </c>
      <c r="D1389">
        <v>101.63</v>
      </c>
      <c r="E1389">
        <v>101.63</v>
      </c>
      <c r="F1389">
        <v>678</v>
      </c>
    </row>
    <row r="1390" spans="1:6" x14ac:dyDescent="0.3">
      <c r="A1390" t="s">
        <v>1504</v>
      </c>
      <c r="B1390">
        <v>103.29</v>
      </c>
      <c r="C1390">
        <v>103.29</v>
      </c>
      <c r="D1390">
        <v>103.29</v>
      </c>
      <c r="E1390">
        <v>103.29</v>
      </c>
      <c r="F1390">
        <v>934</v>
      </c>
    </row>
    <row r="1391" spans="1:6" x14ac:dyDescent="0.3">
      <c r="A1391" t="s">
        <v>1505</v>
      </c>
      <c r="B1391">
        <v>101.91</v>
      </c>
      <c r="C1391">
        <v>101.91</v>
      </c>
      <c r="D1391">
        <v>101.91</v>
      </c>
      <c r="E1391">
        <v>101.91</v>
      </c>
      <c r="F1391">
        <v>693</v>
      </c>
    </row>
    <row r="1392" spans="1:6" x14ac:dyDescent="0.3">
      <c r="A1392" t="s">
        <v>1506</v>
      </c>
      <c r="B1392">
        <v>103.01</v>
      </c>
      <c r="C1392">
        <v>103.01</v>
      </c>
      <c r="D1392">
        <v>103.01</v>
      </c>
      <c r="E1392">
        <v>103.01</v>
      </c>
      <c r="F1392">
        <v>739</v>
      </c>
    </row>
    <row r="1393" spans="1:6" x14ac:dyDescent="0.3">
      <c r="A1393" t="s">
        <v>1507</v>
      </c>
      <c r="B1393">
        <v>104.75</v>
      </c>
      <c r="C1393">
        <v>104.75</v>
      </c>
      <c r="D1393">
        <v>104.75</v>
      </c>
      <c r="E1393">
        <v>104.75</v>
      </c>
      <c r="F1393">
        <v>900</v>
      </c>
    </row>
    <row r="1394" spans="1:6" x14ac:dyDescent="0.3">
      <c r="A1394" t="s">
        <v>1508</v>
      </c>
      <c r="B1394">
        <v>106.26</v>
      </c>
      <c r="C1394">
        <v>106.26</v>
      </c>
      <c r="D1394">
        <v>106.26</v>
      </c>
      <c r="E1394">
        <v>106.26</v>
      </c>
      <c r="F1394">
        <v>1070</v>
      </c>
    </row>
    <row r="1395" spans="1:6" x14ac:dyDescent="0.3">
      <c r="A1395" t="s">
        <v>1509</v>
      </c>
      <c r="B1395">
        <v>108.55</v>
      </c>
      <c r="C1395">
        <v>108.55</v>
      </c>
      <c r="D1395">
        <v>108.55</v>
      </c>
      <c r="E1395">
        <v>108.55</v>
      </c>
      <c r="F1395">
        <v>1515</v>
      </c>
    </row>
    <row r="1396" spans="1:6" x14ac:dyDescent="0.3">
      <c r="A1396" t="s">
        <v>1510</v>
      </c>
      <c r="B1396">
        <v>108.27</v>
      </c>
      <c r="C1396">
        <v>108.27</v>
      </c>
      <c r="D1396">
        <v>108.27</v>
      </c>
      <c r="E1396">
        <v>108.27</v>
      </c>
      <c r="F1396">
        <v>1628</v>
      </c>
    </row>
    <row r="1397" spans="1:6" x14ac:dyDescent="0.3">
      <c r="A1397" t="s">
        <v>1511</v>
      </c>
      <c r="B1397">
        <v>106.96</v>
      </c>
      <c r="C1397">
        <v>106.96</v>
      </c>
      <c r="D1397">
        <v>106.96</v>
      </c>
      <c r="E1397">
        <v>106.96</v>
      </c>
      <c r="F1397">
        <v>1481</v>
      </c>
    </row>
    <row r="1398" spans="1:6" x14ac:dyDescent="0.3">
      <c r="A1398" t="s">
        <v>1512</v>
      </c>
      <c r="B1398">
        <v>106.33</v>
      </c>
      <c r="C1398">
        <v>106.33</v>
      </c>
      <c r="D1398">
        <v>106.33</v>
      </c>
      <c r="E1398">
        <v>106.33</v>
      </c>
      <c r="F1398">
        <v>360</v>
      </c>
    </row>
    <row r="1399" spans="1:6" x14ac:dyDescent="0.3">
      <c r="A1399" t="s">
        <v>1513</v>
      </c>
      <c r="B1399">
        <v>106.51</v>
      </c>
      <c r="C1399">
        <v>106.51</v>
      </c>
      <c r="D1399">
        <v>106.51</v>
      </c>
      <c r="E1399">
        <v>106.51</v>
      </c>
      <c r="F1399">
        <v>663</v>
      </c>
    </row>
    <row r="1400" spans="1:6" x14ac:dyDescent="0.3">
      <c r="A1400" t="s">
        <v>1514</v>
      </c>
      <c r="B1400">
        <v>108.3</v>
      </c>
      <c r="C1400">
        <v>108.3</v>
      </c>
      <c r="D1400">
        <v>108.3</v>
      </c>
      <c r="E1400">
        <v>108.3</v>
      </c>
      <c r="F1400">
        <v>1168</v>
      </c>
    </row>
    <row r="1401" spans="1:6" x14ac:dyDescent="0.3">
      <c r="A1401" t="s">
        <v>1515</v>
      </c>
      <c r="B1401">
        <v>107.68</v>
      </c>
      <c r="C1401">
        <v>107.68</v>
      </c>
      <c r="D1401">
        <v>107.68</v>
      </c>
      <c r="E1401">
        <v>107.68</v>
      </c>
      <c r="F1401">
        <v>1151</v>
      </c>
    </row>
    <row r="1402" spans="1:6" x14ac:dyDescent="0.3">
      <c r="A1402" t="s">
        <v>1516</v>
      </c>
      <c r="B1402">
        <v>107.1</v>
      </c>
      <c r="C1402">
        <v>107.1</v>
      </c>
      <c r="D1402">
        <v>107.1</v>
      </c>
      <c r="E1402">
        <v>107.1</v>
      </c>
      <c r="F1402">
        <v>812</v>
      </c>
    </row>
    <row r="1403" spans="1:6" x14ac:dyDescent="0.3">
      <c r="A1403" t="s">
        <v>1517</v>
      </c>
      <c r="B1403">
        <v>108.3</v>
      </c>
      <c r="C1403">
        <v>108.3</v>
      </c>
      <c r="D1403">
        <v>108.3</v>
      </c>
      <c r="E1403">
        <v>108.3</v>
      </c>
      <c r="F1403">
        <v>415</v>
      </c>
    </row>
    <row r="1404" spans="1:6" x14ac:dyDescent="0.3">
      <c r="A1404" t="s">
        <v>1518</v>
      </c>
      <c r="B1404">
        <v>108.39</v>
      </c>
      <c r="C1404">
        <v>108.39</v>
      </c>
      <c r="D1404">
        <v>108.39</v>
      </c>
      <c r="E1404">
        <v>108.39</v>
      </c>
      <c r="F1404">
        <v>1105</v>
      </c>
    </row>
    <row r="1405" spans="1:6" x14ac:dyDescent="0.3">
      <c r="A1405" t="s">
        <v>1519</v>
      </c>
      <c r="B1405">
        <v>108.81</v>
      </c>
      <c r="C1405">
        <v>108.81</v>
      </c>
      <c r="D1405">
        <v>108.81</v>
      </c>
      <c r="E1405">
        <v>108.81</v>
      </c>
      <c r="F1405">
        <v>993</v>
      </c>
    </row>
    <row r="1406" spans="1:6" x14ac:dyDescent="0.3">
      <c r="A1406" t="s">
        <v>1520</v>
      </c>
      <c r="B1406">
        <v>107.55</v>
      </c>
      <c r="C1406">
        <v>107.55</v>
      </c>
      <c r="D1406">
        <v>107.55</v>
      </c>
      <c r="E1406">
        <v>107.55</v>
      </c>
      <c r="F1406">
        <v>1224</v>
      </c>
    </row>
    <row r="1407" spans="1:6" x14ac:dyDescent="0.3">
      <c r="A1407" t="s">
        <v>1521</v>
      </c>
      <c r="B1407">
        <v>106.78</v>
      </c>
      <c r="C1407">
        <v>106.78</v>
      </c>
      <c r="D1407">
        <v>106.78</v>
      </c>
      <c r="E1407">
        <v>106.78</v>
      </c>
      <c r="F1407">
        <v>877</v>
      </c>
    </row>
    <row r="1408" spans="1:6" x14ac:dyDescent="0.3">
      <c r="A1408" t="s">
        <v>1522</v>
      </c>
      <c r="B1408">
        <v>105.84</v>
      </c>
      <c r="C1408">
        <v>105.84</v>
      </c>
      <c r="D1408">
        <v>105.84</v>
      </c>
      <c r="E1408">
        <v>105.84</v>
      </c>
      <c r="F1408">
        <v>766</v>
      </c>
    </row>
    <row r="1409" spans="1:6" x14ac:dyDescent="0.3">
      <c r="A1409" t="s">
        <v>1523</v>
      </c>
      <c r="B1409">
        <v>104.99</v>
      </c>
      <c r="C1409">
        <v>104.99</v>
      </c>
      <c r="D1409">
        <v>104.99</v>
      </c>
      <c r="E1409">
        <v>104.99</v>
      </c>
      <c r="F1409">
        <v>521</v>
      </c>
    </row>
    <row r="1410" spans="1:6" x14ac:dyDescent="0.3">
      <c r="A1410" t="s">
        <v>1524</v>
      </c>
      <c r="B1410">
        <v>106.3</v>
      </c>
      <c r="C1410">
        <v>106.3</v>
      </c>
      <c r="D1410">
        <v>106.3</v>
      </c>
      <c r="E1410">
        <v>106.3</v>
      </c>
      <c r="F1410">
        <v>736</v>
      </c>
    </row>
    <row r="1411" spans="1:6" x14ac:dyDescent="0.3">
      <c r="A1411" t="s">
        <v>1525</v>
      </c>
      <c r="B1411">
        <v>106.89</v>
      </c>
      <c r="C1411">
        <v>106.89</v>
      </c>
      <c r="D1411">
        <v>106.89</v>
      </c>
      <c r="E1411">
        <v>106.89</v>
      </c>
      <c r="F1411">
        <v>999</v>
      </c>
    </row>
    <row r="1412" spans="1:6" x14ac:dyDescent="0.3">
      <c r="A1412" t="s">
        <v>1526</v>
      </c>
      <c r="B1412">
        <v>106.83</v>
      </c>
      <c r="C1412">
        <v>106.83</v>
      </c>
      <c r="D1412">
        <v>106.83</v>
      </c>
      <c r="E1412">
        <v>106.83</v>
      </c>
      <c r="F1412">
        <v>1065</v>
      </c>
    </row>
    <row r="1413" spans="1:6" x14ac:dyDescent="0.3">
      <c r="A1413" t="s">
        <v>1527</v>
      </c>
      <c r="B1413">
        <v>107.3</v>
      </c>
      <c r="C1413">
        <v>107.3</v>
      </c>
      <c r="D1413">
        <v>107.3</v>
      </c>
      <c r="E1413">
        <v>107.3</v>
      </c>
      <c r="F1413">
        <v>865</v>
      </c>
    </row>
    <row r="1414" spans="1:6" x14ac:dyDescent="0.3">
      <c r="A1414" t="s">
        <v>1528</v>
      </c>
      <c r="B1414">
        <v>108.66</v>
      </c>
      <c r="C1414">
        <v>108.66</v>
      </c>
      <c r="D1414">
        <v>108.66</v>
      </c>
      <c r="E1414">
        <v>108.66</v>
      </c>
      <c r="F1414">
        <v>901</v>
      </c>
    </row>
    <row r="1415" spans="1:6" x14ac:dyDescent="0.3">
      <c r="A1415" t="s">
        <v>1529</v>
      </c>
      <c r="B1415">
        <v>110.06</v>
      </c>
      <c r="C1415">
        <v>110.06</v>
      </c>
      <c r="D1415">
        <v>110.06</v>
      </c>
      <c r="E1415">
        <v>110.06</v>
      </c>
      <c r="F1415">
        <v>746</v>
      </c>
    </row>
    <row r="1416" spans="1:6" x14ac:dyDescent="0.3">
      <c r="A1416" t="s">
        <v>1530</v>
      </c>
      <c r="B1416">
        <v>110.32</v>
      </c>
      <c r="C1416">
        <v>110.32</v>
      </c>
      <c r="D1416">
        <v>110.32</v>
      </c>
      <c r="E1416">
        <v>110.32</v>
      </c>
      <c r="F1416">
        <v>1468</v>
      </c>
    </row>
    <row r="1417" spans="1:6" x14ac:dyDescent="0.3">
      <c r="A1417" t="s">
        <v>1531</v>
      </c>
      <c r="B1417">
        <v>111.42</v>
      </c>
      <c r="C1417">
        <v>111.42</v>
      </c>
      <c r="D1417">
        <v>111.42</v>
      </c>
      <c r="E1417">
        <v>111.42</v>
      </c>
      <c r="F1417">
        <v>1475</v>
      </c>
    </row>
    <row r="1418" spans="1:6" x14ac:dyDescent="0.3">
      <c r="A1418" t="s">
        <v>1532</v>
      </c>
      <c r="B1418">
        <v>111.12</v>
      </c>
      <c r="C1418">
        <v>111.12</v>
      </c>
      <c r="D1418">
        <v>111.12</v>
      </c>
      <c r="E1418">
        <v>111.12</v>
      </c>
      <c r="F1418">
        <v>1539</v>
      </c>
    </row>
    <row r="1419" spans="1:6" x14ac:dyDescent="0.3">
      <c r="A1419" t="s">
        <v>1533</v>
      </c>
      <c r="B1419">
        <v>111.19</v>
      </c>
      <c r="C1419">
        <v>111.19</v>
      </c>
      <c r="D1419">
        <v>111.19</v>
      </c>
      <c r="E1419">
        <v>111.19</v>
      </c>
      <c r="F1419">
        <v>1506</v>
      </c>
    </row>
    <row r="1420" spans="1:6" x14ac:dyDescent="0.3">
      <c r="A1420" t="s">
        <v>1534</v>
      </c>
      <c r="B1420">
        <v>108.9</v>
      </c>
      <c r="C1420">
        <v>108.9</v>
      </c>
      <c r="D1420">
        <v>108.9</v>
      </c>
      <c r="E1420">
        <v>108.9</v>
      </c>
      <c r="F1420">
        <v>1355</v>
      </c>
    </row>
    <row r="1421" spans="1:6" x14ac:dyDescent="0.3">
      <c r="A1421" t="s">
        <v>1535</v>
      </c>
      <c r="B1421">
        <v>110.26</v>
      </c>
      <c r="C1421">
        <v>110.26</v>
      </c>
      <c r="D1421">
        <v>110.26</v>
      </c>
      <c r="E1421">
        <v>110.26</v>
      </c>
      <c r="F1421">
        <v>494</v>
      </c>
    </row>
    <row r="1422" spans="1:6" x14ac:dyDescent="0.3">
      <c r="A1422" t="s">
        <v>1536</v>
      </c>
      <c r="B1422">
        <v>112.04</v>
      </c>
      <c r="C1422">
        <v>112.04</v>
      </c>
      <c r="D1422">
        <v>112.04</v>
      </c>
      <c r="E1422">
        <v>112.04</v>
      </c>
      <c r="F1422">
        <v>1312</v>
      </c>
    </row>
    <row r="1423" spans="1:6" x14ac:dyDescent="0.3">
      <c r="A1423" t="s">
        <v>1537</v>
      </c>
      <c r="B1423">
        <v>112.55</v>
      </c>
      <c r="C1423">
        <v>112.55</v>
      </c>
      <c r="D1423">
        <v>112.55</v>
      </c>
      <c r="E1423">
        <v>112.55</v>
      </c>
      <c r="F1423">
        <v>1425</v>
      </c>
    </row>
    <row r="1424" spans="1:6" x14ac:dyDescent="0.3">
      <c r="A1424" t="s">
        <v>1538</v>
      </c>
      <c r="B1424">
        <v>113.55</v>
      </c>
      <c r="C1424">
        <v>113.55</v>
      </c>
      <c r="D1424">
        <v>113.55</v>
      </c>
      <c r="E1424">
        <v>113.55</v>
      </c>
      <c r="F1424">
        <v>1534</v>
      </c>
    </row>
    <row r="1425" spans="1:6" x14ac:dyDescent="0.3">
      <c r="A1425" t="s">
        <v>1539</v>
      </c>
      <c r="B1425">
        <v>113.4</v>
      </c>
      <c r="C1425">
        <v>113.4</v>
      </c>
      <c r="D1425">
        <v>113.4</v>
      </c>
      <c r="E1425">
        <v>113.4</v>
      </c>
      <c r="F1425">
        <v>1389</v>
      </c>
    </row>
    <row r="1426" spans="1:6" x14ac:dyDescent="0.3">
      <c r="A1426" t="s">
        <v>1540</v>
      </c>
      <c r="B1426">
        <v>114.42</v>
      </c>
      <c r="C1426">
        <v>114.42</v>
      </c>
      <c r="D1426">
        <v>114.42</v>
      </c>
      <c r="E1426">
        <v>114.42</v>
      </c>
      <c r="F1426">
        <v>1685</v>
      </c>
    </row>
    <row r="1427" spans="1:6" x14ac:dyDescent="0.3">
      <c r="A1427" t="s">
        <v>1541</v>
      </c>
      <c r="B1427">
        <v>114.39</v>
      </c>
      <c r="C1427">
        <v>114.39</v>
      </c>
      <c r="D1427">
        <v>114.39</v>
      </c>
      <c r="E1427">
        <v>114.39</v>
      </c>
      <c r="F1427">
        <v>808</v>
      </c>
    </row>
    <row r="1428" spans="1:6" x14ac:dyDescent="0.3">
      <c r="A1428" t="s">
        <v>1542</v>
      </c>
      <c r="B1428">
        <v>112.41</v>
      </c>
      <c r="C1428">
        <v>112.41</v>
      </c>
      <c r="D1428">
        <v>112.41</v>
      </c>
      <c r="E1428">
        <v>112.41</v>
      </c>
      <c r="F1428">
        <v>1814</v>
      </c>
    </row>
    <row r="1429" spans="1:6" x14ac:dyDescent="0.3">
      <c r="A1429" t="s">
        <v>1543</v>
      </c>
      <c r="B1429">
        <v>112.88</v>
      </c>
      <c r="C1429">
        <v>112.88</v>
      </c>
      <c r="D1429">
        <v>112.88</v>
      </c>
      <c r="E1429">
        <v>112.88</v>
      </c>
      <c r="F1429">
        <v>1358</v>
      </c>
    </row>
    <row r="1430" spans="1:6" x14ac:dyDescent="0.3">
      <c r="A1430" t="s">
        <v>1544</v>
      </c>
      <c r="B1430">
        <v>112.51</v>
      </c>
      <c r="C1430">
        <v>112.51</v>
      </c>
      <c r="D1430">
        <v>112.51</v>
      </c>
      <c r="E1430">
        <v>112.51</v>
      </c>
      <c r="F1430">
        <v>1409</v>
      </c>
    </row>
    <row r="1431" spans="1:6" x14ac:dyDescent="0.3">
      <c r="A1431" t="s">
        <v>1545</v>
      </c>
      <c r="B1431">
        <v>112.98</v>
      </c>
      <c r="C1431">
        <v>112.98</v>
      </c>
      <c r="D1431">
        <v>112.98</v>
      </c>
      <c r="E1431">
        <v>112.98</v>
      </c>
      <c r="F1431">
        <v>1013</v>
      </c>
    </row>
    <row r="1432" spans="1:6" x14ac:dyDescent="0.3">
      <c r="A1432" t="s">
        <v>1546</v>
      </c>
      <c r="B1432">
        <v>113.2</v>
      </c>
      <c r="C1432">
        <v>113.2</v>
      </c>
      <c r="D1432">
        <v>113.2</v>
      </c>
      <c r="E1432">
        <v>113.2</v>
      </c>
      <c r="F1432">
        <v>802</v>
      </c>
    </row>
    <row r="1433" spans="1:6" x14ac:dyDescent="0.3">
      <c r="A1433" t="s">
        <v>1547</v>
      </c>
      <c r="B1433">
        <v>115.43</v>
      </c>
      <c r="C1433">
        <v>115.43</v>
      </c>
      <c r="D1433">
        <v>115.43</v>
      </c>
      <c r="E1433">
        <v>115.43</v>
      </c>
      <c r="F1433">
        <v>1864</v>
      </c>
    </row>
    <row r="1434" spans="1:6" x14ac:dyDescent="0.3">
      <c r="A1434" t="s">
        <v>1548</v>
      </c>
      <c r="B1434">
        <v>115.62</v>
      </c>
      <c r="C1434">
        <v>115.62</v>
      </c>
      <c r="D1434">
        <v>115.62</v>
      </c>
      <c r="E1434">
        <v>115.62</v>
      </c>
      <c r="F1434">
        <v>1763</v>
      </c>
    </row>
    <row r="1435" spans="1:6" x14ac:dyDescent="0.3">
      <c r="A1435" t="s">
        <v>1549</v>
      </c>
      <c r="B1435">
        <v>117.62</v>
      </c>
      <c r="C1435">
        <v>117.62</v>
      </c>
      <c r="D1435">
        <v>117.62</v>
      </c>
      <c r="E1435">
        <v>117.62</v>
      </c>
      <c r="F1435">
        <v>1803</v>
      </c>
    </row>
    <row r="1436" spans="1:6" x14ac:dyDescent="0.3">
      <c r="A1436" t="s">
        <v>1550</v>
      </c>
      <c r="B1436">
        <v>114.88</v>
      </c>
      <c r="C1436">
        <v>114.88</v>
      </c>
      <c r="D1436">
        <v>114.88</v>
      </c>
      <c r="E1436">
        <v>114.88</v>
      </c>
      <c r="F1436">
        <v>2225</v>
      </c>
    </row>
    <row r="1437" spans="1:6" x14ac:dyDescent="0.3">
      <c r="A1437" t="s">
        <v>1551</v>
      </c>
      <c r="B1437">
        <v>115.57</v>
      </c>
      <c r="C1437">
        <v>115.57</v>
      </c>
      <c r="D1437">
        <v>115.57</v>
      </c>
      <c r="E1437">
        <v>115.57</v>
      </c>
      <c r="F1437">
        <v>1498</v>
      </c>
    </row>
    <row r="1438" spans="1:6" x14ac:dyDescent="0.3">
      <c r="A1438" t="s">
        <v>1552</v>
      </c>
      <c r="B1438">
        <v>112.73</v>
      </c>
      <c r="C1438">
        <v>112.73</v>
      </c>
      <c r="D1438">
        <v>112.73</v>
      </c>
      <c r="E1438">
        <v>112.73</v>
      </c>
      <c r="F1438">
        <v>967</v>
      </c>
    </row>
    <row r="1439" spans="1:6" x14ac:dyDescent="0.3">
      <c r="A1439" t="s">
        <v>1553</v>
      </c>
      <c r="B1439">
        <v>114.88</v>
      </c>
      <c r="C1439">
        <v>114.88</v>
      </c>
      <c r="D1439">
        <v>114.88</v>
      </c>
      <c r="E1439">
        <v>114.88</v>
      </c>
      <c r="F1439">
        <v>1308</v>
      </c>
    </row>
    <row r="1440" spans="1:6" x14ac:dyDescent="0.3">
      <c r="A1440" t="s">
        <v>1554</v>
      </c>
      <c r="B1440">
        <v>116.3</v>
      </c>
      <c r="C1440">
        <v>116.3</v>
      </c>
      <c r="D1440">
        <v>116.3</v>
      </c>
      <c r="E1440">
        <v>116.3</v>
      </c>
      <c r="F1440">
        <v>1640</v>
      </c>
    </row>
    <row r="1441" spans="1:6" x14ac:dyDescent="0.3">
      <c r="A1441" t="s">
        <v>1555</v>
      </c>
      <c r="B1441">
        <v>117.43</v>
      </c>
      <c r="C1441">
        <v>117.43</v>
      </c>
      <c r="D1441">
        <v>117.43</v>
      </c>
      <c r="E1441">
        <v>117.43</v>
      </c>
      <c r="F1441">
        <v>1441</v>
      </c>
    </row>
    <row r="1442" spans="1:6" x14ac:dyDescent="0.3">
      <c r="A1442" t="s">
        <v>1556</v>
      </c>
      <c r="B1442">
        <v>117.33</v>
      </c>
      <c r="C1442">
        <v>117.33</v>
      </c>
      <c r="D1442">
        <v>117.33</v>
      </c>
      <c r="E1442">
        <v>117.33</v>
      </c>
      <c r="F1442">
        <v>1522</v>
      </c>
    </row>
    <row r="1443" spans="1:6" x14ac:dyDescent="0.3">
      <c r="A1443" t="s">
        <v>1557</v>
      </c>
      <c r="B1443">
        <v>118.92</v>
      </c>
      <c r="C1443">
        <v>118.92</v>
      </c>
      <c r="D1443">
        <v>118.92</v>
      </c>
      <c r="E1443">
        <v>118.92</v>
      </c>
      <c r="F1443">
        <v>1819</v>
      </c>
    </row>
    <row r="1444" spans="1:6" x14ac:dyDescent="0.3">
      <c r="A1444" t="s">
        <v>1558</v>
      </c>
      <c r="B1444">
        <v>118.63</v>
      </c>
      <c r="C1444">
        <v>118.63</v>
      </c>
      <c r="D1444">
        <v>118.63</v>
      </c>
      <c r="E1444">
        <v>118.63</v>
      </c>
      <c r="F1444">
        <v>820</v>
      </c>
    </row>
    <row r="1445" spans="1:6" x14ac:dyDescent="0.3">
      <c r="A1445" t="s">
        <v>1559</v>
      </c>
      <c r="B1445">
        <v>119.62</v>
      </c>
      <c r="C1445">
        <v>119.62</v>
      </c>
      <c r="D1445">
        <v>119.62</v>
      </c>
      <c r="E1445">
        <v>119.62</v>
      </c>
      <c r="F1445">
        <v>1767</v>
      </c>
    </row>
    <row r="1446" spans="1:6" x14ac:dyDescent="0.3">
      <c r="A1446" t="s">
        <v>1560</v>
      </c>
      <c r="B1446">
        <v>118.48</v>
      </c>
      <c r="C1446">
        <v>118.48</v>
      </c>
      <c r="D1446">
        <v>118.48</v>
      </c>
      <c r="E1446">
        <v>118.48</v>
      </c>
      <c r="F1446">
        <v>1587</v>
      </c>
    </row>
    <row r="1447" spans="1:6" x14ac:dyDescent="0.3">
      <c r="A1447" t="s">
        <v>1561</v>
      </c>
      <c r="B1447">
        <v>117.78</v>
      </c>
      <c r="C1447">
        <v>117.78</v>
      </c>
      <c r="D1447">
        <v>117.78</v>
      </c>
      <c r="E1447">
        <v>117.78</v>
      </c>
      <c r="F1447">
        <v>1648</v>
      </c>
    </row>
    <row r="1448" spans="1:6" x14ac:dyDescent="0.3">
      <c r="A1448" t="s">
        <v>1562</v>
      </c>
      <c r="B1448">
        <v>117.18</v>
      </c>
      <c r="C1448">
        <v>117.18</v>
      </c>
      <c r="D1448">
        <v>117.18</v>
      </c>
      <c r="E1448">
        <v>117.18</v>
      </c>
      <c r="F1448">
        <v>1273</v>
      </c>
    </row>
    <row r="1449" spans="1:6" x14ac:dyDescent="0.3">
      <c r="A1449" t="s">
        <v>1563</v>
      </c>
      <c r="B1449">
        <v>115.54</v>
      </c>
      <c r="C1449">
        <v>115.54</v>
      </c>
      <c r="D1449">
        <v>115.54</v>
      </c>
      <c r="E1449">
        <v>115.54</v>
      </c>
      <c r="F1449">
        <v>794</v>
      </c>
    </row>
    <row r="1450" spans="1:6" x14ac:dyDescent="0.3">
      <c r="A1450" t="s">
        <v>1564</v>
      </c>
      <c r="B1450">
        <v>112.93</v>
      </c>
      <c r="C1450">
        <v>112.93</v>
      </c>
      <c r="D1450">
        <v>112.93</v>
      </c>
      <c r="E1450">
        <v>112.93</v>
      </c>
      <c r="F1450">
        <v>1459</v>
      </c>
    </row>
    <row r="1451" spans="1:6" x14ac:dyDescent="0.3">
      <c r="A1451" t="s">
        <v>1565</v>
      </c>
      <c r="B1451">
        <v>110.75</v>
      </c>
      <c r="C1451">
        <v>110.75</v>
      </c>
      <c r="D1451">
        <v>110.75</v>
      </c>
      <c r="E1451">
        <v>110.75</v>
      </c>
      <c r="F1451">
        <v>1944</v>
      </c>
    </row>
    <row r="1452" spans="1:6" x14ac:dyDescent="0.3">
      <c r="A1452" t="s">
        <v>1566</v>
      </c>
      <c r="B1452">
        <v>107.15</v>
      </c>
      <c r="C1452">
        <v>107.15</v>
      </c>
      <c r="D1452">
        <v>107.15</v>
      </c>
      <c r="E1452">
        <v>107.15</v>
      </c>
      <c r="F1452">
        <v>2693</v>
      </c>
    </row>
    <row r="1453" spans="1:6" x14ac:dyDescent="0.3">
      <c r="A1453" t="s">
        <v>1567</v>
      </c>
      <c r="B1453">
        <v>110.69</v>
      </c>
      <c r="C1453">
        <v>110.69</v>
      </c>
      <c r="D1453">
        <v>110.69</v>
      </c>
      <c r="E1453">
        <v>110.69</v>
      </c>
      <c r="F1453">
        <v>2326</v>
      </c>
    </row>
    <row r="1454" spans="1:6" x14ac:dyDescent="0.3">
      <c r="A1454" t="s">
        <v>1568</v>
      </c>
      <c r="B1454">
        <v>110.49</v>
      </c>
      <c r="C1454">
        <v>110.49</v>
      </c>
      <c r="D1454">
        <v>110.49</v>
      </c>
      <c r="E1454">
        <v>110.49</v>
      </c>
      <c r="F1454">
        <v>1418</v>
      </c>
    </row>
    <row r="1455" spans="1:6" x14ac:dyDescent="0.3">
      <c r="A1455" t="s">
        <v>1569</v>
      </c>
      <c r="B1455">
        <v>109.81</v>
      </c>
      <c r="C1455">
        <v>109.81</v>
      </c>
      <c r="D1455">
        <v>109.81</v>
      </c>
      <c r="E1455">
        <v>109.81</v>
      </c>
      <c r="F1455">
        <v>523</v>
      </c>
    </row>
    <row r="1456" spans="1:6" x14ac:dyDescent="0.3">
      <c r="A1456" t="s">
        <v>1570</v>
      </c>
      <c r="B1456">
        <v>109.09</v>
      </c>
      <c r="C1456">
        <v>109.09</v>
      </c>
      <c r="D1456">
        <v>109.09</v>
      </c>
      <c r="E1456">
        <v>109.09</v>
      </c>
      <c r="F1456">
        <v>1109</v>
      </c>
    </row>
    <row r="1457" spans="1:6" x14ac:dyDescent="0.3">
      <c r="A1457" t="s">
        <v>1571</v>
      </c>
      <c r="B1457">
        <v>107.45</v>
      </c>
      <c r="C1457">
        <v>107.45</v>
      </c>
      <c r="D1457">
        <v>107.45</v>
      </c>
      <c r="E1457">
        <v>107.45</v>
      </c>
      <c r="F1457">
        <v>1203</v>
      </c>
    </row>
    <row r="1458" spans="1:6" x14ac:dyDescent="0.3">
      <c r="A1458" t="s">
        <v>1572</v>
      </c>
      <c r="B1458">
        <v>106.15</v>
      </c>
      <c r="C1458">
        <v>106.15</v>
      </c>
      <c r="D1458">
        <v>106.15</v>
      </c>
      <c r="E1458">
        <v>106.15</v>
      </c>
      <c r="F1458">
        <v>1737</v>
      </c>
    </row>
    <row r="1459" spans="1:6" x14ac:dyDescent="0.3">
      <c r="A1459" t="s">
        <v>1573</v>
      </c>
      <c r="B1459">
        <v>108.19</v>
      </c>
      <c r="C1459">
        <v>108.19</v>
      </c>
      <c r="D1459">
        <v>108.19</v>
      </c>
      <c r="E1459">
        <v>108.19</v>
      </c>
      <c r="F1459">
        <v>1212</v>
      </c>
    </row>
    <row r="1460" spans="1:6" x14ac:dyDescent="0.3">
      <c r="A1460" t="s">
        <v>1574</v>
      </c>
      <c r="B1460">
        <v>107.73</v>
      </c>
      <c r="C1460">
        <v>107.73</v>
      </c>
      <c r="D1460">
        <v>107.73</v>
      </c>
      <c r="E1460">
        <v>107.73</v>
      </c>
      <c r="F1460">
        <v>1056</v>
      </c>
    </row>
    <row r="1461" spans="1:6" x14ac:dyDescent="0.3">
      <c r="A1461" t="s">
        <v>1575</v>
      </c>
      <c r="B1461">
        <v>108.42</v>
      </c>
      <c r="C1461">
        <v>108.42</v>
      </c>
      <c r="D1461">
        <v>108.42</v>
      </c>
      <c r="E1461">
        <v>108.42</v>
      </c>
      <c r="F1461">
        <v>349</v>
      </c>
    </row>
    <row r="1462" spans="1:6" x14ac:dyDescent="0.3">
      <c r="A1462" t="s">
        <v>1576</v>
      </c>
      <c r="B1462">
        <v>108.86</v>
      </c>
      <c r="C1462">
        <v>108.86</v>
      </c>
      <c r="D1462">
        <v>108.86</v>
      </c>
      <c r="E1462">
        <v>108.86</v>
      </c>
      <c r="F1462">
        <v>818</v>
      </c>
    </row>
    <row r="1463" spans="1:6" x14ac:dyDescent="0.3">
      <c r="A1463" t="s">
        <v>1577</v>
      </c>
      <c r="B1463">
        <v>109.02</v>
      </c>
      <c r="C1463">
        <v>109.02</v>
      </c>
      <c r="D1463">
        <v>109.02</v>
      </c>
      <c r="E1463">
        <v>109.02</v>
      </c>
      <c r="F1463">
        <v>1051</v>
      </c>
    </row>
    <row r="1464" spans="1:6" x14ac:dyDescent="0.3">
      <c r="A1464" t="s">
        <v>1578</v>
      </c>
      <c r="B1464">
        <v>107.5</v>
      </c>
      <c r="C1464">
        <v>107.5</v>
      </c>
      <c r="D1464">
        <v>107.5</v>
      </c>
      <c r="E1464">
        <v>107.5</v>
      </c>
      <c r="F1464">
        <v>1178</v>
      </c>
    </row>
    <row r="1465" spans="1:6" x14ac:dyDescent="0.3">
      <c r="A1465" t="s">
        <v>1579</v>
      </c>
      <c r="B1465">
        <v>103.72</v>
      </c>
      <c r="C1465">
        <v>103.72</v>
      </c>
      <c r="D1465">
        <v>103.72</v>
      </c>
      <c r="E1465">
        <v>103.72</v>
      </c>
      <c r="F1465">
        <v>1463</v>
      </c>
    </row>
    <row r="1466" spans="1:6" x14ac:dyDescent="0.3">
      <c r="A1466" t="s">
        <v>1580</v>
      </c>
      <c r="B1466">
        <v>103.6</v>
      </c>
      <c r="C1466">
        <v>103.6</v>
      </c>
      <c r="D1466">
        <v>103.6</v>
      </c>
      <c r="E1466">
        <v>103.6</v>
      </c>
      <c r="F1466">
        <v>764</v>
      </c>
    </row>
    <row r="1467" spans="1:6" x14ac:dyDescent="0.3">
      <c r="A1467" t="s">
        <v>1581</v>
      </c>
      <c r="B1467">
        <v>104.03</v>
      </c>
      <c r="C1467">
        <v>104.03</v>
      </c>
      <c r="D1467">
        <v>104.03</v>
      </c>
      <c r="E1467">
        <v>104.03</v>
      </c>
      <c r="F1467">
        <v>1141</v>
      </c>
    </row>
    <row r="1468" spans="1:6" x14ac:dyDescent="0.3">
      <c r="A1468" t="s">
        <v>1582</v>
      </c>
      <c r="B1468">
        <v>104.41</v>
      </c>
      <c r="C1468">
        <v>104.41</v>
      </c>
      <c r="D1468">
        <v>104.41</v>
      </c>
      <c r="E1468">
        <v>104.41</v>
      </c>
      <c r="F1468">
        <v>859</v>
      </c>
    </row>
    <row r="1469" spans="1:6" x14ac:dyDescent="0.3">
      <c r="A1469" t="s">
        <v>1583</v>
      </c>
      <c r="B1469">
        <v>105.75</v>
      </c>
      <c r="C1469">
        <v>105.75</v>
      </c>
      <c r="D1469">
        <v>105.75</v>
      </c>
      <c r="E1469">
        <v>105.75</v>
      </c>
      <c r="F1469">
        <v>864</v>
      </c>
    </row>
    <row r="1470" spans="1:6" x14ac:dyDescent="0.3">
      <c r="A1470" t="s">
        <v>1584</v>
      </c>
      <c r="B1470">
        <v>107.97</v>
      </c>
      <c r="C1470">
        <v>107.97</v>
      </c>
      <c r="D1470">
        <v>107.97</v>
      </c>
      <c r="E1470">
        <v>107.97</v>
      </c>
      <c r="F1470">
        <v>1069</v>
      </c>
    </row>
    <row r="1471" spans="1:6" x14ac:dyDescent="0.3">
      <c r="A1471" t="s">
        <v>1585</v>
      </c>
      <c r="B1471">
        <v>107.42</v>
      </c>
      <c r="C1471">
        <v>107.42</v>
      </c>
      <c r="D1471">
        <v>107.42</v>
      </c>
      <c r="E1471">
        <v>107.42</v>
      </c>
      <c r="F1471">
        <v>1055</v>
      </c>
    </row>
    <row r="1472" spans="1:6" x14ac:dyDescent="0.3">
      <c r="A1472" t="s">
        <v>1586</v>
      </c>
      <c r="B1472">
        <v>107.39</v>
      </c>
      <c r="C1472">
        <v>107.39</v>
      </c>
      <c r="D1472">
        <v>107.39</v>
      </c>
      <c r="E1472">
        <v>107.39</v>
      </c>
      <c r="F1472">
        <v>489</v>
      </c>
    </row>
    <row r="1473" spans="1:6" x14ac:dyDescent="0.3">
      <c r="A1473" t="s">
        <v>1587</v>
      </c>
      <c r="B1473">
        <v>107.83</v>
      </c>
      <c r="C1473">
        <v>107.83</v>
      </c>
      <c r="D1473">
        <v>107.83</v>
      </c>
      <c r="E1473">
        <v>107.83</v>
      </c>
      <c r="F1473">
        <v>1006</v>
      </c>
    </row>
    <row r="1474" spans="1:6" x14ac:dyDescent="0.3">
      <c r="A1474" t="s">
        <v>1588</v>
      </c>
      <c r="B1474">
        <v>106.85</v>
      </c>
      <c r="C1474">
        <v>106.85</v>
      </c>
      <c r="D1474">
        <v>106.85</v>
      </c>
      <c r="E1474">
        <v>106.85</v>
      </c>
      <c r="F1474">
        <v>1002</v>
      </c>
    </row>
    <row r="1475" spans="1:6" x14ac:dyDescent="0.3">
      <c r="A1475" t="s">
        <v>1589</v>
      </c>
      <c r="B1475">
        <v>107.01</v>
      </c>
      <c r="C1475">
        <v>107.01</v>
      </c>
      <c r="D1475">
        <v>107.01</v>
      </c>
      <c r="E1475">
        <v>107.01</v>
      </c>
      <c r="F1475">
        <v>667</v>
      </c>
    </row>
    <row r="1476" spans="1:6" x14ac:dyDescent="0.3">
      <c r="A1476" t="s">
        <v>1590</v>
      </c>
      <c r="B1476">
        <v>105.01</v>
      </c>
      <c r="C1476">
        <v>105.01</v>
      </c>
      <c r="D1476">
        <v>105.01</v>
      </c>
      <c r="E1476">
        <v>105.01</v>
      </c>
      <c r="F1476">
        <v>962</v>
      </c>
    </row>
    <row r="1477" spans="1:6" x14ac:dyDescent="0.3">
      <c r="A1477" t="s">
        <v>1591</v>
      </c>
      <c r="B1477">
        <v>103.73</v>
      </c>
      <c r="C1477">
        <v>103.73</v>
      </c>
      <c r="D1477">
        <v>103.73</v>
      </c>
      <c r="E1477">
        <v>103.73</v>
      </c>
      <c r="F1477">
        <v>1533</v>
      </c>
    </row>
    <row r="1478" spans="1:6" x14ac:dyDescent="0.3">
      <c r="A1478" t="s">
        <v>1592</v>
      </c>
      <c r="B1478">
        <v>105.61</v>
      </c>
      <c r="C1478">
        <v>105.61</v>
      </c>
      <c r="D1478">
        <v>105.61</v>
      </c>
      <c r="E1478">
        <v>105.61</v>
      </c>
      <c r="F1478">
        <v>564</v>
      </c>
    </row>
    <row r="1479" spans="1:6" x14ac:dyDescent="0.3">
      <c r="A1479" t="s">
        <v>1593</v>
      </c>
      <c r="B1479">
        <v>105.06</v>
      </c>
      <c r="C1479">
        <v>105.06</v>
      </c>
      <c r="D1479">
        <v>105.06</v>
      </c>
      <c r="E1479">
        <v>105.06</v>
      </c>
      <c r="F1479">
        <v>917</v>
      </c>
    </row>
    <row r="1480" spans="1:6" x14ac:dyDescent="0.3">
      <c r="A1480" t="s">
        <v>1594</v>
      </c>
      <c r="B1480">
        <v>106.61</v>
      </c>
      <c r="C1480">
        <v>106.61</v>
      </c>
      <c r="D1480">
        <v>106.61</v>
      </c>
      <c r="E1480">
        <v>106.61</v>
      </c>
      <c r="F1480">
        <v>1060</v>
      </c>
    </row>
    <row r="1481" spans="1:6" x14ac:dyDescent="0.3">
      <c r="A1481" t="s">
        <v>1595</v>
      </c>
      <c r="B1481">
        <v>107.26</v>
      </c>
      <c r="C1481">
        <v>107.26</v>
      </c>
      <c r="D1481">
        <v>107.26</v>
      </c>
      <c r="E1481">
        <v>107.26</v>
      </c>
      <c r="F1481">
        <v>1085</v>
      </c>
    </row>
    <row r="1482" spans="1:6" x14ac:dyDescent="0.3">
      <c r="A1482" t="s">
        <v>1596</v>
      </c>
      <c r="B1482">
        <v>103.78</v>
      </c>
      <c r="C1482">
        <v>103.78</v>
      </c>
      <c r="D1482">
        <v>103.78</v>
      </c>
      <c r="E1482">
        <v>103.78</v>
      </c>
      <c r="F1482">
        <v>688</v>
      </c>
    </row>
    <row r="1483" spans="1:6" x14ac:dyDescent="0.3">
      <c r="A1483" t="s">
        <v>1597</v>
      </c>
      <c r="B1483">
        <v>104.63</v>
      </c>
      <c r="C1483">
        <v>104.63</v>
      </c>
      <c r="D1483">
        <v>104.63</v>
      </c>
      <c r="E1483">
        <v>104.63</v>
      </c>
      <c r="F1483">
        <v>1135</v>
      </c>
    </row>
    <row r="1484" spans="1:6" x14ac:dyDescent="0.3">
      <c r="A1484" t="s">
        <v>1598</v>
      </c>
      <c r="B1484">
        <v>104.55</v>
      </c>
      <c r="C1484">
        <v>104.55</v>
      </c>
      <c r="D1484">
        <v>104.55</v>
      </c>
      <c r="E1484">
        <v>104.55</v>
      </c>
      <c r="F1484">
        <v>461</v>
      </c>
    </row>
    <row r="1485" spans="1:6" x14ac:dyDescent="0.3">
      <c r="A1485" t="s">
        <v>1599</v>
      </c>
      <c r="B1485">
        <v>103.55</v>
      </c>
      <c r="C1485">
        <v>103.55</v>
      </c>
      <c r="D1485">
        <v>103.55</v>
      </c>
      <c r="E1485">
        <v>103.55</v>
      </c>
      <c r="F1485">
        <v>970</v>
      </c>
    </row>
    <row r="1486" spans="1:6" x14ac:dyDescent="0.3">
      <c r="A1486" t="s">
        <v>1600</v>
      </c>
      <c r="B1486">
        <v>103.79</v>
      </c>
      <c r="C1486">
        <v>103.79</v>
      </c>
      <c r="D1486">
        <v>103.79</v>
      </c>
      <c r="E1486">
        <v>103.79</v>
      </c>
      <c r="F1486">
        <v>736</v>
      </c>
    </row>
    <row r="1487" spans="1:6" x14ac:dyDescent="0.3">
      <c r="A1487" t="s">
        <v>1601</v>
      </c>
      <c r="B1487">
        <v>103.95</v>
      </c>
      <c r="C1487">
        <v>103.95</v>
      </c>
      <c r="D1487">
        <v>103.95</v>
      </c>
      <c r="E1487">
        <v>103.95</v>
      </c>
      <c r="F1487">
        <v>609</v>
      </c>
    </row>
    <row r="1488" spans="1:6" x14ac:dyDescent="0.3">
      <c r="A1488" t="s">
        <v>1602</v>
      </c>
      <c r="B1488">
        <v>105.63</v>
      </c>
      <c r="C1488">
        <v>105.63</v>
      </c>
      <c r="D1488">
        <v>105.63</v>
      </c>
      <c r="E1488">
        <v>105.63</v>
      </c>
      <c r="F1488">
        <v>1227</v>
      </c>
    </row>
    <row r="1489" spans="1:6" x14ac:dyDescent="0.3">
      <c r="A1489" t="s">
        <v>1603</v>
      </c>
      <c r="B1489">
        <v>106.08</v>
      </c>
      <c r="C1489">
        <v>106.08</v>
      </c>
      <c r="D1489">
        <v>106.08</v>
      </c>
      <c r="E1489">
        <v>106.08</v>
      </c>
      <c r="F1489">
        <v>767</v>
      </c>
    </row>
    <row r="1490" spans="1:6" x14ac:dyDescent="0.3">
      <c r="A1490" t="s">
        <v>1604</v>
      </c>
      <c r="B1490">
        <v>105.18</v>
      </c>
      <c r="C1490">
        <v>105.18</v>
      </c>
      <c r="D1490">
        <v>105.18</v>
      </c>
      <c r="E1490">
        <v>105.18</v>
      </c>
      <c r="F1490">
        <v>1251</v>
      </c>
    </row>
    <row r="1491" spans="1:6" x14ac:dyDescent="0.3">
      <c r="A1491" t="s">
        <v>1605</v>
      </c>
      <c r="B1491">
        <v>105.46</v>
      </c>
      <c r="C1491">
        <v>105.46</v>
      </c>
      <c r="D1491">
        <v>105.46</v>
      </c>
      <c r="E1491">
        <v>105.46</v>
      </c>
      <c r="F1491">
        <v>1455</v>
      </c>
    </row>
    <row r="1492" spans="1:6" x14ac:dyDescent="0.3">
      <c r="A1492" t="s">
        <v>1606</v>
      </c>
      <c r="B1492">
        <v>107.23</v>
      </c>
      <c r="C1492">
        <v>107.23</v>
      </c>
      <c r="D1492">
        <v>107.23</v>
      </c>
      <c r="E1492">
        <v>107.23</v>
      </c>
      <c r="F1492">
        <v>1385</v>
      </c>
    </row>
    <row r="1493" spans="1:6" x14ac:dyDescent="0.3">
      <c r="A1493" t="s">
        <v>1607</v>
      </c>
      <c r="B1493">
        <v>108.76</v>
      </c>
      <c r="C1493">
        <v>108.76</v>
      </c>
      <c r="D1493">
        <v>108.76</v>
      </c>
      <c r="E1493">
        <v>108.76</v>
      </c>
      <c r="F1493">
        <v>1156</v>
      </c>
    </row>
    <row r="1494" spans="1:6" x14ac:dyDescent="0.3">
      <c r="A1494" t="s">
        <v>1608</v>
      </c>
      <c r="B1494">
        <v>109.88</v>
      </c>
      <c r="C1494">
        <v>109.88</v>
      </c>
      <c r="D1494">
        <v>109.88</v>
      </c>
      <c r="E1494">
        <v>109.88</v>
      </c>
      <c r="F1494">
        <v>890</v>
      </c>
    </row>
    <row r="1495" spans="1:6" x14ac:dyDescent="0.3">
      <c r="A1495" t="s">
        <v>1609</v>
      </c>
      <c r="B1495">
        <v>108.85</v>
      </c>
      <c r="C1495">
        <v>108.85</v>
      </c>
      <c r="D1495">
        <v>108.85</v>
      </c>
      <c r="E1495">
        <v>108.85</v>
      </c>
      <c r="F1495">
        <v>1305</v>
      </c>
    </row>
    <row r="1496" spans="1:6" x14ac:dyDescent="0.3">
      <c r="A1496" t="s">
        <v>1610</v>
      </c>
      <c r="B1496">
        <v>107.36</v>
      </c>
      <c r="C1496">
        <v>107.36</v>
      </c>
      <c r="D1496">
        <v>107.36</v>
      </c>
      <c r="E1496">
        <v>107.36</v>
      </c>
      <c r="F1496">
        <v>1251</v>
      </c>
    </row>
    <row r="1497" spans="1:6" x14ac:dyDescent="0.3">
      <c r="A1497" t="s">
        <v>1611</v>
      </c>
      <c r="B1497">
        <v>107.55</v>
      </c>
      <c r="C1497">
        <v>107.55</v>
      </c>
      <c r="D1497">
        <v>107.55</v>
      </c>
      <c r="E1497">
        <v>107.55</v>
      </c>
      <c r="F1497">
        <v>771</v>
      </c>
    </row>
    <row r="1498" spans="1:6" x14ac:dyDescent="0.3">
      <c r="A1498" t="s">
        <v>1612</v>
      </c>
      <c r="B1498">
        <v>107.24</v>
      </c>
      <c r="C1498">
        <v>107.24</v>
      </c>
      <c r="D1498">
        <v>107.24</v>
      </c>
      <c r="E1498">
        <v>107.24</v>
      </c>
      <c r="F1498">
        <v>843</v>
      </c>
    </row>
    <row r="1499" spans="1:6" x14ac:dyDescent="0.3">
      <c r="A1499" t="s">
        <v>1613</v>
      </c>
      <c r="B1499">
        <v>106.59</v>
      </c>
      <c r="C1499">
        <v>106.59</v>
      </c>
      <c r="D1499">
        <v>106.59</v>
      </c>
      <c r="E1499">
        <v>106.59</v>
      </c>
      <c r="F1499">
        <v>736</v>
      </c>
    </row>
    <row r="1500" spans="1:6" x14ac:dyDescent="0.3">
      <c r="A1500" t="s">
        <v>1614</v>
      </c>
      <c r="B1500">
        <v>106.33</v>
      </c>
      <c r="C1500">
        <v>106.33</v>
      </c>
      <c r="D1500">
        <v>106.33</v>
      </c>
      <c r="E1500">
        <v>106.33</v>
      </c>
      <c r="F1500">
        <v>506</v>
      </c>
    </row>
    <row r="1501" spans="1:6" x14ac:dyDescent="0.3">
      <c r="A1501" t="s">
        <v>1615</v>
      </c>
      <c r="B1501">
        <v>104.22</v>
      </c>
      <c r="C1501">
        <v>104.22</v>
      </c>
      <c r="D1501">
        <v>104.22</v>
      </c>
      <c r="E1501">
        <v>104.22</v>
      </c>
      <c r="F1501">
        <v>1049</v>
      </c>
    </row>
    <row r="1502" spans="1:6" x14ac:dyDescent="0.3">
      <c r="A1502" t="s">
        <v>1616</v>
      </c>
      <c r="B1502">
        <v>104.53</v>
      </c>
      <c r="C1502">
        <v>104.53</v>
      </c>
      <c r="D1502">
        <v>104.53</v>
      </c>
      <c r="E1502">
        <v>104.53</v>
      </c>
      <c r="F1502">
        <v>908</v>
      </c>
    </row>
    <row r="1503" spans="1:6" x14ac:dyDescent="0.3">
      <c r="A1503" t="s">
        <v>1617</v>
      </c>
      <c r="B1503">
        <v>102</v>
      </c>
      <c r="C1503">
        <v>102</v>
      </c>
      <c r="D1503">
        <v>102</v>
      </c>
      <c r="E1503">
        <v>102</v>
      </c>
      <c r="F1503">
        <v>1238</v>
      </c>
    </row>
    <row r="1504" spans="1:6" x14ac:dyDescent="0.3">
      <c r="A1504" t="s">
        <v>1618</v>
      </c>
      <c r="B1504">
        <v>103.62</v>
      </c>
      <c r="C1504">
        <v>103.62</v>
      </c>
      <c r="D1504">
        <v>103.62</v>
      </c>
      <c r="E1504">
        <v>103.62</v>
      </c>
      <c r="F1504">
        <v>1055</v>
      </c>
    </row>
    <row r="1505" spans="1:6" x14ac:dyDescent="0.3">
      <c r="A1505" t="s">
        <v>1619</v>
      </c>
      <c r="B1505">
        <v>101.94</v>
      </c>
      <c r="C1505">
        <v>101.94</v>
      </c>
      <c r="D1505">
        <v>101.94</v>
      </c>
      <c r="E1505">
        <v>101.94</v>
      </c>
      <c r="F1505">
        <v>1161</v>
      </c>
    </row>
    <row r="1506" spans="1:6" x14ac:dyDescent="0.3">
      <c r="A1506" t="s">
        <v>1620</v>
      </c>
      <c r="B1506">
        <v>102.43</v>
      </c>
      <c r="C1506">
        <v>102.43</v>
      </c>
      <c r="D1506">
        <v>102.43</v>
      </c>
      <c r="E1506">
        <v>102.43</v>
      </c>
      <c r="F1506">
        <v>504</v>
      </c>
    </row>
    <row r="1507" spans="1:6" x14ac:dyDescent="0.3">
      <c r="A1507" t="s">
        <v>1621</v>
      </c>
      <c r="B1507">
        <v>102.72</v>
      </c>
      <c r="C1507">
        <v>102.72</v>
      </c>
      <c r="D1507">
        <v>102.72</v>
      </c>
      <c r="E1507">
        <v>102.72</v>
      </c>
      <c r="F1507">
        <v>792</v>
      </c>
    </row>
    <row r="1508" spans="1:6" x14ac:dyDescent="0.3">
      <c r="A1508" t="s">
        <v>1622</v>
      </c>
      <c r="B1508">
        <v>103.48</v>
      </c>
      <c r="C1508">
        <v>103.48</v>
      </c>
      <c r="D1508">
        <v>103.48</v>
      </c>
      <c r="E1508">
        <v>103.48</v>
      </c>
      <c r="F1508">
        <v>516</v>
      </c>
    </row>
    <row r="1509" spans="1:6" x14ac:dyDescent="0.3">
      <c r="A1509" t="s">
        <v>1623</v>
      </c>
      <c r="B1509">
        <v>102.62</v>
      </c>
      <c r="C1509">
        <v>102.62</v>
      </c>
      <c r="D1509">
        <v>102.62</v>
      </c>
      <c r="E1509">
        <v>102.62</v>
      </c>
      <c r="F1509">
        <v>471</v>
      </c>
    </row>
    <row r="1510" spans="1:6" x14ac:dyDescent="0.3">
      <c r="A1510" t="s">
        <v>1624</v>
      </c>
      <c r="B1510">
        <v>102.36</v>
      </c>
      <c r="C1510">
        <v>102.36</v>
      </c>
      <c r="D1510">
        <v>102.36</v>
      </c>
      <c r="E1510">
        <v>102.36</v>
      </c>
      <c r="F1510">
        <v>500</v>
      </c>
    </row>
    <row r="1511" spans="1:6" x14ac:dyDescent="0.3">
      <c r="A1511" t="s">
        <v>1625</v>
      </c>
      <c r="B1511">
        <v>101.9</v>
      </c>
      <c r="C1511">
        <v>101.9</v>
      </c>
      <c r="D1511">
        <v>101.9</v>
      </c>
      <c r="E1511">
        <v>101.9</v>
      </c>
      <c r="F1511">
        <v>533</v>
      </c>
    </row>
    <row r="1512" spans="1:6" x14ac:dyDescent="0.3">
      <c r="A1512" t="s">
        <v>1626</v>
      </c>
      <c r="B1512">
        <v>102.65</v>
      </c>
      <c r="C1512">
        <v>102.65</v>
      </c>
      <c r="D1512">
        <v>102.65</v>
      </c>
      <c r="E1512">
        <v>102.65</v>
      </c>
      <c r="F1512">
        <v>341</v>
      </c>
    </row>
    <row r="1513" spans="1:6" x14ac:dyDescent="0.3">
      <c r="A1513" t="s">
        <v>1627</v>
      </c>
      <c r="B1513">
        <v>103.74</v>
      </c>
      <c r="C1513">
        <v>103.74</v>
      </c>
      <c r="D1513">
        <v>103.74</v>
      </c>
      <c r="E1513">
        <v>103.74</v>
      </c>
      <c r="F1513">
        <v>678</v>
      </c>
    </row>
    <row r="1514" spans="1:6" x14ac:dyDescent="0.3">
      <c r="A1514" t="s">
        <v>1628</v>
      </c>
      <c r="B1514">
        <v>104.15</v>
      </c>
      <c r="C1514">
        <v>104.15</v>
      </c>
      <c r="D1514">
        <v>104.15</v>
      </c>
      <c r="E1514">
        <v>104.15</v>
      </c>
      <c r="F1514">
        <v>636</v>
      </c>
    </row>
    <row r="1515" spans="1:6" x14ac:dyDescent="0.3">
      <c r="A1515" t="s">
        <v>1629</v>
      </c>
      <c r="B1515">
        <v>103.96</v>
      </c>
      <c r="C1515">
        <v>103.96</v>
      </c>
      <c r="D1515">
        <v>103.96</v>
      </c>
      <c r="E1515">
        <v>103.96</v>
      </c>
      <c r="F1515">
        <v>689</v>
      </c>
    </row>
    <row r="1516" spans="1:6" x14ac:dyDescent="0.3">
      <c r="A1516" t="s">
        <v>1630</v>
      </c>
      <c r="B1516">
        <v>103.6</v>
      </c>
      <c r="C1516">
        <v>103.6</v>
      </c>
      <c r="D1516">
        <v>103.6</v>
      </c>
      <c r="E1516">
        <v>103.6</v>
      </c>
      <c r="F1516">
        <v>571</v>
      </c>
    </row>
    <row r="1517" spans="1:6" x14ac:dyDescent="0.3">
      <c r="A1517" t="s">
        <v>1631</v>
      </c>
      <c r="B1517">
        <v>104.21</v>
      </c>
      <c r="C1517">
        <v>104.21</v>
      </c>
      <c r="D1517">
        <v>104.21</v>
      </c>
      <c r="E1517">
        <v>104.21</v>
      </c>
      <c r="F1517">
        <v>530</v>
      </c>
    </row>
    <row r="1518" spans="1:6" x14ac:dyDescent="0.3">
      <c r="A1518" t="s">
        <v>1632</v>
      </c>
      <c r="B1518">
        <v>103.82</v>
      </c>
      <c r="C1518">
        <v>103.82</v>
      </c>
      <c r="D1518">
        <v>103.82</v>
      </c>
      <c r="E1518">
        <v>103.82</v>
      </c>
      <c r="F1518">
        <v>358</v>
      </c>
    </row>
    <row r="1519" spans="1:6" x14ac:dyDescent="0.3">
      <c r="A1519" t="s">
        <v>1633</v>
      </c>
      <c r="B1519">
        <v>103.01</v>
      </c>
      <c r="C1519">
        <v>103.01</v>
      </c>
      <c r="D1519">
        <v>103.01</v>
      </c>
      <c r="E1519">
        <v>103.01</v>
      </c>
      <c r="F1519">
        <v>488</v>
      </c>
    </row>
    <row r="1520" spans="1:6" x14ac:dyDescent="0.3">
      <c r="A1520" t="s">
        <v>1634</v>
      </c>
      <c r="B1520">
        <v>99.96</v>
      </c>
      <c r="C1520">
        <v>99.96</v>
      </c>
      <c r="D1520">
        <v>99.96</v>
      </c>
      <c r="E1520">
        <v>99.96</v>
      </c>
      <c r="F1520">
        <v>1120</v>
      </c>
    </row>
    <row r="1521" spans="1:6" x14ac:dyDescent="0.3">
      <c r="A1521" t="s">
        <v>1635</v>
      </c>
      <c r="B1521">
        <v>97.23</v>
      </c>
      <c r="C1521">
        <v>97.23</v>
      </c>
      <c r="D1521">
        <v>97.23</v>
      </c>
      <c r="E1521">
        <v>97.23</v>
      </c>
      <c r="F1521">
        <v>1812</v>
      </c>
    </row>
    <row r="1522" spans="1:6" x14ac:dyDescent="0.3">
      <c r="A1522" t="s">
        <v>1636</v>
      </c>
      <c r="B1522">
        <v>95.5</v>
      </c>
      <c r="C1522">
        <v>95.5</v>
      </c>
      <c r="D1522">
        <v>95.5</v>
      </c>
      <c r="E1522">
        <v>95.5</v>
      </c>
      <c r="F1522">
        <v>1315</v>
      </c>
    </row>
    <row r="1523" spans="1:6" x14ac:dyDescent="0.3">
      <c r="A1523" t="s">
        <v>1637</v>
      </c>
      <c r="B1523">
        <v>95.75</v>
      </c>
      <c r="C1523">
        <v>95.75</v>
      </c>
      <c r="D1523">
        <v>95.75</v>
      </c>
      <c r="E1523">
        <v>95.75</v>
      </c>
      <c r="F1523">
        <v>1588</v>
      </c>
    </row>
    <row r="1524" spans="1:6" x14ac:dyDescent="0.3">
      <c r="A1524" t="s">
        <v>1638</v>
      </c>
      <c r="B1524">
        <v>96.13</v>
      </c>
      <c r="C1524">
        <v>96.13</v>
      </c>
      <c r="D1524">
        <v>96.13</v>
      </c>
      <c r="E1524">
        <v>96.13</v>
      </c>
      <c r="F1524">
        <v>468</v>
      </c>
    </row>
    <row r="1525" spans="1:6" x14ac:dyDescent="0.3">
      <c r="A1525" t="s">
        <v>1639</v>
      </c>
      <c r="B1525">
        <v>95.73</v>
      </c>
      <c r="C1525">
        <v>95.73</v>
      </c>
      <c r="D1525">
        <v>95.73</v>
      </c>
      <c r="E1525">
        <v>95.73</v>
      </c>
      <c r="F1525">
        <v>771</v>
      </c>
    </row>
    <row r="1526" spans="1:6" x14ac:dyDescent="0.3">
      <c r="A1526" t="s">
        <v>1640</v>
      </c>
      <c r="B1526">
        <v>92.12</v>
      </c>
      <c r="C1526">
        <v>92.12</v>
      </c>
      <c r="D1526">
        <v>92.12</v>
      </c>
      <c r="E1526">
        <v>92.12</v>
      </c>
      <c r="F1526">
        <v>1081</v>
      </c>
    </row>
    <row r="1527" spans="1:6" x14ac:dyDescent="0.3">
      <c r="A1527" t="s">
        <v>1641</v>
      </c>
      <c r="B1527">
        <v>90.66</v>
      </c>
      <c r="C1527">
        <v>90.66</v>
      </c>
      <c r="D1527">
        <v>90.66</v>
      </c>
      <c r="E1527">
        <v>90.66</v>
      </c>
      <c r="F1527">
        <v>1418</v>
      </c>
    </row>
    <row r="1528" spans="1:6" x14ac:dyDescent="0.3">
      <c r="A1528" t="s">
        <v>1642</v>
      </c>
      <c r="B1528">
        <v>92.66</v>
      </c>
      <c r="C1528">
        <v>92.66</v>
      </c>
      <c r="D1528">
        <v>92.66</v>
      </c>
      <c r="E1528">
        <v>92.66</v>
      </c>
      <c r="F1528">
        <v>1336</v>
      </c>
    </row>
    <row r="1529" spans="1:6" x14ac:dyDescent="0.3">
      <c r="A1529" t="s">
        <v>1643</v>
      </c>
      <c r="B1529">
        <v>94.21</v>
      </c>
      <c r="C1529">
        <v>94.21</v>
      </c>
      <c r="D1529">
        <v>94.21</v>
      </c>
      <c r="E1529">
        <v>94.21</v>
      </c>
      <c r="F1529">
        <v>507</v>
      </c>
    </row>
    <row r="1530" spans="1:6" x14ac:dyDescent="0.3">
      <c r="A1530" t="s">
        <v>1644</v>
      </c>
      <c r="B1530">
        <v>92.6</v>
      </c>
      <c r="C1530">
        <v>92.6</v>
      </c>
      <c r="D1530">
        <v>92.6</v>
      </c>
      <c r="E1530">
        <v>92.6</v>
      </c>
      <c r="F1530">
        <v>769</v>
      </c>
    </row>
    <row r="1531" spans="1:6" x14ac:dyDescent="0.3">
      <c r="A1531" t="s">
        <v>1645</v>
      </c>
      <c r="B1531">
        <v>93.56</v>
      </c>
      <c r="C1531">
        <v>93.56</v>
      </c>
      <c r="D1531">
        <v>93.56</v>
      </c>
      <c r="E1531">
        <v>93.56</v>
      </c>
      <c r="F1531">
        <v>919</v>
      </c>
    </row>
    <row r="1532" spans="1:6" x14ac:dyDescent="0.3">
      <c r="A1532" t="s">
        <v>1646</v>
      </c>
      <c r="B1532">
        <v>94.44</v>
      </c>
      <c r="C1532">
        <v>94.44</v>
      </c>
      <c r="D1532">
        <v>94.44</v>
      </c>
      <c r="E1532">
        <v>94.44</v>
      </c>
      <c r="F1532">
        <v>920</v>
      </c>
    </row>
    <row r="1533" spans="1:6" x14ac:dyDescent="0.3">
      <c r="A1533" t="s">
        <v>1647</v>
      </c>
      <c r="B1533">
        <v>94.15</v>
      </c>
      <c r="C1533">
        <v>94.15</v>
      </c>
      <c r="D1533">
        <v>94.15</v>
      </c>
      <c r="E1533">
        <v>94.15</v>
      </c>
      <c r="F1533">
        <v>927</v>
      </c>
    </row>
    <row r="1534" spans="1:6" x14ac:dyDescent="0.3">
      <c r="A1534" t="s">
        <v>1648</v>
      </c>
      <c r="B1534">
        <v>95.57</v>
      </c>
      <c r="C1534">
        <v>95.57</v>
      </c>
      <c r="D1534">
        <v>95.57</v>
      </c>
      <c r="E1534">
        <v>95.57</v>
      </c>
      <c r="F1534">
        <v>1109</v>
      </c>
    </row>
    <row r="1535" spans="1:6" x14ac:dyDescent="0.3">
      <c r="A1535" t="s">
        <v>1649</v>
      </c>
      <c r="B1535">
        <v>95.63</v>
      </c>
      <c r="C1535">
        <v>95.63</v>
      </c>
      <c r="D1535">
        <v>95.63</v>
      </c>
      <c r="E1535">
        <v>95.63</v>
      </c>
      <c r="F1535">
        <v>474</v>
      </c>
    </row>
    <row r="1536" spans="1:6" x14ac:dyDescent="0.3">
      <c r="A1536" t="s">
        <v>1650</v>
      </c>
      <c r="B1536">
        <v>92.98</v>
      </c>
      <c r="C1536">
        <v>92.98</v>
      </c>
      <c r="D1536">
        <v>92.98</v>
      </c>
      <c r="E1536">
        <v>92.98</v>
      </c>
      <c r="F1536">
        <v>1234</v>
      </c>
    </row>
    <row r="1537" spans="1:6" x14ac:dyDescent="0.3">
      <c r="A1537" t="s">
        <v>1651</v>
      </c>
      <c r="B1537">
        <v>89.98</v>
      </c>
      <c r="C1537">
        <v>89.98</v>
      </c>
      <c r="D1537">
        <v>89.98</v>
      </c>
      <c r="E1537">
        <v>89.98</v>
      </c>
      <c r="F1537">
        <v>1265</v>
      </c>
    </row>
    <row r="1538" spans="1:6" x14ac:dyDescent="0.3">
      <c r="A1538" t="s">
        <v>1652</v>
      </c>
      <c r="B1538">
        <v>91.37</v>
      </c>
      <c r="C1538">
        <v>91.37</v>
      </c>
      <c r="D1538">
        <v>91.37</v>
      </c>
      <c r="E1538">
        <v>91.37</v>
      </c>
      <c r="F1538">
        <v>1008</v>
      </c>
    </row>
    <row r="1539" spans="1:6" x14ac:dyDescent="0.3">
      <c r="A1539" t="s">
        <v>1653</v>
      </c>
      <c r="B1539">
        <v>91.18</v>
      </c>
      <c r="C1539">
        <v>91.18</v>
      </c>
      <c r="D1539">
        <v>91.18</v>
      </c>
      <c r="E1539">
        <v>91.18</v>
      </c>
      <c r="F1539">
        <v>1884</v>
      </c>
    </row>
    <row r="1540" spans="1:6" x14ac:dyDescent="0.3">
      <c r="A1540" t="s">
        <v>1654</v>
      </c>
      <c r="B1540">
        <v>91.31</v>
      </c>
      <c r="C1540">
        <v>91.31</v>
      </c>
      <c r="D1540">
        <v>91.31</v>
      </c>
      <c r="E1540">
        <v>91.31</v>
      </c>
      <c r="F1540">
        <v>452</v>
      </c>
    </row>
    <row r="1541" spans="1:6" x14ac:dyDescent="0.3">
      <c r="A1541" t="s">
        <v>1655</v>
      </c>
      <c r="B1541">
        <v>92.4</v>
      </c>
      <c r="C1541">
        <v>92.4</v>
      </c>
      <c r="D1541">
        <v>92.4</v>
      </c>
      <c r="E1541">
        <v>92.4</v>
      </c>
      <c r="F1541">
        <v>720</v>
      </c>
    </row>
    <row r="1542" spans="1:6" x14ac:dyDescent="0.3">
      <c r="A1542" t="s">
        <v>1656</v>
      </c>
      <c r="B1542">
        <v>91.68</v>
      </c>
      <c r="C1542">
        <v>91.68</v>
      </c>
      <c r="D1542">
        <v>91.68</v>
      </c>
      <c r="E1542">
        <v>91.68</v>
      </c>
      <c r="F1542">
        <v>489</v>
      </c>
    </row>
    <row r="1543" spans="1:6" x14ac:dyDescent="0.3">
      <c r="A1543" t="s">
        <v>1657</v>
      </c>
      <c r="B1543">
        <v>91.95</v>
      </c>
      <c r="C1543">
        <v>91.95</v>
      </c>
      <c r="D1543">
        <v>91.95</v>
      </c>
      <c r="E1543">
        <v>91.95</v>
      </c>
      <c r="F1543">
        <v>529</v>
      </c>
    </row>
    <row r="1544" spans="1:6" x14ac:dyDescent="0.3">
      <c r="A1544" t="s">
        <v>1658</v>
      </c>
      <c r="B1544">
        <v>94.22</v>
      </c>
      <c r="C1544">
        <v>94.22</v>
      </c>
      <c r="D1544">
        <v>94.22</v>
      </c>
      <c r="E1544">
        <v>94.22</v>
      </c>
      <c r="F1544">
        <v>866</v>
      </c>
    </row>
    <row r="1545" spans="1:6" x14ac:dyDescent="0.3">
      <c r="A1545" t="s">
        <v>1659</v>
      </c>
      <c r="B1545">
        <v>94.58</v>
      </c>
      <c r="C1545">
        <v>94.58</v>
      </c>
      <c r="D1545">
        <v>94.58</v>
      </c>
      <c r="E1545">
        <v>94.58</v>
      </c>
      <c r="F1545">
        <v>877</v>
      </c>
    </row>
    <row r="1546" spans="1:6" x14ac:dyDescent="0.3">
      <c r="A1546" t="s">
        <v>1660</v>
      </c>
      <c r="B1546">
        <v>94.55</v>
      </c>
      <c r="C1546">
        <v>94.55</v>
      </c>
      <c r="D1546">
        <v>94.55</v>
      </c>
      <c r="E1546">
        <v>94.55</v>
      </c>
      <c r="F1546">
        <v>241</v>
      </c>
    </row>
    <row r="1547" spans="1:6" x14ac:dyDescent="0.3">
      <c r="A1547" t="s">
        <v>1661</v>
      </c>
      <c r="B1547">
        <v>97.38</v>
      </c>
      <c r="C1547">
        <v>97.38</v>
      </c>
      <c r="D1547">
        <v>97.38</v>
      </c>
      <c r="E1547">
        <v>97.38</v>
      </c>
      <c r="F1547">
        <v>1695</v>
      </c>
    </row>
    <row r="1548" spans="1:6" x14ac:dyDescent="0.3">
      <c r="A1548" t="s">
        <v>1662</v>
      </c>
      <c r="B1548">
        <v>97.11</v>
      </c>
      <c r="C1548">
        <v>97.11</v>
      </c>
      <c r="D1548">
        <v>97.11</v>
      </c>
      <c r="E1548">
        <v>97.11</v>
      </c>
      <c r="F1548">
        <v>1351</v>
      </c>
    </row>
    <row r="1549" spans="1:6" x14ac:dyDescent="0.3">
      <c r="A1549" t="s">
        <v>1663</v>
      </c>
      <c r="B1549">
        <v>99.46</v>
      </c>
      <c r="C1549">
        <v>99.46</v>
      </c>
      <c r="D1549">
        <v>99.46</v>
      </c>
      <c r="E1549">
        <v>99.46</v>
      </c>
      <c r="F1549">
        <v>1366</v>
      </c>
    </row>
    <row r="1550" spans="1:6" x14ac:dyDescent="0.3">
      <c r="A1550" t="s">
        <v>1664</v>
      </c>
      <c r="B1550">
        <v>99.8</v>
      </c>
      <c r="C1550">
        <v>99.8</v>
      </c>
      <c r="D1550">
        <v>99.8</v>
      </c>
      <c r="E1550">
        <v>99.8</v>
      </c>
      <c r="F1550">
        <v>1462</v>
      </c>
    </row>
    <row r="1551" spans="1:6" x14ac:dyDescent="0.3">
      <c r="A1551" t="s">
        <v>1665</v>
      </c>
      <c r="B1551">
        <v>98.55</v>
      </c>
      <c r="C1551">
        <v>98.55</v>
      </c>
      <c r="D1551">
        <v>98.55</v>
      </c>
      <c r="E1551">
        <v>98.55</v>
      </c>
      <c r="F1551">
        <v>1087</v>
      </c>
    </row>
    <row r="1552" spans="1:6" x14ac:dyDescent="0.3">
      <c r="A1552" t="s">
        <v>1666</v>
      </c>
      <c r="B1552">
        <v>99.31</v>
      </c>
      <c r="C1552">
        <v>99.31</v>
      </c>
      <c r="D1552">
        <v>99.31</v>
      </c>
      <c r="E1552">
        <v>99.31</v>
      </c>
      <c r="F1552">
        <v>504</v>
      </c>
    </row>
    <row r="1553" spans="1:6" x14ac:dyDescent="0.3">
      <c r="A1553" t="s">
        <v>1667</v>
      </c>
      <c r="B1553">
        <v>100.55</v>
      </c>
      <c r="C1553">
        <v>100.55</v>
      </c>
      <c r="D1553">
        <v>100.55</v>
      </c>
      <c r="E1553">
        <v>100.55</v>
      </c>
      <c r="F1553">
        <v>1090</v>
      </c>
    </row>
    <row r="1554" spans="1:6" x14ac:dyDescent="0.3">
      <c r="A1554" t="s">
        <v>1668</v>
      </c>
      <c r="B1554">
        <v>100.39</v>
      </c>
      <c r="C1554">
        <v>100.39</v>
      </c>
      <c r="D1554">
        <v>100.39</v>
      </c>
      <c r="E1554">
        <v>100.39</v>
      </c>
      <c r="F1554">
        <v>1265</v>
      </c>
    </row>
    <row r="1555" spans="1:6" x14ac:dyDescent="0.3">
      <c r="A1555" t="s">
        <v>1669</v>
      </c>
      <c r="B1555">
        <v>102.11</v>
      </c>
      <c r="C1555">
        <v>102.11</v>
      </c>
      <c r="D1555">
        <v>102.11</v>
      </c>
      <c r="E1555">
        <v>102.11</v>
      </c>
      <c r="F1555">
        <v>1053</v>
      </c>
    </row>
    <row r="1556" spans="1:6" x14ac:dyDescent="0.3">
      <c r="A1556" t="s">
        <v>1670</v>
      </c>
      <c r="B1556">
        <v>103.98</v>
      </c>
      <c r="C1556">
        <v>103.98</v>
      </c>
      <c r="D1556">
        <v>103.98</v>
      </c>
      <c r="E1556">
        <v>103.98</v>
      </c>
      <c r="F1556">
        <v>1964</v>
      </c>
    </row>
    <row r="1557" spans="1:6" x14ac:dyDescent="0.3">
      <c r="A1557" t="s">
        <v>1671</v>
      </c>
      <c r="B1557">
        <v>103.66</v>
      </c>
      <c r="C1557">
        <v>103.66</v>
      </c>
      <c r="D1557">
        <v>103.66</v>
      </c>
      <c r="E1557">
        <v>103.66</v>
      </c>
      <c r="F1557">
        <v>1448</v>
      </c>
    </row>
    <row r="1558" spans="1:6" x14ac:dyDescent="0.3">
      <c r="A1558" t="s">
        <v>1672</v>
      </c>
      <c r="B1558">
        <v>103.56</v>
      </c>
      <c r="C1558">
        <v>103.56</v>
      </c>
      <c r="D1558">
        <v>103.56</v>
      </c>
      <c r="E1558">
        <v>103.56</v>
      </c>
      <c r="F1558">
        <v>717</v>
      </c>
    </row>
    <row r="1559" spans="1:6" x14ac:dyDescent="0.3">
      <c r="A1559" t="s">
        <v>1673</v>
      </c>
      <c r="B1559">
        <v>104.17</v>
      </c>
      <c r="C1559">
        <v>104.17</v>
      </c>
      <c r="D1559">
        <v>104.17</v>
      </c>
      <c r="E1559">
        <v>104.17</v>
      </c>
      <c r="F1559">
        <v>1606</v>
      </c>
    </row>
    <row r="1560" spans="1:6" x14ac:dyDescent="0.3">
      <c r="A1560" t="s">
        <v>1674</v>
      </c>
      <c r="B1560">
        <v>103.55</v>
      </c>
      <c r="C1560">
        <v>103.55</v>
      </c>
      <c r="D1560">
        <v>103.55</v>
      </c>
      <c r="E1560">
        <v>103.55</v>
      </c>
      <c r="F1560">
        <v>1256</v>
      </c>
    </row>
    <row r="1561" spans="1:6" x14ac:dyDescent="0.3">
      <c r="A1561" t="s">
        <v>1675</v>
      </c>
      <c r="B1561">
        <v>100.33</v>
      </c>
      <c r="C1561">
        <v>100.33</v>
      </c>
      <c r="D1561">
        <v>100.33</v>
      </c>
      <c r="E1561">
        <v>100.33</v>
      </c>
      <c r="F1561">
        <v>1619</v>
      </c>
    </row>
    <row r="1562" spans="1:6" x14ac:dyDescent="0.3">
      <c r="A1562" t="s">
        <v>1676</v>
      </c>
      <c r="B1562">
        <v>101.54</v>
      </c>
      <c r="C1562">
        <v>101.54</v>
      </c>
      <c r="D1562">
        <v>101.54</v>
      </c>
      <c r="E1562">
        <v>101.54</v>
      </c>
      <c r="F1562">
        <v>1255</v>
      </c>
    </row>
    <row r="1563" spans="1:6" x14ac:dyDescent="0.3">
      <c r="A1563" t="s">
        <v>1677</v>
      </c>
      <c r="B1563">
        <v>103.63</v>
      </c>
      <c r="C1563">
        <v>103.63</v>
      </c>
      <c r="D1563">
        <v>103.63</v>
      </c>
      <c r="E1563">
        <v>103.63</v>
      </c>
      <c r="F1563">
        <v>1367</v>
      </c>
    </row>
    <row r="1564" spans="1:6" x14ac:dyDescent="0.3">
      <c r="A1564" t="s">
        <v>1678</v>
      </c>
      <c r="B1564">
        <v>103.4</v>
      </c>
      <c r="C1564">
        <v>103.4</v>
      </c>
      <c r="D1564">
        <v>103.4</v>
      </c>
      <c r="E1564">
        <v>103.4</v>
      </c>
      <c r="F1564">
        <v>736</v>
      </c>
    </row>
    <row r="1565" spans="1:6" x14ac:dyDescent="0.3">
      <c r="A1565" t="s">
        <v>1679</v>
      </c>
      <c r="B1565">
        <v>102.23</v>
      </c>
      <c r="C1565">
        <v>102.23</v>
      </c>
      <c r="D1565">
        <v>102.23</v>
      </c>
      <c r="E1565">
        <v>102.23</v>
      </c>
      <c r="F1565">
        <v>889</v>
      </c>
    </row>
    <row r="1566" spans="1:6" x14ac:dyDescent="0.3">
      <c r="A1566" t="s">
        <v>1680</v>
      </c>
      <c r="B1566">
        <v>102.45</v>
      </c>
      <c r="C1566">
        <v>102.45</v>
      </c>
      <c r="D1566">
        <v>102.45</v>
      </c>
      <c r="E1566">
        <v>102.45</v>
      </c>
      <c r="F1566">
        <v>704</v>
      </c>
    </row>
    <row r="1567" spans="1:6" x14ac:dyDescent="0.3">
      <c r="A1567" t="s">
        <v>1681</v>
      </c>
      <c r="B1567">
        <v>102.81</v>
      </c>
      <c r="C1567">
        <v>102.81</v>
      </c>
      <c r="D1567">
        <v>102.81</v>
      </c>
      <c r="E1567">
        <v>102.81</v>
      </c>
      <c r="F1567">
        <v>790</v>
      </c>
    </row>
    <row r="1568" spans="1:6" x14ac:dyDescent="0.3">
      <c r="A1568" t="s">
        <v>1682</v>
      </c>
      <c r="B1568">
        <v>102.66</v>
      </c>
      <c r="C1568">
        <v>102.66</v>
      </c>
      <c r="D1568">
        <v>102.66</v>
      </c>
      <c r="E1568">
        <v>102.66</v>
      </c>
      <c r="F1568">
        <v>607</v>
      </c>
    </row>
    <row r="1569" spans="1:6" x14ac:dyDescent="0.3">
      <c r="A1569" t="s">
        <v>1683</v>
      </c>
      <c r="B1569">
        <v>102.98</v>
      </c>
      <c r="C1569">
        <v>102.98</v>
      </c>
      <c r="D1569">
        <v>102.98</v>
      </c>
      <c r="E1569">
        <v>102.98</v>
      </c>
      <c r="F1569">
        <v>873</v>
      </c>
    </row>
    <row r="1570" spans="1:6" x14ac:dyDescent="0.3">
      <c r="A1570" t="s">
        <v>1684</v>
      </c>
      <c r="B1570">
        <v>104.32</v>
      </c>
      <c r="C1570">
        <v>104.32</v>
      </c>
      <c r="D1570">
        <v>104.32</v>
      </c>
      <c r="E1570">
        <v>104.32</v>
      </c>
      <c r="F1570">
        <v>1177</v>
      </c>
    </row>
    <row r="1571" spans="1:6" x14ac:dyDescent="0.3">
      <c r="A1571" t="s">
        <v>1685</v>
      </c>
      <c r="B1571">
        <v>105.45</v>
      </c>
      <c r="C1571">
        <v>105.45</v>
      </c>
      <c r="D1571">
        <v>105.45</v>
      </c>
      <c r="E1571">
        <v>105.45</v>
      </c>
      <c r="F1571">
        <v>1710</v>
      </c>
    </row>
    <row r="1572" spans="1:6" x14ac:dyDescent="0.3">
      <c r="A1572" t="s">
        <v>1686</v>
      </c>
      <c r="B1572">
        <v>105.65</v>
      </c>
      <c r="C1572">
        <v>105.65</v>
      </c>
      <c r="D1572">
        <v>105.65</v>
      </c>
      <c r="E1572">
        <v>105.65</v>
      </c>
      <c r="F1572">
        <v>1560</v>
      </c>
    </row>
    <row r="1573" spans="1:6" x14ac:dyDescent="0.3">
      <c r="A1573" t="s">
        <v>1687</v>
      </c>
      <c r="B1573">
        <v>105.38</v>
      </c>
      <c r="C1573">
        <v>105.38</v>
      </c>
      <c r="D1573">
        <v>105.38</v>
      </c>
      <c r="E1573">
        <v>105.38</v>
      </c>
      <c r="F1573">
        <v>1226</v>
      </c>
    </row>
    <row r="1574" spans="1:6" x14ac:dyDescent="0.3">
      <c r="A1574" t="s">
        <v>1688</v>
      </c>
      <c r="B1574">
        <v>105.23</v>
      </c>
      <c r="C1574">
        <v>105.23</v>
      </c>
      <c r="D1574">
        <v>105.23</v>
      </c>
      <c r="E1574">
        <v>105.23</v>
      </c>
      <c r="F1574">
        <v>521</v>
      </c>
    </row>
    <row r="1575" spans="1:6" x14ac:dyDescent="0.3">
      <c r="A1575" t="s">
        <v>1689</v>
      </c>
      <c r="B1575">
        <v>103.94</v>
      </c>
      <c r="C1575">
        <v>103.94</v>
      </c>
      <c r="D1575">
        <v>103.94</v>
      </c>
      <c r="E1575">
        <v>103.94</v>
      </c>
      <c r="F1575">
        <v>1184</v>
      </c>
    </row>
    <row r="1576" spans="1:6" x14ac:dyDescent="0.3">
      <c r="A1576" t="s">
        <v>1690</v>
      </c>
      <c r="B1576">
        <v>104.61</v>
      </c>
      <c r="C1576">
        <v>104.61</v>
      </c>
      <c r="D1576">
        <v>104.61</v>
      </c>
      <c r="E1576">
        <v>104.61</v>
      </c>
      <c r="F1576">
        <v>1065</v>
      </c>
    </row>
    <row r="1577" spans="1:6" x14ac:dyDescent="0.3">
      <c r="A1577" t="s">
        <v>1691</v>
      </c>
      <c r="B1577">
        <v>105.18</v>
      </c>
      <c r="C1577">
        <v>105.18</v>
      </c>
      <c r="D1577">
        <v>105.18</v>
      </c>
      <c r="E1577">
        <v>105.18</v>
      </c>
      <c r="F1577">
        <v>1278</v>
      </c>
    </row>
    <row r="1578" spans="1:6" x14ac:dyDescent="0.3">
      <c r="A1578" t="s">
        <v>1692</v>
      </c>
      <c r="B1578">
        <v>104.41</v>
      </c>
      <c r="C1578">
        <v>104.41</v>
      </c>
      <c r="D1578">
        <v>104.41</v>
      </c>
      <c r="E1578">
        <v>104.41</v>
      </c>
      <c r="F1578">
        <v>1326</v>
      </c>
    </row>
    <row r="1579" spans="1:6" x14ac:dyDescent="0.3">
      <c r="A1579" t="s">
        <v>1693</v>
      </c>
      <c r="B1579">
        <v>104.73</v>
      </c>
      <c r="C1579">
        <v>104.73</v>
      </c>
      <c r="D1579">
        <v>104.73</v>
      </c>
      <c r="E1579">
        <v>104.73</v>
      </c>
      <c r="F1579">
        <v>1024</v>
      </c>
    </row>
    <row r="1580" spans="1:6" x14ac:dyDescent="0.3">
      <c r="A1580" t="s">
        <v>1694</v>
      </c>
      <c r="B1580">
        <v>104.45</v>
      </c>
      <c r="C1580">
        <v>104.45</v>
      </c>
      <c r="D1580">
        <v>104.45</v>
      </c>
      <c r="E1580">
        <v>104.45</v>
      </c>
      <c r="F1580">
        <v>446</v>
      </c>
    </row>
    <row r="1581" spans="1:6" x14ac:dyDescent="0.3">
      <c r="A1581" t="s">
        <v>1695</v>
      </c>
      <c r="B1581">
        <v>101.87</v>
      </c>
      <c r="C1581">
        <v>101.87</v>
      </c>
      <c r="D1581">
        <v>101.87</v>
      </c>
      <c r="E1581">
        <v>101.87</v>
      </c>
      <c r="F1581">
        <v>1316</v>
      </c>
    </row>
    <row r="1582" spans="1:6" x14ac:dyDescent="0.3">
      <c r="A1582" t="s">
        <v>1696</v>
      </c>
      <c r="B1582">
        <v>99.48</v>
      </c>
      <c r="C1582">
        <v>99.48</v>
      </c>
      <c r="D1582">
        <v>99.48</v>
      </c>
      <c r="E1582">
        <v>99.48</v>
      </c>
      <c r="F1582">
        <v>1657</v>
      </c>
    </row>
    <row r="1583" spans="1:6" x14ac:dyDescent="0.3">
      <c r="A1583" t="s">
        <v>1697</v>
      </c>
      <c r="B1583">
        <v>95.93</v>
      </c>
      <c r="C1583">
        <v>95.93</v>
      </c>
      <c r="D1583">
        <v>95.93</v>
      </c>
      <c r="E1583">
        <v>95.93</v>
      </c>
      <c r="F1583">
        <v>2005</v>
      </c>
    </row>
    <row r="1584" spans="1:6" x14ac:dyDescent="0.3">
      <c r="A1584" t="s">
        <v>1698</v>
      </c>
      <c r="B1584">
        <v>97.15</v>
      </c>
      <c r="C1584">
        <v>97.15</v>
      </c>
      <c r="D1584">
        <v>97.15</v>
      </c>
      <c r="E1584">
        <v>97.15</v>
      </c>
      <c r="F1584">
        <v>1929</v>
      </c>
    </row>
    <row r="1585" spans="1:6" x14ac:dyDescent="0.3">
      <c r="A1585" t="s">
        <v>1699</v>
      </c>
      <c r="B1585">
        <v>95.46</v>
      </c>
      <c r="C1585">
        <v>95.46</v>
      </c>
      <c r="D1585">
        <v>95.46</v>
      </c>
      <c r="E1585">
        <v>95.46</v>
      </c>
      <c r="F1585">
        <v>1476</v>
      </c>
    </row>
    <row r="1586" spans="1:6" x14ac:dyDescent="0.3">
      <c r="A1586" t="s">
        <v>1700</v>
      </c>
      <c r="B1586">
        <v>95.76</v>
      </c>
      <c r="C1586">
        <v>95.76</v>
      </c>
      <c r="D1586">
        <v>95.76</v>
      </c>
      <c r="E1586">
        <v>95.76</v>
      </c>
      <c r="F1586">
        <v>462</v>
      </c>
    </row>
    <row r="1587" spans="1:6" x14ac:dyDescent="0.3">
      <c r="A1587" t="s">
        <v>1701</v>
      </c>
      <c r="B1587">
        <v>97.2</v>
      </c>
      <c r="C1587">
        <v>97.2</v>
      </c>
      <c r="D1587">
        <v>97.2</v>
      </c>
      <c r="E1587">
        <v>97.2</v>
      </c>
      <c r="F1587">
        <v>1003</v>
      </c>
    </row>
    <row r="1588" spans="1:6" x14ac:dyDescent="0.3">
      <c r="A1588" t="s">
        <v>1702</v>
      </c>
      <c r="B1588">
        <v>96.41</v>
      </c>
      <c r="C1588">
        <v>96.41</v>
      </c>
      <c r="D1588">
        <v>96.41</v>
      </c>
      <c r="E1588">
        <v>96.41</v>
      </c>
      <c r="F1588">
        <v>1276</v>
      </c>
    </row>
    <row r="1589" spans="1:6" x14ac:dyDescent="0.3">
      <c r="A1589" t="s">
        <v>1703</v>
      </c>
      <c r="B1589">
        <v>94.75</v>
      </c>
      <c r="C1589">
        <v>94.75</v>
      </c>
      <c r="D1589">
        <v>94.75</v>
      </c>
      <c r="E1589">
        <v>94.75</v>
      </c>
      <c r="F1589">
        <v>1308</v>
      </c>
    </row>
    <row r="1590" spans="1:6" x14ac:dyDescent="0.3">
      <c r="A1590" t="s">
        <v>1704</v>
      </c>
      <c r="B1590">
        <v>93.16</v>
      </c>
      <c r="C1590">
        <v>93.16</v>
      </c>
      <c r="D1590">
        <v>93.16</v>
      </c>
      <c r="E1590">
        <v>93.16</v>
      </c>
      <c r="F1590">
        <v>1096</v>
      </c>
    </row>
    <row r="1591" spans="1:6" x14ac:dyDescent="0.3">
      <c r="A1591" t="s">
        <v>1705</v>
      </c>
      <c r="B1591">
        <v>93.54</v>
      </c>
      <c r="C1591">
        <v>93.54</v>
      </c>
      <c r="D1591">
        <v>93.54</v>
      </c>
      <c r="E1591">
        <v>93.54</v>
      </c>
      <c r="F1591">
        <v>872</v>
      </c>
    </row>
    <row r="1592" spans="1:6" x14ac:dyDescent="0.3">
      <c r="A1592" t="s">
        <v>1706</v>
      </c>
      <c r="B1592">
        <v>94.03</v>
      </c>
      <c r="C1592">
        <v>94.03</v>
      </c>
      <c r="D1592">
        <v>94.03</v>
      </c>
      <c r="E1592">
        <v>94.03</v>
      </c>
      <c r="F1592">
        <v>1071</v>
      </c>
    </row>
    <row r="1593" spans="1:6" x14ac:dyDescent="0.3">
      <c r="A1593" t="s">
        <v>1707</v>
      </c>
      <c r="B1593">
        <v>94.27</v>
      </c>
      <c r="C1593">
        <v>94.27</v>
      </c>
      <c r="D1593">
        <v>94.27</v>
      </c>
      <c r="E1593">
        <v>94.27</v>
      </c>
      <c r="F1593">
        <v>846</v>
      </c>
    </row>
    <row r="1594" spans="1:6" x14ac:dyDescent="0.3">
      <c r="A1594" t="s">
        <v>1708</v>
      </c>
      <c r="B1594">
        <v>94.41</v>
      </c>
      <c r="C1594">
        <v>94.41</v>
      </c>
      <c r="D1594">
        <v>94.41</v>
      </c>
      <c r="E1594">
        <v>94.41</v>
      </c>
      <c r="F1594">
        <v>791</v>
      </c>
    </row>
    <row r="1595" spans="1:6" x14ac:dyDescent="0.3">
      <c r="A1595" t="s">
        <v>1709</v>
      </c>
      <c r="B1595">
        <v>94.17</v>
      </c>
      <c r="C1595">
        <v>94.17</v>
      </c>
      <c r="D1595">
        <v>94.17</v>
      </c>
      <c r="E1595">
        <v>94.17</v>
      </c>
      <c r="F1595">
        <v>889</v>
      </c>
    </row>
    <row r="1596" spans="1:6" x14ac:dyDescent="0.3">
      <c r="A1596" t="s">
        <v>1710</v>
      </c>
      <c r="B1596">
        <v>93.45</v>
      </c>
      <c r="C1596">
        <v>93.45</v>
      </c>
      <c r="D1596">
        <v>93.45</v>
      </c>
      <c r="E1596">
        <v>93.45</v>
      </c>
      <c r="F1596">
        <v>568</v>
      </c>
    </row>
    <row r="1597" spans="1:6" x14ac:dyDescent="0.3">
      <c r="A1597" t="s">
        <v>1711</v>
      </c>
      <c r="B1597">
        <v>94.75</v>
      </c>
      <c r="C1597">
        <v>94.75</v>
      </c>
      <c r="D1597">
        <v>94.75</v>
      </c>
      <c r="E1597">
        <v>94.75</v>
      </c>
      <c r="F1597">
        <v>447</v>
      </c>
    </row>
    <row r="1598" spans="1:6" x14ac:dyDescent="0.3">
      <c r="A1598" t="s">
        <v>1712</v>
      </c>
      <c r="B1598">
        <v>93.33</v>
      </c>
      <c r="C1598">
        <v>93.33</v>
      </c>
      <c r="D1598">
        <v>93.33</v>
      </c>
      <c r="E1598">
        <v>93.33</v>
      </c>
      <c r="F1598">
        <v>834</v>
      </c>
    </row>
    <row r="1599" spans="1:6" x14ac:dyDescent="0.3">
      <c r="A1599" t="s">
        <v>1713</v>
      </c>
      <c r="B1599">
        <v>92.52</v>
      </c>
      <c r="C1599">
        <v>92.52</v>
      </c>
      <c r="D1599">
        <v>92.52</v>
      </c>
      <c r="E1599">
        <v>92.52</v>
      </c>
      <c r="F1599">
        <v>800</v>
      </c>
    </row>
    <row r="1600" spans="1:6" x14ac:dyDescent="0.3">
      <c r="A1600" t="s">
        <v>1714</v>
      </c>
      <c r="B1600">
        <v>91.29</v>
      </c>
      <c r="C1600">
        <v>91.29</v>
      </c>
      <c r="D1600">
        <v>91.29</v>
      </c>
      <c r="E1600">
        <v>91.29</v>
      </c>
      <c r="F1600">
        <v>762</v>
      </c>
    </row>
    <row r="1601" spans="1:6" x14ac:dyDescent="0.3">
      <c r="A1601" t="s">
        <v>1715</v>
      </c>
      <c r="B1601">
        <v>90.8</v>
      </c>
      <c r="C1601">
        <v>90.8</v>
      </c>
      <c r="D1601">
        <v>90.8</v>
      </c>
      <c r="E1601">
        <v>90.8</v>
      </c>
      <c r="F1601">
        <v>757</v>
      </c>
    </row>
    <row r="1602" spans="1:6" x14ac:dyDescent="0.3">
      <c r="A1602" t="s">
        <v>1716</v>
      </c>
      <c r="B1602">
        <v>91.35</v>
      </c>
      <c r="C1602">
        <v>91.35</v>
      </c>
      <c r="D1602">
        <v>91.35</v>
      </c>
      <c r="E1602">
        <v>91.35</v>
      </c>
      <c r="F1602">
        <v>468</v>
      </c>
    </row>
    <row r="1603" spans="1:6" x14ac:dyDescent="0.3">
      <c r="A1603" t="s">
        <v>1717</v>
      </c>
      <c r="B1603">
        <v>91.9</v>
      </c>
      <c r="C1603">
        <v>91.9</v>
      </c>
      <c r="D1603">
        <v>91.9</v>
      </c>
      <c r="E1603">
        <v>91.9</v>
      </c>
      <c r="F1603">
        <v>272</v>
      </c>
    </row>
    <row r="1604" spans="1:6" x14ac:dyDescent="0.3">
      <c r="A1604" t="s">
        <v>1718</v>
      </c>
      <c r="B1604">
        <v>91.24</v>
      </c>
      <c r="C1604">
        <v>91.24</v>
      </c>
      <c r="D1604">
        <v>91.24</v>
      </c>
      <c r="E1604">
        <v>91.24</v>
      </c>
      <c r="F1604">
        <v>523</v>
      </c>
    </row>
    <row r="1605" spans="1:6" x14ac:dyDescent="0.3">
      <c r="A1605" t="s">
        <v>1719</v>
      </c>
      <c r="B1605">
        <v>91.21</v>
      </c>
      <c r="C1605">
        <v>91.21</v>
      </c>
      <c r="D1605">
        <v>91.21</v>
      </c>
      <c r="E1605">
        <v>91.21</v>
      </c>
      <c r="F1605">
        <v>352</v>
      </c>
    </row>
    <row r="1606" spans="1:6" x14ac:dyDescent="0.3">
      <c r="A1606" t="s">
        <v>1720</v>
      </c>
      <c r="B1606">
        <v>87.36</v>
      </c>
      <c r="C1606">
        <v>87.36</v>
      </c>
      <c r="D1606">
        <v>87.36</v>
      </c>
      <c r="E1606">
        <v>87.36</v>
      </c>
      <c r="F1606">
        <v>1285</v>
      </c>
    </row>
    <row r="1607" spans="1:6" x14ac:dyDescent="0.3">
      <c r="A1607" t="s">
        <v>1721</v>
      </c>
      <c r="B1607">
        <v>88.16</v>
      </c>
      <c r="C1607">
        <v>88.16</v>
      </c>
      <c r="D1607">
        <v>88.16</v>
      </c>
      <c r="E1607">
        <v>88.16</v>
      </c>
      <c r="F1607">
        <v>1283</v>
      </c>
    </row>
    <row r="1608" spans="1:6" x14ac:dyDescent="0.3">
      <c r="A1608" t="s">
        <v>1722</v>
      </c>
      <c r="B1608">
        <v>88.2</v>
      </c>
      <c r="C1608">
        <v>88.2</v>
      </c>
      <c r="D1608">
        <v>88.2</v>
      </c>
      <c r="E1608">
        <v>88.2</v>
      </c>
      <c r="F1608">
        <v>695</v>
      </c>
    </row>
    <row r="1609" spans="1:6" x14ac:dyDescent="0.3">
      <c r="A1609" t="s">
        <v>1723</v>
      </c>
      <c r="B1609">
        <v>88.4</v>
      </c>
      <c r="C1609">
        <v>88.4</v>
      </c>
      <c r="D1609">
        <v>88.4</v>
      </c>
      <c r="E1609">
        <v>88.4</v>
      </c>
      <c r="F1609">
        <v>343</v>
      </c>
    </row>
    <row r="1610" spans="1:6" x14ac:dyDescent="0.3">
      <c r="A1610" t="s">
        <v>1724</v>
      </c>
      <c r="B1610">
        <v>87.57</v>
      </c>
      <c r="C1610">
        <v>87.57</v>
      </c>
      <c r="D1610">
        <v>87.57</v>
      </c>
      <c r="E1610">
        <v>87.57</v>
      </c>
      <c r="F1610">
        <v>675</v>
      </c>
    </row>
    <row r="1611" spans="1:6" x14ac:dyDescent="0.3">
      <c r="A1611" t="s">
        <v>1725</v>
      </c>
      <c r="B1611">
        <v>90.24</v>
      </c>
      <c r="C1611">
        <v>90.24</v>
      </c>
      <c r="D1611">
        <v>90.24</v>
      </c>
      <c r="E1611">
        <v>90.24</v>
      </c>
      <c r="F1611">
        <v>771</v>
      </c>
    </row>
    <row r="1612" spans="1:6" x14ac:dyDescent="0.3">
      <c r="A1612" t="s">
        <v>1726</v>
      </c>
      <c r="B1612">
        <v>90.01</v>
      </c>
      <c r="C1612">
        <v>90.01</v>
      </c>
      <c r="D1612">
        <v>90.01</v>
      </c>
      <c r="E1612">
        <v>90.01</v>
      </c>
      <c r="F1612">
        <v>730</v>
      </c>
    </row>
    <row r="1613" spans="1:6" x14ac:dyDescent="0.3">
      <c r="A1613" t="s">
        <v>1727</v>
      </c>
      <c r="B1613">
        <v>91.01</v>
      </c>
      <c r="C1613">
        <v>91.01</v>
      </c>
      <c r="D1613">
        <v>91.01</v>
      </c>
      <c r="E1613">
        <v>91.01</v>
      </c>
      <c r="F1613">
        <v>588</v>
      </c>
    </row>
    <row r="1614" spans="1:6" x14ac:dyDescent="0.3">
      <c r="A1614" t="s">
        <v>1728</v>
      </c>
      <c r="B1614">
        <v>91.81</v>
      </c>
      <c r="C1614">
        <v>91.81</v>
      </c>
      <c r="D1614">
        <v>91.81</v>
      </c>
      <c r="E1614">
        <v>91.81</v>
      </c>
      <c r="F1614">
        <v>556</v>
      </c>
    </row>
    <row r="1615" spans="1:6" x14ac:dyDescent="0.3">
      <c r="A1615" t="s">
        <v>1729</v>
      </c>
      <c r="B1615">
        <v>92.06</v>
      </c>
      <c r="C1615">
        <v>92.06</v>
      </c>
      <c r="D1615">
        <v>92.06</v>
      </c>
      <c r="E1615">
        <v>92.06</v>
      </c>
      <c r="F1615">
        <v>286</v>
      </c>
    </row>
    <row r="1616" spans="1:6" x14ac:dyDescent="0.3">
      <c r="A1616" t="s">
        <v>1730</v>
      </c>
      <c r="B1616">
        <v>90.2</v>
      </c>
      <c r="C1616">
        <v>90.2</v>
      </c>
      <c r="D1616">
        <v>90.2</v>
      </c>
      <c r="E1616">
        <v>90.2</v>
      </c>
      <c r="F1616">
        <v>507</v>
      </c>
    </row>
    <row r="1617" spans="1:6" x14ac:dyDescent="0.3">
      <c r="A1617" t="s">
        <v>1731</v>
      </c>
      <c r="B1617">
        <v>90.65</v>
      </c>
      <c r="C1617">
        <v>90.65</v>
      </c>
      <c r="D1617">
        <v>90.65</v>
      </c>
      <c r="E1617">
        <v>90.65</v>
      </c>
      <c r="F1617">
        <v>436</v>
      </c>
    </row>
    <row r="1618" spans="1:6" x14ac:dyDescent="0.3">
      <c r="A1618" t="s">
        <v>1732</v>
      </c>
      <c r="B1618">
        <v>90.9</v>
      </c>
      <c r="C1618">
        <v>90.9</v>
      </c>
      <c r="D1618">
        <v>90.9</v>
      </c>
      <c r="E1618">
        <v>90.9</v>
      </c>
      <c r="F1618">
        <v>404</v>
      </c>
    </row>
    <row r="1619" spans="1:6" x14ac:dyDescent="0.3">
      <c r="A1619" t="s">
        <v>1733</v>
      </c>
      <c r="B1619">
        <v>91.9</v>
      </c>
      <c r="C1619">
        <v>91.9</v>
      </c>
      <c r="D1619">
        <v>91.9</v>
      </c>
      <c r="E1619">
        <v>91.9</v>
      </c>
      <c r="F1619">
        <v>357</v>
      </c>
    </row>
    <row r="1620" spans="1:6" x14ac:dyDescent="0.3">
      <c r="A1620" t="s">
        <v>1734</v>
      </c>
      <c r="B1620">
        <v>92.25</v>
      </c>
      <c r="C1620">
        <v>92.25</v>
      </c>
      <c r="D1620">
        <v>92.25</v>
      </c>
      <c r="E1620">
        <v>92.25</v>
      </c>
      <c r="F1620">
        <v>347</v>
      </c>
    </row>
    <row r="1621" spans="1:6" x14ac:dyDescent="0.3">
      <c r="A1621" t="s">
        <v>1735</v>
      </c>
      <c r="B1621">
        <v>91.13</v>
      </c>
      <c r="C1621">
        <v>91.13</v>
      </c>
      <c r="D1621">
        <v>91.13</v>
      </c>
      <c r="E1621">
        <v>91.13</v>
      </c>
      <c r="F1621">
        <v>416</v>
      </c>
    </row>
    <row r="1622" spans="1:6" x14ac:dyDescent="0.3">
      <c r="A1622" t="s">
        <v>1736</v>
      </c>
      <c r="B1622">
        <v>91.46</v>
      </c>
      <c r="C1622">
        <v>91.46</v>
      </c>
      <c r="D1622">
        <v>91.46</v>
      </c>
      <c r="E1622">
        <v>91.46</v>
      </c>
      <c r="F1622">
        <v>377</v>
      </c>
    </row>
    <row r="1623" spans="1:6" x14ac:dyDescent="0.3">
      <c r="A1623" t="s">
        <v>1737</v>
      </c>
      <c r="B1623">
        <v>92.2</v>
      </c>
      <c r="C1623">
        <v>92.2</v>
      </c>
      <c r="D1623">
        <v>92.2</v>
      </c>
      <c r="E1623">
        <v>92.2</v>
      </c>
      <c r="F1623">
        <v>321</v>
      </c>
    </row>
    <row r="1624" spans="1:6" x14ac:dyDescent="0.3">
      <c r="A1624" t="s">
        <v>1738</v>
      </c>
      <c r="B1624">
        <v>91.92</v>
      </c>
      <c r="C1624">
        <v>91.92</v>
      </c>
      <c r="D1624">
        <v>91.92</v>
      </c>
      <c r="E1624">
        <v>91.92</v>
      </c>
      <c r="F1624">
        <v>389</v>
      </c>
    </row>
    <row r="1625" spans="1:6" x14ac:dyDescent="0.3">
      <c r="A1625" t="s">
        <v>1739</v>
      </c>
      <c r="B1625">
        <v>93.06</v>
      </c>
      <c r="C1625">
        <v>93.06</v>
      </c>
      <c r="D1625">
        <v>93.06</v>
      </c>
      <c r="E1625">
        <v>93.06</v>
      </c>
      <c r="F1625">
        <v>544</v>
      </c>
    </row>
    <row r="1626" spans="1:6" x14ac:dyDescent="0.3">
      <c r="A1626" t="s">
        <v>1740</v>
      </c>
      <c r="B1626">
        <v>93.2</v>
      </c>
      <c r="C1626">
        <v>93.2</v>
      </c>
      <c r="D1626">
        <v>93.2</v>
      </c>
      <c r="E1626">
        <v>93.2</v>
      </c>
      <c r="F1626">
        <v>318</v>
      </c>
    </row>
    <row r="1627" spans="1:6" x14ac:dyDescent="0.3">
      <c r="A1627" t="s">
        <v>1741</v>
      </c>
      <c r="B1627">
        <v>91.75</v>
      </c>
      <c r="C1627">
        <v>91.75</v>
      </c>
      <c r="D1627">
        <v>91.75</v>
      </c>
      <c r="E1627">
        <v>91.75</v>
      </c>
      <c r="F1627">
        <v>491</v>
      </c>
    </row>
    <row r="1628" spans="1:6" x14ac:dyDescent="0.3">
      <c r="A1628" t="s">
        <v>1742</v>
      </c>
      <c r="B1628">
        <v>91.68</v>
      </c>
      <c r="C1628">
        <v>91.68</v>
      </c>
      <c r="D1628">
        <v>91.68</v>
      </c>
      <c r="E1628">
        <v>91.68</v>
      </c>
      <c r="F1628">
        <v>310</v>
      </c>
    </row>
    <row r="1629" spans="1:6" x14ac:dyDescent="0.3">
      <c r="A1629" t="s">
        <v>1743</v>
      </c>
      <c r="B1629">
        <v>91.75</v>
      </c>
      <c r="C1629">
        <v>91.75</v>
      </c>
      <c r="D1629">
        <v>91.75</v>
      </c>
      <c r="E1629">
        <v>91.75</v>
      </c>
      <c r="F1629">
        <v>326</v>
      </c>
    </row>
    <row r="1630" spans="1:6" x14ac:dyDescent="0.3">
      <c r="A1630" t="s">
        <v>1744</v>
      </c>
      <c r="B1630">
        <v>91.37</v>
      </c>
      <c r="C1630">
        <v>91.37</v>
      </c>
      <c r="D1630">
        <v>91.37</v>
      </c>
      <c r="E1630">
        <v>91.37</v>
      </c>
      <c r="F1630">
        <v>307</v>
      </c>
    </row>
    <row r="1631" spans="1:6" x14ac:dyDescent="0.3">
      <c r="A1631" t="s">
        <v>1745</v>
      </c>
      <c r="B1631">
        <v>92</v>
      </c>
      <c r="C1631">
        <v>92</v>
      </c>
      <c r="D1631">
        <v>92</v>
      </c>
      <c r="E1631">
        <v>92</v>
      </c>
      <c r="F1631">
        <v>540</v>
      </c>
    </row>
    <row r="1632" spans="1:6" x14ac:dyDescent="0.3">
      <c r="A1632" t="s">
        <v>1746</v>
      </c>
      <c r="B1632">
        <v>91.92</v>
      </c>
      <c r="C1632">
        <v>91.92</v>
      </c>
      <c r="D1632">
        <v>91.92</v>
      </c>
      <c r="E1632">
        <v>91.92</v>
      </c>
      <c r="F1632">
        <v>192</v>
      </c>
    </row>
    <row r="1633" spans="1:6" x14ac:dyDescent="0.3">
      <c r="A1633" t="s">
        <v>1747</v>
      </c>
      <c r="B1633">
        <v>91.32</v>
      </c>
      <c r="C1633">
        <v>91.32</v>
      </c>
      <c r="D1633">
        <v>91.32</v>
      </c>
      <c r="E1633">
        <v>91.32</v>
      </c>
      <c r="F1633">
        <v>461</v>
      </c>
    </row>
    <row r="1634" spans="1:6" x14ac:dyDescent="0.3">
      <c r="A1634" t="s">
        <v>1748</v>
      </c>
      <c r="B1634">
        <v>90.16</v>
      </c>
      <c r="C1634">
        <v>90.16</v>
      </c>
      <c r="D1634">
        <v>90.16</v>
      </c>
      <c r="E1634">
        <v>90.16</v>
      </c>
      <c r="F1634">
        <v>401</v>
      </c>
    </row>
    <row r="1635" spans="1:6" x14ac:dyDescent="0.3">
      <c r="A1635" t="s">
        <v>1749</v>
      </c>
      <c r="B1635">
        <v>90.83</v>
      </c>
      <c r="C1635">
        <v>90.83</v>
      </c>
      <c r="D1635">
        <v>90.83</v>
      </c>
      <c r="E1635">
        <v>90.83</v>
      </c>
      <c r="F1635">
        <v>325</v>
      </c>
    </row>
    <row r="1636" spans="1:6" x14ac:dyDescent="0.3">
      <c r="A1636" t="s">
        <v>1750</v>
      </c>
      <c r="B1636">
        <v>90.88</v>
      </c>
      <c r="C1636">
        <v>90.88</v>
      </c>
      <c r="D1636">
        <v>90.88</v>
      </c>
      <c r="E1636">
        <v>90.88</v>
      </c>
      <c r="F1636">
        <v>331</v>
      </c>
    </row>
    <row r="1637" spans="1:6" x14ac:dyDescent="0.3">
      <c r="A1637" t="s">
        <v>1751</v>
      </c>
      <c r="B1637">
        <v>90.95</v>
      </c>
      <c r="C1637">
        <v>90.95</v>
      </c>
      <c r="D1637">
        <v>90.95</v>
      </c>
      <c r="E1637">
        <v>90.95</v>
      </c>
      <c r="F1637">
        <v>279</v>
      </c>
    </row>
    <row r="1638" spans="1:6" x14ac:dyDescent="0.3">
      <c r="A1638" t="s">
        <v>1752</v>
      </c>
      <c r="B1638">
        <v>90.88</v>
      </c>
      <c r="C1638">
        <v>90.88</v>
      </c>
      <c r="D1638">
        <v>90.88</v>
      </c>
      <c r="E1638">
        <v>90.88</v>
      </c>
      <c r="F1638">
        <v>132</v>
      </c>
    </row>
    <row r="1639" spans="1:6" x14ac:dyDescent="0.3">
      <c r="A1639" t="s">
        <v>1753</v>
      </c>
      <c r="B1639">
        <v>90.45</v>
      </c>
      <c r="C1639">
        <v>90.45</v>
      </c>
      <c r="D1639">
        <v>90.45</v>
      </c>
      <c r="E1639">
        <v>90.45</v>
      </c>
      <c r="F1639">
        <v>265</v>
      </c>
    </row>
    <row r="1640" spans="1:6" x14ac:dyDescent="0.3">
      <c r="A1640" t="s">
        <v>1754</v>
      </c>
      <c r="B1640">
        <v>90.36</v>
      </c>
      <c r="C1640">
        <v>90.36</v>
      </c>
      <c r="D1640">
        <v>90.36</v>
      </c>
      <c r="E1640">
        <v>90.36</v>
      </c>
      <c r="F1640">
        <v>227</v>
      </c>
    </row>
    <row r="1641" spans="1:6" x14ac:dyDescent="0.3">
      <c r="A1641" t="s">
        <v>1755</v>
      </c>
      <c r="B1641">
        <v>90.76</v>
      </c>
      <c r="C1641">
        <v>90.76</v>
      </c>
      <c r="D1641">
        <v>90.76</v>
      </c>
      <c r="E1641">
        <v>90.76</v>
      </c>
      <c r="F1641">
        <v>320</v>
      </c>
    </row>
    <row r="1642" spans="1:6" x14ac:dyDescent="0.3">
      <c r="A1642" t="s">
        <v>1756</v>
      </c>
      <c r="B1642">
        <v>91.26</v>
      </c>
      <c r="C1642">
        <v>91.26</v>
      </c>
      <c r="D1642">
        <v>91.26</v>
      </c>
      <c r="E1642">
        <v>91.26</v>
      </c>
      <c r="F1642">
        <v>259</v>
      </c>
    </row>
    <row r="1643" spans="1:6" x14ac:dyDescent="0.3">
      <c r="A1643" t="s">
        <v>1757</v>
      </c>
      <c r="B1643">
        <v>92.2</v>
      </c>
      <c r="C1643">
        <v>92.2</v>
      </c>
      <c r="D1643">
        <v>92.2</v>
      </c>
      <c r="E1643">
        <v>92.2</v>
      </c>
      <c r="F1643">
        <v>476</v>
      </c>
    </row>
    <row r="1644" spans="1:6" x14ac:dyDescent="0.3">
      <c r="A1644" t="s">
        <v>1758</v>
      </c>
      <c r="B1644">
        <v>93</v>
      </c>
      <c r="C1644">
        <v>93</v>
      </c>
      <c r="D1644">
        <v>93</v>
      </c>
      <c r="E1644">
        <v>93</v>
      </c>
      <c r="F1644">
        <v>575</v>
      </c>
    </row>
    <row r="1645" spans="1:6" x14ac:dyDescent="0.3">
      <c r="A1645" t="s">
        <v>1759</v>
      </c>
      <c r="B1645">
        <v>94.04</v>
      </c>
      <c r="C1645">
        <v>94.04</v>
      </c>
      <c r="D1645">
        <v>94.04</v>
      </c>
      <c r="E1645">
        <v>94.04</v>
      </c>
      <c r="F1645">
        <v>839</v>
      </c>
    </row>
    <row r="1646" spans="1:6" x14ac:dyDescent="0.3">
      <c r="A1646" t="s">
        <v>1760</v>
      </c>
      <c r="B1646">
        <v>94.51</v>
      </c>
      <c r="C1646">
        <v>94.51</v>
      </c>
      <c r="D1646">
        <v>94.51</v>
      </c>
      <c r="E1646">
        <v>94.51</v>
      </c>
      <c r="F1646">
        <v>761</v>
      </c>
    </row>
    <row r="1647" spans="1:6" x14ac:dyDescent="0.3">
      <c r="A1647" t="s">
        <v>1761</v>
      </c>
      <c r="B1647">
        <v>94.43</v>
      </c>
      <c r="C1647">
        <v>94.43</v>
      </c>
      <c r="D1647">
        <v>94.43</v>
      </c>
      <c r="E1647">
        <v>94.43</v>
      </c>
      <c r="F1647">
        <v>928</v>
      </c>
    </row>
    <row r="1648" spans="1:6" x14ac:dyDescent="0.3">
      <c r="A1648" t="s">
        <v>1762</v>
      </c>
      <c r="B1648">
        <v>94.2</v>
      </c>
      <c r="C1648">
        <v>94.2</v>
      </c>
      <c r="D1648">
        <v>94.2</v>
      </c>
      <c r="E1648">
        <v>94.2</v>
      </c>
      <c r="F1648">
        <v>338</v>
      </c>
    </row>
    <row r="1649" spans="1:6" x14ac:dyDescent="0.3">
      <c r="A1649" t="s">
        <v>1763</v>
      </c>
      <c r="B1649">
        <v>92.08</v>
      </c>
      <c r="C1649">
        <v>92.08</v>
      </c>
      <c r="D1649">
        <v>92.08</v>
      </c>
      <c r="E1649">
        <v>92.08</v>
      </c>
      <c r="F1649">
        <v>775</v>
      </c>
    </row>
    <row r="1650" spans="1:6" x14ac:dyDescent="0.3">
      <c r="A1650" t="s">
        <v>1764</v>
      </c>
      <c r="B1650">
        <v>91.58</v>
      </c>
      <c r="C1650">
        <v>91.58</v>
      </c>
      <c r="D1650">
        <v>91.58</v>
      </c>
      <c r="E1650">
        <v>91.58</v>
      </c>
      <c r="F1650">
        <v>648</v>
      </c>
    </row>
    <row r="1651" spans="1:6" x14ac:dyDescent="0.3">
      <c r="A1651" t="s">
        <v>1765</v>
      </c>
      <c r="B1651">
        <v>91.2</v>
      </c>
      <c r="C1651">
        <v>91.2</v>
      </c>
      <c r="D1651">
        <v>91.2</v>
      </c>
      <c r="E1651">
        <v>91.2</v>
      </c>
      <c r="F1651">
        <v>499</v>
      </c>
    </row>
    <row r="1652" spans="1:6" x14ac:dyDescent="0.3">
      <c r="A1652" t="s">
        <v>1766</v>
      </c>
      <c r="B1652">
        <v>90.26</v>
      </c>
      <c r="C1652">
        <v>90.26</v>
      </c>
      <c r="D1652">
        <v>90.26</v>
      </c>
      <c r="E1652">
        <v>90.26</v>
      </c>
      <c r="F1652">
        <v>383</v>
      </c>
    </row>
    <row r="1653" spans="1:6" x14ac:dyDescent="0.3">
      <c r="A1653" t="s">
        <v>1767</v>
      </c>
      <c r="B1653">
        <v>89.95</v>
      </c>
      <c r="C1653">
        <v>89.95</v>
      </c>
      <c r="D1653">
        <v>89.95</v>
      </c>
      <c r="E1653">
        <v>89.95</v>
      </c>
      <c r="F1653">
        <v>567</v>
      </c>
    </row>
    <row r="1654" spans="1:6" x14ac:dyDescent="0.3">
      <c r="A1654" t="s">
        <v>1768</v>
      </c>
      <c r="B1654">
        <v>90.24</v>
      </c>
      <c r="C1654">
        <v>90.24</v>
      </c>
      <c r="D1654">
        <v>90.24</v>
      </c>
      <c r="E1654">
        <v>90.24</v>
      </c>
      <c r="F1654">
        <v>142</v>
      </c>
    </row>
    <row r="1655" spans="1:6" x14ac:dyDescent="0.3">
      <c r="A1655" t="s">
        <v>1769</v>
      </c>
      <c r="B1655">
        <v>90.21</v>
      </c>
      <c r="C1655">
        <v>90.21</v>
      </c>
      <c r="D1655">
        <v>90.21</v>
      </c>
      <c r="E1655">
        <v>90.21</v>
      </c>
      <c r="F1655">
        <v>317</v>
      </c>
    </row>
    <row r="1656" spans="1:6" x14ac:dyDescent="0.3">
      <c r="A1656" t="s">
        <v>1770</v>
      </c>
      <c r="B1656">
        <v>90.68</v>
      </c>
      <c r="C1656">
        <v>90.68</v>
      </c>
      <c r="D1656">
        <v>90.68</v>
      </c>
      <c r="E1656">
        <v>90.68</v>
      </c>
      <c r="F1656">
        <v>373</v>
      </c>
    </row>
    <row r="1657" spans="1:6" x14ac:dyDescent="0.3">
      <c r="A1657" t="s">
        <v>1771</v>
      </c>
      <c r="B1657">
        <v>90.45</v>
      </c>
      <c r="C1657">
        <v>90.45</v>
      </c>
      <c r="D1657">
        <v>90.45</v>
      </c>
      <c r="E1657">
        <v>90.45</v>
      </c>
      <c r="F1657">
        <v>295</v>
      </c>
    </row>
    <row r="1658" spans="1:6" x14ac:dyDescent="0.3">
      <c r="A1658" t="s">
        <v>1772</v>
      </c>
      <c r="B1658">
        <v>90.74</v>
      </c>
      <c r="C1658">
        <v>90.74</v>
      </c>
      <c r="D1658">
        <v>90.74</v>
      </c>
      <c r="E1658">
        <v>90.74</v>
      </c>
      <c r="F1658">
        <v>307</v>
      </c>
    </row>
    <row r="1659" spans="1:6" x14ac:dyDescent="0.3">
      <c r="A1659" t="s">
        <v>1773</v>
      </c>
      <c r="B1659">
        <v>89.63</v>
      </c>
      <c r="C1659">
        <v>89.63</v>
      </c>
      <c r="D1659">
        <v>89.63</v>
      </c>
      <c r="E1659">
        <v>89.63</v>
      </c>
      <c r="F1659">
        <v>488</v>
      </c>
    </row>
    <row r="1660" spans="1:6" x14ac:dyDescent="0.3">
      <c r="A1660" t="s">
        <v>1774</v>
      </c>
      <c r="B1660">
        <v>89.85</v>
      </c>
      <c r="C1660">
        <v>89.85</v>
      </c>
      <c r="D1660">
        <v>89.85</v>
      </c>
      <c r="E1660">
        <v>89.85</v>
      </c>
      <c r="F1660">
        <v>173</v>
      </c>
    </row>
    <row r="1661" spans="1:6" x14ac:dyDescent="0.3">
      <c r="A1661" t="s">
        <v>1775</v>
      </c>
      <c r="B1661">
        <v>87.66</v>
      </c>
      <c r="C1661">
        <v>87.66</v>
      </c>
      <c r="D1661">
        <v>87.66</v>
      </c>
      <c r="E1661">
        <v>87.66</v>
      </c>
      <c r="F1661">
        <v>631</v>
      </c>
    </row>
    <row r="1662" spans="1:6" x14ac:dyDescent="0.3">
      <c r="A1662" t="s">
        <v>1776</v>
      </c>
      <c r="B1662">
        <v>87.68</v>
      </c>
      <c r="C1662">
        <v>87.68</v>
      </c>
      <c r="D1662">
        <v>87.68</v>
      </c>
      <c r="E1662">
        <v>87.68</v>
      </c>
      <c r="F1662">
        <v>1069</v>
      </c>
    </row>
    <row r="1663" spans="1:6" x14ac:dyDescent="0.3">
      <c r="A1663" t="s">
        <v>1777</v>
      </c>
      <c r="B1663">
        <v>86.96</v>
      </c>
      <c r="C1663">
        <v>86.96</v>
      </c>
      <c r="D1663">
        <v>86.96</v>
      </c>
      <c r="E1663">
        <v>86.96</v>
      </c>
      <c r="F1663">
        <v>595</v>
      </c>
    </row>
    <row r="1664" spans="1:6" x14ac:dyDescent="0.3">
      <c r="A1664" t="s">
        <v>1778</v>
      </c>
      <c r="B1664">
        <v>87.89</v>
      </c>
      <c r="C1664">
        <v>87.89</v>
      </c>
      <c r="D1664">
        <v>87.89</v>
      </c>
      <c r="E1664">
        <v>87.89</v>
      </c>
      <c r="F1664">
        <v>562</v>
      </c>
    </row>
    <row r="1665" spans="1:6" x14ac:dyDescent="0.3">
      <c r="A1665" t="s">
        <v>1779</v>
      </c>
      <c r="B1665">
        <v>86.86</v>
      </c>
      <c r="C1665">
        <v>86.86</v>
      </c>
      <c r="D1665">
        <v>86.86</v>
      </c>
      <c r="E1665">
        <v>86.86</v>
      </c>
      <c r="F1665">
        <v>389</v>
      </c>
    </row>
    <row r="1666" spans="1:6" x14ac:dyDescent="0.3">
      <c r="A1666" t="s">
        <v>1780</v>
      </c>
      <c r="B1666">
        <v>86.85</v>
      </c>
      <c r="C1666">
        <v>86.85</v>
      </c>
      <c r="D1666">
        <v>86.85</v>
      </c>
      <c r="E1666">
        <v>86.85</v>
      </c>
      <c r="F1666">
        <v>171</v>
      </c>
    </row>
    <row r="1667" spans="1:6" x14ac:dyDescent="0.3">
      <c r="A1667" t="s">
        <v>1781</v>
      </c>
      <c r="B1667">
        <v>84.95</v>
      </c>
      <c r="C1667">
        <v>84.95</v>
      </c>
      <c r="D1667">
        <v>84.95</v>
      </c>
      <c r="E1667">
        <v>84.95</v>
      </c>
      <c r="F1667">
        <v>953</v>
      </c>
    </row>
    <row r="1668" spans="1:6" x14ac:dyDescent="0.3">
      <c r="A1668" t="s">
        <v>1782</v>
      </c>
      <c r="B1668">
        <v>85.54</v>
      </c>
      <c r="C1668">
        <v>85.54</v>
      </c>
      <c r="D1668">
        <v>85.54</v>
      </c>
      <c r="E1668">
        <v>85.54</v>
      </c>
      <c r="F1668">
        <v>1144</v>
      </c>
    </row>
    <row r="1669" spans="1:6" x14ac:dyDescent="0.3">
      <c r="A1669" t="s">
        <v>1783</v>
      </c>
      <c r="B1669">
        <v>85.58</v>
      </c>
      <c r="C1669">
        <v>85.58</v>
      </c>
      <c r="D1669">
        <v>85.58</v>
      </c>
      <c r="E1669">
        <v>85.58</v>
      </c>
      <c r="F1669">
        <v>767</v>
      </c>
    </row>
    <row r="1670" spans="1:6" x14ac:dyDescent="0.3">
      <c r="A1670" t="s">
        <v>1784</v>
      </c>
      <c r="B1670">
        <v>84.06</v>
      </c>
      <c r="C1670">
        <v>84.06</v>
      </c>
      <c r="D1670">
        <v>84.06</v>
      </c>
      <c r="E1670">
        <v>84.06</v>
      </c>
      <c r="F1670">
        <v>1093</v>
      </c>
    </row>
    <row r="1671" spans="1:6" x14ac:dyDescent="0.3">
      <c r="A1671" t="s">
        <v>1785</v>
      </c>
      <c r="B1671">
        <v>84.56</v>
      </c>
      <c r="C1671">
        <v>84.56</v>
      </c>
      <c r="D1671">
        <v>84.56</v>
      </c>
      <c r="E1671">
        <v>84.56</v>
      </c>
      <c r="F1671">
        <v>968</v>
      </c>
    </row>
    <row r="1672" spans="1:6" x14ac:dyDescent="0.3">
      <c r="A1672" t="s">
        <v>1786</v>
      </c>
      <c r="B1672">
        <v>84.1</v>
      </c>
      <c r="C1672">
        <v>84.1</v>
      </c>
      <c r="D1672">
        <v>84.1</v>
      </c>
      <c r="E1672">
        <v>84.1</v>
      </c>
      <c r="F1672">
        <v>240</v>
      </c>
    </row>
    <row r="1673" spans="1:6" x14ac:dyDescent="0.3">
      <c r="A1673" t="s">
        <v>1787</v>
      </c>
      <c r="B1673">
        <v>83.24</v>
      </c>
      <c r="C1673">
        <v>83.24</v>
      </c>
      <c r="D1673">
        <v>83.24</v>
      </c>
      <c r="E1673">
        <v>83.24</v>
      </c>
      <c r="F1673">
        <v>999</v>
      </c>
    </row>
    <row r="1674" spans="1:6" x14ac:dyDescent="0.3">
      <c r="A1674" t="s">
        <v>1788</v>
      </c>
      <c r="B1674">
        <v>83.2</v>
      </c>
      <c r="C1674">
        <v>83.2</v>
      </c>
      <c r="D1674">
        <v>83.2</v>
      </c>
      <c r="E1674">
        <v>83.2</v>
      </c>
      <c r="F1674">
        <v>495</v>
      </c>
    </row>
    <row r="1675" spans="1:6" x14ac:dyDescent="0.3">
      <c r="A1675" t="s">
        <v>1789</v>
      </c>
      <c r="B1675">
        <v>84.83</v>
      </c>
      <c r="C1675">
        <v>84.83</v>
      </c>
      <c r="D1675">
        <v>84.83</v>
      </c>
      <c r="E1675">
        <v>84.83</v>
      </c>
      <c r="F1675">
        <v>471</v>
      </c>
    </row>
    <row r="1676" spans="1:6" x14ac:dyDescent="0.3">
      <c r="A1676" t="s">
        <v>1790</v>
      </c>
      <c r="B1676">
        <v>84.75</v>
      </c>
      <c r="C1676">
        <v>84.75</v>
      </c>
      <c r="D1676">
        <v>84.75</v>
      </c>
      <c r="E1676">
        <v>84.75</v>
      </c>
      <c r="F1676">
        <v>421</v>
      </c>
    </row>
    <row r="1677" spans="1:6" x14ac:dyDescent="0.3">
      <c r="A1677" t="s">
        <v>1791</v>
      </c>
      <c r="B1677">
        <v>85.89</v>
      </c>
      <c r="C1677">
        <v>85.89</v>
      </c>
      <c r="D1677">
        <v>85.89</v>
      </c>
      <c r="E1677">
        <v>85.89</v>
      </c>
      <c r="F1677">
        <v>375</v>
      </c>
    </row>
    <row r="1678" spans="1:6" x14ac:dyDescent="0.3">
      <c r="A1678" t="s">
        <v>1792</v>
      </c>
      <c r="B1678">
        <v>85.57</v>
      </c>
      <c r="C1678">
        <v>85.57</v>
      </c>
      <c r="D1678">
        <v>85.57</v>
      </c>
      <c r="E1678">
        <v>85.57</v>
      </c>
      <c r="F1678">
        <v>126</v>
      </c>
    </row>
    <row r="1679" spans="1:6" x14ac:dyDescent="0.3">
      <c r="A1679" t="s">
        <v>1793</v>
      </c>
      <c r="B1679">
        <v>85.07</v>
      </c>
      <c r="C1679">
        <v>85.07</v>
      </c>
      <c r="D1679">
        <v>85.07</v>
      </c>
      <c r="E1679">
        <v>85.07</v>
      </c>
      <c r="F1679">
        <v>276</v>
      </c>
    </row>
    <row r="1680" spans="1:6" x14ac:dyDescent="0.3">
      <c r="A1680" t="s">
        <v>1794</v>
      </c>
      <c r="B1680">
        <v>83.9</v>
      </c>
      <c r="C1680">
        <v>83.9</v>
      </c>
      <c r="D1680">
        <v>83.9</v>
      </c>
      <c r="E1680">
        <v>83.9</v>
      </c>
      <c r="F1680">
        <v>439</v>
      </c>
    </row>
    <row r="1681" spans="1:6" x14ac:dyDescent="0.3">
      <c r="A1681" t="s">
        <v>1795</v>
      </c>
      <c r="B1681">
        <v>84.01</v>
      </c>
      <c r="C1681">
        <v>84.01</v>
      </c>
      <c r="D1681">
        <v>84.01</v>
      </c>
      <c r="E1681">
        <v>84.01</v>
      </c>
      <c r="F1681">
        <v>329</v>
      </c>
    </row>
    <row r="1682" spans="1:6" x14ac:dyDescent="0.3">
      <c r="A1682" t="s">
        <v>1796</v>
      </c>
      <c r="B1682">
        <v>85.31</v>
      </c>
      <c r="C1682">
        <v>85.31</v>
      </c>
      <c r="D1682">
        <v>85.31</v>
      </c>
      <c r="E1682">
        <v>85.31</v>
      </c>
      <c r="F1682">
        <v>310</v>
      </c>
    </row>
    <row r="1683" spans="1:6" x14ac:dyDescent="0.3">
      <c r="A1683" t="s">
        <v>1797</v>
      </c>
      <c r="B1683">
        <v>86.22</v>
      </c>
      <c r="C1683">
        <v>86.22</v>
      </c>
      <c r="D1683">
        <v>86.22</v>
      </c>
      <c r="E1683">
        <v>86.22</v>
      </c>
      <c r="F1683">
        <v>531</v>
      </c>
    </row>
    <row r="1684" spans="1:6" x14ac:dyDescent="0.3">
      <c r="A1684" t="s">
        <v>1798</v>
      </c>
      <c r="B1684">
        <v>86.86</v>
      </c>
      <c r="C1684">
        <v>86.86</v>
      </c>
      <c r="D1684">
        <v>86.86</v>
      </c>
      <c r="E1684">
        <v>86.86</v>
      </c>
      <c r="F1684">
        <v>212</v>
      </c>
    </row>
    <row r="1685" spans="1:6" x14ac:dyDescent="0.3">
      <c r="A1685" t="s">
        <v>1799</v>
      </c>
      <c r="B1685">
        <v>85.78</v>
      </c>
      <c r="C1685">
        <v>85.78</v>
      </c>
      <c r="D1685">
        <v>85.78</v>
      </c>
      <c r="E1685">
        <v>85.78</v>
      </c>
      <c r="F1685">
        <v>409</v>
      </c>
    </row>
    <row r="1686" spans="1:6" x14ac:dyDescent="0.3">
      <c r="A1686" t="s">
        <v>1800</v>
      </c>
      <c r="B1686">
        <v>87.29</v>
      </c>
      <c r="C1686">
        <v>87.29</v>
      </c>
      <c r="D1686">
        <v>87.29</v>
      </c>
      <c r="E1686">
        <v>87.29</v>
      </c>
      <c r="F1686">
        <v>630</v>
      </c>
    </row>
    <row r="1687" spans="1:6" x14ac:dyDescent="0.3">
      <c r="A1687" t="s">
        <v>1801</v>
      </c>
      <c r="B1687">
        <v>86.93</v>
      </c>
      <c r="C1687">
        <v>86.93</v>
      </c>
      <c r="D1687">
        <v>86.93</v>
      </c>
      <c r="E1687">
        <v>86.93</v>
      </c>
      <c r="F1687">
        <v>611</v>
      </c>
    </row>
    <row r="1688" spans="1:6" x14ac:dyDescent="0.3">
      <c r="A1688" t="s">
        <v>1802</v>
      </c>
      <c r="B1688">
        <v>87.22</v>
      </c>
      <c r="C1688">
        <v>87.22</v>
      </c>
      <c r="D1688">
        <v>87.22</v>
      </c>
      <c r="E1688">
        <v>87.22</v>
      </c>
      <c r="F1688">
        <v>434</v>
      </c>
    </row>
    <row r="1689" spans="1:6" x14ac:dyDescent="0.3">
      <c r="A1689" t="s">
        <v>1803</v>
      </c>
      <c r="B1689">
        <v>86.81</v>
      </c>
      <c r="C1689">
        <v>86.81</v>
      </c>
      <c r="D1689">
        <v>86.81</v>
      </c>
      <c r="E1689">
        <v>86.81</v>
      </c>
      <c r="F1689">
        <v>549</v>
      </c>
    </row>
    <row r="1690" spans="1:6" x14ac:dyDescent="0.3">
      <c r="A1690" t="s">
        <v>1804</v>
      </c>
      <c r="B1690">
        <v>86.6</v>
      </c>
      <c r="C1690">
        <v>86.6</v>
      </c>
      <c r="D1690">
        <v>86.6</v>
      </c>
      <c r="E1690">
        <v>86.6</v>
      </c>
      <c r="F1690">
        <v>166</v>
      </c>
    </row>
    <row r="1691" spans="1:6" x14ac:dyDescent="0.3">
      <c r="A1691" t="s">
        <v>1805</v>
      </c>
      <c r="B1691">
        <v>86.43</v>
      </c>
      <c r="C1691">
        <v>86.43</v>
      </c>
      <c r="D1691">
        <v>86.43</v>
      </c>
      <c r="E1691">
        <v>86.43</v>
      </c>
      <c r="F1691">
        <v>301</v>
      </c>
    </row>
    <row r="1692" spans="1:6" x14ac:dyDescent="0.3">
      <c r="A1692" t="s">
        <v>1806</v>
      </c>
      <c r="B1692">
        <v>86.16</v>
      </c>
      <c r="C1692">
        <v>86.16</v>
      </c>
      <c r="D1692">
        <v>86.16</v>
      </c>
      <c r="E1692">
        <v>86.16</v>
      </c>
      <c r="F1692">
        <v>539</v>
      </c>
    </row>
    <row r="1693" spans="1:6" x14ac:dyDescent="0.3">
      <c r="A1693" t="s">
        <v>1807</v>
      </c>
      <c r="B1693">
        <v>86.34</v>
      </c>
      <c r="C1693">
        <v>86.34</v>
      </c>
      <c r="D1693">
        <v>86.34</v>
      </c>
      <c r="E1693">
        <v>86.34</v>
      </c>
      <c r="F1693">
        <v>622</v>
      </c>
    </row>
    <row r="1694" spans="1:6" x14ac:dyDescent="0.3">
      <c r="A1694" t="s">
        <v>1808</v>
      </c>
      <c r="B1694">
        <v>87.22</v>
      </c>
      <c r="C1694">
        <v>87.22</v>
      </c>
      <c r="D1694">
        <v>87.22</v>
      </c>
      <c r="E1694">
        <v>87.22</v>
      </c>
      <c r="F1694">
        <v>724</v>
      </c>
    </row>
    <row r="1695" spans="1:6" x14ac:dyDescent="0.3">
      <c r="A1695" t="s">
        <v>1809</v>
      </c>
      <c r="B1695">
        <v>88.05</v>
      </c>
      <c r="C1695">
        <v>88.05</v>
      </c>
      <c r="D1695">
        <v>88.05</v>
      </c>
      <c r="E1695">
        <v>88.05</v>
      </c>
      <c r="F1695">
        <v>679</v>
      </c>
    </row>
    <row r="1696" spans="1:6" x14ac:dyDescent="0.3">
      <c r="A1696" t="s">
        <v>1810</v>
      </c>
      <c r="B1696">
        <v>88.21</v>
      </c>
      <c r="C1696">
        <v>88.21</v>
      </c>
      <c r="D1696">
        <v>88.21</v>
      </c>
      <c r="E1696">
        <v>88.21</v>
      </c>
      <c r="F1696">
        <v>605</v>
      </c>
    </row>
    <row r="1697" spans="1:6" x14ac:dyDescent="0.3">
      <c r="A1697" t="s">
        <v>1811</v>
      </c>
      <c r="B1697">
        <v>87.13</v>
      </c>
      <c r="C1697">
        <v>87.13</v>
      </c>
      <c r="D1697">
        <v>87.13</v>
      </c>
      <c r="E1697">
        <v>87.13</v>
      </c>
      <c r="F1697">
        <v>547</v>
      </c>
    </row>
    <row r="1698" spans="1:6" x14ac:dyDescent="0.3">
      <c r="A1698" t="s">
        <v>1812</v>
      </c>
      <c r="B1698">
        <v>88.33</v>
      </c>
      <c r="C1698">
        <v>88.33</v>
      </c>
      <c r="D1698">
        <v>88.33</v>
      </c>
      <c r="E1698">
        <v>88.33</v>
      </c>
      <c r="F1698">
        <v>433</v>
      </c>
    </row>
    <row r="1699" spans="1:6" x14ac:dyDescent="0.3">
      <c r="A1699" t="s">
        <v>1813</v>
      </c>
      <c r="B1699">
        <v>87.98</v>
      </c>
      <c r="C1699">
        <v>87.98</v>
      </c>
      <c r="D1699">
        <v>87.98</v>
      </c>
      <c r="E1699">
        <v>87.98</v>
      </c>
      <c r="F1699">
        <v>412</v>
      </c>
    </row>
    <row r="1700" spans="1:6" x14ac:dyDescent="0.3">
      <c r="A1700" t="s">
        <v>1814</v>
      </c>
      <c r="B1700">
        <v>86.98</v>
      </c>
      <c r="C1700">
        <v>86.98</v>
      </c>
      <c r="D1700">
        <v>86.98</v>
      </c>
      <c r="E1700">
        <v>86.98</v>
      </c>
      <c r="F1700">
        <v>228</v>
      </c>
    </row>
    <row r="1701" spans="1:6" x14ac:dyDescent="0.3">
      <c r="A1701" t="s">
        <v>1815</v>
      </c>
      <c r="B1701">
        <v>86.96</v>
      </c>
      <c r="C1701">
        <v>86.96</v>
      </c>
      <c r="D1701">
        <v>86.96</v>
      </c>
      <c r="E1701">
        <v>86.96</v>
      </c>
      <c r="F1701">
        <v>321</v>
      </c>
    </row>
    <row r="1702" spans="1:6" x14ac:dyDescent="0.3">
      <c r="A1702" t="s">
        <v>1816</v>
      </c>
      <c r="B1702">
        <v>87.64</v>
      </c>
      <c r="C1702">
        <v>87.64</v>
      </c>
      <c r="D1702">
        <v>87.64</v>
      </c>
      <c r="E1702">
        <v>87.64</v>
      </c>
      <c r="F1702">
        <v>454</v>
      </c>
    </row>
    <row r="1703" spans="1:6" x14ac:dyDescent="0.3">
      <c r="A1703" t="s">
        <v>1817</v>
      </c>
      <c r="B1703">
        <v>87.82</v>
      </c>
      <c r="C1703">
        <v>87.82</v>
      </c>
      <c r="D1703">
        <v>87.82</v>
      </c>
      <c r="E1703">
        <v>87.82</v>
      </c>
      <c r="F1703">
        <v>582</v>
      </c>
    </row>
    <row r="1704" spans="1:6" x14ac:dyDescent="0.3">
      <c r="A1704" t="s">
        <v>1818</v>
      </c>
      <c r="B1704">
        <v>88.63</v>
      </c>
      <c r="C1704">
        <v>88.63</v>
      </c>
      <c r="D1704">
        <v>88.63</v>
      </c>
      <c r="E1704">
        <v>88.63</v>
      </c>
      <c r="F1704">
        <v>367</v>
      </c>
    </row>
    <row r="1705" spans="1:6" x14ac:dyDescent="0.3">
      <c r="A1705" t="s">
        <v>1819</v>
      </c>
      <c r="B1705">
        <v>89.95</v>
      </c>
      <c r="C1705">
        <v>89.95</v>
      </c>
      <c r="D1705">
        <v>89.95</v>
      </c>
      <c r="E1705">
        <v>89.95</v>
      </c>
      <c r="F1705">
        <v>992</v>
      </c>
    </row>
    <row r="1706" spans="1:6" x14ac:dyDescent="0.3">
      <c r="A1706" t="s">
        <v>1820</v>
      </c>
      <c r="B1706">
        <v>89.81</v>
      </c>
      <c r="C1706">
        <v>89.81</v>
      </c>
      <c r="D1706">
        <v>89.81</v>
      </c>
      <c r="E1706">
        <v>89.81</v>
      </c>
      <c r="F1706">
        <v>420</v>
      </c>
    </row>
    <row r="1707" spans="1:6" x14ac:dyDescent="0.3">
      <c r="A1707" t="s">
        <v>1821</v>
      </c>
      <c r="B1707">
        <v>88.88</v>
      </c>
      <c r="C1707">
        <v>88.88</v>
      </c>
      <c r="D1707">
        <v>88.88</v>
      </c>
      <c r="E1707">
        <v>88.88</v>
      </c>
      <c r="F1707">
        <v>1034</v>
      </c>
    </row>
    <row r="1708" spans="1:6" x14ac:dyDescent="0.3">
      <c r="A1708" t="s">
        <v>1822</v>
      </c>
      <c r="B1708">
        <v>87.96</v>
      </c>
      <c r="C1708">
        <v>87.96</v>
      </c>
      <c r="D1708">
        <v>87.96</v>
      </c>
      <c r="E1708">
        <v>87.96</v>
      </c>
      <c r="F1708">
        <v>752</v>
      </c>
    </row>
    <row r="1709" spans="1:6" x14ac:dyDescent="0.3">
      <c r="A1709" t="s">
        <v>1823</v>
      </c>
      <c r="B1709">
        <v>87.45</v>
      </c>
      <c r="C1709">
        <v>87.45</v>
      </c>
      <c r="D1709">
        <v>87.45</v>
      </c>
      <c r="E1709">
        <v>87.45</v>
      </c>
      <c r="F1709">
        <v>734</v>
      </c>
    </row>
    <row r="1710" spans="1:6" x14ac:dyDescent="0.3">
      <c r="A1710" t="s">
        <v>1824</v>
      </c>
      <c r="B1710">
        <v>86.47</v>
      </c>
      <c r="C1710">
        <v>86.47</v>
      </c>
      <c r="D1710">
        <v>86.47</v>
      </c>
      <c r="E1710">
        <v>86.47</v>
      </c>
      <c r="F1710">
        <v>967</v>
      </c>
    </row>
    <row r="1711" spans="1:6" x14ac:dyDescent="0.3">
      <c r="A1711" t="s">
        <v>1825</v>
      </c>
      <c r="B1711">
        <v>85.9</v>
      </c>
      <c r="C1711">
        <v>85.9</v>
      </c>
      <c r="D1711">
        <v>85.9</v>
      </c>
      <c r="E1711">
        <v>85.9</v>
      </c>
      <c r="F1711">
        <v>619</v>
      </c>
    </row>
    <row r="1712" spans="1:6" x14ac:dyDescent="0.3">
      <c r="A1712" t="s">
        <v>1826</v>
      </c>
      <c r="B1712">
        <v>86.35</v>
      </c>
      <c r="C1712">
        <v>86.35</v>
      </c>
      <c r="D1712">
        <v>86.35</v>
      </c>
      <c r="E1712">
        <v>86.35</v>
      </c>
      <c r="F1712">
        <v>271</v>
      </c>
    </row>
    <row r="1713" spans="1:6" x14ac:dyDescent="0.3">
      <c r="A1713" t="s">
        <v>1827</v>
      </c>
      <c r="B1713">
        <v>83.82</v>
      </c>
      <c r="C1713">
        <v>83.82</v>
      </c>
      <c r="D1713">
        <v>83.82</v>
      </c>
      <c r="E1713">
        <v>83.82</v>
      </c>
      <c r="F1713">
        <v>1025</v>
      </c>
    </row>
    <row r="1714" spans="1:6" x14ac:dyDescent="0.3">
      <c r="A1714" t="s">
        <v>1828</v>
      </c>
      <c r="B1714">
        <v>84.53</v>
      </c>
      <c r="C1714">
        <v>84.53</v>
      </c>
      <c r="D1714">
        <v>84.53</v>
      </c>
      <c r="E1714">
        <v>84.53</v>
      </c>
      <c r="F1714">
        <v>745</v>
      </c>
    </row>
    <row r="1715" spans="1:6" x14ac:dyDescent="0.3">
      <c r="A1715" t="s">
        <v>1829</v>
      </c>
      <c r="B1715">
        <v>83.83</v>
      </c>
      <c r="C1715">
        <v>83.83</v>
      </c>
      <c r="D1715">
        <v>83.83</v>
      </c>
      <c r="E1715">
        <v>83.83</v>
      </c>
      <c r="F1715">
        <v>951</v>
      </c>
    </row>
    <row r="1716" spans="1:6" x14ac:dyDescent="0.3">
      <c r="A1716" t="s">
        <v>1830</v>
      </c>
      <c r="B1716">
        <v>82.95</v>
      </c>
      <c r="C1716">
        <v>82.95</v>
      </c>
      <c r="D1716">
        <v>82.95</v>
      </c>
      <c r="E1716">
        <v>82.95</v>
      </c>
      <c r="F1716">
        <v>925</v>
      </c>
    </row>
    <row r="1717" spans="1:6" x14ac:dyDescent="0.3">
      <c r="A1717" t="s">
        <v>1831</v>
      </c>
      <c r="B1717">
        <v>84</v>
      </c>
      <c r="C1717">
        <v>84</v>
      </c>
      <c r="D1717">
        <v>84</v>
      </c>
      <c r="E1717">
        <v>84</v>
      </c>
      <c r="F1717">
        <v>941</v>
      </c>
    </row>
    <row r="1718" spans="1:6" x14ac:dyDescent="0.3">
      <c r="A1718" t="s">
        <v>1832</v>
      </c>
      <c r="B1718">
        <v>84.5</v>
      </c>
      <c r="C1718">
        <v>84.5</v>
      </c>
      <c r="D1718">
        <v>84.5</v>
      </c>
      <c r="E1718">
        <v>84.5</v>
      </c>
      <c r="F1718">
        <v>503</v>
      </c>
    </row>
    <row r="1719" spans="1:6" x14ac:dyDescent="0.3">
      <c r="A1719" t="s">
        <v>1833</v>
      </c>
      <c r="B1719">
        <v>85.25</v>
      </c>
      <c r="C1719">
        <v>85.25</v>
      </c>
      <c r="D1719">
        <v>85.25</v>
      </c>
      <c r="E1719">
        <v>85.25</v>
      </c>
      <c r="F1719">
        <v>908</v>
      </c>
    </row>
    <row r="1720" spans="1:6" x14ac:dyDescent="0.3">
      <c r="A1720" t="s">
        <v>1834</v>
      </c>
      <c r="B1720">
        <v>85.56</v>
      </c>
      <c r="C1720">
        <v>85.56</v>
      </c>
      <c r="D1720">
        <v>85.56</v>
      </c>
      <c r="E1720">
        <v>85.56</v>
      </c>
      <c r="F1720">
        <v>910</v>
      </c>
    </row>
    <row r="1721" spans="1:6" x14ac:dyDescent="0.3">
      <c r="A1721" t="s">
        <v>1835</v>
      </c>
      <c r="B1721">
        <v>85.6</v>
      </c>
      <c r="C1721">
        <v>85.6</v>
      </c>
      <c r="D1721">
        <v>85.6</v>
      </c>
      <c r="E1721">
        <v>85.6</v>
      </c>
      <c r="F1721">
        <v>829</v>
      </c>
    </row>
    <row r="1722" spans="1:6" x14ac:dyDescent="0.3">
      <c r="A1722" t="s">
        <v>1836</v>
      </c>
      <c r="B1722">
        <v>85.23</v>
      </c>
      <c r="C1722">
        <v>85.23</v>
      </c>
      <c r="D1722">
        <v>85.23</v>
      </c>
      <c r="E1722">
        <v>85.23</v>
      </c>
      <c r="F1722">
        <v>740</v>
      </c>
    </row>
    <row r="1723" spans="1:6" x14ac:dyDescent="0.3">
      <c r="A1723" t="s">
        <v>1837</v>
      </c>
      <c r="B1723">
        <v>84.4</v>
      </c>
      <c r="C1723">
        <v>84.4</v>
      </c>
      <c r="D1723">
        <v>84.4</v>
      </c>
      <c r="E1723">
        <v>84.4</v>
      </c>
      <c r="F1723">
        <v>787</v>
      </c>
    </row>
    <row r="1724" spans="1:6" x14ac:dyDescent="0.3">
      <c r="A1724" t="s">
        <v>1838</v>
      </c>
      <c r="B1724">
        <v>84.42</v>
      </c>
      <c r="C1724">
        <v>84.42</v>
      </c>
      <c r="D1724">
        <v>84.42</v>
      </c>
      <c r="E1724">
        <v>84.42</v>
      </c>
      <c r="F1724">
        <v>285</v>
      </c>
    </row>
    <row r="1725" spans="1:6" x14ac:dyDescent="0.3">
      <c r="A1725" t="s">
        <v>1839</v>
      </c>
      <c r="B1725">
        <v>84</v>
      </c>
      <c r="C1725">
        <v>84</v>
      </c>
      <c r="D1725">
        <v>84</v>
      </c>
      <c r="E1725">
        <v>84</v>
      </c>
      <c r="F1725">
        <v>472</v>
      </c>
    </row>
    <row r="1726" spans="1:6" x14ac:dyDescent="0.3">
      <c r="A1726" t="s">
        <v>1840</v>
      </c>
      <c r="B1726">
        <v>84.39</v>
      </c>
      <c r="C1726">
        <v>84.39</v>
      </c>
      <c r="D1726">
        <v>84.39</v>
      </c>
      <c r="E1726">
        <v>84.39</v>
      </c>
      <c r="F1726">
        <v>498</v>
      </c>
    </row>
    <row r="1727" spans="1:6" x14ac:dyDescent="0.3">
      <c r="A1727" t="s">
        <v>1841</v>
      </c>
      <c r="B1727">
        <v>85.22</v>
      </c>
      <c r="C1727">
        <v>85.22</v>
      </c>
      <c r="D1727">
        <v>85.22</v>
      </c>
      <c r="E1727">
        <v>85.22</v>
      </c>
      <c r="F1727">
        <v>525</v>
      </c>
    </row>
    <row r="1728" spans="1:6" x14ac:dyDescent="0.3">
      <c r="A1728" t="s">
        <v>1842</v>
      </c>
      <c r="B1728">
        <v>85.4</v>
      </c>
      <c r="C1728">
        <v>85.4</v>
      </c>
      <c r="D1728">
        <v>85.4</v>
      </c>
      <c r="E1728">
        <v>85.4</v>
      </c>
      <c r="F1728">
        <v>757</v>
      </c>
    </row>
    <row r="1729" spans="1:6" x14ac:dyDescent="0.3">
      <c r="A1729" t="s">
        <v>1843</v>
      </c>
      <c r="B1729">
        <v>84.96</v>
      </c>
      <c r="C1729">
        <v>84.96</v>
      </c>
      <c r="D1729">
        <v>84.96</v>
      </c>
      <c r="E1729">
        <v>84.96</v>
      </c>
      <c r="F1729">
        <v>237</v>
      </c>
    </row>
    <row r="1730" spans="1:6" x14ac:dyDescent="0.3">
      <c r="A1730" t="s">
        <v>1844</v>
      </c>
      <c r="B1730">
        <v>84.31</v>
      </c>
      <c r="C1730">
        <v>84.31</v>
      </c>
      <c r="D1730">
        <v>84.31</v>
      </c>
      <c r="E1730">
        <v>84.31</v>
      </c>
      <c r="F1730">
        <v>475</v>
      </c>
    </row>
    <row r="1731" spans="1:6" x14ac:dyDescent="0.3">
      <c r="A1731" t="s">
        <v>1845</v>
      </c>
      <c r="B1731">
        <v>84.6</v>
      </c>
      <c r="C1731">
        <v>84.6</v>
      </c>
      <c r="D1731">
        <v>84.6</v>
      </c>
      <c r="E1731">
        <v>84.6</v>
      </c>
      <c r="F1731">
        <v>370</v>
      </c>
    </row>
    <row r="1732" spans="1:6" x14ac:dyDescent="0.3">
      <c r="A1732" t="s">
        <v>1846</v>
      </c>
      <c r="B1732">
        <v>85.26</v>
      </c>
      <c r="C1732">
        <v>85.26</v>
      </c>
      <c r="D1732">
        <v>85.26</v>
      </c>
      <c r="E1732">
        <v>85.26</v>
      </c>
      <c r="F1732">
        <v>456</v>
      </c>
    </row>
    <row r="1733" spans="1:6" x14ac:dyDescent="0.3">
      <c r="A1733" t="s">
        <v>1847</v>
      </c>
      <c r="B1733">
        <v>84.65</v>
      </c>
      <c r="C1733">
        <v>84.65</v>
      </c>
      <c r="D1733">
        <v>84.65</v>
      </c>
      <c r="E1733">
        <v>84.65</v>
      </c>
      <c r="F1733">
        <v>530</v>
      </c>
    </row>
    <row r="1734" spans="1:6" x14ac:dyDescent="0.3">
      <c r="A1734" t="s">
        <v>1848</v>
      </c>
      <c r="B1734">
        <v>85.06</v>
      </c>
      <c r="C1734">
        <v>85.06</v>
      </c>
      <c r="D1734">
        <v>85.06</v>
      </c>
      <c r="E1734">
        <v>85.06</v>
      </c>
      <c r="F1734">
        <v>374</v>
      </c>
    </row>
    <row r="1735" spans="1:6" x14ac:dyDescent="0.3">
      <c r="A1735" t="s">
        <v>1849</v>
      </c>
      <c r="B1735">
        <v>85.57</v>
      </c>
      <c r="C1735">
        <v>85.57</v>
      </c>
      <c r="D1735">
        <v>85.57</v>
      </c>
      <c r="E1735">
        <v>85.57</v>
      </c>
      <c r="F1735">
        <v>200</v>
      </c>
    </row>
    <row r="1736" spans="1:6" x14ac:dyDescent="0.3">
      <c r="A1736" t="s">
        <v>1850</v>
      </c>
      <c r="B1736">
        <v>85.73</v>
      </c>
      <c r="C1736">
        <v>85.73</v>
      </c>
      <c r="D1736">
        <v>85.73</v>
      </c>
      <c r="E1736">
        <v>85.73</v>
      </c>
      <c r="F1736">
        <v>487</v>
      </c>
    </row>
    <row r="1737" spans="1:6" x14ac:dyDescent="0.3">
      <c r="A1737" t="s">
        <v>1851</v>
      </c>
      <c r="B1737">
        <v>85.61</v>
      </c>
      <c r="C1737">
        <v>85.61</v>
      </c>
      <c r="D1737">
        <v>85.61</v>
      </c>
      <c r="E1737">
        <v>85.61</v>
      </c>
      <c r="F1737">
        <v>380</v>
      </c>
    </row>
    <row r="1738" spans="1:6" x14ac:dyDescent="0.3">
      <c r="A1738" t="s">
        <v>1852</v>
      </c>
      <c r="B1738">
        <v>84.92</v>
      </c>
      <c r="C1738">
        <v>84.92</v>
      </c>
      <c r="D1738">
        <v>84.92</v>
      </c>
      <c r="E1738">
        <v>84.92</v>
      </c>
      <c r="F1738">
        <v>480</v>
      </c>
    </row>
    <row r="1739" spans="1:6" x14ac:dyDescent="0.3">
      <c r="A1739" t="s">
        <v>1853</v>
      </c>
      <c r="B1739">
        <v>84.61</v>
      </c>
      <c r="C1739">
        <v>84.61</v>
      </c>
      <c r="D1739">
        <v>84.61</v>
      </c>
      <c r="E1739">
        <v>84.61</v>
      </c>
      <c r="F1739">
        <v>837</v>
      </c>
    </row>
    <row r="1740" spans="1:6" x14ac:dyDescent="0.3">
      <c r="A1740" t="s">
        <v>1854</v>
      </c>
      <c r="B1740">
        <v>85.08</v>
      </c>
      <c r="C1740">
        <v>85.08</v>
      </c>
      <c r="D1740">
        <v>85.08</v>
      </c>
      <c r="E1740">
        <v>85.08</v>
      </c>
      <c r="F1740">
        <v>452</v>
      </c>
    </row>
    <row r="1741" spans="1:6" x14ac:dyDescent="0.3">
      <c r="A1741" t="s">
        <v>1855</v>
      </c>
      <c r="B1741">
        <v>84.95</v>
      </c>
      <c r="C1741">
        <v>84.95</v>
      </c>
      <c r="D1741">
        <v>84.95</v>
      </c>
      <c r="E1741">
        <v>84.95</v>
      </c>
      <c r="F1741">
        <v>215</v>
      </c>
    </row>
    <row r="1742" spans="1:6" x14ac:dyDescent="0.3">
      <c r="A1742" t="s">
        <v>1856</v>
      </c>
      <c r="B1742">
        <v>85.48</v>
      </c>
      <c r="C1742">
        <v>85.48</v>
      </c>
      <c r="D1742">
        <v>85.48</v>
      </c>
      <c r="E1742">
        <v>85.48</v>
      </c>
      <c r="F1742">
        <v>567</v>
      </c>
    </row>
    <row r="1743" spans="1:6" x14ac:dyDescent="0.3">
      <c r="A1743" t="s">
        <v>1857</v>
      </c>
      <c r="B1743">
        <v>84.99</v>
      </c>
      <c r="C1743">
        <v>84.99</v>
      </c>
      <c r="D1743">
        <v>84.99</v>
      </c>
      <c r="E1743">
        <v>84.99</v>
      </c>
      <c r="F1743">
        <v>984</v>
      </c>
    </row>
    <row r="1744" spans="1:6" x14ac:dyDescent="0.3">
      <c r="A1744" t="s">
        <v>1858</v>
      </c>
      <c r="B1744">
        <v>84.45</v>
      </c>
      <c r="C1744">
        <v>84.45</v>
      </c>
      <c r="D1744">
        <v>84.45</v>
      </c>
      <c r="E1744">
        <v>84.45</v>
      </c>
      <c r="F1744">
        <v>1108</v>
      </c>
    </row>
    <row r="1745" spans="1:6" x14ac:dyDescent="0.3">
      <c r="A1745" t="s">
        <v>1859</v>
      </c>
      <c r="B1745">
        <v>83.48</v>
      </c>
      <c r="C1745">
        <v>83.48</v>
      </c>
      <c r="D1745">
        <v>83.48</v>
      </c>
      <c r="E1745">
        <v>83.48</v>
      </c>
      <c r="F1745">
        <v>1003</v>
      </c>
    </row>
    <row r="1746" spans="1:6" x14ac:dyDescent="0.3">
      <c r="A1746" t="s">
        <v>1860</v>
      </c>
      <c r="B1746">
        <v>82.86</v>
      </c>
      <c r="C1746">
        <v>82.86</v>
      </c>
      <c r="D1746">
        <v>82.86</v>
      </c>
      <c r="E1746">
        <v>82.86</v>
      </c>
      <c r="F1746">
        <v>574</v>
      </c>
    </row>
    <row r="1747" spans="1:6" x14ac:dyDescent="0.3">
      <c r="A1747" t="s">
        <v>1861</v>
      </c>
      <c r="B1747">
        <v>81.510000000000005</v>
      </c>
      <c r="C1747">
        <v>81.510000000000005</v>
      </c>
      <c r="D1747">
        <v>81.510000000000005</v>
      </c>
      <c r="E1747">
        <v>81.510000000000005</v>
      </c>
      <c r="F1747">
        <v>1171</v>
      </c>
    </row>
    <row r="1748" spans="1:6" x14ac:dyDescent="0.3">
      <c r="A1748" t="s">
        <v>1862</v>
      </c>
      <c r="B1748">
        <v>79.94</v>
      </c>
      <c r="C1748">
        <v>79.94</v>
      </c>
      <c r="D1748">
        <v>79.94</v>
      </c>
      <c r="E1748">
        <v>79.94</v>
      </c>
      <c r="F1748">
        <v>1387</v>
      </c>
    </row>
    <row r="1749" spans="1:6" x14ac:dyDescent="0.3">
      <c r="A1749" t="s">
        <v>1863</v>
      </c>
      <c r="B1749">
        <v>80.62</v>
      </c>
      <c r="C1749">
        <v>80.62</v>
      </c>
      <c r="D1749">
        <v>80.62</v>
      </c>
      <c r="E1749">
        <v>80.62</v>
      </c>
      <c r="F1749">
        <v>1265</v>
      </c>
    </row>
    <row r="1750" spans="1:6" x14ac:dyDescent="0.3">
      <c r="A1750" t="s">
        <v>1864</v>
      </c>
      <c r="B1750">
        <v>79.95</v>
      </c>
      <c r="C1750">
        <v>79.95</v>
      </c>
      <c r="D1750">
        <v>79.95</v>
      </c>
      <c r="E1750">
        <v>79.95</v>
      </c>
      <c r="F1750">
        <v>829</v>
      </c>
    </row>
    <row r="1751" spans="1:6" x14ac:dyDescent="0.3">
      <c r="A1751" t="s">
        <v>1865</v>
      </c>
      <c r="B1751">
        <v>77.56</v>
      </c>
      <c r="C1751">
        <v>77.56</v>
      </c>
      <c r="D1751">
        <v>77.56</v>
      </c>
      <c r="E1751">
        <v>77.56</v>
      </c>
      <c r="F1751">
        <v>1225</v>
      </c>
    </row>
    <row r="1752" spans="1:6" x14ac:dyDescent="0.3">
      <c r="A1752" t="s">
        <v>1866</v>
      </c>
      <c r="B1752">
        <v>76.900000000000006</v>
      </c>
      <c r="C1752">
        <v>76.900000000000006</v>
      </c>
      <c r="D1752">
        <v>76.900000000000006</v>
      </c>
      <c r="E1752">
        <v>76.900000000000006</v>
      </c>
      <c r="F1752">
        <v>728</v>
      </c>
    </row>
    <row r="1753" spans="1:6" x14ac:dyDescent="0.3">
      <c r="A1753" t="s">
        <v>1867</v>
      </c>
      <c r="B1753">
        <v>76.63</v>
      </c>
      <c r="C1753">
        <v>76.63</v>
      </c>
      <c r="D1753">
        <v>76.63</v>
      </c>
      <c r="E1753">
        <v>76.63</v>
      </c>
      <c r="F1753">
        <v>1096</v>
      </c>
    </row>
    <row r="1754" spans="1:6" x14ac:dyDescent="0.3">
      <c r="A1754" t="s">
        <v>1868</v>
      </c>
      <c r="B1754">
        <v>76.650000000000006</v>
      </c>
      <c r="C1754">
        <v>76.650000000000006</v>
      </c>
      <c r="D1754">
        <v>76.650000000000006</v>
      </c>
      <c r="E1754">
        <v>76.650000000000006</v>
      </c>
      <c r="F1754">
        <v>817</v>
      </c>
    </row>
    <row r="1755" spans="1:6" x14ac:dyDescent="0.3">
      <c r="A1755" t="s">
        <v>1869</v>
      </c>
      <c r="B1755">
        <v>75.209999999999994</v>
      </c>
      <c r="C1755">
        <v>75.209999999999994</v>
      </c>
      <c r="D1755">
        <v>75.209999999999994</v>
      </c>
      <c r="E1755">
        <v>75.209999999999994</v>
      </c>
      <c r="F1755">
        <v>1042</v>
      </c>
    </row>
    <row r="1756" spans="1:6" x14ac:dyDescent="0.3">
      <c r="A1756" t="s">
        <v>1870</v>
      </c>
      <c r="B1756">
        <v>74.36</v>
      </c>
      <c r="C1756">
        <v>74.36</v>
      </c>
      <c r="D1756">
        <v>74.36</v>
      </c>
      <c r="E1756">
        <v>74.36</v>
      </c>
      <c r="F1756">
        <v>1122</v>
      </c>
    </row>
    <row r="1757" spans="1:6" x14ac:dyDescent="0.3">
      <c r="A1757" t="s">
        <v>1871</v>
      </c>
      <c r="B1757">
        <v>73.12</v>
      </c>
      <c r="C1757">
        <v>73.12</v>
      </c>
      <c r="D1757">
        <v>73.12</v>
      </c>
      <c r="E1757">
        <v>73.12</v>
      </c>
      <c r="F1757">
        <v>1456</v>
      </c>
    </row>
    <row r="1758" spans="1:6" x14ac:dyDescent="0.3">
      <c r="A1758" t="s">
        <v>1872</v>
      </c>
      <c r="B1758">
        <v>74.03</v>
      </c>
      <c r="C1758">
        <v>74.03</v>
      </c>
      <c r="D1758">
        <v>74.03</v>
      </c>
      <c r="E1758">
        <v>74.03</v>
      </c>
      <c r="F1758">
        <v>597</v>
      </c>
    </row>
    <row r="1759" spans="1:6" x14ac:dyDescent="0.3">
      <c r="A1759" t="s">
        <v>1873</v>
      </c>
      <c r="B1759">
        <v>77.150000000000006</v>
      </c>
      <c r="C1759">
        <v>77.150000000000006</v>
      </c>
      <c r="D1759">
        <v>77.150000000000006</v>
      </c>
      <c r="E1759">
        <v>77.150000000000006</v>
      </c>
      <c r="F1759">
        <v>1112</v>
      </c>
    </row>
    <row r="1760" spans="1:6" x14ac:dyDescent="0.3">
      <c r="A1760" t="s">
        <v>1874</v>
      </c>
      <c r="B1760">
        <v>77.2</v>
      </c>
      <c r="C1760">
        <v>77.2</v>
      </c>
      <c r="D1760">
        <v>77.2</v>
      </c>
      <c r="E1760">
        <v>77.2</v>
      </c>
      <c r="F1760">
        <v>1128</v>
      </c>
    </row>
    <row r="1761" spans="1:6" x14ac:dyDescent="0.3">
      <c r="A1761" t="s">
        <v>1875</v>
      </c>
      <c r="B1761">
        <v>76.650000000000006</v>
      </c>
      <c r="C1761">
        <v>76.650000000000006</v>
      </c>
      <c r="D1761">
        <v>76.650000000000006</v>
      </c>
      <c r="E1761">
        <v>76.650000000000006</v>
      </c>
      <c r="F1761">
        <v>685</v>
      </c>
    </row>
    <row r="1762" spans="1:6" x14ac:dyDescent="0.3">
      <c r="A1762" t="s">
        <v>1876</v>
      </c>
      <c r="B1762">
        <v>75.53</v>
      </c>
      <c r="C1762">
        <v>75.53</v>
      </c>
      <c r="D1762">
        <v>75.53</v>
      </c>
      <c r="E1762">
        <v>75.53</v>
      </c>
      <c r="F1762">
        <v>693</v>
      </c>
    </row>
    <row r="1763" spans="1:6" x14ac:dyDescent="0.3">
      <c r="A1763" t="s">
        <v>1877</v>
      </c>
      <c r="B1763">
        <v>75.459999999999994</v>
      </c>
      <c r="C1763">
        <v>75.459999999999994</v>
      </c>
      <c r="D1763">
        <v>75.459999999999994</v>
      </c>
      <c r="E1763">
        <v>75.459999999999994</v>
      </c>
      <c r="F1763">
        <v>286</v>
      </c>
    </row>
    <row r="1764" spans="1:6" x14ac:dyDescent="0.3">
      <c r="A1764" t="s">
        <v>1878</v>
      </c>
      <c r="B1764">
        <v>76.180000000000007</v>
      </c>
      <c r="C1764">
        <v>76.180000000000007</v>
      </c>
      <c r="D1764">
        <v>76.180000000000007</v>
      </c>
      <c r="E1764">
        <v>76.180000000000007</v>
      </c>
      <c r="F1764">
        <v>578</v>
      </c>
    </row>
    <row r="1765" spans="1:6" x14ac:dyDescent="0.3">
      <c r="A1765" t="s">
        <v>1879</v>
      </c>
      <c r="B1765">
        <v>76.040000000000006</v>
      </c>
      <c r="C1765">
        <v>76.040000000000006</v>
      </c>
      <c r="D1765">
        <v>76.040000000000006</v>
      </c>
      <c r="E1765">
        <v>76.040000000000006</v>
      </c>
      <c r="F1765">
        <v>808</v>
      </c>
    </row>
    <row r="1766" spans="1:6" x14ac:dyDescent="0.3">
      <c r="A1766" t="s">
        <v>1880</v>
      </c>
      <c r="B1766">
        <v>76.5</v>
      </c>
      <c r="C1766">
        <v>76.5</v>
      </c>
      <c r="D1766">
        <v>76.5</v>
      </c>
      <c r="E1766">
        <v>76.5</v>
      </c>
      <c r="F1766">
        <v>1066</v>
      </c>
    </row>
    <row r="1767" spans="1:6" x14ac:dyDescent="0.3">
      <c r="A1767" t="s">
        <v>1881</v>
      </c>
      <c r="B1767">
        <v>77.3</v>
      </c>
      <c r="C1767">
        <v>77.3</v>
      </c>
      <c r="D1767">
        <v>77.3</v>
      </c>
      <c r="E1767">
        <v>77.3</v>
      </c>
      <c r="F1767">
        <v>987</v>
      </c>
    </row>
    <row r="1768" spans="1:6" x14ac:dyDescent="0.3">
      <c r="A1768" t="s">
        <v>1882</v>
      </c>
      <c r="B1768">
        <v>77.08</v>
      </c>
      <c r="C1768">
        <v>77.08</v>
      </c>
      <c r="D1768">
        <v>77.08</v>
      </c>
      <c r="E1768">
        <v>77.08</v>
      </c>
      <c r="F1768">
        <v>728</v>
      </c>
    </row>
    <row r="1769" spans="1:6" x14ac:dyDescent="0.3">
      <c r="A1769" t="s">
        <v>1883</v>
      </c>
      <c r="B1769">
        <v>77.63</v>
      </c>
      <c r="C1769">
        <v>77.63</v>
      </c>
      <c r="D1769">
        <v>77.63</v>
      </c>
      <c r="E1769">
        <v>77.63</v>
      </c>
      <c r="F1769">
        <v>402</v>
      </c>
    </row>
    <row r="1770" spans="1:6" x14ac:dyDescent="0.3">
      <c r="A1770" t="s">
        <v>1884</v>
      </c>
      <c r="B1770">
        <v>76.73</v>
      </c>
      <c r="C1770">
        <v>76.73</v>
      </c>
      <c r="D1770">
        <v>76.73</v>
      </c>
      <c r="E1770">
        <v>76.73</v>
      </c>
      <c r="F1770">
        <v>718</v>
      </c>
    </row>
    <row r="1771" spans="1:6" x14ac:dyDescent="0.3">
      <c r="A1771" t="s">
        <v>1885</v>
      </c>
      <c r="B1771">
        <v>76.73</v>
      </c>
      <c r="C1771">
        <v>76.73</v>
      </c>
      <c r="D1771">
        <v>76.73</v>
      </c>
      <c r="E1771">
        <v>76.73</v>
      </c>
      <c r="F1771">
        <v>737</v>
      </c>
    </row>
    <row r="1772" spans="1:6" x14ac:dyDescent="0.3">
      <c r="A1772" t="s">
        <v>1886</v>
      </c>
      <c r="B1772">
        <v>75.489999999999995</v>
      </c>
      <c r="C1772">
        <v>75.489999999999995</v>
      </c>
      <c r="D1772">
        <v>75.489999999999995</v>
      </c>
      <c r="E1772">
        <v>75.489999999999995</v>
      </c>
      <c r="F1772">
        <v>849</v>
      </c>
    </row>
    <row r="1773" spans="1:6" x14ac:dyDescent="0.3">
      <c r="A1773" t="s">
        <v>1887</v>
      </c>
      <c r="B1773">
        <v>74.22</v>
      </c>
      <c r="C1773">
        <v>74.22</v>
      </c>
      <c r="D1773">
        <v>74.22</v>
      </c>
      <c r="E1773">
        <v>74.22</v>
      </c>
      <c r="F1773">
        <v>980</v>
      </c>
    </row>
    <row r="1774" spans="1:6" x14ac:dyDescent="0.3">
      <c r="A1774" t="s">
        <v>1888</v>
      </c>
      <c r="B1774">
        <v>73.290000000000006</v>
      </c>
      <c r="C1774">
        <v>73.290000000000006</v>
      </c>
      <c r="D1774">
        <v>73.290000000000006</v>
      </c>
      <c r="E1774">
        <v>73.290000000000006</v>
      </c>
      <c r="F1774">
        <v>1120</v>
      </c>
    </row>
    <row r="1775" spans="1:6" x14ac:dyDescent="0.3">
      <c r="A1775" t="s">
        <v>1889</v>
      </c>
      <c r="B1775">
        <v>72.06</v>
      </c>
      <c r="C1775">
        <v>72.06</v>
      </c>
      <c r="D1775">
        <v>72.06</v>
      </c>
      <c r="E1775">
        <v>72.06</v>
      </c>
      <c r="F1775">
        <v>512</v>
      </c>
    </row>
    <row r="1776" spans="1:6" x14ac:dyDescent="0.3">
      <c r="A1776" t="s">
        <v>1890</v>
      </c>
      <c r="B1776">
        <v>70.48</v>
      </c>
      <c r="C1776">
        <v>70.48</v>
      </c>
      <c r="D1776">
        <v>70.48</v>
      </c>
      <c r="E1776">
        <v>70.48</v>
      </c>
      <c r="F1776">
        <v>1412</v>
      </c>
    </row>
    <row r="1777" spans="1:6" x14ac:dyDescent="0.3">
      <c r="A1777" t="s">
        <v>1891</v>
      </c>
      <c r="B1777">
        <v>72.290000000000006</v>
      </c>
      <c r="C1777">
        <v>72.290000000000006</v>
      </c>
      <c r="D1777">
        <v>72.290000000000006</v>
      </c>
      <c r="E1777">
        <v>72.290000000000006</v>
      </c>
      <c r="F1777">
        <v>1293</v>
      </c>
    </row>
    <row r="1778" spans="1:6" x14ac:dyDescent="0.3">
      <c r="A1778" t="s">
        <v>1892</v>
      </c>
      <c r="B1778">
        <v>71.28</v>
      </c>
      <c r="C1778">
        <v>71.28</v>
      </c>
      <c r="D1778">
        <v>71.28</v>
      </c>
      <c r="E1778">
        <v>71.28</v>
      </c>
      <c r="F1778">
        <v>832</v>
      </c>
    </row>
    <row r="1779" spans="1:6" x14ac:dyDescent="0.3">
      <c r="A1779" t="s">
        <v>1893</v>
      </c>
      <c r="B1779">
        <v>70.599999999999994</v>
      </c>
      <c r="C1779">
        <v>70.599999999999994</v>
      </c>
      <c r="D1779">
        <v>70.599999999999994</v>
      </c>
      <c r="E1779">
        <v>70.599999999999994</v>
      </c>
      <c r="F1779">
        <v>761</v>
      </c>
    </row>
    <row r="1780" spans="1:6" x14ac:dyDescent="0.3">
      <c r="A1780" t="s">
        <v>1894</v>
      </c>
      <c r="B1780">
        <v>70.260000000000005</v>
      </c>
      <c r="C1780">
        <v>70.260000000000005</v>
      </c>
      <c r="D1780">
        <v>70.260000000000005</v>
      </c>
      <c r="E1780">
        <v>70.260000000000005</v>
      </c>
      <c r="F1780">
        <v>665</v>
      </c>
    </row>
    <row r="1781" spans="1:6" x14ac:dyDescent="0.3">
      <c r="A1781" t="s">
        <v>1895</v>
      </c>
      <c r="B1781">
        <v>69.55</v>
      </c>
      <c r="C1781">
        <v>69.55</v>
      </c>
      <c r="D1781">
        <v>69.55</v>
      </c>
      <c r="E1781">
        <v>69.55</v>
      </c>
      <c r="F1781">
        <v>480</v>
      </c>
    </row>
    <row r="1782" spans="1:6" x14ac:dyDescent="0.3">
      <c r="A1782" t="s">
        <v>1896</v>
      </c>
      <c r="B1782">
        <v>68.52</v>
      </c>
      <c r="C1782">
        <v>68.52</v>
      </c>
      <c r="D1782">
        <v>68.52</v>
      </c>
      <c r="E1782">
        <v>68.52</v>
      </c>
      <c r="F1782">
        <v>921</v>
      </c>
    </row>
    <row r="1783" spans="1:6" x14ac:dyDescent="0.3">
      <c r="A1783" t="s">
        <v>1897</v>
      </c>
      <c r="B1783">
        <v>66.75</v>
      </c>
      <c r="C1783">
        <v>66.75</v>
      </c>
      <c r="D1783">
        <v>66.75</v>
      </c>
      <c r="E1783">
        <v>66.75</v>
      </c>
      <c r="F1783">
        <v>1770</v>
      </c>
    </row>
    <row r="1784" spans="1:6" x14ac:dyDescent="0.3">
      <c r="A1784" t="s">
        <v>1898</v>
      </c>
      <c r="B1784">
        <v>67.02</v>
      </c>
      <c r="C1784">
        <v>67.02</v>
      </c>
      <c r="D1784">
        <v>67.02</v>
      </c>
      <c r="E1784">
        <v>67.02</v>
      </c>
      <c r="F1784">
        <v>1420</v>
      </c>
    </row>
    <row r="1785" spans="1:6" x14ac:dyDescent="0.3">
      <c r="A1785" t="s">
        <v>1899</v>
      </c>
      <c r="B1785">
        <v>69.63</v>
      </c>
      <c r="C1785">
        <v>69.63</v>
      </c>
      <c r="D1785">
        <v>69.63</v>
      </c>
      <c r="E1785">
        <v>69.63</v>
      </c>
      <c r="F1785">
        <v>1119</v>
      </c>
    </row>
    <row r="1786" spans="1:6" x14ac:dyDescent="0.3">
      <c r="A1786" t="s">
        <v>1900</v>
      </c>
      <c r="B1786">
        <v>68.91</v>
      </c>
      <c r="C1786">
        <v>68.91</v>
      </c>
      <c r="D1786">
        <v>68.91</v>
      </c>
      <c r="E1786">
        <v>68.91</v>
      </c>
      <c r="F1786">
        <v>615</v>
      </c>
    </row>
    <row r="1787" spans="1:6" x14ac:dyDescent="0.3">
      <c r="A1787" t="s">
        <v>1901</v>
      </c>
      <c r="B1787">
        <v>68.010000000000005</v>
      </c>
      <c r="C1787">
        <v>68.010000000000005</v>
      </c>
      <c r="D1787">
        <v>68.010000000000005</v>
      </c>
      <c r="E1787">
        <v>68.010000000000005</v>
      </c>
      <c r="F1787">
        <v>649</v>
      </c>
    </row>
    <row r="1788" spans="1:6" x14ac:dyDescent="0.3">
      <c r="A1788" t="s">
        <v>1902</v>
      </c>
      <c r="B1788">
        <v>67.959999999999994</v>
      </c>
      <c r="C1788">
        <v>67.959999999999994</v>
      </c>
      <c r="D1788">
        <v>67.959999999999994</v>
      </c>
      <c r="E1788">
        <v>67.959999999999994</v>
      </c>
      <c r="F1788">
        <v>837</v>
      </c>
    </row>
    <row r="1789" spans="1:6" x14ac:dyDescent="0.3">
      <c r="A1789" t="s">
        <v>1903</v>
      </c>
      <c r="B1789">
        <v>69.2</v>
      </c>
      <c r="C1789">
        <v>69.2</v>
      </c>
      <c r="D1789">
        <v>69.2</v>
      </c>
      <c r="E1789">
        <v>69.2</v>
      </c>
      <c r="F1789">
        <v>1172</v>
      </c>
    </row>
    <row r="1790" spans="1:6" x14ac:dyDescent="0.3">
      <c r="A1790" t="s">
        <v>1904</v>
      </c>
      <c r="B1790">
        <v>70.03</v>
      </c>
      <c r="C1790">
        <v>70.03</v>
      </c>
      <c r="D1790">
        <v>70.03</v>
      </c>
      <c r="E1790">
        <v>70.03</v>
      </c>
      <c r="F1790">
        <v>1109</v>
      </c>
    </row>
    <row r="1791" spans="1:6" x14ac:dyDescent="0.3">
      <c r="A1791" t="s">
        <v>1905</v>
      </c>
      <c r="B1791">
        <v>71.95</v>
      </c>
      <c r="C1791">
        <v>71.95</v>
      </c>
      <c r="D1791">
        <v>71.95</v>
      </c>
      <c r="E1791">
        <v>71.95</v>
      </c>
      <c r="F1791">
        <v>1118</v>
      </c>
    </row>
    <row r="1792" spans="1:6" x14ac:dyDescent="0.3">
      <c r="A1792" t="s">
        <v>1906</v>
      </c>
      <c r="B1792">
        <v>72.67</v>
      </c>
      <c r="C1792">
        <v>72.67</v>
      </c>
      <c r="D1792">
        <v>72.67</v>
      </c>
      <c r="E1792">
        <v>72.67</v>
      </c>
      <c r="F1792">
        <v>788</v>
      </c>
    </row>
    <row r="1793" spans="1:6" x14ac:dyDescent="0.3">
      <c r="A1793" t="s">
        <v>1907</v>
      </c>
      <c r="B1793">
        <v>72.760000000000005</v>
      </c>
      <c r="C1793">
        <v>72.760000000000005</v>
      </c>
      <c r="D1793">
        <v>72.760000000000005</v>
      </c>
      <c r="E1793">
        <v>72.760000000000005</v>
      </c>
      <c r="F1793">
        <v>838</v>
      </c>
    </row>
    <row r="1794" spans="1:6" x14ac:dyDescent="0.3">
      <c r="A1794" t="s">
        <v>1908</v>
      </c>
      <c r="B1794">
        <v>73.13</v>
      </c>
      <c r="C1794">
        <v>73.13</v>
      </c>
      <c r="D1794">
        <v>73.13</v>
      </c>
      <c r="E1794">
        <v>73.13</v>
      </c>
      <c r="F1794">
        <v>682</v>
      </c>
    </row>
    <row r="1795" spans="1:6" x14ac:dyDescent="0.3">
      <c r="A1795" t="s">
        <v>1909</v>
      </c>
      <c r="B1795">
        <v>74.31</v>
      </c>
      <c r="C1795">
        <v>74.31</v>
      </c>
      <c r="D1795">
        <v>74.31</v>
      </c>
      <c r="E1795">
        <v>74.31</v>
      </c>
      <c r="F1795">
        <v>860</v>
      </c>
    </row>
    <row r="1796" spans="1:6" x14ac:dyDescent="0.3">
      <c r="A1796" t="s">
        <v>1910</v>
      </c>
      <c r="B1796">
        <v>75.209999999999994</v>
      </c>
      <c r="C1796">
        <v>75.209999999999994</v>
      </c>
      <c r="D1796">
        <v>75.209999999999994</v>
      </c>
      <c r="E1796">
        <v>75.209999999999994</v>
      </c>
      <c r="F1796">
        <v>1178</v>
      </c>
    </row>
    <row r="1797" spans="1:6" x14ac:dyDescent="0.3">
      <c r="A1797" t="s">
        <v>1911</v>
      </c>
      <c r="B1797">
        <v>74.8</v>
      </c>
      <c r="C1797">
        <v>74.8</v>
      </c>
      <c r="D1797">
        <v>74.8</v>
      </c>
      <c r="E1797">
        <v>74.8</v>
      </c>
      <c r="F1797">
        <v>521</v>
      </c>
    </row>
    <row r="1798" spans="1:6" x14ac:dyDescent="0.3">
      <c r="A1798" t="s">
        <v>1912</v>
      </c>
      <c r="B1798">
        <v>76</v>
      </c>
      <c r="C1798">
        <v>76</v>
      </c>
      <c r="D1798">
        <v>76</v>
      </c>
      <c r="E1798">
        <v>76</v>
      </c>
      <c r="F1798">
        <v>1197</v>
      </c>
    </row>
    <row r="1799" spans="1:6" x14ac:dyDescent="0.3">
      <c r="A1799" t="s">
        <v>1913</v>
      </c>
      <c r="B1799">
        <v>76.14</v>
      </c>
      <c r="C1799">
        <v>76.14</v>
      </c>
      <c r="D1799">
        <v>76.14</v>
      </c>
      <c r="E1799">
        <v>76.14</v>
      </c>
      <c r="F1799">
        <v>1076</v>
      </c>
    </row>
    <row r="1800" spans="1:6" x14ac:dyDescent="0.3">
      <c r="A1800" t="s">
        <v>1914</v>
      </c>
      <c r="B1800">
        <v>75.88</v>
      </c>
      <c r="C1800">
        <v>75.88</v>
      </c>
      <c r="D1800">
        <v>75.88</v>
      </c>
      <c r="E1800">
        <v>75.88</v>
      </c>
      <c r="F1800">
        <v>854</v>
      </c>
    </row>
    <row r="1801" spans="1:6" x14ac:dyDescent="0.3">
      <c r="A1801" t="s">
        <v>1915</v>
      </c>
      <c r="B1801">
        <v>74.430000000000007</v>
      </c>
      <c r="C1801">
        <v>74.430000000000007</v>
      </c>
      <c r="D1801">
        <v>74.430000000000007</v>
      </c>
      <c r="E1801">
        <v>74.430000000000007</v>
      </c>
      <c r="F1801">
        <v>834</v>
      </c>
    </row>
    <row r="1802" spans="1:6" x14ac:dyDescent="0.3">
      <c r="A1802" t="s">
        <v>1916</v>
      </c>
      <c r="B1802">
        <v>74.48</v>
      </c>
      <c r="C1802">
        <v>74.48</v>
      </c>
      <c r="D1802">
        <v>74.48</v>
      </c>
      <c r="E1802">
        <v>74.48</v>
      </c>
      <c r="F1802">
        <v>509</v>
      </c>
    </row>
    <row r="1803" spans="1:6" x14ac:dyDescent="0.3">
      <c r="A1803" t="s">
        <v>1917</v>
      </c>
      <c r="B1803">
        <v>75.14</v>
      </c>
      <c r="C1803">
        <v>75.14</v>
      </c>
      <c r="D1803">
        <v>75.14</v>
      </c>
      <c r="E1803">
        <v>75.14</v>
      </c>
      <c r="F1803">
        <v>266</v>
      </c>
    </row>
    <row r="1804" spans="1:6" x14ac:dyDescent="0.3">
      <c r="A1804" t="s">
        <v>1918</v>
      </c>
      <c r="B1804">
        <v>75.209999999999994</v>
      </c>
      <c r="C1804">
        <v>75.209999999999994</v>
      </c>
      <c r="D1804">
        <v>75.209999999999994</v>
      </c>
      <c r="E1804">
        <v>75.209999999999994</v>
      </c>
      <c r="F1804">
        <v>410</v>
      </c>
    </row>
    <row r="1805" spans="1:6" x14ac:dyDescent="0.3">
      <c r="A1805" t="s">
        <v>1919</v>
      </c>
      <c r="B1805">
        <v>75.400000000000006</v>
      </c>
      <c r="C1805">
        <v>75.400000000000006</v>
      </c>
      <c r="D1805">
        <v>75.400000000000006</v>
      </c>
      <c r="E1805">
        <v>75.400000000000006</v>
      </c>
      <c r="F1805">
        <v>360</v>
      </c>
    </row>
    <row r="1806" spans="1:6" x14ac:dyDescent="0.3">
      <c r="A1806" t="s">
        <v>1920</v>
      </c>
      <c r="B1806">
        <v>76.760000000000005</v>
      </c>
      <c r="C1806">
        <v>76.760000000000005</v>
      </c>
      <c r="D1806">
        <v>76.760000000000005</v>
      </c>
      <c r="E1806">
        <v>76.760000000000005</v>
      </c>
      <c r="F1806">
        <v>724</v>
      </c>
    </row>
    <row r="1807" spans="1:6" x14ac:dyDescent="0.3">
      <c r="A1807" t="s">
        <v>1921</v>
      </c>
      <c r="B1807">
        <v>76.08</v>
      </c>
      <c r="C1807">
        <v>76.08</v>
      </c>
      <c r="D1807">
        <v>76.08</v>
      </c>
      <c r="E1807">
        <v>76.08</v>
      </c>
      <c r="F1807">
        <v>819</v>
      </c>
    </row>
    <row r="1808" spans="1:6" x14ac:dyDescent="0.3">
      <c r="A1808" t="s">
        <v>1922</v>
      </c>
      <c r="B1808">
        <v>74.650000000000006</v>
      </c>
      <c r="C1808">
        <v>74.650000000000006</v>
      </c>
      <c r="D1808">
        <v>74.650000000000006</v>
      </c>
      <c r="E1808">
        <v>74.650000000000006</v>
      </c>
      <c r="F1808">
        <v>721</v>
      </c>
    </row>
    <row r="1809" spans="1:6" x14ac:dyDescent="0.3">
      <c r="A1809" t="s">
        <v>1923</v>
      </c>
      <c r="B1809">
        <v>74.91</v>
      </c>
      <c r="C1809">
        <v>74.91</v>
      </c>
      <c r="D1809">
        <v>74.91</v>
      </c>
      <c r="E1809">
        <v>74.91</v>
      </c>
      <c r="F1809">
        <v>364</v>
      </c>
    </row>
    <row r="1810" spans="1:6" x14ac:dyDescent="0.3">
      <c r="A1810" t="s">
        <v>1924</v>
      </c>
      <c r="B1810">
        <v>74.77</v>
      </c>
      <c r="C1810">
        <v>74.77</v>
      </c>
      <c r="D1810">
        <v>74.77</v>
      </c>
      <c r="E1810">
        <v>74.77</v>
      </c>
      <c r="F1810">
        <v>479</v>
      </c>
    </row>
    <row r="1811" spans="1:6" x14ac:dyDescent="0.3">
      <c r="A1811" t="s">
        <v>1925</v>
      </c>
      <c r="B1811">
        <v>74.98</v>
      </c>
      <c r="C1811">
        <v>74.98</v>
      </c>
      <c r="D1811">
        <v>74.98</v>
      </c>
      <c r="E1811">
        <v>74.98</v>
      </c>
      <c r="F1811">
        <v>433</v>
      </c>
    </row>
    <row r="1812" spans="1:6" x14ac:dyDescent="0.3">
      <c r="A1812" t="s">
        <v>1926</v>
      </c>
      <c r="B1812">
        <v>75.19</v>
      </c>
      <c r="C1812">
        <v>75.19</v>
      </c>
      <c r="D1812">
        <v>75.19</v>
      </c>
      <c r="E1812">
        <v>75.19</v>
      </c>
      <c r="F1812">
        <v>478</v>
      </c>
    </row>
    <row r="1813" spans="1:6" x14ac:dyDescent="0.3">
      <c r="A1813" t="s">
        <v>1927</v>
      </c>
      <c r="B1813">
        <v>75.709999999999994</v>
      </c>
      <c r="C1813">
        <v>75.709999999999994</v>
      </c>
      <c r="D1813">
        <v>75.709999999999994</v>
      </c>
      <c r="E1813">
        <v>75.709999999999994</v>
      </c>
      <c r="F1813">
        <v>489</v>
      </c>
    </row>
    <row r="1814" spans="1:6" x14ac:dyDescent="0.3">
      <c r="A1814" t="s">
        <v>1928</v>
      </c>
      <c r="B1814">
        <v>76.23</v>
      </c>
      <c r="C1814">
        <v>76.23</v>
      </c>
      <c r="D1814">
        <v>76.23</v>
      </c>
      <c r="E1814">
        <v>76.23</v>
      </c>
      <c r="F1814">
        <v>498</v>
      </c>
    </row>
    <row r="1815" spans="1:6" x14ac:dyDescent="0.3">
      <c r="A1815" t="s">
        <v>1929</v>
      </c>
      <c r="B1815">
        <v>76.34</v>
      </c>
      <c r="C1815">
        <v>76.34</v>
      </c>
      <c r="D1815">
        <v>76.34</v>
      </c>
      <c r="E1815">
        <v>76.34</v>
      </c>
      <c r="F1815">
        <v>264</v>
      </c>
    </row>
    <row r="1816" spans="1:6" x14ac:dyDescent="0.3">
      <c r="A1816" t="s">
        <v>1930</v>
      </c>
      <c r="B1816">
        <v>76.13</v>
      </c>
      <c r="C1816">
        <v>76.13</v>
      </c>
      <c r="D1816">
        <v>76.13</v>
      </c>
      <c r="E1816">
        <v>76.13</v>
      </c>
      <c r="F1816">
        <v>475</v>
      </c>
    </row>
    <row r="1817" spans="1:6" x14ac:dyDescent="0.3">
      <c r="A1817" t="s">
        <v>1931</v>
      </c>
      <c r="B1817">
        <v>75.48</v>
      </c>
      <c r="C1817">
        <v>75.48</v>
      </c>
      <c r="D1817">
        <v>75.48</v>
      </c>
      <c r="E1817">
        <v>75.48</v>
      </c>
      <c r="F1817">
        <v>428</v>
      </c>
    </row>
    <row r="1818" spans="1:6" x14ac:dyDescent="0.3">
      <c r="A1818" t="s">
        <v>1932</v>
      </c>
      <c r="B1818">
        <v>74.98</v>
      </c>
      <c r="C1818">
        <v>74.98</v>
      </c>
      <c r="D1818">
        <v>74.98</v>
      </c>
      <c r="E1818">
        <v>74.98</v>
      </c>
      <c r="F1818">
        <v>498</v>
      </c>
    </row>
    <row r="1819" spans="1:6" x14ac:dyDescent="0.3">
      <c r="A1819" t="s">
        <v>1933</v>
      </c>
      <c r="B1819">
        <v>74.34</v>
      </c>
      <c r="C1819">
        <v>74.34</v>
      </c>
      <c r="D1819">
        <v>74.34</v>
      </c>
      <c r="E1819">
        <v>74.34</v>
      </c>
      <c r="F1819">
        <v>555</v>
      </c>
    </row>
    <row r="1820" spans="1:6" x14ac:dyDescent="0.3">
      <c r="A1820" t="s">
        <v>1934</v>
      </c>
      <c r="B1820">
        <v>74.739999999999995</v>
      </c>
      <c r="C1820">
        <v>74.739999999999995</v>
      </c>
      <c r="D1820">
        <v>74.739999999999995</v>
      </c>
      <c r="E1820">
        <v>74.739999999999995</v>
      </c>
      <c r="F1820">
        <v>535</v>
      </c>
    </row>
    <row r="1821" spans="1:6" x14ac:dyDescent="0.3">
      <c r="A1821" t="s">
        <v>1935</v>
      </c>
      <c r="B1821">
        <v>75.05</v>
      </c>
      <c r="C1821">
        <v>75.05</v>
      </c>
      <c r="D1821">
        <v>75.05</v>
      </c>
      <c r="E1821">
        <v>75.05</v>
      </c>
      <c r="F1821">
        <v>209</v>
      </c>
    </row>
    <row r="1822" spans="1:6" x14ac:dyDescent="0.3">
      <c r="A1822" t="s">
        <v>1936</v>
      </c>
      <c r="B1822">
        <v>74.8</v>
      </c>
      <c r="C1822">
        <v>74.8</v>
      </c>
      <c r="D1822">
        <v>74.8</v>
      </c>
      <c r="E1822">
        <v>74.8</v>
      </c>
      <c r="F1822">
        <v>341</v>
      </c>
    </row>
    <row r="1823" spans="1:6" x14ac:dyDescent="0.3">
      <c r="A1823" t="s">
        <v>1937</v>
      </c>
      <c r="B1823">
        <v>75.540000000000006</v>
      </c>
      <c r="C1823">
        <v>75.540000000000006</v>
      </c>
      <c r="D1823">
        <v>75.540000000000006</v>
      </c>
      <c r="E1823">
        <v>75.540000000000006</v>
      </c>
      <c r="F1823">
        <v>457</v>
      </c>
    </row>
    <row r="1824" spans="1:6" x14ac:dyDescent="0.3">
      <c r="A1824" t="s">
        <v>1938</v>
      </c>
      <c r="B1824">
        <v>75.48</v>
      </c>
      <c r="C1824">
        <v>75.48</v>
      </c>
      <c r="D1824">
        <v>75.48</v>
      </c>
      <c r="E1824">
        <v>75.48</v>
      </c>
      <c r="F1824">
        <v>496</v>
      </c>
    </row>
    <row r="1825" spans="1:6" x14ac:dyDescent="0.3">
      <c r="A1825" t="s">
        <v>1939</v>
      </c>
      <c r="B1825">
        <v>75.59</v>
      </c>
      <c r="C1825">
        <v>75.59</v>
      </c>
      <c r="D1825">
        <v>75.59</v>
      </c>
      <c r="E1825">
        <v>75.59</v>
      </c>
      <c r="F1825">
        <v>372</v>
      </c>
    </row>
    <row r="1826" spans="1:6" x14ac:dyDescent="0.3">
      <c r="A1826" t="s">
        <v>1940</v>
      </c>
      <c r="B1826">
        <v>75.59</v>
      </c>
      <c r="C1826">
        <v>75.59</v>
      </c>
      <c r="D1826">
        <v>75.59</v>
      </c>
      <c r="E1826">
        <v>75.59</v>
      </c>
      <c r="F1826">
        <v>390</v>
      </c>
    </row>
    <row r="1827" spans="1:6" x14ac:dyDescent="0.3">
      <c r="A1827" t="s">
        <v>1941</v>
      </c>
      <c r="B1827">
        <v>76.41</v>
      </c>
      <c r="C1827">
        <v>76.41</v>
      </c>
      <c r="D1827">
        <v>76.41</v>
      </c>
      <c r="E1827">
        <v>76.41</v>
      </c>
      <c r="F1827">
        <v>499</v>
      </c>
    </row>
    <row r="1828" spans="1:6" x14ac:dyDescent="0.3">
      <c r="A1828" t="s">
        <v>1942</v>
      </c>
      <c r="B1828">
        <v>76.900000000000006</v>
      </c>
      <c r="C1828">
        <v>76.900000000000006</v>
      </c>
      <c r="D1828">
        <v>76.900000000000006</v>
      </c>
      <c r="E1828">
        <v>76.900000000000006</v>
      </c>
      <c r="F1828">
        <v>635</v>
      </c>
    </row>
    <row r="1829" spans="1:6" x14ac:dyDescent="0.3">
      <c r="A1829" t="s">
        <v>1943</v>
      </c>
      <c r="B1829">
        <v>77.14</v>
      </c>
      <c r="C1829">
        <v>77.14</v>
      </c>
      <c r="D1829">
        <v>77.14</v>
      </c>
      <c r="E1829">
        <v>77.14</v>
      </c>
      <c r="F1829">
        <v>557</v>
      </c>
    </row>
    <row r="1830" spans="1:6" x14ac:dyDescent="0.3">
      <c r="A1830" t="s">
        <v>1944</v>
      </c>
      <c r="B1830">
        <v>76.400000000000006</v>
      </c>
      <c r="C1830">
        <v>76.400000000000006</v>
      </c>
      <c r="D1830">
        <v>76.400000000000006</v>
      </c>
      <c r="E1830">
        <v>76.400000000000006</v>
      </c>
      <c r="F1830">
        <v>614</v>
      </c>
    </row>
    <row r="1831" spans="1:6" x14ac:dyDescent="0.3">
      <c r="A1831" t="s">
        <v>1945</v>
      </c>
      <c r="B1831">
        <v>76.28</v>
      </c>
      <c r="C1831">
        <v>76.28</v>
      </c>
      <c r="D1831">
        <v>76.28</v>
      </c>
      <c r="E1831">
        <v>76.28</v>
      </c>
      <c r="F1831">
        <v>559</v>
      </c>
    </row>
    <row r="1832" spans="1:6" x14ac:dyDescent="0.3">
      <c r="A1832" t="s">
        <v>1946</v>
      </c>
      <c r="B1832">
        <v>75.930000000000007</v>
      </c>
      <c r="C1832">
        <v>75.930000000000007</v>
      </c>
      <c r="D1832">
        <v>75.930000000000007</v>
      </c>
      <c r="E1832">
        <v>75.930000000000007</v>
      </c>
      <c r="F1832">
        <v>343</v>
      </c>
    </row>
    <row r="1833" spans="1:6" x14ac:dyDescent="0.3">
      <c r="A1833" t="s">
        <v>1947</v>
      </c>
      <c r="B1833">
        <v>75.099999999999994</v>
      </c>
      <c r="C1833">
        <v>75.099999999999994</v>
      </c>
      <c r="D1833">
        <v>75.099999999999994</v>
      </c>
      <c r="E1833">
        <v>75.099999999999994</v>
      </c>
      <c r="F1833">
        <v>600</v>
      </c>
    </row>
    <row r="1834" spans="1:6" x14ac:dyDescent="0.3">
      <c r="A1834" t="s">
        <v>1948</v>
      </c>
      <c r="B1834">
        <v>75.66</v>
      </c>
      <c r="C1834">
        <v>75.66</v>
      </c>
      <c r="D1834">
        <v>75.66</v>
      </c>
      <c r="E1834">
        <v>75.66</v>
      </c>
      <c r="F1834">
        <v>439</v>
      </c>
    </row>
    <row r="1835" spans="1:6" x14ac:dyDescent="0.3">
      <c r="A1835" t="s">
        <v>1949</v>
      </c>
      <c r="B1835">
        <v>74.66</v>
      </c>
      <c r="C1835">
        <v>74.66</v>
      </c>
      <c r="D1835">
        <v>74.66</v>
      </c>
      <c r="E1835">
        <v>74.66</v>
      </c>
      <c r="F1835">
        <v>514</v>
      </c>
    </row>
    <row r="1836" spans="1:6" x14ac:dyDescent="0.3">
      <c r="A1836" t="s">
        <v>1950</v>
      </c>
      <c r="B1836">
        <v>75.23</v>
      </c>
      <c r="C1836">
        <v>75.23</v>
      </c>
      <c r="D1836">
        <v>75.23</v>
      </c>
      <c r="E1836">
        <v>75.23</v>
      </c>
      <c r="F1836">
        <v>489</v>
      </c>
    </row>
    <row r="1837" spans="1:6" x14ac:dyDescent="0.3">
      <c r="A1837" t="s">
        <v>1951</v>
      </c>
      <c r="B1837">
        <v>75.459999999999994</v>
      </c>
      <c r="C1837">
        <v>75.459999999999994</v>
      </c>
      <c r="D1837">
        <v>75.459999999999994</v>
      </c>
      <c r="E1837">
        <v>75.459999999999994</v>
      </c>
      <c r="F1837">
        <v>311</v>
      </c>
    </row>
    <row r="1838" spans="1:6" x14ac:dyDescent="0.3">
      <c r="A1838" t="s">
        <v>1952</v>
      </c>
      <c r="B1838">
        <v>74.98</v>
      </c>
      <c r="C1838">
        <v>74.98</v>
      </c>
      <c r="D1838">
        <v>74.98</v>
      </c>
      <c r="E1838">
        <v>74.98</v>
      </c>
      <c r="F1838">
        <v>425</v>
      </c>
    </row>
    <row r="1839" spans="1:6" x14ac:dyDescent="0.3">
      <c r="A1839" t="s">
        <v>1953</v>
      </c>
      <c r="B1839">
        <v>74.709999999999994</v>
      </c>
      <c r="C1839">
        <v>74.709999999999994</v>
      </c>
      <c r="D1839">
        <v>74.709999999999994</v>
      </c>
      <c r="E1839">
        <v>74.709999999999994</v>
      </c>
      <c r="F1839">
        <v>608</v>
      </c>
    </row>
    <row r="1840" spans="1:6" x14ac:dyDescent="0.3">
      <c r="A1840" t="s">
        <v>1954</v>
      </c>
      <c r="B1840">
        <v>75.19</v>
      </c>
      <c r="C1840">
        <v>75.19</v>
      </c>
      <c r="D1840">
        <v>75.19</v>
      </c>
      <c r="E1840">
        <v>75.19</v>
      </c>
      <c r="F1840">
        <v>492</v>
      </c>
    </row>
    <row r="1841" spans="1:6" x14ac:dyDescent="0.3">
      <c r="A1841" t="s">
        <v>1955</v>
      </c>
      <c r="B1841">
        <v>75.23</v>
      </c>
      <c r="C1841">
        <v>75.23</v>
      </c>
      <c r="D1841">
        <v>75.23</v>
      </c>
      <c r="E1841">
        <v>75.23</v>
      </c>
      <c r="F1841">
        <v>419</v>
      </c>
    </row>
    <row r="1842" spans="1:6" x14ac:dyDescent="0.3">
      <c r="A1842" t="s">
        <v>1956</v>
      </c>
      <c r="B1842">
        <v>75.11</v>
      </c>
      <c r="C1842">
        <v>75.11</v>
      </c>
      <c r="D1842">
        <v>75.11</v>
      </c>
      <c r="E1842">
        <v>75.11</v>
      </c>
      <c r="F1842">
        <v>483</v>
      </c>
    </row>
    <row r="1843" spans="1:6" x14ac:dyDescent="0.3">
      <c r="A1843" t="s">
        <v>1957</v>
      </c>
      <c r="B1843">
        <v>75.25</v>
      </c>
      <c r="C1843">
        <v>75.25</v>
      </c>
      <c r="D1843">
        <v>75.25</v>
      </c>
      <c r="E1843">
        <v>75.25</v>
      </c>
      <c r="F1843">
        <v>159</v>
      </c>
    </row>
    <row r="1844" spans="1:6" x14ac:dyDescent="0.3">
      <c r="A1844" t="s">
        <v>1958</v>
      </c>
      <c r="B1844">
        <v>75.260000000000005</v>
      </c>
      <c r="C1844">
        <v>75.260000000000005</v>
      </c>
      <c r="D1844">
        <v>75.260000000000005</v>
      </c>
      <c r="E1844">
        <v>75.260000000000005</v>
      </c>
      <c r="F1844">
        <v>483</v>
      </c>
    </row>
    <row r="1845" spans="1:6" x14ac:dyDescent="0.3">
      <c r="A1845" t="s">
        <v>1959</v>
      </c>
      <c r="B1845">
        <v>74.91</v>
      </c>
      <c r="C1845">
        <v>74.91</v>
      </c>
      <c r="D1845">
        <v>74.91</v>
      </c>
      <c r="E1845">
        <v>74.91</v>
      </c>
      <c r="F1845">
        <v>417</v>
      </c>
    </row>
    <row r="1846" spans="1:6" x14ac:dyDescent="0.3">
      <c r="A1846" t="s">
        <v>1960</v>
      </c>
      <c r="B1846">
        <v>74.599999999999994</v>
      </c>
      <c r="C1846">
        <v>74.599999999999994</v>
      </c>
      <c r="D1846">
        <v>74.599999999999994</v>
      </c>
      <c r="E1846">
        <v>74.599999999999994</v>
      </c>
      <c r="F1846">
        <v>386</v>
      </c>
    </row>
    <row r="1847" spans="1:6" x14ac:dyDescent="0.3">
      <c r="A1847" t="s">
        <v>1961</v>
      </c>
      <c r="B1847">
        <v>73.599999999999994</v>
      </c>
      <c r="C1847">
        <v>73.599999999999994</v>
      </c>
      <c r="D1847">
        <v>73.599999999999994</v>
      </c>
      <c r="E1847">
        <v>73.599999999999994</v>
      </c>
      <c r="F1847">
        <v>786</v>
      </c>
    </row>
    <row r="1848" spans="1:6" x14ac:dyDescent="0.3">
      <c r="A1848" t="s">
        <v>1962</v>
      </c>
      <c r="B1848">
        <v>72.25</v>
      </c>
      <c r="C1848">
        <v>72.25</v>
      </c>
      <c r="D1848">
        <v>72.25</v>
      </c>
      <c r="E1848">
        <v>72.25</v>
      </c>
      <c r="F1848">
        <v>1105</v>
      </c>
    </row>
    <row r="1849" spans="1:6" x14ac:dyDescent="0.3">
      <c r="A1849" t="s">
        <v>1963</v>
      </c>
      <c r="B1849">
        <v>72.760000000000005</v>
      </c>
      <c r="C1849">
        <v>72.760000000000005</v>
      </c>
      <c r="D1849">
        <v>72.760000000000005</v>
      </c>
      <c r="E1849">
        <v>72.760000000000005</v>
      </c>
      <c r="F1849">
        <v>451</v>
      </c>
    </row>
    <row r="1850" spans="1:6" x14ac:dyDescent="0.3">
      <c r="A1850" t="s">
        <v>1964</v>
      </c>
      <c r="B1850">
        <v>72.989999999999995</v>
      </c>
      <c r="C1850">
        <v>72.989999999999995</v>
      </c>
      <c r="D1850">
        <v>72.989999999999995</v>
      </c>
      <c r="E1850">
        <v>72.989999999999995</v>
      </c>
      <c r="F1850">
        <v>634</v>
      </c>
    </row>
    <row r="1851" spans="1:6" x14ac:dyDescent="0.3">
      <c r="A1851" t="s">
        <v>1965</v>
      </c>
      <c r="B1851">
        <v>73.87</v>
      </c>
      <c r="C1851">
        <v>73.87</v>
      </c>
      <c r="D1851">
        <v>73.87</v>
      </c>
      <c r="E1851">
        <v>73.87</v>
      </c>
      <c r="F1851">
        <v>660</v>
      </c>
    </row>
    <row r="1852" spans="1:6" x14ac:dyDescent="0.3">
      <c r="A1852" t="s">
        <v>1966</v>
      </c>
      <c r="B1852">
        <v>75.2</v>
      </c>
      <c r="C1852">
        <v>75.2</v>
      </c>
      <c r="D1852">
        <v>75.2</v>
      </c>
      <c r="E1852">
        <v>75.2</v>
      </c>
      <c r="F1852">
        <v>816</v>
      </c>
    </row>
    <row r="1853" spans="1:6" x14ac:dyDescent="0.3">
      <c r="A1853" t="s">
        <v>1967</v>
      </c>
      <c r="B1853">
        <v>75.44</v>
      </c>
      <c r="C1853">
        <v>75.44</v>
      </c>
      <c r="D1853">
        <v>75.44</v>
      </c>
      <c r="E1853">
        <v>75.44</v>
      </c>
      <c r="F1853">
        <v>811</v>
      </c>
    </row>
    <row r="1854" spans="1:6" x14ac:dyDescent="0.3">
      <c r="A1854" t="s">
        <v>1968</v>
      </c>
      <c r="B1854">
        <v>76.3</v>
      </c>
      <c r="C1854">
        <v>76.3</v>
      </c>
      <c r="D1854">
        <v>76.3</v>
      </c>
      <c r="E1854">
        <v>76.3</v>
      </c>
      <c r="F1854">
        <v>800</v>
      </c>
    </row>
    <row r="1855" spans="1:6" x14ac:dyDescent="0.3">
      <c r="A1855" t="s">
        <v>1969</v>
      </c>
      <c r="B1855">
        <v>76.56</v>
      </c>
      <c r="C1855">
        <v>76.56</v>
      </c>
      <c r="D1855">
        <v>76.56</v>
      </c>
      <c r="E1855">
        <v>76.56</v>
      </c>
      <c r="F1855">
        <v>388</v>
      </c>
    </row>
    <row r="1856" spans="1:6" x14ac:dyDescent="0.3">
      <c r="A1856" t="s">
        <v>1970</v>
      </c>
      <c r="B1856">
        <v>76.03</v>
      </c>
      <c r="C1856">
        <v>76.03</v>
      </c>
      <c r="D1856">
        <v>76.03</v>
      </c>
      <c r="E1856">
        <v>76.03</v>
      </c>
      <c r="F1856">
        <v>680</v>
      </c>
    </row>
    <row r="1857" spans="1:6" x14ac:dyDescent="0.3">
      <c r="A1857" t="s">
        <v>1971</v>
      </c>
      <c r="B1857">
        <v>76.599999999999994</v>
      </c>
      <c r="C1857">
        <v>76.599999999999994</v>
      </c>
      <c r="D1857">
        <v>76.599999999999994</v>
      </c>
      <c r="E1857">
        <v>76.599999999999994</v>
      </c>
      <c r="F1857">
        <v>582</v>
      </c>
    </row>
    <row r="1858" spans="1:6" x14ac:dyDescent="0.3">
      <c r="A1858" t="s">
        <v>1972</v>
      </c>
      <c r="B1858">
        <v>77.78</v>
      </c>
      <c r="C1858">
        <v>77.78</v>
      </c>
      <c r="D1858">
        <v>77.78</v>
      </c>
      <c r="E1858">
        <v>77.78</v>
      </c>
      <c r="F1858">
        <v>1289</v>
      </c>
    </row>
    <row r="1859" spans="1:6" x14ac:dyDescent="0.3">
      <c r="A1859" t="s">
        <v>1973</v>
      </c>
      <c r="B1859">
        <v>77.39</v>
      </c>
      <c r="C1859">
        <v>77.39</v>
      </c>
      <c r="D1859">
        <v>77.39</v>
      </c>
      <c r="E1859">
        <v>77.39</v>
      </c>
      <c r="F1859">
        <v>652</v>
      </c>
    </row>
    <row r="1860" spans="1:6" x14ac:dyDescent="0.3">
      <c r="A1860" t="s">
        <v>1974</v>
      </c>
      <c r="B1860">
        <v>77.13</v>
      </c>
      <c r="C1860">
        <v>77.13</v>
      </c>
      <c r="D1860">
        <v>77.13</v>
      </c>
      <c r="E1860">
        <v>77.13</v>
      </c>
      <c r="F1860">
        <v>316</v>
      </c>
    </row>
    <row r="1861" spans="1:6" x14ac:dyDescent="0.3">
      <c r="A1861" t="s">
        <v>1975</v>
      </c>
      <c r="B1861">
        <v>76.19</v>
      </c>
      <c r="C1861">
        <v>76.19</v>
      </c>
      <c r="D1861">
        <v>76.19</v>
      </c>
      <c r="E1861">
        <v>76.19</v>
      </c>
      <c r="F1861">
        <v>687</v>
      </c>
    </row>
    <row r="1862" spans="1:6" x14ac:dyDescent="0.3">
      <c r="A1862" t="s">
        <v>1976</v>
      </c>
      <c r="B1862">
        <v>77.13</v>
      </c>
      <c r="C1862">
        <v>77.13</v>
      </c>
      <c r="D1862">
        <v>77.13</v>
      </c>
      <c r="E1862">
        <v>77.13</v>
      </c>
      <c r="F1862">
        <v>673</v>
      </c>
    </row>
    <row r="1863" spans="1:6" x14ac:dyDescent="0.3">
      <c r="A1863" t="s">
        <v>1977</v>
      </c>
      <c r="B1863">
        <v>76.260000000000005</v>
      </c>
      <c r="C1863">
        <v>76.260000000000005</v>
      </c>
      <c r="D1863">
        <v>76.260000000000005</v>
      </c>
      <c r="E1863">
        <v>76.260000000000005</v>
      </c>
      <c r="F1863">
        <v>641</v>
      </c>
    </row>
    <row r="1864" spans="1:6" x14ac:dyDescent="0.3">
      <c r="A1864" t="s">
        <v>1978</v>
      </c>
      <c r="B1864">
        <v>75.760000000000005</v>
      </c>
      <c r="C1864">
        <v>75.760000000000005</v>
      </c>
      <c r="D1864">
        <v>75.760000000000005</v>
      </c>
      <c r="E1864">
        <v>75.760000000000005</v>
      </c>
      <c r="F1864">
        <v>521</v>
      </c>
    </row>
    <row r="1865" spans="1:6" x14ac:dyDescent="0.3">
      <c r="A1865" t="s">
        <v>1979</v>
      </c>
      <c r="B1865">
        <v>75.72</v>
      </c>
      <c r="C1865">
        <v>75.72</v>
      </c>
      <c r="D1865">
        <v>75.72</v>
      </c>
      <c r="E1865">
        <v>75.72</v>
      </c>
      <c r="F1865">
        <v>527</v>
      </c>
    </row>
    <row r="1866" spans="1:6" x14ac:dyDescent="0.3">
      <c r="A1866" t="s">
        <v>1980</v>
      </c>
      <c r="B1866">
        <v>75.27</v>
      </c>
      <c r="C1866">
        <v>75.27</v>
      </c>
      <c r="D1866">
        <v>75.27</v>
      </c>
      <c r="E1866">
        <v>75.27</v>
      </c>
      <c r="F1866">
        <v>280</v>
      </c>
    </row>
    <row r="1867" spans="1:6" x14ac:dyDescent="0.3">
      <c r="A1867" t="s">
        <v>1981</v>
      </c>
      <c r="B1867">
        <v>75.16</v>
      </c>
      <c r="C1867">
        <v>75.16</v>
      </c>
      <c r="D1867">
        <v>75.16</v>
      </c>
      <c r="E1867">
        <v>75.16</v>
      </c>
      <c r="F1867">
        <v>561</v>
      </c>
    </row>
    <row r="1868" spans="1:6" x14ac:dyDescent="0.3">
      <c r="A1868" t="s">
        <v>1982</v>
      </c>
      <c r="B1868">
        <v>76.16</v>
      </c>
      <c r="C1868">
        <v>76.16</v>
      </c>
      <c r="D1868">
        <v>76.16</v>
      </c>
      <c r="E1868">
        <v>76.16</v>
      </c>
      <c r="F1868">
        <v>594</v>
      </c>
    </row>
    <row r="1869" spans="1:6" x14ac:dyDescent="0.3">
      <c r="A1869" t="s">
        <v>1983</v>
      </c>
      <c r="B1869">
        <v>76.58</v>
      </c>
      <c r="C1869">
        <v>76.58</v>
      </c>
      <c r="D1869">
        <v>76.58</v>
      </c>
      <c r="E1869">
        <v>76.58</v>
      </c>
      <c r="F1869">
        <v>524</v>
      </c>
    </row>
    <row r="1870" spans="1:6" x14ac:dyDescent="0.3">
      <c r="A1870" t="s">
        <v>1984</v>
      </c>
      <c r="B1870">
        <v>76.16</v>
      </c>
      <c r="C1870">
        <v>76.16</v>
      </c>
      <c r="D1870">
        <v>76.16</v>
      </c>
      <c r="E1870">
        <v>76.16</v>
      </c>
      <c r="F1870">
        <v>424</v>
      </c>
    </row>
    <row r="1871" spans="1:6" x14ac:dyDescent="0.3">
      <c r="A1871" t="s">
        <v>1985</v>
      </c>
      <c r="B1871">
        <v>75.61</v>
      </c>
      <c r="C1871">
        <v>75.61</v>
      </c>
      <c r="D1871">
        <v>75.61</v>
      </c>
      <c r="E1871">
        <v>75.61</v>
      </c>
      <c r="F1871">
        <v>379</v>
      </c>
    </row>
    <row r="1872" spans="1:6" x14ac:dyDescent="0.3">
      <c r="A1872" t="s">
        <v>1986</v>
      </c>
      <c r="B1872">
        <v>75.73</v>
      </c>
      <c r="C1872">
        <v>75.73</v>
      </c>
      <c r="D1872">
        <v>75.73</v>
      </c>
      <c r="E1872">
        <v>75.73</v>
      </c>
      <c r="F1872">
        <v>192</v>
      </c>
    </row>
    <row r="1873" spans="1:6" x14ac:dyDescent="0.3">
      <c r="A1873" t="s">
        <v>1987</v>
      </c>
      <c r="B1873">
        <v>76.150000000000006</v>
      </c>
      <c r="C1873">
        <v>76.150000000000006</v>
      </c>
      <c r="D1873">
        <v>76.150000000000006</v>
      </c>
      <c r="E1873">
        <v>76.150000000000006</v>
      </c>
      <c r="F1873">
        <v>351</v>
      </c>
    </row>
    <row r="1874" spans="1:6" x14ac:dyDescent="0.3">
      <c r="A1874" t="s">
        <v>1988</v>
      </c>
      <c r="B1874">
        <v>76.28</v>
      </c>
      <c r="C1874">
        <v>76.28</v>
      </c>
      <c r="D1874">
        <v>76.28</v>
      </c>
      <c r="E1874">
        <v>76.28</v>
      </c>
      <c r="F1874">
        <v>579</v>
      </c>
    </row>
    <row r="1875" spans="1:6" x14ac:dyDescent="0.3">
      <c r="A1875" t="s">
        <v>1989</v>
      </c>
      <c r="B1875">
        <v>75.930000000000007</v>
      </c>
      <c r="C1875">
        <v>75.930000000000007</v>
      </c>
      <c r="D1875">
        <v>75.930000000000007</v>
      </c>
      <c r="E1875">
        <v>75.930000000000007</v>
      </c>
      <c r="F1875">
        <v>443</v>
      </c>
    </row>
    <row r="1876" spans="1:6" x14ac:dyDescent="0.3">
      <c r="A1876" t="s">
        <v>1990</v>
      </c>
      <c r="B1876">
        <v>75.06</v>
      </c>
      <c r="C1876">
        <v>75.06</v>
      </c>
      <c r="D1876">
        <v>75.06</v>
      </c>
      <c r="E1876">
        <v>75.06</v>
      </c>
      <c r="F1876">
        <v>576</v>
      </c>
    </row>
    <row r="1877" spans="1:6" x14ac:dyDescent="0.3">
      <c r="A1877" t="s">
        <v>1991</v>
      </c>
      <c r="B1877">
        <v>76.180000000000007</v>
      </c>
      <c r="C1877">
        <v>76.180000000000007</v>
      </c>
      <c r="D1877">
        <v>76.180000000000007</v>
      </c>
      <c r="E1877">
        <v>76.180000000000007</v>
      </c>
      <c r="F1877">
        <v>749</v>
      </c>
    </row>
    <row r="1878" spans="1:6" x14ac:dyDescent="0.3">
      <c r="A1878" t="s">
        <v>1992</v>
      </c>
      <c r="B1878">
        <v>76.33</v>
      </c>
      <c r="C1878">
        <v>76.33</v>
      </c>
      <c r="D1878">
        <v>76.33</v>
      </c>
      <c r="E1878">
        <v>76.33</v>
      </c>
      <c r="F1878">
        <v>339</v>
      </c>
    </row>
    <row r="1879" spans="1:6" x14ac:dyDescent="0.3">
      <c r="A1879" t="s">
        <v>1993</v>
      </c>
      <c r="B1879">
        <v>76.150000000000006</v>
      </c>
      <c r="C1879">
        <v>76.150000000000006</v>
      </c>
      <c r="D1879">
        <v>76.150000000000006</v>
      </c>
      <c r="E1879">
        <v>76.150000000000006</v>
      </c>
      <c r="F1879">
        <v>416</v>
      </c>
    </row>
    <row r="1880" spans="1:6" x14ac:dyDescent="0.3">
      <c r="A1880" t="s">
        <v>1994</v>
      </c>
      <c r="B1880">
        <v>76.099999999999994</v>
      </c>
      <c r="C1880">
        <v>76.099999999999994</v>
      </c>
      <c r="D1880">
        <v>76.099999999999994</v>
      </c>
      <c r="E1880">
        <v>76.099999999999994</v>
      </c>
      <c r="F1880">
        <v>590</v>
      </c>
    </row>
    <row r="1881" spans="1:6" x14ac:dyDescent="0.3">
      <c r="A1881" t="s">
        <v>1995</v>
      </c>
      <c r="B1881">
        <v>76.08</v>
      </c>
      <c r="C1881">
        <v>76.08</v>
      </c>
      <c r="D1881">
        <v>76.08</v>
      </c>
      <c r="E1881">
        <v>76.08</v>
      </c>
      <c r="F1881">
        <v>421</v>
      </c>
    </row>
    <row r="1882" spans="1:6" x14ac:dyDescent="0.3">
      <c r="A1882" t="s">
        <v>1996</v>
      </c>
      <c r="B1882">
        <v>76.540000000000006</v>
      </c>
      <c r="C1882">
        <v>76.540000000000006</v>
      </c>
      <c r="D1882">
        <v>76.540000000000006</v>
      </c>
      <c r="E1882">
        <v>76.540000000000006</v>
      </c>
      <c r="F1882">
        <v>700</v>
      </c>
    </row>
    <row r="1883" spans="1:6" x14ac:dyDescent="0.3">
      <c r="A1883" t="s">
        <v>1997</v>
      </c>
      <c r="B1883">
        <v>77.63</v>
      </c>
      <c r="C1883">
        <v>77.63</v>
      </c>
      <c r="D1883">
        <v>77.63</v>
      </c>
      <c r="E1883">
        <v>77.63</v>
      </c>
      <c r="F1883">
        <v>1145</v>
      </c>
    </row>
    <row r="1884" spans="1:6" x14ac:dyDescent="0.3">
      <c r="A1884" t="s">
        <v>1998</v>
      </c>
      <c r="B1884">
        <v>78.150000000000006</v>
      </c>
      <c r="C1884">
        <v>78.150000000000006</v>
      </c>
      <c r="D1884">
        <v>78.150000000000006</v>
      </c>
      <c r="E1884">
        <v>78.150000000000006</v>
      </c>
      <c r="F1884">
        <v>560</v>
      </c>
    </row>
    <row r="1885" spans="1:6" x14ac:dyDescent="0.3">
      <c r="A1885" t="s">
        <v>1999</v>
      </c>
      <c r="B1885">
        <v>78.55</v>
      </c>
      <c r="C1885">
        <v>78.55</v>
      </c>
      <c r="D1885">
        <v>78.55</v>
      </c>
      <c r="E1885">
        <v>78.55</v>
      </c>
      <c r="F1885">
        <v>1102</v>
      </c>
    </row>
    <row r="1886" spans="1:6" x14ac:dyDescent="0.3">
      <c r="A1886" t="s">
        <v>2000</v>
      </c>
      <c r="B1886">
        <v>78.86</v>
      </c>
      <c r="C1886">
        <v>78.86</v>
      </c>
      <c r="D1886">
        <v>78.86</v>
      </c>
      <c r="E1886">
        <v>78.86</v>
      </c>
      <c r="F1886">
        <v>821</v>
      </c>
    </row>
    <row r="1887" spans="1:6" x14ac:dyDescent="0.3">
      <c r="A1887" t="s">
        <v>2001</v>
      </c>
      <c r="B1887">
        <v>78.11</v>
      </c>
      <c r="C1887">
        <v>78.11</v>
      </c>
      <c r="D1887">
        <v>78.11</v>
      </c>
      <c r="E1887">
        <v>78.11</v>
      </c>
      <c r="F1887">
        <v>835</v>
      </c>
    </row>
    <row r="1888" spans="1:6" x14ac:dyDescent="0.3">
      <c r="A1888" t="s">
        <v>2002</v>
      </c>
      <c r="B1888">
        <v>78.77</v>
      </c>
      <c r="C1888">
        <v>78.77</v>
      </c>
      <c r="D1888">
        <v>78.77</v>
      </c>
      <c r="E1888">
        <v>78.77</v>
      </c>
      <c r="F1888">
        <v>940</v>
      </c>
    </row>
    <row r="1889" spans="1:6" x14ac:dyDescent="0.3">
      <c r="A1889" t="s">
        <v>2003</v>
      </c>
      <c r="B1889">
        <v>78.569999999999993</v>
      </c>
      <c r="C1889">
        <v>78.569999999999993</v>
      </c>
      <c r="D1889">
        <v>78.569999999999993</v>
      </c>
      <c r="E1889">
        <v>78.569999999999993</v>
      </c>
      <c r="F1889">
        <v>1092</v>
      </c>
    </row>
    <row r="1890" spans="1:6" x14ac:dyDescent="0.3">
      <c r="A1890" t="s">
        <v>2004</v>
      </c>
      <c r="B1890">
        <v>78.84</v>
      </c>
      <c r="C1890">
        <v>78.84</v>
      </c>
      <c r="D1890">
        <v>78.84</v>
      </c>
      <c r="E1890">
        <v>78.84</v>
      </c>
      <c r="F1890">
        <v>590</v>
      </c>
    </row>
    <row r="1891" spans="1:6" x14ac:dyDescent="0.3">
      <c r="A1891" t="s">
        <v>2005</v>
      </c>
      <c r="B1891">
        <v>79.650000000000006</v>
      </c>
      <c r="C1891">
        <v>79.650000000000006</v>
      </c>
      <c r="D1891">
        <v>79.650000000000006</v>
      </c>
      <c r="E1891">
        <v>79.650000000000006</v>
      </c>
      <c r="F1891">
        <v>997</v>
      </c>
    </row>
    <row r="1892" spans="1:6" x14ac:dyDescent="0.3">
      <c r="A1892" t="s">
        <v>2006</v>
      </c>
      <c r="B1892">
        <v>79.23</v>
      </c>
      <c r="C1892">
        <v>79.23</v>
      </c>
      <c r="D1892">
        <v>79.23</v>
      </c>
      <c r="E1892">
        <v>79.23</v>
      </c>
      <c r="F1892">
        <v>798</v>
      </c>
    </row>
    <row r="1893" spans="1:6" x14ac:dyDescent="0.3">
      <c r="A1893" t="s">
        <v>2007</v>
      </c>
      <c r="B1893">
        <v>79.61</v>
      </c>
      <c r="C1893">
        <v>79.61</v>
      </c>
      <c r="D1893">
        <v>79.61</v>
      </c>
      <c r="E1893">
        <v>79.61</v>
      </c>
      <c r="F1893">
        <v>827</v>
      </c>
    </row>
    <row r="1894" spans="1:6" x14ac:dyDescent="0.3">
      <c r="A1894" t="s">
        <v>2008</v>
      </c>
      <c r="B1894">
        <v>80.03</v>
      </c>
      <c r="C1894">
        <v>80.03</v>
      </c>
      <c r="D1894">
        <v>80.03</v>
      </c>
      <c r="E1894">
        <v>80.03</v>
      </c>
      <c r="F1894">
        <v>1234</v>
      </c>
    </row>
    <row r="1895" spans="1:6" x14ac:dyDescent="0.3">
      <c r="A1895" t="s">
        <v>2009</v>
      </c>
      <c r="B1895">
        <v>79.680000000000007</v>
      </c>
      <c r="C1895">
        <v>79.680000000000007</v>
      </c>
      <c r="D1895">
        <v>79.680000000000007</v>
      </c>
      <c r="E1895">
        <v>79.680000000000007</v>
      </c>
      <c r="F1895">
        <v>1161</v>
      </c>
    </row>
    <row r="1896" spans="1:6" x14ac:dyDescent="0.3">
      <c r="A1896" t="s">
        <v>2010</v>
      </c>
      <c r="B1896">
        <v>79.48</v>
      </c>
      <c r="C1896">
        <v>79.48</v>
      </c>
      <c r="D1896">
        <v>79.48</v>
      </c>
      <c r="E1896">
        <v>79.48</v>
      </c>
      <c r="F1896">
        <v>420</v>
      </c>
    </row>
    <row r="1897" spans="1:6" x14ac:dyDescent="0.3">
      <c r="A1897" t="s">
        <v>2011</v>
      </c>
      <c r="B1897">
        <v>78.81</v>
      </c>
      <c r="C1897">
        <v>78.81</v>
      </c>
      <c r="D1897">
        <v>78.81</v>
      </c>
      <c r="E1897">
        <v>78.81</v>
      </c>
      <c r="F1897">
        <v>986</v>
      </c>
    </row>
    <row r="1898" spans="1:6" x14ac:dyDescent="0.3">
      <c r="A1898" t="s">
        <v>2012</v>
      </c>
      <c r="B1898">
        <v>78.61</v>
      </c>
      <c r="C1898">
        <v>78.61</v>
      </c>
      <c r="D1898">
        <v>78.61</v>
      </c>
      <c r="E1898">
        <v>78.61</v>
      </c>
      <c r="F1898">
        <v>803</v>
      </c>
    </row>
    <row r="1899" spans="1:6" x14ac:dyDescent="0.3">
      <c r="A1899" t="s">
        <v>2013</v>
      </c>
      <c r="B1899">
        <v>77.98</v>
      </c>
      <c r="C1899">
        <v>77.98</v>
      </c>
      <c r="D1899">
        <v>77.98</v>
      </c>
      <c r="E1899">
        <v>77.98</v>
      </c>
      <c r="F1899">
        <v>867</v>
      </c>
    </row>
    <row r="1900" spans="1:6" x14ac:dyDescent="0.3">
      <c r="A1900" t="s">
        <v>2014</v>
      </c>
      <c r="B1900">
        <v>77.599999999999994</v>
      </c>
      <c r="C1900">
        <v>77.599999999999994</v>
      </c>
      <c r="D1900">
        <v>77.599999999999994</v>
      </c>
      <c r="E1900">
        <v>77.599999999999994</v>
      </c>
      <c r="F1900">
        <v>853</v>
      </c>
    </row>
    <row r="1901" spans="1:6" x14ac:dyDescent="0.3">
      <c r="A1901" t="s">
        <v>2015</v>
      </c>
      <c r="B1901">
        <v>77.569999999999993</v>
      </c>
      <c r="C1901">
        <v>77.569999999999993</v>
      </c>
      <c r="D1901">
        <v>77.569999999999993</v>
      </c>
      <c r="E1901">
        <v>77.569999999999993</v>
      </c>
      <c r="F1901">
        <v>815</v>
      </c>
    </row>
    <row r="1902" spans="1:6" x14ac:dyDescent="0.3">
      <c r="A1902" t="s">
        <v>2016</v>
      </c>
      <c r="B1902">
        <v>77.19</v>
      </c>
      <c r="C1902">
        <v>77.19</v>
      </c>
      <c r="D1902">
        <v>77.19</v>
      </c>
      <c r="E1902">
        <v>77.19</v>
      </c>
      <c r="F1902">
        <v>359</v>
      </c>
    </row>
    <row r="1903" spans="1:6" x14ac:dyDescent="0.3">
      <c r="A1903" t="s">
        <v>2017</v>
      </c>
      <c r="B1903">
        <v>77.23</v>
      </c>
      <c r="C1903">
        <v>77.23</v>
      </c>
      <c r="D1903">
        <v>77.23</v>
      </c>
      <c r="E1903">
        <v>77.23</v>
      </c>
      <c r="F1903">
        <v>660</v>
      </c>
    </row>
    <row r="1904" spans="1:6" x14ac:dyDescent="0.3">
      <c r="A1904" t="s">
        <v>2018</v>
      </c>
      <c r="B1904">
        <v>77.650000000000006</v>
      </c>
      <c r="C1904">
        <v>77.650000000000006</v>
      </c>
      <c r="D1904">
        <v>77.650000000000006</v>
      </c>
      <c r="E1904">
        <v>77.650000000000006</v>
      </c>
      <c r="F1904">
        <v>550</v>
      </c>
    </row>
    <row r="1905" spans="1:6" x14ac:dyDescent="0.3">
      <c r="A1905" t="s">
        <v>2019</v>
      </c>
      <c r="B1905">
        <v>77.510000000000005</v>
      </c>
      <c r="C1905">
        <v>77.510000000000005</v>
      </c>
      <c r="D1905">
        <v>77.510000000000005</v>
      </c>
      <c r="E1905">
        <v>77.510000000000005</v>
      </c>
      <c r="F1905">
        <v>625</v>
      </c>
    </row>
    <row r="1906" spans="1:6" x14ac:dyDescent="0.3">
      <c r="A1906" t="s">
        <v>2020</v>
      </c>
      <c r="B1906">
        <v>76.959999999999994</v>
      </c>
      <c r="C1906">
        <v>76.959999999999994</v>
      </c>
      <c r="D1906">
        <v>76.959999999999994</v>
      </c>
      <c r="E1906">
        <v>76.959999999999994</v>
      </c>
      <c r="F1906">
        <v>424</v>
      </c>
    </row>
    <row r="1907" spans="1:6" x14ac:dyDescent="0.3">
      <c r="A1907" t="s">
        <v>2021</v>
      </c>
      <c r="B1907">
        <v>76.069999999999993</v>
      </c>
      <c r="C1907">
        <v>76.069999999999993</v>
      </c>
      <c r="D1907">
        <v>76.069999999999993</v>
      </c>
      <c r="E1907">
        <v>76.069999999999993</v>
      </c>
      <c r="F1907">
        <v>666</v>
      </c>
    </row>
    <row r="1908" spans="1:6" x14ac:dyDescent="0.3">
      <c r="A1908" t="s">
        <v>2022</v>
      </c>
      <c r="B1908">
        <v>75.650000000000006</v>
      </c>
      <c r="C1908">
        <v>75.650000000000006</v>
      </c>
      <c r="D1908">
        <v>75.650000000000006</v>
      </c>
      <c r="E1908">
        <v>75.650000000000006</v>
      </c>
      <c r="F1908">
        <v>289</v>
      </c>
    </row>
    <row r="1909" spans="1:6" x14ac:dyDescent="0.3">
      <c r="A1909" t="s">
        <v>2023</v>
      </c>
      <c r="B1909">
        <v>75.86</v>
      </c>
      <c r="C1909">
        <v>75.86</v>
      </c>
      <c r="D1909">
        <v>75.86</v>
      </c>
      <c r="E1909">
        <v>75.86</v>
      </c>
      <c r="F1909">
        <v>588</v>
      </c>
    </row>
    <row r="1910" spans="1:6" x14ac:dyDescent="0.3">
      <c r="A1910" t="s">
        <v>2024</v>
      </c>
      <c r="B1910">
        <v>74.430000000000007</v>
      </c>
      <c r="C1910">
        <v>74.430000000000007</v>
      </c>
      <c r="D1910">
        <v>74.430000000000007</v>
      </c>
      <c r="E1910">
        <v>74.430000000000007</v>
      </c>
      <c r="F1910">
        <v>803</v>
      </c>
    </row>
    <row r="1911" spans="1:6" x14ac:dyDescent="0.3">
      <c r="A1911" t="s">
        <v>2025</v>
      </c>
      <c r="B1911">
        <v>74.260000000000005</v>
      </c>
      <c r="C1911">
        <v>74.260000000000005</v>
      </c>
      <c r="D1911">
        <v>74.260000000000005</v>
      </c>
      <c r="E1911">
        <v>74.260000000000005</v>
      </c>
      <c r="F1911">
        <v>828</v>
      </c>
    </row>
    <row r="1912" spans="1:6" x14ac:dyDescent="0.3">
      <c r="A1912" t="s">
        <v>2026</v>
      </c>
      <c r="B1912">
        <v>74.81</v>
      </c>
      <c r="C1912">
        <v>74.81</v>
      </c>
      <c r="D1912">
        <v>74.81</v>
      </c>
      <c r="E1912">
        <v>74.81</v>
      </c>
      <c r="F1912">
        <v>552</v>
      </c>
    </row>
    <row r="1913" spans="1:6" x14ac:dyDescent="0.3">
      <c r="A1913" t="s">
        <v>2027</v>
      </c>
      <c r="B1913">
        <v>74.31</v>
      </c>
      <c r="C1913">
        <v>74.31</v>
      </c>
      <c r="D1913">
        <v>74.31</v>
      </c>
      <c r="E1913">
        <v>74.31</v>
      </c>
      <c r="F1913">
        <v>539</v>
      </c>
    </row>
    <row r="1914" spans="1:6" x14ac:dyDescent="0.3">
      <c r="A1914" t="s">
        <v>2028</v>
      </c>
      <c r="B1914">
        <v>73.44</v>
      </c>
      <c r="C1914">
        <v>73.44</v>
      </c>
      <c r="D1914">
        <v>73.44</v>
      </c>
      <c r="E1914">
        <v>73.44</v>
      </c>
      <c r="F1914">
        <v>461</v>
      </c>
    </row>
    <row r="1915" spans="1:6" x14ac:dyDescent="0.3">
      <c r="A1915" t="s">
        <v>2029</v>
      </c>
      <c r="B1915">
        <v>73.510000000000005</v>
      </c>
      <c r="C1915">
        <v>73.510000000000005</v>
      </c>
      <c r="D1915">
        <v>73.510000000000005</v>
      </c>
      <c r="E1915">
        <v>73.510000000000005</v>
      </c>
      <c r="F1915">
        <v>568</v>
      </c>
    </row>
    <row r="1916" spans="1:6" x14ac:dyDescent="0.3">
      <c r="A1916" t="s">
        <v>2030</v>
      </c>
      <c r="B1916">
        <v>73.06</v>
      </c>
      <c r="C1916">
        <v>73.06</v>
      </c>
      <c r="D1916">
        <v>73.06</v>
      </c>
      <c r="E1916">
        <v>73.06</v>
      </c>
      <c r="F1916">
        <v>582</v>
      </c>
    </row>
    <row r="1917" spans="1:6" x14ac:dyDescent="0.3">
      <c r="A1917" t="s">
        <v>2031</v>
      </c>
      <c r="B1917">
        <v>72.37</v>
      </c>
      <c r="C1917">
        <v>72.37</v>
      </c>
      <c r="D1917">
        <v>72.37</v>
      </c>
      <c r="E1917">
        <v>72.37</v>
      </c>
      <c r="F1917">
        <v>644</v>
      </c>
    </row>
    <row r="1918" spans="1:6" x14ac:dyDescent="0.3">
      <c r="A1918" t="s">
        <v>2032</v>
      </c>
      <c r="B1918">
        <v>72.55</v>
      </c>
      <c r="C1918">
        <v>72.55</v>
      </c>
      <c r="D1918">
        <v>72.55</v>
      </c>
      <c r="E1918">
        <v>72.55</v>
      </c>
      <c r="F1918">
        <v>330</v>
      </c>
    </row>
    <row r="1919" spans="1:6" x14ac:dyDescent="0.3">
      <c r="A1919" t="s">
        <v>2033</v>
      </c>
      <c r="B1919">
        <v>71.180000000000007</v>
      </c>
      <c r="C1919">
        <v>71.180000000000007</v>
      </c>
      <c r="D1919">
        <v>71.180000000000007</v>
      </c>
      <c r="E1919">
        <v>71.180000000000007</v>
      </c>
      <c r="F1919">
        <v>696</v>
      </c>
    </row>
    <row r="1920" spans="1:6" x14ac:dyDescent="0.3">
      <c r="A1920" t="s">
        <v>2034</v>
      </c>
      <c r="B1920">
        <v>71.56</v>
      </c>
      <c r="C1920">
        <v>71.56</v>
      </c>
      <c r="D1920">
        <v>71.56</v>
      </c>
      <c r="E1920">
        <v>71.56</v>
      </c>
      <c r="F1920">
        <v>1086</v>
      </c>
    </row>
    <row r="1921" spans="1:6" x14ac:dyDescent="0.3">
      <c r="A1921" t="s">
        <v>2035</v>
      </c>
      <c r="B1921">
        <v>71.03</v>
      </c>
      <c r="C1921">
        <v>71.03</v>
      </c>
      <c r="D1921">
        <v>71.03</v>
      </c>
      <c r="E1921">
        <v>71.03</v>
      </c>
      <c r="F1921">
        <v>566</v>
      </c>
    </row>
    <row r="1922" spans="1:6" x14ac:dyDescent="0.3">
      <c r="A1922" t="s">
        <v>2036</v>
      </c>
      <c r="B1922">
        <v>69.849999999999994</v>
      </c>
      <c r="C1922">
        <v>69.849999999999994</v>
      </c>
      <c r="D1922">
        <v>69.849999999999994</v>
      </c>
      <c r="E1922">
        <v>69.849999999999994</v>
      </c>
      <c r="F1922">
        <v>808</v>
      </c>
    </row>
    <row r="1923" spans="1:6" x14ac:dyDescent="0.3">
      <c r="A1923" t="s">
        <v>2037</v>
      </c>
      <c r="B1923">
        <v>69.92</v>
      </c>
      <c r="C1923">
        <v>69.92</v>
      </c>
      <c r="D1923">
        <v>69.92</v>
      </c>
      <c r="E1923">
        <v>69.92</v>
      </c>
      <c r="F1923">
        <v>747</v>
      </c>
    </row>
    <row r="1924" spans="1:6" x14ac:dyDescent="0.3">
      <c r="A1924" t="s">
        <v>2038</v>
      </c>
      <c r="B1924">
        <v>69.7</v>
      </c>
      <c r="C1924">
        <v>69.7</v>
      </c>
      <c r="D1924">
        <v>69.7</v>
      </c>
      <c r="E1924">
        <v>69.7</v>
      </c>
      <c r="F1924">
        <v>393</v>
      </c>
    </row>
    <row r="1925" spans="1:6" x14ac:dyDescent="0.3">
      <c r="A1925" t="s">
        <v>2039</v>
      </c>
      <c r="B1925">
        <v>70.03</v>
      </c>
      <c r="C1925">
        <v>70.03</v>
      </c>
      <c r="D1925">
        <v>70.03</v>
      </c>
      <c r="E1925">
        <v>70.03</v>
      </c>
      <c r="F1925">
        <v>1123</v>
      </c>
    </row>
    <row r="1926" spans="1:6" x14ac:dyDescent="0.3">
      <c r="A1926" t="s">
        <v>2040</v>
      </c>
      <c r="B1926">
        <v>70.05</v>
      </c>
      <c r="C1926">
        <v>70.05</v>
      </c>
      <c r="D1926">
        <v>70.05</v>
      </c>
      <c r="E1926">
        <v>70.05</v>
      </c>
      <c r="F1926">
        <v>780</v>
      </c>
    </row>
    <row r="1927" spans="1:6" x14ac:dyDescent="0.3">
      <c r="A1927" t="s">
        <v>2041</v>
      </c>
      <c r="B1927">
        <v>69</v>
      </c>
      <c r="C1927">
        <v>69</v>
      </c>
      <c r="D1927">
        <v>69</v>
      </c>
      <c r="E1927">
        <v>69</v>
      </c>
      <c r="F1927">
        <v>792</v>
      </c>
    </row>
    <row r="1928" spans="1:6" x14ac:dyDescent="0.3">
      <c r="A1928" t="s">
        <v>2042</v>
      </c>
      <c r="B1928">
        <v>68.16</v>
      </c>
      <c r="C1928">
        <v>68.16</v>
      </c>
      <c r="D1928">
        <v>68.16</v>
      </c>
      <c r="E1928">
        <v>68.16</v>
      </c>
      <c r="F1928">
        <v>883</v>
      </c>
    </row>
    <row r="1929" spans="1:6" x14ac:dyDescent="0.3">
      <c r="A1929" t="s">
        <v>2043</v>
      </c>
      <c r="B1929">
        <v>67.569999999999993</v>
      </c>
      <c r="C1929">
        <v>67.569999999999993</v>
      </c>
      <c r="D1929">
        <v>67.569999999999993</v>
      </c>
      <c r="E1929">
        <v>67.569999999999993</v>
      </c>
      <c r="F1929">
        <v>759</v>
      </c>
    </row>
    <row r="1930" spans="1:6" x14ac:dyDescent="0.3">
      <c r="A1930" t="s">
        <v>2044</v>
      </c>
      <c r="B1930">
        <v>67.25</v>
      </c>
      <c r="C1930">
        <v>67.25</v>
      </c>
      <c r="D1930">
        <v>67.25</v>
      </c>
      <c r="E1930">
        <v>67.25</v>
      </c>
      <c r="F1930">
        <v>375</v>
      </c>
    </row>
    <row r="1931" spans="1:6" x14ac:dyDescent="0.3">
      <c r="A1931" t="s">
        <v>2045</v>
      </c>
      <c r="B1931">
        <v>64.900000000000006</v>
      </c>
      <c r="C1931">
        <v>64.900000000000006</v>
      </c>
      <c r="D1931">
        <v>64.900000000000006</v>
      </c>
      <c r="E1931">
        <v>64.900000000000006</v>
      </c>
      <c r="F1931">
        <v>1142</v>
      </c>
    </row>
    <row r="1932" spans="1:6" x14ac:dyDescent="0.3">
      <c r="A1932" t="s">
        <v>2046</v>
      </c>
      <c r="B1932">
        <v>66.25</v>
      </c>
      <c r="C1932">
        <v>66.25</v>
      </c>
      <c r="D1932">
        <v>66.25</v>
      </c>
      <c r="E1932">
        <v>66.25</v>
      </c>
      <c r="F1932">
        <v>1039</v>
      </c>
    </row>
    <row r="1933" spans="1:6" x14ac:dyDescent="0.3">
      <c r="A1933" t="s">
        <v>2047</v>
      </c>
      <c r="B1933">
        <v>66.23</v>
      </c>
      <c r="C1933">
        <v>66.23</v>
      </c>
      <c r="D1933">
        <v>66.23</v>
      </c>
      <c r="E1933">
        <v>66.23</v>
      </c>
      <c r="F1933">
        <v>906</v>
      </c>
    </row>
    <row r="1934" spans="1:6" x14ac:dyDescent="0.3">
      <c r="A1934" t="s">
        <v>2048</v>
      </c>
      <c r="B1934">
        <v>65.36</v>
      </c>
      <c r="C1934">
        <v>65.36</v>
      </c>
      <c r="D1934">
        <v>65.36</v>
      </c>
      <c r="E1934">
        <v>65.36</v>
      </c>
      <c r="F1934">
        <v>833</v>
      </c>
    </row>
    <row r="1935" spans="1:6" x14ac:dyDescent="0.3">
      <c r="A1935" t="s">
        <v>2049</v>
      </c>
      <c r="B1935">
        <v>66.2</v>
      </c>
      <c r="C1935">
        <v>66.2</v>
      </c>
      <c r="D1935">
        <v>66.2</v>
      </c>
      <c r="E1935">
        <v>66.2</v>
      </c>
      <c r="F1935">
        <v>508</v>
      </c>
    </row>
    <row r="1936" spans="1:6" x14ac:dyDescent="0.3">
      <c r="A1936" t="s">
        <v>2050</v>
      </c>
      <c r="B1936">
        <v>67.849999999999994</v>
      </c>
      <c r="C1936">
        <v>67.849999999999994</v>
      </c>
      <c r="D1936">
        <v>67.849999999999994</v>
      </c>
      <c r="E1936">
        <v>67.849999999999994</v>
      </c>
      <c r="F1936">
        <v>482</v>
      </c>
    </row>
    <row r="1937" spans="1:6" x14ac:dyDescent="0.3">
      <c r="A1937" t="s">
        <v>2051</v>
      </c>
      <c r="B1937">
        <v>67.03</v>
      </c>
      <c r="C1937">
        <v>67.03</v>
      </c>
      <c r="D1937">
        <v>67.03</v>
      </c>
      <c r="E1937">
        <v>67.03</v>
      </c>
      <c r="F1937">
        <v>484</v>
      </c>
    </row>
    <row r="1938" spans="1:6" x14ac:dyDescent="0.3">
      <c r="A1938" t="s">
        <v>2052</v>
      </c>
      <c r="B1938">
        <v>67.63</v>
      </c>
      <c r="C1938">
        <v>67.63</v>
      </c>
      <c r="D1938">
        <v>67.63</v>
      </c>
      <c r="E1938">
        <v>67.63</v>
      </c>
      <c r="F1938">
        <v>550</v>
      </c>
    </row>
    <row r="1939" spans="1:6" x14ac:dyDescent="0.3">
      <c r="A1939" t="s">
        <v>2053</v>
      </c>
      <c r="B1939">
        <v>68.73</v>
      </c>
      <c r="C1939">
        <v>68.73</v>
      </c>
      <c r="D1939">
        <v>68.73</v>
      </c>
      <c r="E1939">
        <v>68.73</v>
      </c>
      <c r="F1939">
        <v>601</v>
      </c>
    </row>
    <row r="1940" spans="1:6" x14ac:dyDescent="0.3">
      <c r="A1940" t="s">
        <v>2054</v>
      </c>
      <c r="B1940">
        <v>68.45</v>
      </c>
      <c r="C1940">
        <v>68.45</v>
      </c>
      <c r="D1940">
        <v>68.45</v>
      </c>
      <c r="E1940">
        <v>68.45</v>
      </c>
      <c r="F1940">
        <v>725</v>
      </c>
    </row>
    <row r="1941" spans="1:6" x14ac:dyDescent="0.3">
      <c r="A1941" t="s">
        <v>2055</v>
      </c>
      <c r="B1941">
        <v>68.349999999999994</v>
      </c>
      <c r="C1941">
        <v>68.349999999999994</v>
      </c>
      <c r="D1941">
        <v>68.349999999999994</v>
      </c>
      <c r="E1941">
        <v>68.349999999999994</v>
      </c>
      <c r="F1941">
        <v>414</v>
      </c>
    </row>
    <row r="1942" spans="1:6" x14ac:dyDescent="0.3">
      <c r="A1942" t="s">
        <v>2056</v>
      </c>
      <c r="B1942">
        <v>67.709999999999994</v>
      </c>
      <c r="C1942">
        <v>67.709999999999994</v>
      </c>
      <c r="D1942">
        <v>67.709999999999994</v>
      </c>
      <c r="E1942">
        <v>67.709999999999994</v>
      </c>
      <c r="F1942">
        <v>305</v>
      </c>
    </row>
    <row r="1943" spans="1:6" x14ac:dyDescent="0.3">
      <c r="A1943" t="s">
        <v>2057</v>
      </c>
      <c r="B1943">
        <v>69.86</v>
      </c>
      <c r="C1943">
        <v>69.86</v>
      </c>
      <c r="D1943">
        <v>69.86</v>
      </c>
      <c r="E1943">
        <v>69.86</v>
      </c>
      <c r="F1943">
        <v>904</v>
      </c>
    </row>
    <row r="1944" spans="1:6" x14ac:dyDescent="0.3">
      <c r="A1944" t="s">
        <v>2058</v>
      </c>
      <c r="B1944">
        <v>69.72</v>
      </c>
      <c r="C1944">
        <v>69.72</v>
      </c>
      <c r="D1944">
        <v>69.72</v>
      </c>
      <c r="E1944">
        <v>69.72</v>
      </c>
      <c r="F1944">
        <v>841</v>
      </c>
    </row>
    <row r="1945" spans="1:6" x14ac:dyDescent="0.3">
      <c r="A1945" t="s">
        <v>2059</v>
      </c>
      <c r="B1945">
        <v>68.349999999999994</v>
      </c>
      <c r="C1945">
        <v>68.349999999999994</v>
      </c>
      <c r="D1945">
        <v>68.349999999999994</v>
      </c>
      <c r="E1945">
        <v>68.349999999999994</v>
      </c>
      <c r="F1945">
        <v>570</v>
      </c>
    </row>
    <row r="1946" spans="1:6" x14ac:dyDescent="0.3">
      <c r="A1946" t="s">
        <v>2060</v>
      </c>
      <c r="B1946">
        <v>68.540000000000006</v>
      </c>
      <c r="C1946">
        <v>68.540000000000006</v>
      </c>
      <c r="D1946">
        <v>68.540000000000006</v>
      </c>
      <c r="E1946">
        <v>68.540000000000006</v>
      </c>
      <c r="F1946">
        <v>264</v>
      </c>
    </row>
    <row r="1947" spans="1:6" x14ac:dyDescent="0.3">
      <c r="A1947" t="s">
        <v>2061</v>
      </c>
      <c r="B1947">
        <v>68.69</v>
      </c>
      <c r="C1947">
        <v>68.69</v>
      </c>
      <c r="D1947">
        <v>68.69</v>
      </c>
      <c r="E1947">
        <v>68.69</v>
      </c>
      <c r="F1947">
        <v>361</v>
      </c>
    </row>
    <row r="1948" spans="1:6" x14ac:dyDescent="0.3">
      <c r="A1948" t="s">
        <v>2062</v>
      </c>
      <c r="B1948">
        <v>68.7</v>
      </c>
      <c r="C1948">
        <v>68.7</v>
      </c>
      <c r="D1948">
        <v>68.7</v>
      </c>
      <c r="E1948">
        <v>68.7</v>
      </c>
      <c r="F1948">
        <v>350</v>
      </c>
    </row>
    <row r="1949" spans="1:6" x14ac:dyDescent="0.3">
      <c r="A1949" t="s">
        <v>2063</v>
      </c>
      <c r="B1949">
        <v>68.650000000000006</v>
      </c>
      <c r="C1949">
        <v>68.650000000000006</v>
      </c>
      <c r="D1949">
        <v>68.650000000000006</v>
      </c>
      <c r="E1949">
        <v>68.650000000000006</v>
      </c>
      <c r="F1949">
        <v>395</v>
      </c>
    </row>
    <row r="1950" spans="1:6" x14ac:dyDescent="0.3">
      <c r="A1950" t="s">
        <v>2064</v>
      </c>
      <c r="B1950">
        <v>67.849999999999994</v>
      </c>
      <c r="C1950">
        <v>67.849999999999994</v>
      </c>
      <c r="D1950">
        <v>67.849999999999994</v>
      </c>
      <c r="E1950">
        <v>67.849999999999994</v>
      </c>
      <c r="F1950">
        <v>351</v>
      </c>
    </row>
    <row r="1951" spans="1:6" x14ac:dyDescent="0.3">
      <c r="A1951" t="s">
        <v>2065</v>
      </c>
      <c r="B1951">
        <v>67.25</v>
      </c>
      <c r="C1951">
        <v>67.25</v>
      </c>
      <c r="D1951">
        <v>67.25</v>
      </c>
      <c r="E1951">
        <v>67.25</v>
      </c>
      <c r="F1951">
        <v>395</v>
      </c>
    </row>
    <row r="1952" spans="1:6" x14ac:dyDescent="0.3">
      <c r="A1952" t="s">
        <v>2066</v>
      </c>
      <c r="B1952">
        <v>67.44</v>
      </c>
      <c r="C1952">
        <v>67.44</v>
      </c>
      <c r="D1952">
        <v>67.44</v>
      </c>
      <c r="E1952">
        <v>67.44</v>
      </c>
      <c r="F1952">
        <v>110</v>
      </c>
    </row>
    <row r="1953" spans="1:6" x14ac:dyDescent="0.3">
      <c r="A1953" t="s">
        <v>2067</v>
      </c>
      <c r="B1953">
        <v>67.87</v>
      </c>
      <c r="C1953">
        <v>67.87</v>
      </c>
      <c r="D1953">
        <v>67.87</v>
      </c>
      <c r="E1953">
        <v>67.87</v>
      </c>
      <c r="F1953">
        <v>331</v>
      </c>
    </row>
    <row r="1954" spans="1:6" x14ac:dyDescent="0.3">
      <c r="A1954" t="s">
        <v>2068</v>
      </c>
      <c r="B1954">
        <v>68.239999999999995</v>
      </c>
      <c r="C1954">
        <v>68.239999999999995</v>
      </c>
      <c r="D1954">
        <v>68.239999999999995</v>
      </c>
      <c r="E1954">
        <v>68.239999999999995</v>
      </c>
      <c r="F1954">
        <v>310</v>
      </c>
    </row>
    <row r="1955" spans="1:6" x14ac:dyDescent="0.3">
      <c r="A1955" t="s">
        <v>2069</v>
      </c>
      <c r="B1955">
        <v>68.209999999999994</v>
      </c>
      <c r="C1955">
        <v>68.209999999999994</v>
      </c>
      <c r="D1955">
        <v>68.209999999999994</v>
      </c>
      <c r="E1955">
        <v>68.209999999999994</v>
      </c>
      <c r="F1955">
        <v>324</v>
      </c>
    </row>
    <row r="1956" spans="1:6" x14ac:dyDescent="0.3">
      <c r="A1956" t="s">
        <v>2070</v>
      </c>
      <c r="B1956">
        <v>68.11</v>
      </c>
      <c r="C1956">
        <v>68.11</v>
      </c>
      <c r="D1956">
        <v>68.11</v>
      </c>
      <c r="E1956">
        <v>68.11</v>
      </c>
      <c r="F1956">
        <v>291</v>
      </c>
    </row>
    <row r="1957" spans="1:6" x14ac:dyDescent="0.3">
      <c r="A1957" t="s">
        <v>2071</v>
      </c>
      <c r="B1957">
        <v>68.27</v>
      </c>
      <c r="C1957">
        <v>68.27</v>
      </c>
      <c r="D1957">
        <v>68.27</v>
      </c>
      <c r="E1957">
        <v>68.27</v>
      </c>
      <c r="F1957">
        <v>292</v>
      </c>
    </row>
    <row r="1958" spans="1:6" x14ac:dyDescent="0.3">
      <c r="A1958" t="s">
        <v>2072</v>
      </c>
      <c r="B1958">
        <v>69.23</v>
      </c>
      <c r="C1958">
        <v>69.23</v>
      </c>
      <c r="D1958">
        <v>69.23</v>
      </c>
      <c r="E1958">
        <v>69.23</v>
      </c>
      <c r="F1958">
        <v>186</v>
      </c>
    </row>
    <row r="1959" spans="1:6" x14ac:dyDescent="0.3">
      <c r="A1959" t="s">
        <v>2073</v>
      </c>
      <c r="B1959">
        <v>69.8</v>
      </c>
      <c r="C1959">
        <v>69.8</v>
      </c>
      <c r="D1959">
        <v>69.8</v>
      </c>
      <c r="E1959">
        <v>69.8</v>
      </c>
      <c r="F1959">
        <v>419</v>
      </c>
    </row>
    <row r="1960" spans="1:6" x14ac:dyDescent="0.3">
      <c r="A1960" t="s">
        <v>2074</v>
      </c>
      <c r="B1960">
        <v>69.2</v>
      </c>
      <c r="C1960">
        <v>69.2</v>
      </c>
      <c r="D1960">
        <v>69.2</v>
      </c>
      <c r="E1960">
        <v>69.2</v>
      </c>
      <c r="F1960">
        <v>347</v>
      </c>
    </row>
    <row r="1961" spans="1:6" x14ac:dyDescent="0.3">
      <c r="A1961" t="s">
        <v>2075</v>
      </c>
      <c r="B1961">
        <v>69.180000000000007</v>
      </c>
      <c r="C1961">
        <v>69.180000000000007</v>
      </c>
      <c r="D1961">
        <v>69.180000000000007</v>
      </c>
      <c r="E1961">
        <v>69.180000000000007</v>
      </c>
      <c r="F1961">
        <v>458</v>
      </c>
    </row>
    <row r="1962" spans="1:6" x14ac:dyDescent="0.3">
      <c r="A1962" t="s">
        <v>2076</v>
      </c>
      <c r="B1962">
        <v>68.180000000000007</v>
      </c>
      <c r="C1962">
        <v>68.180000000000007</v>
      </c>
      <c r="D1962">
        <v>68.180000000000007</v>
      </c>
      <c r="E1962">
        <v>68.180000000000007</v>
      </c>
      <c r="F1962">
        <v>484</v>
      </c>
    </row>
    <row r="1963" spans="1:6" x14ac:dyDescent="0.3">
      <c r="A1963" t="s">
        <v>2077</v>
      </c>
      <c r="B1963">
        <v>68.37</v>
      </c>
      <c r="C1963">
        <v>68.37</v>
      </c>
      <c r="D1963">
        <v>68.37</v>
      </c>
      <c r="E1963">
        <v>68.37</v>
      </c>
      <c r="F1963">
        <v>408</v>
      </c>
    </row>
    <row r="1964" spans="1:6" x14ac:dyDescent="0.3">
      <c r="A1964" t="s">
        <v>2078</v>
      </c>
      <c r="B1964">
        <v>68.86</v>
      </c>
      <c r="C1964">
        <v>68.86</v>
      </c>
      <c r="D1964">
        <v>68.86</v>
      </c>
      <c r="E1964">
        <v>68.86</v>
      </c>
      <c r="F1964">
        <v>140</v>
      </c>
    </row>
    <row r="1965" spans="1:6" x14ac:dyDescent="0.3">
      <c r="A1965" t="s">
        <v>2079</v>
      </c>
      <c r="B1965">
        <v>69.680000000000007</v>
      </c>
      <c r="C1965">
        <v>69.680000000000007</v>
      </c>
      <c r="D1965">
        <v>69.680000000000007</v>
      </c>
      <c r="E1965">
        <v>69.680000000000007</v>
      </c>
      <c r="F1965">
        <v>395</v>
      </c>
    </row>
    <row r="1966" spans="1:6" x14ac:dyDescent="0.3">
      <c r="A1966" t="s">
        <v>2080</v>
      </c>
      <c r="B1966">
        <v>69.95</v>
      </c>
      <c r="C1966">
        <v>69.95</v>
      </c>
      <c r="D1966">
        <v>69.95</v>
      </c>
      <c r="E1966">
        <v>69.95</v>
      </c>
      <c r="F1966">
        <v>307</v>
      </c>
    </row>
    <row r="1967" spans="1:6" x14ac:dyDescent="0.3">
      <c r="A1967" t="s">
        <v>2081</v>
      </c>
      <c r="B1967">
        <v>69.709999999999994</v>
      </c>
      <c r="C1967">
        <v>69.709999999999994</v>
      </c>
      <c r="D1967">
        <v>69.709999999999994</v>
      </c>
      <c r="E1967">
        <v>69.709999999999994</v>
      </c>
      <c r="F1967">
        <v>531</v>
      </c>
    </row>
    <row r="1968" spans="1:6" x14ac:dyDescent="0.3">
      <c r="A1968" t="s">
        <v>2082</v>
      </c>
      <c r="B1968">
        <v>69.5</v>
      </c>
      <c r="C1968">
        <v>69.5</v>
      </c>
      <c r="D1968">
        <v>69.5</v>
      </c>
      <c r="E1968">
        <v>69.5</v>
      </c>
      <c r="F1968">
        <v>347</v>
      </c>
    </row>
    <row r="1969" spans="1:6" x14ac:dyDescent="0.3">
      <c r="A1969" t="s">
        <v>2083</v>
      </c>
      <c r="B1969">
        <v>68.61</v>
      </c>
      <c r="C1969">
        <v>68.61</v>
      </c>
      <c r="D1969">
        <v>68.61</v>
      </c>
      <c r="E1969">
        <v>68.61</v>
      </c>
      <c r="F1969">
        <v>451</v>
      </c>
    </row>
    <row r="1970" spans="1:6" x14ac:dyDescent="0.3">
      <c r="A1970" t="s">
        <v>2084</v>
      </c>
      <c r="B1970">
        <v>68.56</v>
      </c>
      <c r="C1970">
        <v>68.56</v>
      </c>
      <c r="D1970">
        <v>68.56</v>
      </c>
      <c r="E1970">
        <v>68.56</v>
      </c>
      <c r="F1970">
        <v>136</v>
      </c>
    </row>
    <row r="1971" spans="1:6" x14ac:dyDescent="0.3">
      <c r="A1971" t="s">
        <v>2085</v>
      </c>
      <c r="B1971">
        <v>68.63</v>
      </c>
      <c r="C1971">
        <v>68.63</v>
      </c>
      <c r="D1971">
        <v>68.63</v>
      </c>
      <c r="E1971">
        <v>68.63</v>
      </c>
      <c r="F1971">
        <v>280</v>
      </c>
    </row>
    <row r="1972" spans="1:6" x14ac:dyDescent="0.3">
      <c r="A1972" t="s">
        <v>2086</v>
      </c>
      <c r="B1972">
        <v>68</v>
      </c>
      <c r="C1972">
        <v>68</v>
      </c>
      <c r="D1972">
        <v>68</v>
      </c>
      <c r="E1972">
        <v>68</v>
      </c>
      <c r="F1972">
        <v>293</v>
      </c>
    </row>
    <row r="1973" spans="1:6" x14ac:dyDescent="0.3">
      <c r="A1973" t="s">
        <v>2087</v>
      </c>
      <c r="B1973">
        <v>66.709999999999994</v>
      </c>
      <c r="C1973">
        <v>66.709999999999994</v>
      </c>
      <c r="D1973">
        <v>66.709999999999994</v>
      </c>
      <c r="E1973">
        <v>66.709999999999994</v>
      </c>
      <c r="F1973">
        <v>484</v>
      </c>
    </row>
    <row r="1974" spans="1:6" x14ac:dyDescent="0.3">
      <c r="A1974" t="s">
        <v>2088</v>
      </c>
      <c r="B1974">
        <v>66.42</v>
      </c>
      <c r="C1974">
        <v>66.42</v>
      </c>
      <c r="D1974">
        <v>66.42</v>
      </c>
      <c r="E1974">
        <v>66.42</v>
      </c>
      <c r="F1974">
        <v>529</v>
      </c>
    </row>
    <row r="1975" spans="1:6" x14ac:dyDescent="0.3">
      <c r="A1975" t="s">
        <v>2089</v>
      </c>
      <c r="B1975">
        <v>66.88</v>
      </c>
      <c r="C1975">
        <v>66.88</v>
      </c>
      <c r="D1975">
        <v>66.88</v>
      </c>
      <c r="E1975">
        <v>66.88</v>
      </c>
      <c r="F1975">
        <v>427</v>
      </c>
    </row>
    <row r="1976" spans="1:6" x14ac:dyDescent="0.3">
      <c r="A1976" t="s">
        <v>2090</v>
      </c>
      <c r="B1976">
        <v>66.75</v>
      </c>
      <c r="C1976">
        <v>66.75</v>
      </c>
      <c r="D1976">
        <v>66.75</v>
      </c>
      <c r="E1976">
        <v>66.75</v>
      </c>
      <c r="F1976">
        <v>132</v>
      </c>
    </row>
    <row r="1977" spans="1:6" x14ac:dyDescent="0.3">
      <c r="A1977" t="s">
        <v>2091</v>
      </c>
      <c r="B1977">
        <v>66.02</v>
      </c>
      <c r="C1977">
        <v>66.02</v>
      </c>
      <c r="D1977">
        <v>66.02</v>
      </c>
      <c r="E1977">
        <v>66.02</v>
      </c>
      <c r="F1977">
        <v>382</v>
      </c>
    </row>
    <row r="1978" spans="1:6" x14ac:dyDescent="0.3">
      <c r="A1978" t="s">
        <v>2092</v>
      </c>
      <c r="B1978">
        <v>65.27</v>
      </c>
      <c r="C1978">
        <v>65.27</v>
      </c>
      <c r="D1978">
        <v>65.27</v>
      </c>
      <c r="E1978">
        <v>65.27</v>
      </c>
      <c r="F1978">
        <v>442</v>
      </c>
    </row>
    <row r="1979" spans="1:6" x14ac:dyDescent="0.3">
      <c r="A1979" t="s">
        <v>2093</v>
      </c>
      <c r="B1979">
        <v>66.09</v>
      </c>
      <c r="C1979">
        <v>66.09</v>
      </c>
      <c r="D1979">
        <v>66.09</v>
      </c>
      <c r="E1979">
        <v>66.09</v>
      </c>
      <c r="F1979">
        <v>462</v>
      </c>
    </row>
    <row r="1980" spans="1:6" x14ac:dyDescent="0.3">
      <c r="A1980" t="s">
        <v>2094</v>
      </c>
      <c r="B1980">
        <v>65.959999999999994</v>
      </c>
      <c r="C1980">
        <v>65.959999999999994</v>
      </c>
      <c r="D1980">
        <v>65.959999999999994</v>
      </c>
      <c r="E1980">
        <v>65.959999999999994</v>
      </c>
      <c r="F1980">
        <v>388</v>
      </c>
    </row>
    <row r="1981" spans="1:6" x14ac:dyDescent="0.3">
      <c r="A1981" t="s">
        <v>2095</v>
      </c>
      <c r="B1981">
        <v>65.34</v>
      </c>
      <c r="C1981">
        <v>65.34</v>
      </c>
      <c r="D1981">
        <v>65.34</v>
      </c>
      <c r="E1981">
        <v>65.34</v>
      </c>
      <c r="F1981">
        <v>404</v>
      </c>
    </row>
    <row r="1982" spans="1:6" x14ac:dyDescent="0.3">
      <c r="A1982" t="s">
        <v>2096</v>
      </c>
      <c r="B1982">
        <v>65.09</v>
      </c>
      <c r="C1982">
        <v>65.09</v>
      </c>
      <c r="D1982">
        <v>65.09</v>
      </c>
      <c r="E1982">
        <v>65.09</v>
      </c>
      <c r="F1982">
        <v>142</v>
      </c>
    </row>
    <row r="1983" spans="1:6" x14ac:dyDescent="0.3">
      <c r="A1983" t="s">
        <v>2097</v>
      </c>
      <c r="B1983">
        <v>64.5</v>
      </c>
      <c r="C1983">
        <v>64.5</v>
      </c>
      <c r="D1983">
        <v>64.5</v>
      </c>
      <c r="E1983">
        <v>64.5</v>
      </c>
      <c r="F1983">
        <v>441</v>
      </c>
    </row>
    <row r="1984" spans="1:6" x14ac:dyDescent="0.3">
      <c r="A1984" t="s">
        <v>2098</v>
      </c>
      <c r="B1984">
        <v>64.38</v>
      </c>
      <c r="C1984">
        <v>64.38</v>
      </c>
      <c r="D1984">
        <v>64.38</v>
      </c>
      <c r="E1984">
        <v>64.38</v>
      </c>
      <c r="F1984">
        <v>503</v>
      </c>
    </row>
    <row r="1985" spans="1:6" x14ac:dyDescent="0.3">
      <c r="A1985" t="s">
        <v>2099</v>
      </c>
      <c r="B1985">
        <v>63.9</v>
      </c>
      <c r="C1985">
        <v>63.9</v>
      </c>
      <c r="D1985">
        <v>63.9</v>
      </c>
      <c r="E1985">
        <v>63.9</v>
      </c>
      <c r="F1985">
        <v>613</v>
      </c>
    </row>
    <row r="1986" spans="1:6" x14ac:dyDescent="0.3">
      <c r="A1986" t="s">
        <v>2100</v>
      </c>
      <c r="B1986">
        <v>63.91</v>
      </c>
      <c r="C1986">
        <v>63.91</v>
      </c>
      <c r="D1986">
        <v>63.91</v>
      </c>
      <c r="E1986">
        <v>63.91</v>
      </c>
      <c r="F1986">
        <v>619</v>
      </c>
    </row>
    <row r="1987" spans="1:6" x14ac:dyDescent="0.3">
      <c r="A1987" t="s">
        <v>2101</v>
      </c>
      <c r="B1987">
        <v>65.540000000000006</v>
      </c>
      <c r="C1987">
        <v>65.540000000000006</v>
      </c>
      <c r="D1987">
        <v>65.540000000000006</v>
      </c>
      <c r="E1987">
        <v>65.540000000000006</v>
      </c>
      <c r="F1987">
        <v>625</v>
      </c>
    </row>
    <row r="1988" spans="1:6" x14ac:dyDescent="0.3">
      <c r="A1988" t="s">
        <v>2102</v>
      </c>
      <c r="B1988">
        <v>65.56</v>
      </c>
      <c r="C1988">
        <v>65.56</v>
      </c>
      <c r="D1988">
        <v>65.56</v>
      </c>
      <c r="E1988">
        <v>65.56</v>
      </c>
      <c r="F1988">
        <v>204</v>
      </c>
    </row>
    <row r="1989" spans="1:6" x14ac:dyDescent="0.3">
      <c r="A1989" t="s">
        <v>2103</v>
      </c>
      <c r="B1989">
        <v>66.180000000000007</v>
      </c>
      <c r="C1989">
        <v>66.180000000000007</v>
      </c>
      <c r="D1989">
        <v>66.180000000000007</v>
      </c>
      <c r="E1989">
        <v>66.180000000000007</v>
      </c>
      <c r="F1989">
        <v>398</v>
      </c>
    </row>
    <row r="1990" spans="1:6" x14ac:dyDescent="0.3">
      <c r="A1990" t="s">
        <v>2104</v>
      </c>
      <c r="B1990">
        <v>67.8</v>
      </c>
      <c r="C1990">
        <v>67.8</v>
      </c>
      <c r="D1990">
        <v>67.8</v>
      </c>
      <c r="E1990">
        <v>67.8</v>
      </c>
      <c r="F1990">
        <v>594</v>
      </c>
    </row>
    <row r="1991" spans="1:6" x14ac:dyDescent="0.3">
      <c r="A1991" t="s">
        <v>2105</v>
      </c>
      <c r="B1991">
        <v>67.11</v>
      </c>
      <c r="C1991">
        <v>67.11</v>
      </c>
      <c r="D1991">
        <v>67.11</v>
      </c>
      <c r="E1991">
        <v>67.11</v>
      </c>
      <c r="F1991">
        <v>511</v>
      </c>
    </row>
    <row r="1992" spans="1:6" x14ac:dyDescent="0.3">
      <c r="A1992" t="s">
        <v>2106</v>
      </c>
      <c r="B1992">
        <v>66.83</v>
      </c>
      <c r="C1992">
        <v>66.83</v>
      </c>
      <c r="D1992">
        <v>66.83</v>
      </c>
      <c r="E1992">
        <v>66.83</v>
      </c>
      <c r="F1992">
        <v>369</v>
      </c>
    </row>
    <row r="1993" spans="1:6" x14ac:dyDescent="0.3">
      <c r="A1993" t="s">
        <v>2107</v>
      </c>
      <c r="B1993">
        <v>68</v>
      </c>
      <c r="C1993">
        <v>68</v>
      </c>
      <c r="D1993">
        <v>68</v>
      </c>
      <c r="E1993">
        <v>68</v>
      </c>
      <c r="F1993">
        <v>514</v>
      </c>
    </row>
    <row r="1994" spans="1:6" x14ac:dyDescent="0.3">
      <c r="A1994" t="s">
        <v>2108</v>
      </c>
      <c r="B1994">
        <v>69.12</v>
      </c>
      <c r="C1994">
        <v>69.12</v>
      </c>
      <c r="D1994">
        <v>69.12</v>
      </c>
      <c r="E1994">
        <v>69.12</v>
      </c>
      <c r="F1994">
        <v>731</v>
      </c>
    </row>
    <row r="1995" spans="1:6" x14ac:dyDescent="0.3">
      <c r="A1995" t="s">
        <v>2109</v>
      </c>
      <c r="B1995">
        <v>69.489999999999995</v>
      </c>
      <c r="C1995">
        <v>69.489999999999995</v>
      </c>
      <c r="D1995">
        <v>69.489999999999995</v>
      </c>
      <c r="E1995">
        <v>69.489999999999995</v>
      </c>
      <c r="F1995">
        <v>639</v>
      </c>
    </row>
    <row r="1996" spans="1:6" x14ac:dyDescent="0.3">
      <c r="A1996" t="s">
        <v>2110</v>
      </c>
      <c r="B1996">
        <v>69.150000000000006</v>
      </c>
      <c r="C1996">
        <v>69.150000000000006</v>
      </c>
      <c r="D1996">
        <v>69.150000000000006</v>
      </c>
      <c r="E1996">
        <v>69.150000000000006</v>
      </c>
      <c r="F1996">
        <v>479</v>
      </c>
    </row>
    <row r="1997" spans="1:6" x14ac:dyDescent="0.3">
      <c r="A1997" t="s">
        <v>2111</v>
      </c>
      <c r="B1997">
        <v>70.58</v>
      </c>
      <c r="C1997">
        <v>70.58</v>
      </c>
      <c r="D1997">
        <v>70.58</v>
      </c>
      <c r="E1997">
        <v>70.58</v>
      </c>
      <c r="F1997">
        <v>732</v>
      </c>
    </row>
    <row r="1998" spans="1:6" x14ac:dyDescent="0.3">
      <c r="A1998" t="s">
        <v>2112</v>
      </c>
      <c r="B1998">
        <v>71.92</v>
      </c>
      <c r="C1998">
        <v>71.92</v>
      </c>
      <c r="D1998">
        <v>71.92</v>
      </c>
      <c r="E1998">
        <v>71.92</v>
      </c>
      <c r="F1998">
        <v>551</v>
      </c>
    </row>
    <row r="1999" spans="1:6" x14ac:dyDescent="0.3">
      <c r="A1999" t="s">
        <v>2113</v>
      </c>
      <c r="B1999">
        <v>70.680000000000007</v>
      </c>
      <c r="C1999">
        <v>70.680000000000007</v>
      </c>
      <c r="D1999">
        <v>70.680000000000007</v>
      </c>
      <c r="E1999">
        <v>70.680000000000007</v>
      </c>
      <c r="F1999">
        <v>718</v>
      </c>
    </row>
    <row r="2000" spans="1:6" x14ac:dyDescent="0.3">
      <c r="A2000" t="s">
        <v>2114</v>
      </c>
      <c r="B2000">
        <v>71.72</v>
      </c>
      <c r="C2000">
        <v>71.72</v>
      </c>
      <c r="D2000">
        <v>71.72</v>
      </c>
      <c r="E2000">
        <v>71.72</v>
      </c>
      <c r="F2000">
        <v>637</v>
      </c>
    </row>
    <row r="2001" spans="1:6" x14ac:dyDescent="0.3">
      <c r="A2001" t="s">
        <v>2115</v>
      </c>
      <c r="B2001">
        <v>71.680000000000007</v>
      </c>
      <c r="C2001">
        <v>71.680000000000007</v>
      </c>
      <c r="D2001">
        <v>71.680000000000007</v>
      </c>
      <c r="E2001">
        <v>71.680000000000007</v>
      </c>
      <c r="F2001">
        <v>845</v>
      </c>
    </row>
    <row r="2002" spans="1:6" x14ac:dyDescent="0.3">
      <c r="A2002" t="s">
        <v>2116</v>
      </c>
      <c r="B2002">
        <v>70.680000000000007</v>
      </c>
      <c r="C2002">
        <v>70.680000000000007</v>
      </c>
      <c r="D2002">
        <v>70.680000000000007</v>
      </c>
      <c r="E2002">
        <v>70.680000000000007</v>
      </c>
      <c r="F2002">
        <v>561</v>
      </c>
    </row>
    <row r="2003" spans="1:6" x14ac:dyDescent="0.3">
      <c r="A2003" t="s">
        <v>2117</v>
      </c>
      <c r="B2003">
        <v>70.95</v>
      </c>
      <c r="C2003">
        <v>70.95</v>
      </c>
      <c r="D2003">
        <v>70.95</v>
      </c>
      <c r="E2003">
        <v>70.95</v>
      </c>
      <c r="F2003">
        <v>526</v>
      </c>
    </row>
    <row r="2004" spans="1:6" x14ac:dyDescent="0.3">
      <c r="A2004" t="s">
        <v>2118</v>
      </c>
      <c r="B2004">
        <v>70.83</v>
      </c>
      <c r="C2004">
        <v>70.83</v>
      </c>
      <c r="D2004">
        <v>70.83</v>
      </c>
      <c r="E2004">
        <v>70.83</v>
      </c>
      <c r="F2004">
        <v>225</v>
      </c>
    </row>
    <row r="2005" spans="1:6" x14ac:dyDescent="0.3">
      <c r="A2005" t="s">
        <v>2119</v>
      </c>
      <c r="B2005">
        <v>70.06</v>
      </c>
      <c r="C2005">
        <v>70.06</v>
      </c>
      <c r="D2005">
        <v>70.06</v>
      </c>
      <c r="E2005">
        <v>70.06</v>
      </c>
      <c r="F2005">
        <v>572</v>
      </c>
    </row>
    <row r="2006" spans="1:6" x14ac:dyDescent="0.3">
      <c r="A2006" t="s">
        <v>2120</v>
      </c>
      <c r="B2006">
        <v>69.430000000000007</v>
      </c>
      <c r="C2006">
        <v>69.430000000000007</v>
      </c>
      <c r="D2006">
        <v>69.430000000000007</v>
      </c>
      <c r="E2006">
        <v>69.430000000000007</v>
      </c>
      <c r="F2006">
        <v>515</v>
      </c>
    </row>
    <row r="2007" spans="1:6" x14ac:dyDescent="0.3">
      <c r="A2007" t="s">
        <v>2121</v>
      </c>
      <c r="B2007">
        <v>69.45</v>
      </c>
      <c r="C2007">
        <v>69.45</v>
      </c>
      <c r="D2007">
        <v>69.45</v>
      </c>
      <c r="E2007">
        <v>69.45</v>
      </c>
      <c r="F2007">
        <v>537</v>
      </c>
    </row>
    <row r="2008" spans="1:6" x14ac:dyDescent="0.3">
      <c r="A2008" t="s">
        <v>2122</v>
      </c>
      <c r="B2008">
        <v>70.25</v>
      </c>
      <c r="C2008">
        <v>70.25</v>
      </c>
      <c r="D2008">
        <v>70.25</v>
      </c>
      <c r="E2008">
        <v>70.25</v>
      </c>
      <c r="F2008">
        <v>556</v>
      </c>
    </row>
    <row r="2009" spans="1:6" x14ac:dyDescent="0.3">
      <c r="A2009" t="s">
        <v>2123</v>
      </c>
      <c r="B2009">
        <v>70.900000000000006</v>
      </c>
      <c r="C2009">
        <v>70.900000000000006</v>
      </c>
      <c r="D2009">
        <v>70.900000000000006</v>
      </c>
      <c r="E2009">
        <v>70.900000000000006</v>
      </c>
      <c r="F2009">
        <v>603</v>
      </c>
    </row>
    <row r="2010" spans="1:6" x14ac:dyDescent="0.3">
      <c r="A2010" t="s">
        <v>2124</v>
      </c>
      <c r="B2010">
        <v>70.81</v>
      </c>
      <c r="C2010">
        <v>70.81</v>
      </c>
      <c r="D2010">
        <v>70.81</v>
      </c>
      <c r="E2010">
        <v>70.81</v>
      </c>
      <c r="F2010">
        <v>222</v>
      </c>
    </row>
    <row r="2011" spans="1:6" x14ac:dyDescent="0.3">
      <c r="A2011" t="s">
        <v>2125</v>
      </c>
      <c r="B2011">
        <v>70.650000000000006</v>
      </c>
      <c r="C2011">
        <v>70.650000000000006</v>
      </c>
      <c r="D2011">
        <v>70.650000000000006</v>
      </c>
      <c r="E2011">
        <v>70.650000000000006</v>
      </c>
      <c r="F2011">
        <v>488</v>
      </c>
    </row>
    <row r="2012" spans="1:6" x14ac:dyDescent="0.3">
      <c r="A2012" t="s">
        <v>2126</v>
      </c>
      <c r="B2012">
        <v>70.3</v>
      </c>
      <c r="C2012">
        <v>70.3</v>
      </c>
      <c r="D2012">
        <v>70.3</v>
      </c>
      <c r="E2012">
        <v>70.3</v>
      </c>
      <c r="F2012">
        <v>412</v>
      </c>
    </row>
    <row r="2013" spans="1:6" x14ac:dyDescent="0.3">
      <c r="A2013" t="s">
        <v>2127</v>
      </c>
      <c r="B2013">
        <v>70.14</v>
      </c>
      <c r="C2013">
        <v>70.14</v>
      </c>
      <c r="D2013">
        <v>70.14</v>
      </c>
      <c r="E2013">
        <v>70.14</v>
      </c>
      <c r="F2013">
        <v>410</v>
      </c>
    </row>
    <row r="2014" spans="1:6" x14ac:dyDescent="0.3">
      <c r="A2014" t="s">
        <v>2128</v>
      </c>
      <c r="B2014">
        <v>71.19</v>
      </c>
      <c r="C2014">
        <v>71.19</v>
      </c>
      <c r="D2014">
        <v>71.19</v>
      </c>
      <c r="E2014">
        <v>71.19</v>
      </c>
      <c r="F2014">
        <v>475</v>
      </c>
    </row>
    <row r="2015" spans="1:6" x14ac:dyDescent="0.3">
      <c r="A2015" t="s">
        <v>2129</v>
      </c>
      <c r="B2015">
        <v>71.08</v>
      </c>
      <c r="C2015">
        <v>71.08</v>
      </c>
      <c r="D2015">
        <v>71.08</v>
      </c>
      <c r="E2015">
        <v>71.08</v>
      </c>
      <c r="F2015">
        <v>440</v>
      </c>
    </row>
    <row r="2016" spans="1:6" x14ac:dyDescent="0.3">
      <c r="A2016" t="s">
        <v>2130</v>
      </c>
      <c r="B2016">
        <v>71.680000000000007</v>
      </c>
      <c r="C2016">
        <v>71.680000000000007</v>
      </c>
      <c r="D2016">
        <v>71.680000000000007</v>
      </c>
      <c r="E2016">
        <v>71.680000000000007</v>
      </c>
      <c r="F2016">
        <v>268</v>
      </c>
    </row>
    <row r="2017" spans="1:6" x14ac:dyDescent="0.3">
      <c r="A2017" t="s">
        <v>2131</v>
      </c>
      <c r="B2017">
        <v>71.61</v>
      </c>
      <c r="C2017">
        <v>71.61</v>
      </c>
      <c r="D2017">
        <v>71.61</v>
      </c>
      <c r="E2017">
        <v>71.61</v>
      </c>
      <c r="F2017">
        <v>548</v>
      </c>
    </row>
    <row r="2018" spans="1:6" x14ac:dyDescent="0.3">
      <c r="A2018" t="s">
        <v>2132</v>
      </c>
      <c r="B2018">
        <v>70.95</v>
      </c>
      <c r="C2018">
        <v>70.95</v>
      </c>
      <c r="D2018">
        <v>70.95</v>
      </c>
      <c r="E2018">
        <v>70.95</v>
      </c>
      <c r="F2018">
        <v>522</v>
      </c>
    </row>
    <row r="2019" spans="1:6" x14ac:dyDescent="0.3">
      <c r="A2019" t="s">
        <v>2133</v>
      </c>
      <c r="B2019">
        <v>70.459999999999994</v>
      </c>
      <c r="C2019">
        <v>70.459999999999994</v>
      </c>
      <c r="D2019">
        <v>70.459999999999994</v>
      </c>
      <c r="E2019">
        <v>70.459999999999994</v>
      </c>
      <c r="F2019">
        <v>545</v>
      </c>
    </row>
    <row r="2020" spans="1:6" x14ac:dyDescent="0.3">
      <c r="A2020" t="s">
        <v>2134</v>
      </c>
      <c r="B2020">
        <v>70.42</v>
      </c>
      <c r="C2020">
        <v>70.42</v>
      </c>
      <c r="D2020">
        <v>70.42</v>
      </c>
      <c r="E2020">
        <v>70.42</v>
      </c>
      <c r="F2020">
        <v>492</v>
      </c>
    </row>
    <row r="2021" spans="1:6" x14ac:dyDescent="0.3">
      <c r="A2021" t="s">
        <v>2135</v>
      </c>
      <c r="B2021">
        <v>70.66</v>
      </c>
      <c r="C2021">
        <v>70.66</v>
      </c>
      <c r="D2021">
        <v>70.66</v>
      </c>
      <c r="E2021">
        <v>70.66</v>
      </c>
      <c r="F2021">
        <v>498</v>
      </c>
    </row>
    <row r="2022" spans="1:6" x14ac:dyDescent="0.3">
      <c r="A2022" t="s">
        <v>2136</v>
      </c>
      <c r="B2022">
        <v>71.17</v>
      </c>
      <c r="C2022">
        <v>71.17</v>
      </c>
      <c r="D2022">
        <v>71.17</v>
      </c>
      <c r="E2022">
        <v>71.17</v>
      </c>
      <c r="F2022">
        <v>265</v>
      </c>
    </row>
    <row r="2023" spans="1:6" x14ac:dyDescent="0.3">
      <c r="A2023" t="s">
        <v>2137</v>
      </c>
      <c r="B2023">
        <v>70.95</v>
      </c>
      <c r="C2023">
        <v>70.95</v>
      </c>
      <c r="D2023">
        <v>70.95</v>
      </c>
      <c r="E2023">
        <v>70.95</v>
      </c>
      <c r="F2023">
        <v>455</v>
      </c>
    </row>
    <row r="2024" spans="1:6" x14ac:dyDescent="0.3">
      <c r="A2024" t="s">
        <v>2138</v>
      </c>
      <c r="B2024">
        <v>71.06</v>
      </c>
      <c r="C2024">
        <v>71.06</v>
      </c>
      <c r="D2024">
        <v>71.06</v>
      </c>
      <c r="E2024">
        <v>71.06</v>
      </c>
      <c r="F2024">
        <v>435</v>
      </c>
    </row>
    <row r="2025" spans="1:6" x14ac:dyDescent="0.3">
      <c r="A2025" t="s">
        <v>2139</v>
      </c>
      <c r="B2025">
        <v>70.900000000000006</v>
      </c>
      <c r="C2025">
        <v>70.900000000000006</v>
      </c>
      <c r="D2025">
        <v>70.900000000000006</v>
      </c>
      <c r="E2025">
        <v>70.900000000000006</v>
      </c>
      <c r="F2025">
        <v>515</v>
      </c>
    </row>
    <row r="2026" spans="1:6" x14ac:dyDescent="0.3">
      <c r="A2026" t="s">
        <v>2140</v>
      </c>
      <c r="B2026">
        <v>70.150000000000006</v>
      </c>
      <c r="C2026">
        <v>70.150000000000006</v>
      </c>
      <c r="D2026">
        <v>70.150000000000006</v>
      </c>
      <c r="E2026">
        <v>70.150000000000006</v>
      </c>
      <c r="F2026">
        <v>629</v>
      </c>
    </row>
    <row r="2027" spans="1:6" x14ac:dyDescent="0.3">
      <c r="A2027" t="s">
        <v>2141</v>
      </c>
      <c r="B2027">
        <v>70.09</v>
      </c>
      <c r="C2027">
        <v>70.09</v>
      </c>
      <c r="D2027">
        <v>70.09</v>
      </c>
      <c r="E2027">
        <v>70.09</v>
      </c>
      <c r="F2027">
        <v>279</v>
      </c>
    </row>
    <row r="2028" spans="1:6" x14ac:dyDescent="0.3">
      <c r="A2028" t="s">
        <v>2142</v>
      </c>
      <c r="B2028">
        <v>69.459999999999994</v>
      </c>
      <c r="C2028">
        <v>69.459999999999994</v>
      </c>
      <c r="D2028">
        <v>69.459999999999994</v>
      </c>
      <c r="E2028">
        <v>69.459999999999994</v>
      </c>
      <c r="F2028">
        <v>600</v>
      </c>
    </row>
    <row r="2029" spans="1:6" x14ac:dyDescent="0.3">
      <c r="A2029" t="s">
        <v>2143</v>
      </c>
      <c r="B2029">
        <v>69.81</v>
      </c>
      <c r="C2029">
        <v>69.81</v>
      </c>
      <c r="D2029">
        <v>69.81</v>
      </c>
      <c r="E2029">
        <v>69.81</v>
      </c>
      <c r="F2029">
        <v>413</v>
      </c>
    </row>
    <row r="2030" spans="1:6" x14ac:dyDescent="0.3">
      <c r="A2030" t="s">
        <v>2144</v>
      </c>
      <c r="B2030">
        <v>70.209999999999994</v>
      </c>
      <c r="C2030">
        <v>70.209999999999994</v>
      </c>
      <c r="D2030">
        <v>70.209999999999994</v>
      </c>
      <c r="E2030">
        <v>70.209999999999994</v>
      </c>
      <c r="F2030">
        <v>480</v>
      </c>
    </row>
    <row r="2031" spans="1:6" x14ac:dyDescent="0.3">
      <c r="A2031" t="s">
        <v>2145</v>
      </c>
      <c r="B2031">
        <v>70.77</v>
      </c>
      <c r="C2031">
        <v>70.77</v>
      </c>
      <c r="D2031">
        <v>70.77</v>
      </c>
      <c r="E2031">
        <v>70.77</v>
      </c>
      <c r="F2031">
        <v>427</v>
      </c>
    </row>
    <row r="2032" spans="1:6" x14ac:dyDescent="0.3">
      <c r="A2032" t="s">
        <v>2146</v>
      </c>
      <c r="B2032">
        <v>71</v>
      </c>
      <c r="C2032">
        <v>71</v>
      </c>
      <c r="D2032">
        <v>71</v>
      </c>
      <c r="E2032">
        <v>71</v>
      </c>
      <c r="F2032">
        <v>504</v>
      </c>
    </row>
    <row r="2033" spans="1:6" x14ac:dyDescent="0.3">
      <c r="A2033" t="s">
        <v>2147</v>
      </c>
      <c r="B2033">
        <v>71.11</v>
      </c>
      <c r="C2033">
        <v>71.11</v>
      </c>
      <c r="D2033">
        <v>71.11</v>
      </c>
      <c r="E2033">
        <v>71.11</v>
      </c>
      <c r="F2033">
        <v>396</v>
      </c>
    </row>
    <row r="2034" spans="1:6" x14ac:dyDescent="0.3">
      <c r="A2034" t="s">
        <v>2148</v>
      </c>
      <c r="B2034">
        <v>71.81</v>
      </c>
      <c r="C2034">
        <v>71.81</v>
      </c>
      <c r="D2034">
        <v>71.81</v>
      </c>
      <c r="E2034">
        <v>71.81</v>
      </c>
      <c r="F2034">
        <v>549</v>
      </c>
    </row>
    <row r="2035" spans="1:6" x14ac:dyDescent="0.3">
      <c r="A2035" t="s">
        <v>2149</v>
      </c>
      <c r="B2035">
        <v>72.22</v>
      </c>
      <c r="C2035">
        <v>72.22</v>
      </c>
      <c r="D2035">
        <v>72.22</v>
      </c>
      <c r="E2035">
        <v>72.22</v>
      </c>
      <c r="F2035">
        <v>805</v>
      </c>
    </row>
    <row r="2036" spans="1:6" x14ac:dyDescent="0.3">
      <c r="A2036" t="s">
        <v>2150</v>
      </c>
      <c r="B2036">
        <v>72.27</v>
      </c>
      <c r="C2036">
        <v>72.27</v>
      </c>
      <c r="D2036">
        <v>72.27</v>
      </c>
      <c r="E2036">
        <v>72.27</v>
      </c>
      <c r="F2036">
        <v>653</v>
      </c>
    </row>
    <row r="2037" spans="1:6" x14ac:dyDescent="0.3">
      <c r="A2037" t="s">
        <v>2151</v>
      </c>
      <c r="B2037">
        <v>72.78</v>
      </c>
      <c r="C2037">
        <v>72.78</v>
      </c>
      <c r="D2037">
        <v>72.78</v>
      </c>
      <c r="E2037">
        <v>72.78</v>
      </c>
      <c r="F2037">
        <v>686</v>
      </c>
    </row>
    <row r="2038" spans="1:6" x14ac:dyDescent="0.3">
      <c r="A2038" t="s">
        <v>2152</v>
      </c>
      <c r="B2038">
        <v>73.8</v>
      </c>
      <c r="C2038">
        <v>73.8</v>
      </c>
      <c r="D2038">
        <v>73.8</v>
      </c>
      <c r="E2038">
        <v>73.8</v>
      </c>
      <c r="F2038">
        <v>1081</v>
      </c>
    </row>
    <row r="2039" spans="1:6" x14ac:dyDescent="0.3">
      <c r="A2039" t="s">
        <v>2153</v>
      </c>
      <c r="B2039">
        <v>73.930000000000007</v>
      </c>
      <c r="C2039">
        <v>73.930000000000007</v>
      </c>
      <c r="D2039">
        <v>73.930000000000007</v>
      </c>
      <c r="E2039">
        <v>73.930000000000007</v>
      </c>
      <c r="F2039">
        <v>378</v>
      </c>
    </row>
    <row r="2040" spans="1:6" x14ac:dyDescent="0.3">
      <c r="A2040" t="s">
        <v>2154</v>
      </c>
      <c r="B2040">
        <v>73.209999999999994</v>
      </c>
      <c r="C2040">
        <v>73.209999999999994</v>
      </c>
      <c r="D2040">
        <v>73.209999999999994</v>
      </c>
      <c r="E2040">
        <v>73.209999999999994</v>
      </c>
      <c r="F2040">
        <v>690</v>
      </c>
    </row>
    <row r="2041" spans="1:6" x14ac:dyDescent="0.3">
      <c r="A2041" t="s">
        <v>2155</v>
      </c>
      <c r="B2041">
        <v>73.44</v>
      </c>
      <c r="C2041">
        <v>73.44</v>
      </c>
      <c r="D2041">
        <v>73.44</v>
      </c>
      <c r="E2041">
        <v>73.44</v>
      </c>
      <c r="F2041">
        <v>551</v>
      </c>
    </row>
    <row r="2042" spans="1:6" x14ac:dyDescent="0.3">
      <c r="A2042" t="s">
        <v>2156</v>
      </c>
      <c r="B2042">
        <v>73.52</v>
      </c>
      <c r="C2042">
        <v>73.52</v>
      </c>
      <c r="D2042">
        <v>73.52</v>
      </c>
      <c r="E2042">
        <v>73.52</v>
      </c>
      <c r="F2042">
        <v>629</v>
      </c>
    </row>
    <row r="2043" spans="1:6" x14ac:dyDescent="0.3">
      <c r="A2043" t="s">
        <v>2157</v>
      </c>
      <c r="B2043">
        <v>73.98</v>
      </c>
      <c r="C2043">
        <v>73.98</v>
      </c>
      <c r="D2043">
        <v>73.98</v>
      </c>
      <c r="E2043">
        <v>73.98</v>
      </c>
      <c r="F2043">
        <v>547</v>
      </c>
    </row>
    <row r="2044" spans="1:6" x14ac:dyDescent="0.3">
      <c r="A2044" t="s">
        <v>2158</v>
      </c>
      <c r="B2044">
        <v>73.94</v>
      </c>
      <c r="C2044">
        <v>73.94</v>
      </c>
      <c r="D2044">
        <v>73.94</v>
      </c>
      <c r="E2044">
        <v>73.94</v>
      </c>
      <c r="F2044">
        <v>540</v>
      </c>
    </row>
    <row r="2045" spans="1:6" x14ac:dyDescent="0.3">
      <c r="A2045" t="s">
        <v>2159</v>
      </c>
      <c r="B2045">
        <v>73.91</v>
      </c>
      <c r="C2045">
        <v>73.91</v>
      </c>
      <c r="D2045">
        <v>73.91</v>
      </c>
      <c r="E2045">
        <v>73.91</v>
      </c>
      <c r="F2045">
        <v>188</v>
      </c>
    </row>
    <row r="2046" spans="1:6" x14ac:dyDescent="0.3">
      <c r="A2046" t="s">
        <v>2160</v>
      </c>
      <c r="B2046">
        <v>74.2</v>
      </c>
      <c r="C2046">
        <v>74.2</v>
      </c>
      <c r="D2046">
        <v>74.2</v>
      </c>
      <c r="E2046">
        <v>74.2</v>
      </c>
      <c r="F2046">
        <v>497</v>
      </c>
    </row>
    <row r="2047" spans="1:6" x14ac:dyDescent="0.3">
      <c r="A2047" t="s">
        <v>2161</v>
      </c>
      <c r="B2047">
        <v>75.75</v>
      </c>
      <c r="C2047">
        <v>75.75</v>
      </c>
      <c r="D2047">
        <v>75.75</v>
      </c>
      <c r="E2047">
        <v>75.75</v>
      </c>
      <c r="F2047">
        <v>863</v>
      </c>
    </row>
    <row r="2048" spans="1:6" x14ac:dyDescent="0.3">
      <c r="A2048" t="s">
        <v>2162</v>
      </c>
      <c r="B2048">
        <v>75.61</v>
      </c>
      <c r="C2048">
        <v>75.61</v>
      </c>
      <c r="D2048">
        <v>75.61</v>
      </c>
      <c r="E2048">
        <v>75.61</v>
      </c>
      <c r="F2048">
        <v>779</v>
      </c>
    </row>
    <row r="2049" spans="1:6" x14ac:dyDescent="0.3">
      <c r="A2049" t="s">
        <v>2163</v>
      </c>
      <c r="B2049">
        <v>76.459999999999994</v>
      </c>
      <c r="C2049">
        <v>76.459999999999994</v>
      </c>
      <c r="D2049">
        <v>76.459999999999994</v>
      </c>
      <c r="E2049">
        <v>76.459999999999994</v>
      </c>
      <c r="F2049">
        <v>369</v>
      </c>
    </row>
    <row r="2050" spans="1:6" x14ac:dyDescent="0.3">
      <c r="A2050" t="s">
        <v>2164</v>
      </c>
      <c r="B2050">
        <v>75.5</v>
      </c>
      <c r="C2050">
        <v>75.5</v>
      </c>
      <c r="D2050">
        <v>75.5</v>
      </c>
      <c r="E2050">
        <v>75.5</v>
      </c>
      <c r="F2050">
        <v>929</v>
      </c>
    </row>
    <row r="2051" spans="1:6" x14ac:dyDescent="0.3">
      <c r="A2051" t="s">
        <v>2165</v>
      </c>
      <c r="B2051">
        <v>75.8</v>
      </c>
      <c r="C2051">
        <v>75.8</v>
      </c>
      <c r="D2051">
        <v>75.8</v>
      </c>
      <c r="E2051">
        <v>75.8</v>
      </c>
      <c r="F2051">
        <v>674</v>
      </c>
    </row>
    <row r="2052" spans="1:6" x14ac:dyDescent="0.3">
      <c r="A2052" t="s">
        <v>2166</v>
      </c>
      <c r="B2052">
        <v>77.13</v>
      </c>
      <c r="C2052">
        <v>77.13</v>
      </c>
      <c r="D2052">
        <v>77.13</v>
      </c>
      <c r="E2052">
        <v>77.13</v>
      </c>
      <c r="F2052">
        <v>921</v>
      </c>
    </row>
    <row r="2053" spans="1:6" x14ac:dyDescent="0.3">
      <c r="A2053" t="s">
        <v>2167</v>
      </c>
      <c r="B2053">
        <v>77.069999999999993</v>
      </c>
      <c r="C2053">
        <v>77.069999999999993</v>
      </c>
      <c r="D2053">
        <v>77.069999999999993</v>
      </c>
      <c r="E2053">
        <v>77.069999999999993</v>
      </c>
      <c r="F2053">
        <v>847</v>
      </c>
    </row>
    <row r="2054" spans="1:6" x14ac:dyDescent="0.3">
      <c r="A2054" t="s">
        <v>2168</v>
      </c>
      <c r="B2054">
        <v>76.94</v>
      </c>
      <c r="C2054">
        <v>76.94</v>
      </c>
      <c r="D2054">
        <v>76.94</v>
      </c>
      <c r="E2054">
        <v>76.94</v>
      </c>
      <c r="F2054">
        <v>852</v>
      </c>
    </row>
    <row r="2055" spans="1:6" x14ac:dyDescent="0.3">
      <c r="A2055" t="s">
        <v>2169</v>
      </c>
      <c r="B2055">
        <v>77.06</v>
      </c>
      <c r="C2055">
        <v>77.06</v>
      </c>
      <c r="D2055">
        <v>77.06</v>
      </c>
      <c r="E2055">
        <v>77.06</v>
      </c>
      <c r="F2055">
        <v>424</v>
      </c>
    </row>
    <row r="2056" spans="1:6" x14ac:dyDescent="0.3">
      <c r="A2056" t="s">
        <v>2170</v>
      </c>
      <c r="B2056">
        <v>76.69</v>
      </c>
      <c r="C2056">
        <v>76.69</v>
      </c>
      <c r="D2056">
        <v>76.69</v>
      </c>
      <c r="E2056">
        <v>76.69</v>
      </c>
      <c r="F2056">
        <v>736</v>
      </c>
    </row>
    <row r="2057" spans="1:6" x14ac:dyDescent="0.3">
      <c r="A2057" t="s">
        <v>2171</v>
      </c>
      <c r="B2057">
        <v>76.209999999999994</v>
      </c>
      <c r="C2057">
        <v>76.209999999999994</v>
      </c>
      <c r="D2057">
        <v>76.209999999999994</v>
      </c>
      <c r="E2057">
        <v>76.209999999999994</v>
      </c>
      <c r="F2057">
        <v>687</v>
      </c>
    </row>
    <row r="2058" spans="1:6" x14ac:dyDescent="0.3">
      <c r="A2058" t="s">
        <v>2172</v>
      </c>
      <c r="B2058">
        <v>76.34</v>
      </c>
      <c r="C2058">
        <v>76.34</v>
      </c>
      <c r="D2058">
        <v>76.34</v>
      </c>
      <c r="E2058">
        <v>76.34</v>
      </c>
      <c r="F2058">
        <v>636</v>
      </c>
    </row>
    <row r="2059" spans="1:6" x14ac:dyDescent="0.3">
      <c r="A2059" t="s">
        <v>2173</v>
      </c>
      <c r="B2059">
        <v>77.31</v>
      </c>
      <c r="C2059">
        <v>77.31</v>
      </c>
      <c r="D2059">
        <v>77.31</v>
      </c>
      <c r="E2059">
        <v>77.31</v>
      </c>
      <c r="F2059">
        <v>707</v>
      </c>
    </row>
    <row r="2060" spans="1:6" x14ac:dyDescent="0.3">
      <c r="A2060" t="s">
        <v>2174</v>
      </c>
      <c r="B2060">
        <v>77.849999999999994</v>
      </c>
      <c r="C2060">
        <v>77.849999999999994</v>
      </c>
      <c r="D2060">
        <v>77.849999999999994</v>
      </c>
      <c r="E2060">
        <v>77.849999999999994</v>
      </c>
      <c r="F2060">
        <v>439</v>
      </c>
    </row>
    <row r="2061" spans="1:6" x14ac:dyDescent="0.3">
      <c r="A2061" t="s">
        <v>2175</v>
      </c>
      <c r="B2061">
        <v>78.010000000000005</v>
      </c>
      <c r="C2061">
        <v>78.010000000000005</v>
      </c>
      <c r="D2061">
        <v>78.010000000000005</v>
      </c>
      <c r="E2061">
        <v>78.010000000000005</v>
      </c>
      <c r="F2061">
        <v>872</v>
      </c>
    </row>
    <row r="2062" spans="1:6" x14ac:dyDescent="0.3">
      <c r="A2062" t="s">
        <v>2176</v>
      </c>
      <c r="B2062">
        <v>77.760000000000005</v>
      </c>
      <c r="C2062">
        <v>77.760000000000005</v>
      </c>
      <c r="D2062">
        <v>77.760000000000005</v>
      </c>
      <c r="E2062">
        <v>77.760000000000005</v>
      </c>
      <c r="F2062">
        <v>798</v>
      </c>
    </row>
    <row r="2063" spans="1:6" x14ac:dyDescent="0.3">
      <c r="A2063" t="s">
        <v>2177</v>
      </c>
      <c r="B2063">
        <v>77.3</v>
      </c>
      <c r="C2063">
        <v>77.3</v>
      </c>
      <c r="D2063">
        <v>77.3</v>
      </c>
      <c r="E2063">
        <v>77.3</v>
      </c>
      <c r="F2063">
        <v>814</v>
      </c>
    </row>
    <row r="2064" spans="1:6" x14ac:dyDescent="0.3">
      <c r="A2064" t="s">
        <v>2178</v>
      </c>
      <c r="B2064">
        <v>78.12</v>
      </c>
      <c r="C2064">
        <v>78.12</v>
      </c>
      <c r="D2064">
        <v>78.12</v>
      </c>
      <c r="E2064">
        <v>78.12</v>
      </c>
      <c r="F2064">
        <v>635</v>
      </c>
    </row>
    <row r="2065" spans="1:6" x14ac:dyDescent="0.3">
      <c r="A2065" t="s">
        <v>2179</v>
      </c>
      <c r="B2065">
        <v>78.73</v>
      </c>
      <c r="C2065">
        <v>78.73</v>
      </c>
      <c r="D2065">
        <v>78.73</v>
      </c>
      <c r="E2065">
        <v>78.73</v>
      </c>
      <c r="F2065">
        <v>819</v>
      </c>
    </row>
    <row r="2066" spans="1:6" x14ac:dyDescent="0.3">
      <c r="A2066" t="s">
        <v>2180</v>
      </c>
      <c r="B2066">
        <v>79</v>
      </c>
      <c r="C2066">
        <v>79</v>
      </c>
      <c r="D2066">
        <v>79</v>
      </c>
      <c r="E2066">
        <v>79</v>
      </c>
      <c r="F2066">
        <v>382</v>
      </c>
    </row>
    <row r="2067" spans="1:6" x14ac:dyDescent="0.3">
      <c r="A2067" t="s">
        <v>2181</v>
      </c>
      <c r="B2067">
        <v>78.930000000000007</v>
      </c>
      <c r="C2067">
        <v>78.930000000000007</v>
      </c>
      <c r="D2067">
        <v>78.930000000000007</v>
      </c>
      <c r="E2067">
        <v>78.930000000000007</v>
      </c>
      <c r="F2067">
        <v>818</v>
      </c>
    </row>
    <row r="2068" spans="1:6" x14ac:dyDescent="0.3">
      <c r="A2068" t="s">
        <v>2182</v>
      </c>
      <c r="B2068">
        <v>79.36</v>
      </c>
      <c r="C2068">
        <v>79.36</v>
      </c>
      <c r="D2068">
        <v>79.36</v>
      </c>
      <c r="E2068">
        <v>79.36</v>
      </c>
      <c r="F2068">
        <v>711</v>
      </c>
    </row>
    <row r="2069" spans="1:6" x14ac:dyDescent="0.3">
      <c r="A2069" t="s">
        <v>2183</v>
      </c>
      <c r="B2069">
        <v>79.19</v>
      </c>
      <c r="C2069">
        <v>79.19</v>
      </c>
      <c r="D2069">
        <v>79.19</v>
      </c>
      <c r="E2069">
        <v>79.19</v>
      </c>
      <c r="F2069">
        <v>897</v>
      </c>
    </row>
    <row r="2070" spans="1:6" x14ac:dyDescent="0.3">
      <c r="A2070" t="s">
        <v>2184</v>
      </c>
      <c r="B2070">
        <v>78.8</v>
      </c>
      <c r="C2070">
        <v>78.8</v>
      </c>
      <c r="D2070">
        <v>78.8</v>
      </c>
      <c r="E2070">
        <v>78.8</v>
      </c>
      <c r="F2070">
        <v>711</v>
      </c>
    </row>
    <row r="2071" spans="1:6" x14ac:dyDescent="0.3">
      <c r="A2071" t="s">
        <v>2185</v>
      </c>
      <c r="B2071">
        <v>79.599999999999994</v>
      </c>
      <c r="C2071">
        <v>79.599999999999994</v>
      </c>
      <c r="D2071">
        <v>79.599999999999994</v>
      </c>
      <c r="E2071">
        <v>79.599999999999994</v>
      </c>
      <c r="F2071">
        <v>596</v>
      </c>
    </row>
    <row r="2072" spans="1:6" x14ac:dyDescent="0.3">
      <c r="A2072" t="s">
        <v>2186</v>
      </c>
      <c r="B2072">
        <v>80.16</v>
      </c>
      <c r="C2072">
        <v>80.16</v>
      </c>
      <c r="D2072">
        <v>80.16</v>
      </c>
      <c r="E2072">
        <v>80.16</v>
      </c>
      <c r="F2072">
        <v>466</v>
      </c>
    </row>
    <row r="2073" spans="1:6" x14ac:dyDescent="0.3">
      <c r="A2073" t="s">
        <v>2187</v>
      </c>
      <c r="B2073">
        <v>80.63</v>
      </c>
      <c r="C2073">
        <v>80.63</v>
      </c>
      <c r="D2073">
        <v>80.63</v>
      </c>
      <c r="E2073">
        <v>80.63</v>
      </c>
      <c r="F2073">
        <v>707</v>
      </c>
    </row>
    <row r="2074" spans="1:6" x14ac:dyDescent="0.3">
      <c r="A2074" t="s">
        <v>2188</v>
      </c>
      <c r="B2074">
        <v>80.69</v>
      </c>
      <c r="C2074">
        <v>80.69</v>
      </c>
      <c r="D2074">
        <v>80.69</v>
      </c>
      <c r="E2074">
        <v>80.69</v>
      </c>
      <c r="F2074">
        <v>910</v>
      </c>
    </row>
    <row r="2075" spans="1:6" x14ac:dyDescent="0.3">
      <c r="A2075" t="s">
        <v>2189</v>
      </c>
      <c r="B2075">
        <v>81.040000000000006</v>
      </c>
      <c r="C2075">
        <v>81.040000000000006</v>
      </c>
      <c r="D2075">
        <v>81.040000000000006</v>
      </c>
      <c r="E2075">
        <v>81.040000000000006</v>
      </c>
      <c r="F2075">
        <v>872</v>
      </c>
    </row>
    <row r="2076" spans="1:6" x14ac:dyDescent="0.3">
      <c r="A2076" t="s">
        <v>2190</v>
      </c>
      <c r="B2076">
        <v>81.5</v>
      </c>
      <c r="C2076">
        <v>81.5</v>
      </c>
      <c r="D2076">
        <v>81.5</v>
      </c>
      <c r="E2076">
        <v>81.5</v>
      </c>
      <c r="F2076">
        <v>1045</v>
      </c>
    </row>
    <row r="2077" spans="1:6" x14ac:dyDescent="0.3">
      <c r="A2077" t="s">
        <v>2191</v>
      </c>
      <c r="B2077">
        <v>80.95</v>
      </c>
      <c r="C2077">
        <v>80.95</v>
      </c>
      <c r="D2077">
        <v>80.95</v>
      </c>
      <c r="E2077">
        <v>80.95</v>
      </c>
      <c r="F2077">
        <v>864</v>
      </c>
    </row>
    <row r="2078" spans="1:6" x14ac:dyDescent="0.3">
      <c r="A2078" t="s">
        <v>2192</v>
      </c>
      <c r="B2078">
        <v>80.569999999999993</v>
      </c>
      <c r="C2078">
        <v>80.569999999999993</v>
      </c>
      <c r="D2078">
        <v>80.569999999999993</v>
      </c>
      <c r="E2078">
        <v>80.569999999999993</v>
      </c>
      <c r="F2078">
        <v>431</v>
      </c>
    </row>
    <row r="2079" spans="1:6" x14ac:dyDescent="0.3">
      <c r="A2079" t="s">
        <v>2193</v>
      </c>
      <c r="B2079">
        <v>80.31</v>
      </c>
      <c r="C2079">
        <v>80.31</v>
      </c>
      <c r="D2079">
        <v>80.31</v>
      </c>
      <c r="E2079">
        <v>80.31</v>
      </c>
      <c r="F2079">
        <v>704</v>
      </c>
    </row>
    <row r="2080" spans="1:6" x14ac:dyDescent="0.3">
      <c r="A2080" t="s">
        <v>2194</v>
      </c>
      <c r="B2080">
        <v>80.3</v>
      </c>
      <c r="C2080">
        <v>80.3</v>
      </c>
      <c r="D2080">
        <v>80.3</v>
      </c>
      <c r="E2080">
        <v>80.3</v>
      </c>
      <c r="F2080">
        <v>825</v>
      </c>
    </row>
    <row r="2081" spans="1:6" x14ac:dyDescent="0.3">
      <c r="A2081" t="s">
        <v>2195</v>
      </c>
      <c r="B2081">
        <v>79.02</v>
      </c>
      <c r="C2081">
        <v>79.02</v>
      </c>
      <c r="D2081">
        <v>79.02</v>
      </c>
      <c r="E2081">
        <v>79.02</v>
      </c>
      <c r="F2081">
        <v>659</v>
      </c>
    </row>
    <row r="2082" spans="1:6" x14ac:dyDescent="0.3">
      <c r="A2082" t="s">
        <v>2196</v>
      </c>
      <c r="B2082">
        <v>78.760000000000005</v>
      </c>
      <c r="C2082">
        <v>78.760000000000005</v>
      </c>
      <c r="D2082">
        <v>78.760000000000005</v>
      </c>
      <c r="E2082">
        <v>78.760000000000005</v>
      </c>
      <c r="F2082">
        <v>696</v>
      </c>
    </row>
    <row r="2083" spans="1:6" x14ac:dyDescent="0.3">
      <c r="A2083" t="s">
        <v>2197</v>
      </c>
      <c r="B2083">
        <v>79.31</v>
      </c>
      <c r="C2083">
        <v>79.31</v>
      </c>
      <c r="D2083">
        <v>79.31</v>
      </c>
      <c r="E2083">
        <v>79.31</v>
      </c>
      <c r="F2083">
        <v>495</v>
      </c>
    </row>
    <row r="2084" spans="1:6" x14ac:dyDescent="0.3">
      <c r="A2084" t="s">
        <v>2198</v>
      </c>
      <c r="B2084">
        <v>79.61</v>
      </c>
      <c r="C2084">
        <v>79.61</v>
      </c>
      <c r="D2084">
        <v>79.61</v>
      </c>
      <c r="E2084">
        <v>79.61</v>
      </c>
      <c r="F2084">
        <v>297</v>
      </c>
    </row>
    <row r="2085" spans="1:6" x14ac:dyDescent="0.3">
      <c r="A2085" t="s">
        <v>2199</v>
      </c>
      <c r="B2085">
        <v>80.69</v>
      </c>
      <c r="C2085">
        <v>80.69</v>
      </c>
      <c r="D2085">
        <v>80.69</v>
      </c>
      <c r="E2085">
        <v>80.69</v>
      </c>
      <c r="F2085">
        <v>581</v>
      </c>
    </row>
    <row r="2086" spans="1:6" x14ac:dyDescent="0.3">
      <c r="A2086" t="s">
        <v>2200</v>
      </c>
      <c r="B2086">
        <v>80.8</v>
      </c>
      <c r="C2086">
        <v>80.8</v>
      </c>
      <c r="D2086">
        <v>80.8</v>
      </c>
      <c r="E2086">
        <v>80.8</v>
      </c>
      <c r="F2086">
        <v>814</v>
      </c>
    </row>
    <row r="2087" spans="1:6" x14ac:dyDescent="0.3">
      <c r="A2087" t="s">
        <v>2201</v>
      </c>
      <c r="B2087">
        <v>80.34</v>
      </c>
      <c r="C2087">
        <v>80.34</v>
      </c>
      <c r="D2087">
        <v>80.34</v>
      </c>
      <c r="E2087">
        <v>80.34</v>
      </c>
      <c r="F2087">
        <v>747</v>
      </c>
    </row>
    <row r="2088" spans="1:6" x14ac:dyDescent="0.3">
      <c r="A2088" t="s">
        <v>2202</v>
      </c>
      <c r="B2088">
        <v>80.8</v>
      </c>
      <c r="C2088">
        <v>80.8</v>
      </c>
      <c r="D2088">
        <v>80.8</v>
      </c>
      <c r="E2088">
        <v>80.8</v>
      </c>
      <c r="F2088">
        <v>812</v>
      </c>
    </row>
    <row r="2089" spans="1:6" x14ac:dyDescent="0.3">
      <c r="A2089" t="s">
        <v>2203</v>
      </c>
      <c r="B2089">
        <v>81.099999999999994</v>
      </c>
      <c r="C2089">
        <v>81.099999999999994</v>
      </c>
      <c r="D2089">
        <v>81.099999999999994</v>
      </c>
      <c r="E2089">
        <v>81.099999999999994</v>
      </c>
      <c r="F2089">
        <v>419</v>
      </c>
    </row>
    <row r="2090" spans="1:6" x14ac:dyDescent="0.3">
      <c r="A2090" t="s">
        <v>2204</v>
      </c>
      <c r="B2090">
        <v>78.91</v>
      </c>
      <c r="C2090">
        <v>78.91</v>
      </c>
      <c r="D2090">
        <v>78.91</v>
      </c>
      <c r="E2090">
        <v>78.91</v>
      </c>
      <c r="F2090">
        <v>924</v>
      </c>
    </row>
    <row r="2091" spans="1:6" x14ac:dyDescent="0.3">
      <c r="A2091" t="s">
        <v>2205</v>
      </c>
      <c r="B2091">
        <v>79.61</v>
      </c>
      <c r="C2091">
        <v>79.61</v>
      </c>
      <c r="D2091">
        <v>79.61</v>
      </c>
      <c r="E2091">
        <v>79.61</v>
      </c>
      <c r="F2091">
        <v>781</v>
      </c>
    </row>
    <row r="2092" spans="1:6" x14ac:dyDescent="0.3">
      <c r="A2092" t="s">
        <v>2206</v>
      </c>
      <c r="B2092">
        <v>78.680000000000007</v>
      </c>
      <c r="C2092">
        <v>78.680000000000007</v>
      </c>
      <c r="D2092">
        <v>78.680000000000007</v>
      </c>
      <c r="E2092">
        <v>78.680000000000007</v>
      </c>
      <c r="F2092">
        <v>833</v>
      </c>
    </row>
    <row r="2093" spans="1:6" x14ac:dyDescent="0.3">
      <c r="A2093" t="s">
        <v>2207</v>
      </c>
      <c r="B2093">
        <v>78.959999999999994</v>
      </c>
      <c r="C2093">
        <v>78.959999999999994</v>
      </c>
      <c r="D2093">
        <v>78.959999999999994</v>
      </c>
      <c r="E2093">
        <v>78.959999999999994</v>
      </c>
      <c r="F2093">
        <v>560</v>
      </c>
    </row>
    <row r="2094" spans="1:6" x14ac:dyDescent="0.3">
      <c r="A2094" t="s">
        <v>2208</v>
      </c>
      <c r="B2094">
        <v>79.12</v>
      </c>
      <c r="C2094">
        <v>79.12</v>
      </c>
      <c r="D2094">
        <v>79.12</v>
      </c>
      <c r="E2094">
        <v>79.12</v>
      </c>
      <c r="F2094">
        <v>261</v>
      </c>
    </row>
    <row r="2095" spans="1:6" x14ac:dyDescent="0.3">
      <c r="A2095" t="s">
        <v>2209</v>
      </c>
      <c r="B2095">
        <v>78.87</v>
      </c>
      <c r="C2095">
        <v>78.87</v>
      </c>
      <c r="D2095">
        <v>78.87</v>
      </c>
      <c r="E2095">
        <v>78.87</v>
      </c>
      <c r="F2095">
        <v>547</v>
      </c>
    </row>
    <row r="2096" spans="1:6" x14ac:dyDescent="0.3">
      <c r="A2096" t="s">
        <v>2210</v>
      </c>
      <c r="B2096">
        <v>78.59</v>
      </c>
      <c r="C2096">
        <v>78.59</v>
      </c>
      <c r="D2096">
        <v>78.59</v>
      </c>
      <c r="E2096">
        <v>78.59</v>
      </c>
      <c r="F2096">
        <v>491</v>
      </c>
    </row>
    <row r="2097" spans="1:6" x14ac:dyDescent="0.3">
      <c r="A2097" t="s">
        <v>2211</v>
      </c>
      <c r="B2097">
        <v>80.03</v>
      </c>
      <c r="C2097">
        <v>80.03</v>
      </c>
      <c r="D2097">
        <v>80.03</v>
      </c>
      <c r="E2097">
        <v>80.03</v>
      </c>
      <c r="F2097">
        <v>461</v>
      </c>
    </row>
    <row r="2098" spans="1:6" x14ac:dyDescent="0.3">
      <c r="A2098" t="s">
        <v>2212</v>
      </c>
      <c r="B2098">
        <v>79.959999999999994</v>
      </c>
      <c r="C2098">
        <v>79.959999999999994</v>
      </c>
      <c r="D2098">
        <v>79.959999999999994</v>
      </c>
      <c r="E2098">
        <v>79.959999999999994</v>
      </c>
      <c r="F2098">
        <v>510</v>
      </c>
    </row>
    <row r="2099" spans="1:6" x14ac:dyDescent="0.3">
      <c r="A2099" t="s">
        <v>2213</v>
      </c>
      <c r="B2099">
        <v>80.819999999999993</v>
      </c>
      <c r="C2099">
        <v>80.819999999999993</v>
      </c>
      <c r="D2099">
        <v>80.819999999999993</v>
      </c>
      <c r="E2099">
        <v>80.819999999999993</v>
      </c>
      <c r="F2099">
        <v>640</v>
      </c>
    </row>
    <row r="2100" spans="1:6" x14ac:dyDescent="0.3">
      <c r="A2100" t="s">
        <v>2214</v>
      </c>
      <c r="B2100">
        <v>81.23</v>
      </c>
      <c r="C2100">
        <v>81.23</v>
      </c>
      <c r="D2100">
        <v>81.23</v>
      </c>
      <c r="E2100">
        <v>81.23</v>
      </c>
      <c r="F2100">
        <v>425</v>
      </c>
    </row>
    <row r="2101" spans="1:6" x14ac:dyDescent="0.3">
      <c r="A2101" t="s">
        <v>2215</v>
      </c>
      <c r="B2101">
        <v>81.36</v>
      </c>
      <c r="C2101">
        <v>81.36</v>
      </c>
      <c r="D2101">
        <v>81.36</v>
      </c>
      <c r="E2101">
        <v>81.36</v>
      </c>
      <c r="F2101">
        <v>747</v>
      </c>
    </row>
    <row r="2102" spans="1:6" x14ac:dyDescent="0.3">
      <c r="A2102" t="s">
        <v>2216</v>
      </c>
      <c r="B2102">
        <v>81.900000000000006</v>
      </c>
      <c r="C2102">
        <v>81.900000000000006</v>
      </c>
      <c r="D2102">
        <v>81.900000000000006</v>
      </c>
      <c r="E2102">
        <v>81.900000000000006</v>
      </c>
      <c r="F2102">
        <v>776</v>
      </c>
    </row>
    <row r="2103" spans="1:6" x14ac:dyDescent="0.3">
      <c r="A2103" t="s">
        <v>2217</v>
      </c>
      <c r="B2103">
        <v>82.33</v>
      </c>
      <c r="C2103">
        <v>82.33</v>
      </c>
      <c r="D2103">
        <v>82.33</v>
      </c>
      <c r="E2103">
        <v>82.33</v>
      </c>
      <c r="F2103">
        <v>929</v>
      </c>
    </row>
    <row r="2104" spans="1:6" x14ac:dyDescent="0.3">
      <c r="A2104" t="s">
        <v>2218</v>
      </c>
      <c r="B2104">
        <v>81.91</v>
      </c>
      <c r="C2104">
        <v>81.91</v>
      </c>
      <c r="D2104">
        <v>81.91</v>
      </c>
      <c r="E2104">
        <v>81.91</v>
      </c>
      <c r="F2104">
        <v>789</v>
      </c>
    </row>
    <row r="2105" spans="1:6" x14ac:dyDescent="0.3">
      <c r="A2105" t="s">
        <v>2219</v>
      </c>
      <c r="B2105">
        <v>82.95</v>
      </c>
      <c r="C2105">
        <v>82.95</v>
      </c>
      <c r="D2105">
        <v>82.95</v>
      </c>
      <c r="E2105">
        <v>82.95</v>
      </c>
      <c r="F2105">
        <v>1153</v>
      </c>
    </row>
    <row r="2106" spans="1:6" x14ac:dyDescent="0.3">
      <c r="A2106" t="s">
        <v>2220</v>
      </c>
      <c r="B2106">
        <v>82.53</v>
      </c>
      <c r="C2106">
        <v>82.53</v>
      </c>
      <c r="D2106">
        <v>82.53</v>
      </c>
      <c r="E2106">
        <v>82.53</v>
      </c>
      <c r="F2106">
        <v>509</v>
      </c>
    </row>
    <row r="2107" spans="1:6" x14ac:dyDescent="0.3">
      <c r="A2107" t="s">
        <v>2221</v>
      </c>
      <c r="B2107">
        <v>82.29</v>
      </c>
      <c r="C2107">
        <v>82.29</v>
      </c>
      <c r="D2107">
        <v>82.29</v>
      </c>
      <c r="E2107">
        <v>82.29</v>
      </c>
      <c r="F2107">
        <v>573</v>
      </c>
    </row>
    <row r="2108" spans="1:6" x14ac:dyDescent="0.3">
      <c r="A2108" t="s">
        <v>2222</v>
      </c>
      <c r="B2108">
        <v>82.43</v>
      </c>
      <c r="C2108">
        <v>82.43</v>
      </c>
      <c r="D2108">
        <v>82.43</v>
      </c>
      <c r="E2108">
        <v>82.43</v>
      </c>
      <c r="F2108">
        <v>512</v>
      </c>
    </row>
    <row r="2109" spans="1:6" x14ac:dyDescent="0.3">
      <c r="A2109" t="s">
        <v>2223</v>
      </c>
      <c r="B2109">
        <v>82.57</v>
      </c>
      <c r="C2109">
        <v>82.57</v>
      </c>
      <c r="D2109">
        <v>82.57</v>
      </c>
      <c r="E2109">
        <v>82.57</v>
      </c>
      <c r="F2109">
        <v>658</v>
      </c>
    </row>
    <row r="2110" spans="1:6" x14ac:dyDescent="0.3">
      <c r="A2110" t="s">
        <v>2224</v>
      </c>
      <c r="B2110">
        <v>81.540000000000006</v>
      </c>
      <c r="C2110">
        <v>81.540000000000006</v>
      </c>
      <c r="D2110">
        <v>81.540000000000006</v>
      </c>
      <c r="E2110">
        <v>81.540000000000006</v>
      </c>
      <c r="F2110">
        <v>787</v>
      </c>
    </row>
    <row r="2111" spans="1:6" x14ac:dyDescent="0.3">
      <c r="A2111" t="s">
        <v>2225</v>
      </c>
      <c r="B2111">
        <v>81.34</v>
      </c>
      <c r="C2111">
        <v>81.34</v>
      </c>
      <c r="D2111">
        <v>81.34</v>
      </c>
      <c r="E2111">
        <v>81.34</v>
      </c>
      <c r="F2111">
        <v>519</v>
      </c>
    </row>
    <row r="2112" spans="1:6" x14ac:dyDescent="0.3">
      <c r="A2112" t="s">
        <v>2226</v>
      </c>
      <c r="B2112">
        <v>81.75</v>
      </c>
      <c r="C2112">
        <v>81.75</v>
      </c>
      <c r="D2112">
        <v>81.75</v>
      </c>
      <c r="E2112">
        <v>81.75</v>
      </c>
      <c r="F2112">
        <v>206</v>
      </c>
    </row>
    <row r="2113" spans="1:6" x14ac:dyDescent="0.3">
      <c r="A2113" t="s">
        <v>2227</v>
      </c>
      <c r="B2113">
        <v>81.33</v>
      </c>
      <c r="C2113">
        <v>81.33</v>
      </c>
      <c r="D2113">
        <v>81.33</v>
      </c>
      <c r="E2113">
        <v>81.33</v>
      </c>
      <c r="F2113">
        <v>478</v>
      </c>
    </row>
    <row r="2114" spans="1:6" x14ac:dyDescent="0.3">
      <c r="A2114" t="s">
        <v>2228</v>
      </c>
      <c r="B2114">
        <v>81.3</v>
      </c>
      <c r="C2114">
        <v>81.3</v>
      </c>
      <c r="D2114">
        <v>81.3</v>
      </c>
      <c r="E2114">
        <v>81.3</v>
      </c>
      <c r="F2114">
        <v>409</v>
      </c>
    </row>
    <row r="2115" spans="1:6" x14ac:dyDescent="0.3">
      <c r="A2115" t="s">
        <v>2229</v>
      </c>
      <c r="B2115">
        <v>81.680000000000007</v>
      </c>
      <c r="C2115">
        <v>81.680000000000007</v>
      </c>
      <c r="D2115">
        <v>81.680000000000007</v>
      </c>
      <c r="E2115">
        <v>81.680000000000007</v>
      </c>
      <c r="F2115">
        <v>413</v>
      </c>
    </row>
    <row r="2116" spans="1:6" x14ac:dyDescent="0.3">
      <c r="A2116" t="s">
        <v>2230</v>
      </c>
      <c r="B2116">
        <v>82.86</v>
      </c>
      <c r="C2116">
        <v>82.86</v>
      </c>
      <c r="D2116">
        <v>82.86</v>
      </c>
      <c r="E2116">
        <v>82.86</v>
      </c>
      <c r="F2116">
        <v>719</v>
      </c>
    </row>
    <row r="2117" spans="1:6" x14ac:dyDescent="0.3">
      <c r="A2117" t="s">
        <v>2231</v>
      </c>
      <c r="B2117">
        <v>82.93</v>
      </c>
      <c r="C2117">
        <v>82.93</v>
      </c>
      <c r="D2117">
        <v>82.93</v>
      </c>
      <c r="E2117">
        <v>82.93</v>
      </c>
      <c r="F2117">
        <v>799</v>
      </c>
    </row>
    <row r="2118" spans="1:6" x14ac:dyDescent="0.3">
      <c r="A2118" t="s">
        <v>2232</v>
      </c>
      <c r="B2118">
        <v>83.61</v>
      </c>
      <c r="C2118">
        <v>83.61</v>
      </c>
      <c r="D2118">
        <v>83.61</v>
      </c>
      <c r="E2118">
        <v>83.61</v>
      </c>
      <c r="F2118">
        <v>504</v>
      </c>
    </row>
    <row r="2119" spans="1:6" x14ac:dyDescent="0.3">
      <c r="A2119" t="s">
        <v>2233</v>
      </c>
      <c r="B2119">
        <v>83.7</v>
      </c>
      <c r="C2119">
        <v>83.7</v>
      </c>
      <c r="D2119">
        <v>83.7</v>
      </c>
      <c r="E2119">
        <v>83.7</v>
      </c>
      <c r="F2119">
        <v>868</v>
      </c>
    </row>
    <row r="2120" spans="1:6" x14ac:dyDescent="0.3">
      <c r="A2120" t="s">
        <v>2234</v>
      </c>
      <c r="B2120">
        <v>83.38</v>
      </c>
      <c r="C2120">
        <v>83.38</v>
      </c>
      <c r="D2120">
        <v>83.38</v>
      </c>
      <c r="E2120">
        <v>83.38</v>
      </c>
      <c r="F2120">
        <v>741</v>
      </c>
    </row>
    <row r="2121" spans="1:6" x14ac:dyDescent="0.3">
      <c r="A2121" t="s">
        <v>2235</v>
      </c>
      <c r="B2121">
        <v>82.74</v>
      </c>
      <c r="C2121">
        <v>82.74</v>
      </c>
      <c r="D2121">
        <v>82.74</v>
      </c>
      <c r="E2121">
        <v>82.74</v>
      </c>
      <c r="F2121">
        <v>691</v>
      </c>
    </row>
    <row r="2122" spans="1:6" x14ac:dyDescent="0.3">
      <c r="A2122" t="s">
        <v>2236</v>
      </c>
      <c r="B2122">
        <v>83.6</v>
      </c>
      <c r="C2122">
        <v>83.6</v>
      </c>
      <c r="D2122">
        <v>83.6</v>
      </c>
      <c r="E2122">
        <v>83.6</v>
      </c>
      <c r="F2122">
        <v>710</v>
      </c>
    </row>
    <row r="2123" spans="1:6" x14ac:dyDescent="0.3">
      <c r="A2123" t="s">
        <v>2237</v>
      </c>
      <c r="B2123">
        <v>83.05</v>
      </c>
      <c r="C2123">
        <v>83.05</v>
      </c>
      <c r="D2123">
        <v>83.05</v>
      </c>
      <c r="E2123">
        <v>83.05</v>
      </c>
      <c r="F2123">
        <v>744</v>
      </c>
    </row>
    <row r="2124" spans="1:6" x14ac:dyDescent="0.3">
      <c r="A2124" t="s">
        <v>2238</v>
      </c>
      <c r="B2124">
        <v>82.96</v>
      </c>
      <c r="C2124">
        <v>82.96</v>
      </c>
      <c r="D2124">
        <v>82.96</v>
      </c>
      <c r="E2124">
        <v>82.96</v>
      </c>
      <c r="F2124">
        <v>291</v>
      </c>
    </row>
    <row r="2125" spans="1:6" x14ac:dyDescent="0.3">
      <c r="A2125" t="s">
        <v>2239</v>
      </c>
      <c r="B2125">
        <v>83.81</v>
      </c>
      <c r="C2125">
        <v>83.81</v>
      </c>
      <c r="D2125">
        <v>83.81</v>
      </c>
      <c r="E2125">
        <v>83.81</v>
      </c>
      <c r="F2125">
        <v>615</v>
      </c>
    </row>
    <row r="2126" spans="1:6" x14ac:dyDescent="0.3">
      <c r="A2126" t="s">
        <v>2240</v>
      </c>
      <c r="B2126">
        <v>84.09</v>
      </c>
      <c r="C2126">
        <v>84.09</v>
      </c>
      <c r="D2126">
        <v>84.09</v>
      </c>
      <c r="E2126">
        <v>84.09</v>
      </c>
      <c r="F2126">
        <v>797</v>
      </c>
    </row>
    <row r="2127" spans="1:6" x14ac:dyDescent="0.3">
      <c r="A2127" t="s">
        <v>2241</v>
      </c>
      <c r="B2127">
        <v>83.98</v>
      </c>
      <c r="C2127">
        <v>83.98</v>
      </c>
      <c r="D2127">
        <v>83.98</v>
      </c>
      <c r="E2127">
        <v>83.98</v>
      </c>
      <c r="F2127">
        <v>774</v>
      </c>
    </row>
    <row r="2128" spans="1:6" x14ac:dyDescent="0.3">
      <c r="A2128" t="s">
        <v>2242</v>
      </c>
      <c r="B2128">
        <v>83.88</v>
      </c>
      <c r="C2128">
        <v>83.88</v>
      </c>
      <c r="D2128">
        <v>83.88</v>
      </c>
      <c r="E2128">
        <v>83.88</v>
      </c>
      <c r="F2128">
        <v>706</v>
      </c>
    </row>
    <row r="2129" spans="1:6" x14ac:dyDescent="0.3">
      <c r="A2129" t="s">
        <v>2243</v>
      </c>
      <c r="B2129">
        <v>84.28</v>
      </c>
      <c r="C2129">
        <v>84.28</v>
      </c>
      <c r="D2129">
        <v>84.28</v>
      </c>
      <c r="E2129">
        <v>84.28</v>
      </c>
      <c r="F2129">
        <v>328</v>
      </c>
    </row>
    <row r="2130" spans="1:6" x14ac:dyDescent="0.3">
      <c r="A2130" t="s">
        <v>2244</v>
      </c>
      <c r="B2130">
        <v>84.85</v>
      </c>
      <c r="C2130">
        <v>84.85</v>
      </c>
      <c r="D2130">
        <v>84.85</v>
      </c>
      <c r="E2130">
        <v>84.85</v>
      </c>
      <c r="F2130">
        <v>804</v>
      </c>
    </row>
    <row r="2131" spans="1:6" x14ac:dyDescent="0.3">
      <c r="A2131" t="s">
        <v>2245</v>
      </c>
      <c r="B2131">
        <v>85.81</v>
      </c>
      <c r="C2131">
        <v>85.81</v>
      </c>
      <c r="D2131">
        <v>85.81</v>
      </c>
      <c r="E2131">
        <v>85.81</v>
      </c>
      <c r="F2131">
        <v>1028</v>
      </c>
    </row>
    <row r="2132" spans="1:6" x14ac:dyDescent="0.3">
      <c r="A2132" t="s">
        <v>2246</v>
      </c>
      <c r="B2132">
        <v>85.36</v>
      </c>
      <c r="C2132">
        <v>85.36</v>
      </c>
      <c r="D2132">
        <v>85.36</v>
      </c>
      <c r="E2132">
        <v>85.36</v>
      </c>
      <c r="F2132">
        <v>1126</v>
      </c>
    </row>
    <row r="2133" spans="1:6" x14ac:dyDescent="0.3">
      <c r="A2133" t="s">
        <v>2247</v>
      </c>
      <c r="B2133">
        <v>85.18</v>
      </c>
      <c r="C2133">
        <v>85.18</v>
      </c>
      <c r="D2133">
        <v>85.18</v>
      </c>
      <c r="E2133">
        <v>85.18</v>
      </c>
      <c r="F2133">
        <v>977</v>
      </c>
    </row>
    <row r="2134" spans="1:6" x14ac:dyDescent="0.3">
      <c r="A2134" t="s">
        <v>2248</v>
      </c>
      <c r="B2134">
        <v>83.33</v>
      </c>
      <c r="C2134">
        <v>83.33</v>
      </c>
      <c r="D2134">
        <v>83.33</v>
      </c>
      <c r="E2134">
        <v>83.33</v>
      </c>
      <c r="F2134">
        <v>524</v>
      </c>
    </row>
    <row r="2135" spans="1:6" x14ac:dyDescent="0.3">
      <c r="A2135" t="s">
        <v>2249</v>
      </c>
      <c r="B2135">
        <v>84.58</v>
      </c>
      <c r="C2135">
        <v>84.58</v>
      </c>
      <c r="D2135">
        <v>84.58</v>
      </c>
      <c r="E2135">
        <v>84.58</v>
      </c>
      <c r="F2135">
        <v>1157</v>
      </c>
    </row>
    <row r="2136" spans="1:6" x14ac:dyDescent="0.3">
      <c r="A2136" t="s">
        <v>2250</v>
      </c>
      <c r="B2136">
        <v>85.46</v>
      </c>
      <c r="C2136">
        <v>85.46</v>
      </c>
      <c r="D2136">
        <v>85.46</v>
      </c>
      <c r="E2136">
        <v>85.46</v>
      </c>
      <c r="F2136">
        <v>798</v>
      </c>
    </row>
    <row r="2137" spans="1:6" x14ac:dyDescent="0.3">
      <c r="A2137" t="s">
        <v>2251</v>
      </c>
      <c r="B2137">
        <v>85.33</v>
      </c>
      <c r="C2137">
        <v>85.33</v>
      </c>
      <c r="D2137">
        <v>85.33</v>
      </c>
      <c r="E2137">
        <v>85.33</v>
      </c>
      <c r="F2137">
        <v>930</v>
      </c>
    </row>
    <row r="2138" spans="1:6" x14ac:dyDescent="0.3">
      <c r="A2138" t="s">
        <v>2252</v>
      </c>
      <c r="B2138">
        <v>86.03</v>
      </c>
      <c r="C2138">
        <v>86.03</v>
      </c>
      <c r="D2138">
        <v>86.03</v>
      </c>
      <c r="E2138">
        <v>86.03</v>
      </c>
      <c r="F2138">
        <v>802</v>
      </c>
    </row>
    <row r="2139" spans="1:6" x14ac:dyDescent="0.3">
      <c r="A2139" t="s">
        <v>2253</v>
      </c>
      <c r="B2139">
        <v>86.46</v>
      </c>
      <c r="C2139">
        <v>86.46</v>
      </c>
      <c r="D2139">
        <v>86.46</v>
      </c>
      <c r="E2139">
        <v>86.46</v>
      </c>
      <c r="F2139">
        <v>923</v>
      </c>
    </row>
    <row r="2140" spans="1:6" x14ac:dyDescent="0.3">
      <c r="A2140" t="s">
        <v>2254</v>
      </c>
      <c r="B2140">
        <v>85.91</v>
      </c>
      <c r="C2140">
        <v>85.91</v>
      </c>
      <c r="D2140">
        <v>85.91</v>
      </c>
      <c r="E2140">
        <v>85.91</v>
      </c>
      <c r="F2140">
        <v>448</v>
      </c>
    </row>
    <row r="2141" spans="1:6" x14ac:dyDescent="0.3">
      <c r="A2141" t="s">
        <v>2255</v>
      </c>
      <c r="B2141">
        <v>86.3</v>
      </c>
      <c r="C2141">
        <v>86.3</v>
      </c>
      <c r="D2141">
        <v>86.3</v>
      </c>
      <c r="E2141">
        <v>86.3</v>
      </c>
      <c r="F2141">
        <v>801</v>
      </c>
    </row>
    <row r="2142" spans="1:6" x14ac:dyDescent="0.3">
      <c r="A2142" t="s">
        <v>2256</v>
      </c>
      <c r="B2142">
        <v>86.9</v>
      </c>
      <c r="C2142">
        <v>86.9</v>
      </c>
      <c r="D2142">
        <v>86.9</v>
      </c>
      <c r="E2142">
        <v>86.9</v>
      </c>
      <c r="F2142">
        <v>667</v>
      </c>
    </row>
    <row r="2143" spans="1:6" x14ac:dyDescent="0.3">
      <c r="A2143" t="s">
        <v>2257</v>
      </c>
      <c r="B2143">
        <v>86.73</v>
      </c>
      <c r="C2143">
        <v>86.73</v>
      </c>
      <c r="D2143">
        <v>86.73</v>
      </c>
      <c r="E2143">
        <v>86.73</v>
      </c>
      <c r="F2143">
        <v>766</v>
      </c>
    </row>
    <row r="2144" spans="1:6" x14ac:dyDescent="0.3">
      <c r="A2144" t="s">
        <v>2258</v>
      </c>
      <c r="B2144">
        <v>86.95</v>
      </c>
      <c r="C2144">
        <v>86.95</v>
      </c>
      <c r="D2144">
        <v>86.95</v>
      </c>
      <c r="E2144">
        <v>86.95</v>
      </c>
      <c r="F2144">
        <v>830</v>
      </c>
    </row>
    <row r="2145" spans="1:6" x14ac:dyDescent="0.3">
      <c r="A2145" t="s">
        <v>2259</v>
      </c>
      <c r="B2145">
        <v>87.18</v>
      </c>
      <c r="C2145">
        <v>87.18</v>
      </c>
      <c r="D2145">
        <v>87.18</v>
      </c>
      <c r="E2145">
        <v>87.18</v>
      </c>
      <c r="F2145">
        <v>805</v>
      </c>
    </row>
    <row r="2146" spans="1:6" x14ac:dyDescent="0.3">
      <c r="A2146" t="s">
        <v>2260</v>
      </c>
      <c r="B2146">
        <v>87.93</v>
      </c>
      <c r="C2146">
        <v>87.93</v>
      </c>
      <c r="D2146">
        <v>87.93</v>
      </c>
      <c r="E2146">
        <v>87.93</v>
      </c>
      <c r="F2146">
        <v>556</v>
      </c>
    </row>
    <row r="2147" spans="1:6" x14ac:dyDescent="0.3">
      <c r="A2147" t="s">
        <v>2261</v>
      </c>
      <c r="B2147">
        <v>87.56</v>
      </c>
      <c r="C2147">
        <v>87.56</v>
      </c>
      <c r="D2147">
        <v>87.56</v>
      </c>
      <c r="E2147">
        <v>87.56</v>
      </c>
      <c r="F2147">
        <v>898</v>
      </c>
    </row>
    <row r="2148" spans="1:6" x14ac:dyDescent="0.3">
      <c r="A2148" t="s">
        <v>2262</v>
      </c>
      <c r="B2148">
        <v>87.92</v>
      </c>
      <c r="C2148">
        <v>87.92</v>
      </c>
      <c r="D2148">
        <v>87.92</v>
      </c>
      <c r="E2148">
        <v>87.92</v>
      </c>
      <c r="F2148">
        <v>913</v>
      </c>
    </row>
    <row r="2149" spans="1:6" x14ac:dyDescent="0.3">
      <c r="A2149" t="s">
        <v>2263</v>
      </c>
      <c r="B2149">
        <v>87.3</v>
      </c>
      <c r="C2149">
        <v>87.3</v>
      </c>
      <c r="D2149">
        <v>87.3</v>
      </c>
      <c r="E2149">
        <v>87.3</v>
      </c>
      <c r="F2149">
        <v>1159</v>
      </c>
    </row>
    <row r="2150" spans="1:6" x14ac:dyDescent="0.3">
      <c r="A2150" t="s">
        <v>2264</v>
      </c>
      <c r="B2150">
        <v>88.11</v>
      </c>
      <c r="C2150">
        <v>88.11</v>
      </c>
      <c r="D2150">
        <v>88.11</v>
      </c>
      <c r="E2150">
        <v>88.11</v>
      </c>
      <c r="F2150">
        <v>1114</v>
      </c>
    </row>
    <row r="2151" spans="1:6" x14ac:dyDescent="0.3">
      <c r="A2151" t="s">
        <v>2265</v>
      </c>
      <c r="B2151">
        <v>88.46</v>
      </c>
      <c r="C2151">
        <v>88.46</v>
      </c>
      <c r="D2151">
        <v>88.46</v>
      </c>
      <c r="E2151">
        <v>88.46</v>
      </c>
      <c r="F2151">
        <v>1169</v>
      </c>
    </row>
    <row r="2152" spans="1:6" x14ac:dyDescent="0.3">
      <c r="A2152" t="s">
        <v>2266</v>
      </c>
      <c r="B2152">
        <v>88.47</v>
      </c>
      <c r="C2152">
        <v>88.47</v>
      </c>
      <c r="D2152">
        <v>88.47</v>
      </c>
      <c r="E2152">
        <v>88.47</v>
      </c>
      <c r="F2152">
        <v>590</v>
      </c>
    </row>
    <row r="2153" spans="1:6" x14ac:dyDescent="0.3">
      <c r="A2153" t="s">
        <v>2267</v>
      </c>
      <c r="B2153">
        <v>88.28</v>
      </c>
      <c r="C2153">
        <v>88.28</v>
      </c>
      <c r="D2153">
        <v>88.28</v>
      </c>
      <c r="E2153">
        <v>88.28</v>
      </c>
      <c r="F2153">
        <v>1194</v>
      </c>
    </row>
    <row r="2154" spans="1:6" x14ac:dyDescent="0.3">
      <c r="A2154" t="s">
        <v>2268</v>
      </c>
      <c r="B2154">
        <v>88.11</v>
      </c>
      <c r="C2154">
        <v>88.11</v>
      </c>
      <c r="D2154">
        <v>88.11</v>
      </c>
      <c r="E2154">
        <v>88.11</v>
      </c>
      <c r="F2154">
        <v>943</v>
      </c>
    </row>
    <row r="2155" spans="1:6" x14ac:dyDescent="0.3">
      <c r="A2155" t="s">
        <v>2269</v>
      </c>
      <c r="B2155">
        <v>87.26</v>
      </c>
      <c r="C2155">
        <v>87.26</v>
      </c>
      <c r="D2155">
        <v>87.26</v>
      </c>
      <c r="E2155">
        <v>87.26</v>
      </c>
      <c r="F2155">
        <v>955</v>
      </c>
    </row>
    <row r="2156" spans="1:6" x14ac:dyDescent="0.3">
      <c r="A2156" t="s">
        <v>2270</v>
      </c>
      <c r="B2156">
        <v>86.9</v>
      </c>
      <c r="C2156">
        <v>86.9</v>
      </c>
      <c r="D2156">
        <v>86.9</v>
      </c>
      <c r="E2156">
        <v>86.9</v>
      </c>
      <c r="F2156">
        <v>836</v>
      </c>
    </row>
    <row r="2157" spans="1:6" x14ac:dyDescent="0.3">
      <c r="A2157" t="s">
        <v>2271</v>
      </c>
      <c r="B2157">
        <v>87.4</v>
      </c>
      <c r="C2157">
        <v>87.4</v>
      </c>
      <c r="D2157">
        <v>87.4</v>
      </c>
      <c r="E2157">
        <v>87.4</v>
      </c>
      <c r="F2157">
        <v>728</v>
      </c>
    </row>
    <row r="2158" spans="1:6" x14ac:dyDescent="0.3">
      <c r="A2158" t="s">
        <v>2272</v>
      </c>
      <c r="B2158">
        <v>87.08</v>
      </c>
      <c r="C2158">
        <v>87.08</v>
      </c>
      <c r="D2158">
        <v>87.08</v>
      </c>
      <c r="E2158">
        <v>87.08</v>
      </c>
      <c r="F2158">
        <v>439</v>
      </c>
    </row>
    <row r="2159" spans="1:6" x14ac:dyDescent="0.3">
      <c r="A2159" t="s">
        <v>2273</v>
      </c>
      <c r="B2159">
        <v>86.6</v>
      </c>
      <c r="C2159">
        <v>86.6</v>
      </c>
      <c r="D2159">
        <v>86.6</v>
      </c>
      <c r="E2159">
        <v>86.6</v>
      </c>
      <c r="F2159">
        <v>692</v>
      </c>
    </row>
    <row r="2160" spans="1:6" x14ac:dyDescent="0.3">
      <c r="A2160" t="s">
        <v>2274</v>
      </c>
      <c r="B2160">
        <v>87.2</v>
      </c>
      <c r="C2160">
        <v>87.2</v>
      </c>
      <c r="D2160">
        <v>87.2</v>
      </c>
      <c r="E2160">
        <v>87.2</v>
      </c>
      <c r="F2160">
        <v>626</v>
      </c>
    </row>
    <row r="2161" spans="1:6" x14ac:dyDescent="0.3">
      <c r="A2161" t="s">
        <v>2275</v>
      </c>
      <c r="B2161">
        <v>87.9</v>
      </c>
      <c r="C2161">
        <v>87.9</v>
      </c>
      <c r="D2161">
        <v>87.9</v>
      </c>
      <c r="E2161">
        <v>87.9</v>
      </c>
      <c r="F2161">
        <v>741</v>
      </c>
    </row>
    <row r="2162" spans="1:6" x14ac:dyDescent="0.3">
      <c r="A2162" t="s">
        <v>2276</v>
      </c>
      <c r="B2162">
        <v>88.87</v>
      </c>
      <c r="C2162">
        <v>88.87</v>
      </c>
      <c r="D2162">
        <v>88.87</v>
      </c>
      <c r="E2162">
        <v>88.87</v>
      </c>
      <c r="F2162">
        <v>942</v>
      </c>
    </row>
    <row r="2163" spans="1:6" x14ac:dyDescent="0.3">
      <c r="A2163" t="s">
        <v>2277</v>
      </c>
      <c r="B2163">
        <v>89.05</v>
      </c>
      <c r="C2163">
        <v>89.05</v>
      </c>
      <c r="D2163">
        <v>89.05</v>
      </c>
      <c r="E2163">
        <v>89.05</v>
      </c>
      <c r="F2163">
        <v>1089</v>
      </c>
    </row>
    <row r="2164" spans="1:6" x14ac:dyDescent="0.3">
      <c r="A2164" t="s">
        <v>2278</v>
      </c>
      <c r="B2164">
        <v>89.08</v>
      </c>
      <c r="C2164">
        <v>89.08</v>
      </c>
      <c r="D2164">
        <v>89.08</v>
      </c>
      <c r="E2164">
        <v>89.08</v>
      </c>
      <c r="F2164">
        <v>519</v>
      </c>
    </row>
    <row r="2165" spans="1:6" x14ac:dyDescent="0.3">
      <c r="A2165" t="s">
        <v>2279</v>
      </c>
      <c r="B2165">
        <v>90.05</v>
      </c>
      <c r="C2165">
        <v>90.05</v>
      </c>
      <c r="D2165">
        <v>90.05</v>
      </c>
      <c r="E2165">
        <v>90.05</v>
      </c>
      <c r="F2165">
        <v>1338</v>
      </c>
    </row>
    <row r="2166" spans="1:6" x14ac:dyDescent="0.3">
      <c r="A2166" t="s">
        <v>2280</v>
      </c>
      <c r="B2166">
        <v>89.3</v>
      </c>
      <c r="C2166">
        <v>89.3</v>
      </c>
      <c r="D2166">
        <v>89.3</v>
      </c>
      <c r="E2166">
        <v>89.3</v>
      </c>
      <c r="F2166">
        <v>1333</v>
      </c>
    </row>
    <row r="2167" spans="1:6" x14ac:dyDescent="0.3">
      <c r="A2167" t="s">
        <v>2281</v>
      </c>
      <c r="B2167">
        <v>90.67</v>
      </c>
      <c r="C2167">
        <v>90.67</v>
      </c>
      <c r="D2167">
        <v>90.67</v>
      </c>
      <c r="E2167">
        <v>90.67</v>
      </c>
      <c r="F2167">
        <v>1146</v>
      </c>
    </row>
    <row r="2168" spans="1:6" x14ac:dyDescent="0.3">
      <c r="A2168" t="s">
        <v>2282</v>
      </c>
      <c r="B2168">
        <v>90.8</v>
      </c>
      <c r="C2168">
        <v>90.8</v>
      </c>
      <c r="D2168">
        <v>90.8</v>
      </c>
      <c r="E2168">
        <v>90.8</v>
      </c>
      <c r="F2168">
        <v>1575</v>
      </c>
    </row>
    <row r="2169" spans="1:6" x14ac:dyDescent="0.3">
      <c r="A2169" t="s">
        <v>2283</v>
      </c>
      <c r="B2169">
        <v>90.8</v>
      </c>
      <c r="C2169">
        <v>90.8</v>
      </c>
      <c r="D2169">
        <v>90.8</v>
      </c>
      <c r="E2169">
        <v>90.8</v>
      </c>
      <c r="F2169">
        <v>1581</v>
      </c>
    </row>
    <row r="2170" spans="1:6" x14ac:dyDescent="0.3">
      <c r="A2170" t="s">
        <v>2284</v>
      </c>
      <c r="B2170">
        <v>90.63</v>
      </c>
      <c r="C2170">
        <v>90.63</v>
      </c>
      <c r="D2170">
        <v>90.63</v>
      </c>
      <c r="E2170">
        <v>90.63</v>
      </c>
      <c r="F2170">
        <v>808</v>
      </c>
    </row>
    <row r="2171" spans="1:6" x14ac:dyDescent="0.3">
      <c r="A2171" t="s">
        <v>2285</v>
      </c>
      <c r="B2171">
        <v>91.11</v>
      </c>
      <c r="C2171">
        <v>91.11</v>
      </c>
      <c r="D2171">
        <v>91.11</v>
      </c>
      <c r="E2171">
        <v>91.11</v>
      </c>
      <c r="F2171">
        <v>1375</v>
      </c>
    </row>
    <row r="2172" spans="1:6" x14ac:dyDescent="0.3">
      <c r="A2172" t="s">
        <v>2286</v>
      </c>
      <c r="B2172">
        <v>91.91</v>
      </c>
      <c r="C2172">
        <v>91.91</v>
      </c>
      <c r="D2172">
        <v>91.91</v>
      </c>
      <c r="E2172">
        <v>91.91</v>
      </c>
      <c r="F2172">
        <v>1399</v>
      </c>
    </row>
    <row r="2173" spans="1:6" x14ac:dyDescent="0.3">
      <c r="A2173" t="s">
        <v>2287</v>
      </c>
      <c r="B2173">
        <v>91.77</v>
      </c>
      <c r="C2173">
        <v>91.77</v>
      </c>
      <c r="D2173">
        <v>91.77</v>
      </c>
      <c r="E2173">
        <v>91.77</v>
      </c>
      <c r="F2173">
        <v>1486</v>
      </c>
    </row>
    <row r="2174" spans="1:6" x14ac:dyDescent="0.3">
      <c r="A2174" t="s">
        <v>2288</v>
      </c>
      <c r="B2174">
        <v>92.48</v>
      </c>
      <c r="C2174">
        <v>92.48</v>
      </c>
      <c r="D2174">
        <v>92.48</v>
      </c>
      <c r="E2174">
        <v>92.48</v>
      </c>
      <c r="F2174">
        <v>1450</v>
      </c>
    </row>
    <row r="2175" spans="1:6" x14ac:dyDescent="0.3">
      <c r="A2175" t="s">
        <v>2289</v>
      </c>
      <c r="B2175">
        <v>93.06</v>
      </c>
      <c r="C2175">
        <v>93.06</v>
      </c>
      <c r="D2175">
        <v>93.06</v>
      </c>
      <c r="E2175">
        <v>93.06</v>
      </c>
      <c r="F2175">
        <v>1043</v>
      </c>
    </row>
    <row r="2176" spans="1:6" x14ac:dyDescent="0.3">
      <c r="A2176" t="s">
        <v>2290</v>
      </c>
      <c r="B2176">
        <v>92.75</v>
      </c>
      <c r="C2176">
        <v>92.75</v>
      </c>
      <c r="D2176">
        <v>92.75</v>
      </c>
      <c r="E2176">
        <v>92.75</v>
      </c>
      <c r="F2176">
        <v>2005</v>
      </c>
    </row>
    <row r="2177" spans="1:6" x14ac:dyDescent="0.3">
      <c r="A2177" t="s">
        <v>2291</v>
      </c>
      <c r="B2177">
        <v>91.15</v>
      </c>
      <c r="C2177">
        <v>91.15</v>
      </c>
      <c r="D2177">
        <v>91.15</v>
      </c>
      <c r="E2177">
        <v>91.15</v>
      </c>
      <c r="F2177">
        <v>1653</v>
      </c>
    </row>
    <row r="2178" spans="1:6" x14ac:dyDescent="0.3">
      <c r="A2178" t="s">
        <v>2292</v>
      </c>
      <c r="B2178">
        <v>92.52</v>
      </c>
      <c r="C2178">
        <v>92.52</v>
      </c>
      <c r="D2178">
        <v>92.52</v>
      </c>
      <c r="E2178">
        <v>92.52</v>
      </c>
      <c r="F2178">
        <v>1428</v>
      </c>
    </row>
    <row r="2179" spans="1:6" x14ac:dyDescent="0.3">
      <c r="A2179" t="s">
        <v>2293</v>
      </c>
      <c r="B2179">
        <v>92.43</v>
      </c>
      <c r="C2179">
        <v>92.43</v>
      </c>
      <c r="D2179">
        <v>92.43</v>
      </c>
      <c r="E2179">
        <v>92.43</v>
      </c>
      <c r="F2179">
        <v>1401</v>
      </c>
    </row>
    <row r="2180" spans="1:6" x14ac:dyDescent="0.3">
      <c r="A2180" t="s">
        <v>2294</v>
      </c>
      <c r="B2180">
        <v>93.21</v>
      </c>
      <c r="C2180">
        <v>93.21</v>
      </c>
      <c r="D2180">
        <v>93.21</v>
      </c>
      <c r="E2180">
        <v>93.21</v>
      </c>
      <c r="F2180">
        <v>1165</v>
      </c>
    </row>
    <row r="2181" spans="1:6" x14ac:dyDescent="0.3">
      <c r="A2181" t="s">
        <v>2295</v>
      </c>
      <c r="B2181">
        <v>93.46</v>
      </c>
      <c r="C2181">
        <v>93.46</v>
      </c>
      <c r="D2181">
        <v>93.46</v>
      </c>
      <c r="E2181">
        <v>93.46</v>
      </c>
      <c r="F2181">
        <v>708</v>
      </c>
    </row>
    <row r="2182" spans="1:6" x14ac:dyDescent="0.3">
      <c r="A2182" t="s">
        <v>2296</v>
      </c>
      <c r="B2182">
        <v>93</v>
      </c>
      <c r="C2182">
        <v>93</v>
      </c>
      <c r="D2182">
        <v>93</v>
      </c>
      <c r="E2182">
        <v>93</v>
      </c>
      <c r="F2182">
        <v>1324</v>
      </c>
    </row>
    <row r="2183" spans="1:6" x14ac:dyDescent="0.3">
      <c r="A2183" t="s">
        <v>2297</v>
      </c>
      <c r="B2183">
        <v>92.72</v>
      </c>
      <c r="C2183">
        <v>92.72</v>
      </c>
      <c r="D2183">
        <v>92.72</v>
      </c>
      <c r="E2183">
        <v>92.72</v>
      </c>
      <c r="F2183">
        <v>1315</v>
      </c>
    </row>
    <row r="2184" spans="1:6" x14ac:dyDescent="0.3">
      <c r="A2184" t="s">
        <v>2298</v>
      </c>
      <c r="B2184">
        <v>91.96</v>
      </c>
      <c r="C2184">
        <v>91.96</v>
      </c>
      <c r="D2184">
        <v>91.96</v>
      </c>
      <c r="E2184">
        <v>91.96</v>
      </c>
      <c r="F2184">
        <v>1339</v>
      </c>
    </row>
    <row r="2185" spans="1:6" x14ac:dyDescent="0.3">
      <c r="A2185" t="s">
        <v>2299</v>
      </c>
      <c r="B2185">
        <v>91.1</v>
      </c>
      <c r="C2185">
        <v>91.1</v>
      </c>
      <c r="D2185">
        <v>91.1</v>
      </c>
      <c r="E2185">
        <v>91.1</v>
      </c>
      <c r="F2185">
        <v>1379</v>
      </c>
    </row>
    <row r="2186" spans="1:6" x14ac:dyDescent="0.3">
      <c r="A2186" t="s">
        <v>2300</v>
      </c>
      <c r="B2186">
        <v>91.93</v>
      </c>
      <c r="C2186">
        <v>91.93</v>
      </c>
      <c r="D2186">
        <v>91.93</v>
      </c>
      <c r="E2186">
        <v>91.93</v>
      </c>
      <c r="F2186">
        <v>1050</v>
      </c>
    </row>
    <row r="2187" spans="1:6" x14ac:dyDescent="0.3">
      <c r="A2187" t="s">
        <v>2301</v>
      </c>
      <c r="B2187">
        <v>92.74</v>
      </c>
      <c r="C2187">
        <v>92.74</v>
      </c>
      <c r="D2187">
        <v>92.74</v>
      </c>
      <c r="E2187">
        <v>92.74</v>
      </c>
      <c r="F2187">
        <v>729</v>
      </c>
    </row>
    <row r="2188" spans="1:6" x14ac:dyDescent="0.3">
      <c r="A2188" t="s">
        <v>2302</v>
      </c>
      <c r="B2188">
        <v>93.35</v>
      </c>
      <c r="C2188">
        <v>93.35</v>
      </c>
      <c r="D2188">
        <v>93.35</v>
      </c>
      <c r="E2188">
        <v>93.35</v>
      </c>
      <c r="F2188">
        <v>1216</v>
      </c>
    </row>
    <row r="2189" spans="1:6" x14ac:dyDescent="0.3">
      <c r="A2189" t="s">
        <v>2303</v>
      </c>
      <c r="B2189">
        <v>93.64</v>
      </c>
      <c r="C2189">
        <v>93.64</v>
      </c>
      <c r="D2189">
        <v>93.64</v>
      </c>
      <c r="E2189">
        <v>93.64</v>
      </c>
      <c r="F2189">
        <v>1060</v>
      </c>
    </row>
    <row r="2190" spans="1:6" x14ac:dyDescent="0.3">
      <c r="A2190" t="s">
        <v>2304</v>
      </c>
      <c r="B2190">
        <v>93.81</v>
      </c>
      <c r="C2190">
        <v>93.81</v>
      </c>
      <c r="D2190">
        <v>93.81</v>
      </c>
      <c r="E2190">
        <v>93.81</v>
      </c>
      <c r="F2190">
        <v>1410</v>
      </c>
    </row>
    <row r="2191" spans="1:6" x14ac:dyDescent="0.3">
      <c r="A2191" t="s">
        <v>2305</v>
      </c>
      <c r="B2191">
        <v>93.18</v>
      </c>
      <c r="C2191">
        <v>93.18</v>
      </c>
      <c r="D2191">
        <v>93.18</v>
      </c>
      <c r="E2191">
        <v>93.18</v>
      </c>
      <c r="F2191">
        <v>1409</v>
      </c>
    </row>
    <row r="2192" spans="1:6" x14ac:dyDescent="0.3">
      <c r="A2192" t="s">
        <v>2306</v>
      </c>
      <c r="B2192">
        <v>93.18</v>
      </c>
      <c r="C2192">
        <v>93.18</v>
      </c>
      <c r="D2192">
        <v>93.18</v>
      </c>
      <c r="E2192">
        <v>93.18</v>
      </c>
      <c r="F2192">
        <v>1141</v>
      </c>
    </row>
    <row r="2193" spans="1:6" x14ac:dyDescent="0.3">
      <c r="A2193" t="s">
        <v>2307</v>
      </c>
      <c r="B2193">
        <v>93.59</v>
      </c>
      <c r="C2193">
        <v>93.59</v>
      </c>
      <c r="D2193">
        <v>93.59</v>
      </c>
      <c r="E2193">
        <v>93.59</v>
      </c>
      <c r="F2193">
        <v>598</v>
      </c>
    </row>
    <row r="2194" spans="1:6" x14ac:dyDescent="0.3">
      <c r="A2194" t="s">
        <v>2308</v>
      </c>
      <c r="B2194">
        <v>92.84</v>
      </c>
      <c r="C2194">
        <v>92.84</v>
      </c>
      <c r="D2194">
        <v>92.84</v>
      </c>
      <c r="E2194">
        <v>92.84</v>
      </c>
      <c r="F2194">
        <v>957</v>
      </c>
    </row>
    <row r="2195" spans="1:6" x14ac:dyDescent="0.3">
      <c r="A2195" t="s">
        <v>2309</v>
      </c>
      <c r="B2195">
        <v>92.57</v>
      </c>
      <c r="C2195">
        <v>92.57</v>
      </c>
      <c r="D2195">
        <v>92.57</v>
      </c>
      <c r="E2195">
        <v>92.57</v>
      </c>
      <c r="F2195">
        <v>936</v>
      </c>
    </row>
    <row r="2196" spans="1:6" x14ac:dyDescent="0.3">
      <c r="A2196" t="s">
        <v>2310</v>
      </c>
      <c r="B2196">
        <v>91.58</v>
      </c>
      <c r="C2196">
        <v>91.58</v>
      </c>
      <c r="D2196">
        <v>91.58</v>
      </c>
      <c r="E2196">
        <v>91.58</v>
      </c>
      <c r="F2196">
        <v>791</v>
      </c>
    </row>
    <row r="2197" spans="1:6" x14ac:dyDescent="0.3">
      <c r="A2197" t="s">
        <v>2311</v>
      </c>
      <c r="B2197">
        <v>91.5</v>
      </c>
      <c r="C2197">
        <v>91.5</v>
      </c>
      <c r="D2197">
        <v>91.5</v>
      </c>
      <c r="E2197">
        <v>91.5</v>
      </c>
      <c r="F2197">
        <v>1127</v>
      </c>
    </row>
    <row r="2198" spans="1:6" x14ac:dyDescent="0.3">
      <c r="A2198" t="s">
        <v>2312</v>
      </c>
      <c r="B2198">
        <v>92.5</v>
      </c>
      <c r="C2198">
        <v>92.5</v>
      </c>
      <c r="D2198">
        <v>92.5</v>
      </c>
      <c r="E2198">
        <v>92.5</v>
      </c>
      <c r="F2198">
        <v>1129</v>
      </c>
    </row>
    <row r="2199" spans="1:6" x14ac:dyDescent="0.3">
      <c r="A2199" t="s">
        <v>2313</v>
      </c>
      <c r="B2199">
        <v>92.93</v>
      </c>
      <c r="C2199">
        <v>92.93</v>
      </c>
      <c r="D2199">
        <v>92.93</v>
      </c>
      <c r="E2199">
        <v>92.93</v>
      </c>
      <c r="F2199">
        <v>690</v>
      </c>
    </row>
    <row r="2200" spans="1:6" x14ac:dyDescent="0.3">
      <c r="A2200" t="s">
        <v>2314</v>
      </c>
      <c r="B2200">
        <v>92.08</v>
      </c>
      <c r="C2200">
        <v>92.08</v>
      </c>
      <c r="D2200">
        <v>92.08</v>
      </c>
      <c r="E2200">
        <v>92.08</v>
      </c>
      <c r="F2200">
        <v>1210</v>
      </c>
    </row>
    <row r="2201" spans="1:6" x14ac:dyDescent="0.3">
      <c r="A2201" t="s">
        <v>2315</v>
      </c>
      <c r="B2201">
        <v>92.63</v>
      </c>
      <c r="C2201">
        <v>92.63</v>
      </c>
      <c r="D2201">
        <v>92.63</v>
      </c>
      <c r="E2201">
        <v>92.63</v>
      </c>
      <c r="F2201">
        <v>976</v>
      </c>
    </row>
    <row r="2202" spans="1:6" x14ac:dyDescent="0.3">
      <c r="A2202" t="s">
        <v>2316</v>
      </c>
      <c r="B2202">
        <v>93.71</v>
      </c>
      <c r="C2202">
        <v>93.71</v>
      </c>
      <c r="D2202">
        <v>93.71</v>
      </c>
      <c r="E2202">
        <v>93.71</v>
      </c>
      <c r="F2202">
        <v>1654</v>
      </c>
    </row>
    <row r="2203" spans="1:6" x14ac:dyDescent="0.3">
      <c r="A2203" t="s">
        <v>2317</v>
      </c>
      <c r="B2203">
        <v>93.91</v>
      </c>
      <c r="C2203">
        <v>93.91</v>
      </c>
      <c r="D2203">
        <v>93.91</v>
      </c>
      <c r="E2203">
        <v>93.91</v>
      </c>
      <c r="F2203">
        <v>1342</v>
      </c>
    </row>
    <row r="2204" spans="1:6" x14ac:dyDescent="0.3">
      <c r="A2204" t="s">
        <v>2318</v>
      </c>
      <c r="B2204">
        <v>94.8</v>
      </c>
      <c r="C2204">
        <v>94.8</v>
      </c>
      <c r="D2204">
        <v>94.8</v>
      </c>
      <c r="E2204">
        <v>94.8</v>
      </c>
      <c r="F2204">
        <v>1672</v>
      </c>
    </row>
    <row r="2205" spans="1:6" x14ac:dyDescent="0.3">
      <c r="A2205" t="s">
        <v>2319</v>
      </c>
      <c r="B2205">
        <v>94.65</v>
      </c>
      <c r="C2205">
        <v>94.65</v>
      </c>
      <c r="D2205">
        <v>94.65</v>
      </c>
      <c r="E2205">
        <v>94.65</v>
      </c>
      <c r="F2205">
        <v>891</v>
      </c>
    </row>
    <row r="2206" spans="1:6" x14ac:dyDescent="0.3">
      <c r="A2206" t="s">
        <v>2320</v>
      </c>
      <c r="B2206">
        <v>94.86</v>
      </c>
      <c r="C2206">
        <v>94.86</v>
      </c>
      <c r="D2206">
        <v>94.86</v>
      </c>
      <c r="E2206">
        <v>94.86</v>
      </c>
      <c r="F2206">
        <v>1610</v>
      </c>
    </row>
    <row r="2207" spans="1:6" x14ac:dyDescent="0.3">
      <c r="A2207" t="s">
        <v>2321</v>
      </c>
      <c r="B2207">
        <v>94.66</v>
      </c>
      <c r="C2207">
        <v>94.66</v>
      </c>
      <c r="D2207">
        <v>94.66</v>
      </c>
      <c r="E2207">
        <v>94.66</v>
      </c>
      <c r="F2207">
        <v>1391</v>
      </c>
    </row>
    <row r="2208" spans="1:6" x14ac:dyDescent="0.3">
      <c r="A2208" t="s">
        <v>2322</v>
      </c>
      <c r="B2208">
        <v>94.7</v>
      </c>
      <c r="C2208">
        <v>94.7</v>
      </c>
      <c r="D2208">
        <v>94.7</v>
      </c>
      <c r="E2208">
        <v>94.7</v>
      </c>
      <c r="F2208">
        <v>943</v>
      </c>
    </row>
    <row r="2209" spans="1:6" x14ac:dyDescent="0.3">
      <c r="A2209" t="s">
        <v>2323</v>
      </c>
      <c r="B2209">
        <v>94.36</v>
      </c>
      <c r="C2209">
        <v>94.36</v>
      </c>
      <c r="D2209">
        <v>94.36</v>
      </c>
      <c r="E2209">
        <v>94.36</v>
      </c>
      <c r="F2209">
        <v>1058</v>
      </c>
    </row>
    <row r="2210" spans="1:6" x14ac:dyDescent="0.3">
      <c r="A2210" t="s">
        <v>2324</v>
      </c>
      <c r="B2210">
        <v>95.05</v>
      </c>
      <c r="C2210">
        <v>95.05</v>
      </c>
      <c r="D2210">
        <v>95.05</v>
      </c>
      <c r="E2210">
        <v>95.05</v>
      </c>
      <c r="F2210">
        <v>1229</v>
      </c>
    </row>
    <row r="2211" spans="1:6" x14ac:dyDescent="0.3">
      <c r="A2211" t="s">
        <v>2325</v>
      </c>
      <c r="B2211">
        <v>95.47</v>
      </c>
      <c r="C2211">
        <v>95.47</v>
      </c>
      <c r="D2211">
        <v>95.47</v>
      </c>
      <c r="E2211">
        <v>95.47</v>
      </c>
      <c r="F2211">
        <v>614</v>
      </c>
    </row>
    <row r="2212" spans="1:6" x14ac:dyDescent="0.3">
      <c r="A2212" t="s">
        <v>2326</v>
      </c>
      <c r="B2212">
        <v>96.41</v>
      </c>
      <c r="C2212">
        <v>96.41</v>
      </c>
      <c r="D2212">
        <v>96.41</v>
      </c>
      <c r="E2212">
        <v>96.41</v>
      </c>
      <c r="F2212">
        <v>1243</v>
      </c>
    </row>
    <row r="2213" spans="1:6" x14ac:dyDescent="0.3">
      <c r="A2213" t="s">
        <v>2327</v>
      </c>
      <c r="B2213">
        <v>95.63</v>
      </c>
      <c r="C2213">
        <v>95.63</v>
      </c>
      <c r="D2213">
        <v>95.63</v>
      </c>
      <c r="E2213">
        <v>95.63</v>
      </c>
      <c r="F2213">
        <v>1283</v>
      </c>
    </row>
    <row r="2214" spans="1:6" x14ac:dyDescent="0.3">
      <c r="A2214" t="s">
        <v>2328</v>
      </c>
      <c r="B2214">
        <v>96.03</v>
      </c>
      <c r="C2214">
        <v>96.03</v>
      </c>
      <c r="D2214">
        <v>96.03</v>
      </c>
      <c r="E2214">
        <v>96.03</v>
      </c>
      <c r="F2214">
        <v>1228</v>
      </c>
    </row>
    <row r="2215" spans="1:6" x14ac:dyDescent="0.3">
      <c r="A2215" t="s">
        <v>2329</v>
      </c>
      <c r="B2215">
        <v>96.36</v>
      </c>
      <c r="C2215">
        <v>96.36</v>
      </c>
      <c r="D2215">
        <v>96.36</v>
      </c>
      <c r="E2215">
        <v>96.36</v>
      </c>
      <c r="F2215">
        <v>1678</v>
      </c>
    </row>
    <row r="2216" spans="1:6" x14ac:dyDescent="0.3">
      <c r="A2216" t="s">
        <v>2330</v>
      </c>
      <c r="B2216">
        <v>96.31</v>
      </c>
      <c r="C2216">
        <v>96.31</v>
      </c>
      <c r="D2216">
        <v>96.31</v>
      </c>
      <c r="E2216">
        <v>96.31</v>
      </c>
      <c r="F2216">
        <v>850</v>
      </c>
    </row>
    <row r="2217" spans="1:6" x14ac:dyDescent="0.3">
      <c r="A2217" t="s">
        <v>2331</v>
      </c>
      <c r="B2217">
        <v>95.98</v>
      </c>
      <c r="C2217">
        <v>95.98</v>
      </c>
      <c r="D2217">
        <v>95.98</v>
      </c>
      <c r="E2217">
        <v>95.98</v>
      </c>
      <c r="F2217">
        <v>1080</v>
      </c>
    </row>
    <row r="2218" spans="1:6" x14ac:dyDescent="0.3">
      <c r="A2218" t="s">
        <v>2332</v>
      </c>
      <c r="B2218">
        <v>95.59</v>
      </c>
      <c r="C2218">
        <v>95.59</v>
      </c>
      <c r="D2218">
        <v>95.59</v>
      </c>
      <c r="E2218">
        <v>95.59</v>
      </c>
      <c r="F2218">
        <v>1168</v>
      </c>
    </row>
    <row r="2219" spans="1:6" x14ac:dyDescent="0.3">
      <c r="A2219" t="s">
        <v>2333</v>
      </c>
      <c r="B2219">
        <v>95.15</v>
      </c>
      <c r="C2219">
        <v>95.15</v>
      </c>
      <c r="D2219">
        <v>95.15</v>
      </c>
      <c r="E2219">
        <v>95.15</v>
      </c>
      <c r="F2219">
        <v>1060</v>
      </c>
    </row>
    <row r="2220" spans="1:6" x14ac:dyDescent="0.3">
      <c r="A2220" t="s">
        <v>2334</v>
      </c>
      <c r="B2220">
        <v>95.11</v>
      </c>
      <c r="C2220">
        <v>95.11</v>
      </c>
      <c r="D2220">
        <v>95.11</v>
      </c>
      <c r="E2220">
        <v>95.11</v>
      </c>
      <c r="F2220">
        <v>743</v>
      </c>
    </row>
    <row r="2221" spans="1:6" x14ac:dyDescent="0.3">
      <c r="A2221" t="s">
        <v>2335</v>
      </c>
      <c r="B2221">
        <v>93.6</v>
      </c>
      <c r="C2221">
        <v>93.6</v>
      </c>
      <c r="D2221">
        <v>93.6</v>
      </c>
      <c r="E2221">
        <v>93.6</v>
      </c>
      <c r="F2221">
        <v>1163</v>
      </c>
    </row>
    <row r="2222" spans="1:6" x14ac:dyDescent="0.3">
      <c r="A2222" t="s">
        <v>2336</v>
      </c>
      <c r="B2222">
        <v>93.2</v>
      </c>
      <c r="C2222">
        <v>93.2</v>
      </c>
      <c r="D2222">
        <v>93.2</v>
      </c>
      <c r="E2222">
        <v>93.2</v>
      </c>
      <c r="F2222">
        <v>592</v>
      </c>
    </row>
    <row r="2223" spans="1:6" x14ac:dyDescent="0.3">
      <c r="A2223" t="s">
        <v>2337</v>
      </c>
      <c r="B2223">
        <v>90.73</v>
      </c>
      <c r="C2223">
        <v>90.73</v>
      </c>
      <c r="D2223">
        <v>90.73</v>
      </c>
      <c r="E2223">
        <v>90.73</v>
      </c>
      <c r="F2223">
        <v>1701</v>
      </c>
    </row>
    <row r="2224" spans="1:6" x14ac:dyDescent="0.3">
      <c r="A2224" t="s">
        <v>2338</v>
      </c>
      <c r="B2224">
        <v>92.04</v>
      </c>
      <c r="C2224">
        <v>92.04</v>
      </c>
      <c r="D2224">
        <v>92.04</v>
      </c>
      <c r="E2224">
        <v>92.04</v>
      </c>
      <c r="F2224">
        <v>1265</v>
      </c>
    </row>
    <row r="2225" spans="1:6" x14ac:dyDescent="0.3">
      <c r="A2225" t="s">
        <v>2339</v>
      </c>
      <c r="B2225">
        <v>93.08</v>
      </c>
      <c r="C2225">
        <v>93.08</v>
      </c>
      <c r="D2225">
        <v>93.08</v>
      </c>
      <c r="E2225">
        <v>93.08</v>
      </c>
      <c r="F2225">
        <v>923</v>
      </c>
    </row>
    <row r="2226" spans="1:6" x14ac:dyDescent="0.3">
      <c r="A2226" t="s">
        <v>2340</v>
      </c>
      <c r="B2226">
        <v>91.25</v>
      </c>
      <c r="C2226">
        <v>91.25</v>
      </c>
      <c r="D2226">
        <v>91.25</v>
      </c>
      <c r="E2226">
        <v>91.25</v>
      </c>
      <c r="F2226">
        <v>1345</v>
      </c>
    </row>
    <row r="2227" spans="1:6" x14ac:dyDescent="0.3">
      <c r="A2227" t="s">
        <v>2341</v>
      </c>
      <c r="B2227">
        <v>91.11</v>
      </c>
      <c r="C2227">
        <v>91.11</v>
      </c>
      <c r="D2227">
        <v>91.11</v>
      </c>
      <c r="E2227">
        <v>91.11</v>
      </c>
      <c r="F2227">
        <v>1060</v>
      </c>
    </row>
    <row r="2228" spans="1:6" x14ac:dyDescent="0.3">
      <c r="A2228" t="s">
        <v>2342</v>
      </c>
      <c r="B2228">
        <v>91.45</v>
      </c>
      <c r="C2228">
        <v>91.45</v>
      </c>
      <c r="D2228">
        <v>91.45</v>
      </c>
      <c r="E2228">
        <v>91.45</v>
      </c>
      <c r="F2228">
        <v>418</v>
      </c>
    </row>
    <row r="2229" spans="1:6" x14ac:dyDescent="0.3">
      <c r="A2229" t="s">
        <v>2343</v>
      </c>
      <c r="B2229">
        <v>91.95</v>
      </c>
      <c r="C2229">
        <v>91.95</v>
      </c>
      <c r="D2229">
        <v>91.95</v>
      </c>
      <c r="E2229">
        <v>91.95</v>
      </c>
      <c r="F2229">
        <v>751</v>
      </c>
    </row>
    <row r="2230" spans="1:6" x14ac:dyDescent="0.3">
      <c r="A2230" t="s">
        <v>2344</v>
      </c>
      <c r="B2230">
        <v>93.51</v>
      </c>
      <c r="C2230">
        <v>93.51</v>
      </c>
      <c r="D2230">
        <v>93.51</v>
      </c>
      <c r="E2230">
        <v>93.51</v>
      </c>
      <c r="F2230">
        <v>1022</v>
      </c>
    </row>
    <row r="2231" spans="1:6" x14ac:dyDescent="0.3">
      <c r="A2231" t="s">
        <v>2345</v>
      </c>
      <c r="B2231">
        <v>93.02</v>
      </c>
      <c r="C2231">
        <v>93.02</v>
      </c>
      <c r="D2231">
        <v>93.02</v>
      </c>
      <c r="E2231">
        <v>93.02</v>
      </c>
      <c r="F2231">
        <v>1157</v>
      </c>
    </row>
    <row r="2232" spans="1:6" x14ac:dyDescent="0.3">
      <c r="A2232" t="s">
        <v>2346</v>
      </c>
      <c r="B2232">
        <v>93.15</v>
      </c>
      <c r="C2232">
        <v>93.15</v>
      </c>
      <c r="D2232">
        <v>93.15</v>
      </c>
      <c r="E2232">
        <v>93.15</v>
      </c>
      <c r="F2232">
        <v>856</v>
      </c>
    </row>
    <row r="2233" spans="1:6" x14ac:dyDescent="0.3">
      <c r="A2233" t="s">
        <v>2347</v>
      </c>
      <c r="B2233">
        <v>93.07</v>
      </c>
      <c r="C2233">
        <v>93.07</v>
      </c>
      <c r="D2233">
        <v>93.07</v>
      </c>
      <c r="E2233">
        <v>93.07</v>
      </c>
      <c r="F2233">
        <v>754</v>
      </c>
    </row>
    <row r="2234" spans="1:6" x14ac:dyDescent="0.3">
      <c r="A2234" t="s">
        <v>2348</v>
      </c>
      <c r="B2234">
        <v>93.16</v>
      </c>
      <c r="C2234">
        <v>93.16</v>
      </c>
      <c r="D2234">
        <v>93.16</v>
      </c>
      <c r="E2234">
        <v>93.16</v>
      </c>
      <c r="F2234">
        <v>385</v>
      </c>
    </row>
    <row r="2235" spans="1:6" x14ac:dyDescent="0.3">
      <c r="A2235" t="s">
        <v>2349</v>
      </c>
      <c r="B2235">
        <v>93.48</v>
      </c>
      <c r="C2235">
        <v>93.48</v>
      </c>
      <c r="D2235">
        <v>93.48</v>
      </c>
      <c r="E2235">
        <v>93.48</v>
      </c>
      <c r="F2235">
        <v>731</v>
      </c>
    </row>
    <row r="2236" spans="1:6" x14ac:dyDescent="0.3">
      <c r="A2236" t="s">
        <v>2350</v>
      </c>
      <c r="B2236">
        <v>92.47</v>
      </c>
      <c r="C2236">
        <v>92.47</v>
      </c>
      <c r="D2236">
        <v>92.47</v>
      </c>
      <c r="E2236">
        <v>92.47</v>
      </c>
      <c r="F2236">
        <v>760</v>
      </c>
    </row>
    <row r="2237" spans="1:6" x14ac:dyDescent="0.3">
      <c r="A2237" t="s">
        <v>2351</v>
      </c>
      <c r="B2237">
        <v>92.24</v>
      </c>
      <c r="C2237">
        <v>92.24</v>
      </c>
      <c r="D2237">
        <v>92.24</v>
      </c>
      <c r="E2237">
        <v>92.24</v>
      </c>
      <c r="F2237">
        <v>557</v>
      </c>
    </row>
    <row r="2238" spans="1:6" x14ac:dyDescent="0.3">
      <c r="A2238" t="s">
        <v>2352</v>
      </c>
      <c r="B2238">
        <v>92.06</v>
      </c>
      <c r="C2238">
        <v>92.06</v>
      </c>
      <c r="D2238">
        <v>92.06</v>
      </c>
      <c r="E2238">
        <v>92.06</v>
      </c>
      <c r="F2238">
        <v>686</v>
      </c>
    </row>
    <row r="2239" spans="1:6" x14ac:dyDescent="0.3">
      <c r="A2239" t="s">
        <v>2353</v>
      </c>
      <c r="B2239">
        <v>92.93</v>
      </c>
      <c r="C2239">
        <v>92.93</v>
      </c>
      <c r="D2239">
        <v>92.93</v>
      </c>
      <c r="E2239">
        <v>92.93</v>
      </c>
      <c r="F2239">
        <v>528</v>
      </c>
    </row>
    <row r="2240" spans="1:6" x14ac:dyDescent="0.3">
      <c r="A2240" t="s">
        <v>2354</v>
      </c>
      <c r="B2240">
        <v>92.9</v>
      </c>
      <c r="C2240">
        <v>92.9</v>
      </c>
      <c r="D2240">
        <v>92.9</v>
      </c>
      <c r="E2240">
        <v>92.9</v>
      </c>
      <c r="F2240">
        <v>208</v>
      </c>
    </row>
    <row r="2241" spans="1:6" x14ac:dyDescent="0.3">
      <c r="A2241" t="s">
        <v>2355</v>
      </c>
      <c r="B2241">
        <v>92.92</v>
      </c>
      <c r="C2241">
        <v>92.92</v>
      </c>
      <c r="D2241">
        <v>92.92</v>
      </c>
      <c r="E2241">
        <v>92.92</v>
      </c>
      <c r="F2241">
        <v>235</v>
      </c>
    </row>
    <row r="2242" spans="1:6" x14ac:dyDescent="0.3">
      <c r="A2242" t="s">
        <v>2356</v>
      </c>
      <c r="B2242">
        <v>92.97</v>
      </c>
      <c r="C2242">
        <v>92.97</v>
      </c>
      <c r="D2242">
        <v>92.97</v>
      </c>
      <c r="E2242">
        <v>92.97</v>
      </c>
      <c r="F2242">
        <v>599</v>
      </c>
    </row>
    <row r="2243" spans="1:6" x14ac:dyDescent="0.3">
      <c r="A2243" t="s">
        <v>2357</v>
      </c>
      <c r="B2243">
        <v>93.97</v>
      </c>
      <c r="C2243">
        <v>93.97</v>
      </c>
      <c r="D2243">
        <v>93.97</v>
      </c>
      <c r="E2243">
        <v>93.97</v>
      </c>
      <c r="F2243">
        <v>875</v>
      </c>
    </row>
    <row r="2244" spans="1:6" x14ac:dyDescent="0.3">
      <c r="A2244" t="s">
        <v>2358</v>
      </c>
      <c r="B2244">
        <v>94.63</v>
      </c>
      <c r="C2244">
        <v>94.63</v>
      </c>
      <c r="D2244">
        <v>94.63</v>
      </c>
      <c r="E2244">
        <v>94.63</v>
      </c>
      <c r="F2244">
        <v>914</v>
      </c>
    </row>
    <row r="2245" spans="1:6" x14ac:dyDescent="0.3">
      <c r="A2245" t="s">
        <v>2359</v>
      </c>
      <c r="B2245">
        <v>93.53</v>
      </c>
      <c r="C2245">
        <v>93.53</v>
      </c>
      <c r="D2245">
        <v>93.53</v>
      </c>
      <c r="E2245">
        <v>93.53</v>
      </c>
      <c r="F2245">
        <v>375</v>
      </c>
    </row>
    <row r="2246" spans="1:6" x14ac:dyDescent="0.3">
      <c r="A2246" t="s">
        <v>2360</v>
      </c>
      <c r="B2246">
        <v>93.9</v>
      </c>
      <c r="C2246">
        <v>93.9</v>
      </c>
      <c r="D2246">
        <v>93.9</v>
      </c>
      <c r="E2246">
        <v>93.9</v>
      </c>
      <c r="F2246">
        <v>583</v>
      </c>
    </row>
    <row r="2247" spans="1:6" x14ac:dyDescent="0.3">
      <c r="A2247" t="s">
        <v>2361</v>
      </c>
      <c r="B2247">
        <v>94.17</v>
      </c>
      <c r="C2247">
        <v>94.17</v>
      </c>
      <c r="D2247">
        <v>94.17</v>
      </c>
      <c r="E2247">
        <v>94.17</v>
      </c>
      <c r="F2247">
        <v>457</v>
      </c>
    </row>
    <row r="2248" spans="1:6" x14ac:dyDescent="0.3">
      <c r="A2248" t="s">
        <v>2362</v>
      </c>
      <c r="B2248">
        <v>94.88</v>
      </c>
      <c r="C2248">
        <v>94.88</v>
      </c>
      <c r="D2248">
        <v>94.88</v>
      </c>
      <c r="E2248">
        <v>94.88</v>
      </c>
      <c r="F2248">
        <v>785</v>
      </c>
    </row>
    <row r="2249" spans="1:6" x14ac:dyDescent="0.3">
      <c r="A2249" t="s">
        <v>2363</v>
      </c>
      <c r="B2249">
        <v>94.65</v>
      </c>
      <c r="C2249">
        <v>94.65</v>
      </c>
      <c r="D2249">
        <v>94.65</v>
      </c>
      <c r="E2249">
        <v>94.65</v>
      </c>
      <c r="F2249">
        <v>786</v>
      </c>
    </row>
    <row r="2250" spans="1:6" x14ac:dyDescent="0.3">
      <c r="A2250" t="s">
        <v>2364</v>
      </c>
      <c r="B2250">
        <v>94.96</v>
      </c>
      <c r="C2250">
        <v>94.96</v>
      </c>
      <c r="D2250">
        <v>94.96</v>
      </c>
      <c r="E2250">
        <v>94.96</v>
      </c>
      <c r="F2250">
        <v>827</v>
      </c>
    </row>
    <row r="2251" spans="1:6" x14ac:dyDescent="0.3">
      <c r="A2251" t="s">
        <v>2365</v>
      </c>
      <c r="B2251">
        <v>95.35</v>
      </c>
      <c r="C2251">
        <v>95.35</v>
      </c>
      <c r="D2251">
        <v>95.35</v>
      </c>
      <c r="E2251">
        <v>95.35</v>
      </c>
      <c r="F2251">
        <v>288</v>
      </c>
    </row>
    <row r="2252" spans="1:6" x14ac:dyDescent="0.3">
      <c r="A2252" t="s">
        <v>2366</v>
      </c>
      <c r="B2252">
        <v>95.26</v>
      </c>
      <c r="C2252">
        <v>95.26</v>
      </c>
      <c r="D2252">
        <v>95.26</v>
      </c>
      <c r="E2252">
        <v>95.26</v>
      </c>
      <c r="F2252">
        <v>487</v>
      </c>
    </row>
    <row r="2253" spans="1:6" x14ac:dyDescent="0.3">
      <c r="A2253" t="s">
        <v>2367</v>
      </c>
      <c r="B2253">
        <v>96.53</v>
      </c>
      <c r="C2253">
        <v>96.53</v>
      </c>
      <c r="D2253">
        <v>96.53</v>
      </c>
      <c r="E2253">
        <v>96.53</v>
      </c>
      <c r="F2253">
        <v>637</v>
      </c>
    </row>
    <row r="2254" spans="1:6" x14ac:dyDescent="0.3">
      <c r="A2254" t="s">
        <v>2368</v>
      </c>
      <c r="B2254">
        <v>96.69</v>
      </c>
      <c r="C2254">
        <v>96.69</v>
      </c>
      <c r="D2254">
        <v>96.69</v>
      </c>
      <c r="E2254">
        <v>96.69</v>
      </c>
      <c r="F2254">
        <v>819</v>
      </c>
    </row>
    <row r="2255" spans="1:6" x14ac:dyDescent="0.3">
      <c r="A2255" t="s">
        <v>2369</v>
      </c>
      <c r="B2255">
        <v>96.76</v>
      </c>
      <c r="C2255">
        <v>96.76</v>
      </c>
      <c r="D2255">
        <v>96.76</v>
      </c>
      <c r="E2255">
        <v>96.76</v>
      </c>
      <c r="F2255">
        <v>701</v>
      </c>
    </row>
    <row r="2256" spans="1:6" x14ac:dyDescent="0.3">
      <c r="A2256" t="s">
        <v>2370</v>
      </c>
      <c r="B2256">
        <v>96.13</v>
      </c>
      <c r="C2256">
        <v>96.13</v>
      </c>
      <c r="D2256">
        <v>96.13</v>
      </c>
      <c r="E2256">
        <v>96.13</v>
      </c>
      <c r="F2256">
        <v>700</v>
      </c>
    </row>
    <row r="2257" spans="1:6" x14ac:dyDescent="0.3">
      <c r="A2257" t="s">
        <v>2371</v>
      </c>
      <c r="B2257">
        <v>95.78</v>
      </c>
      <c r="C2257">
        <v>95.78</v>
      </c>
      <c r="D2257">
        <v>95.78</v>
      </c>
      <c r="E2257">
        <v>95.78</v>
      </c>
      <c r="F2257">
        <v>299</v>
      </c>
    </row>
    <row r="2258" spans="1:6" x14ac:dyDescent="0.3">
      <c r="A2258" t="s">
        <v>2372</v>
      </c>
      <c r="B2258">
        <v>94.64</v>
      </c>
      <c r="C2258">
        <v>94.64</v>
      </c>
      <c r="D2258">
        <v>94.64</v>
      </c>
      <c r="E2258">
        <v>94.64</v>
      </c>
      <c r="F2258">
        <v>849</v>
      </c>
    </row>
    <row r="2259" spans="1:6" x14ac:dyDescent="0.3">
      <c r="A2259" t="s">
        <v>2373</v>
      </c>
      <c r="B2259">
        <v>95.69</v>
      </c>
      <c r="C2259">
        <v>95.69</v>
      </c>
      <c r="D2259">
        <v>95.69</v>
      </c>
      <c r="E2259">
        <v>95.69</v>
      </c>
      <c r="F2259">
        <v>704</v>
      </c>
    </row>
    <row r="2260" spans="1:6" x14ac:dyDescent="0.3">
      <c r="A2260" t="s">
        <v>2374</v>
      </c>
      <c r="B2260">
        <v>94.84</v>
      </c>
      <c r="C2260">
        <v>94.84</v>
      </c>
      <c r="D2260">
        <v>94.84</v>
      </c>
      <c r="E2260">
        <v>94.84</v>
      </c>
      <c r="F2260">
        <v>740</v>
      </c>
    </row>
    <row r="2261" spans="1:6" x14ac:dyDescent="0.3">
      <c r="A2261" t="s">
        <v>2375</v>
      </c>
      <c r="B2261">
        <v>96.36</v>
      </c>
      <c r="C2261">
        <v>96.36</v>
      </c>
      <c r="D2261">
        <v>96.36</v>
      </c>
      <c r="E2261">
        <v>96.36</v>
      </c>
      <c r="F2261">
        <v>685</v>
      </c>
    </row>
    <row r="2262" spans="1:6" x14ac:dyDescent="0.3">
      <c r="A2262" t="s">
        <v>2376</v>
      </c>
      <c r="B2262">
        <v>96.69</v>
      </c>
      <c r="C2262">
        <v>96.69</v>
      </c>
      <c r="D2262">
        <v>96.69</v>
      </c>
      <c r="E2262">
        <v>96.69</v>
      </c>
      <c r="F2262">
        <v>805</v>
      </c>
    </row>
    <row r="2263" spans="1:6" x14ac:dyDescent="0.3">
      <c r="A2263" t="s">
        <v>2377</v>
      </c>
      <c r="B2263">
        <v>96.83</v>
      </c>
      <c r="C2263">
        <v>96.83</v>
      </c>
      <c r="D2263">
        <v>96.83</v>
      </c>
      <c r="E2263">
        <v>96.83</v>
      </c>
      <c r="F2263">
        <v>321</v>
      </c>
    </row>
    <row r="2264" spans="1:6" x14ac:dyDescent="0.3">
      <c r="A2264" t="s">
        <v>2378</v>
      </c>
      <c r="B2264">
        <v>97.05</v>
      </c>
      <c r="C2264">
        <v>97.05</v>
      </c>
      <c r="D2264">
        <v>97.05</v>
      </c>
      <c r="E2264">
        <v>97.05</v>
      </c>
      <c r="F2264">
        <v>727</v>
      </c>
    </row>
    <row r="2265" spans="1:6" x14ac:dyDescent="0.3">
      <c r="A2265" t="s">
        <v>2379</v>
      </c>
      <c r="B2265">
        <v>96.25</v>
      </c>
      <c r="C2265">
        <v>96.25</v>
      </c>
      <c r="D2265">
        <v>96.25</v>
      </c>
      <c r="E2265">
        <v>96.25</v>
      </c>
      <c r="F2265">
        <v>704</v>
      </c>
    </row>
    <row r="2266" spans="1:6" x14ac:dyDescent="0.3">
      <c r="A2266" t="s">
        <v>2380</v>
      </c>
      <c r="B2266">
        <v>96.51</v>
      </c>
      <c r="C2266">
        <v>96.51</v>
      </c>
      <c r="D2266">
        <v>96.51</v>
      </c>
      <c r="E2266">
        <v>96.51</v>
      </c>
      <c r="F2266">
        <v>568</v>
      </c>
    </row>
    <row r="2267" spans="1:6" x14ac:dyDescent="0.3">
      <c r="A2267" t="s">
        <v>2381</v>
      </c>
      <c r="B2267">
        <v>96.81</v>
      </c>
      <c r="C2267">
        <v>96.81</v>
      </c>
      <c r="D2267">
        <v>96.81</v>
      </c>
      <c r="E2267">
        <v>96.81</v>
      </c>
      <c r="F2267">
        <v>584</v>
      </c>
    </row>
    <row r="2268" spans="1:6" x14ac:dyDescent="0.3">
      <c r="A2268" t="s">
        <v>2382</v>
      </c>
      <c r="B2268">
        <v>97.11</v>
      </c>
      <c r="C2268">
        <v>97.11</v>
      </c>
      <c r="D2268">
        <v>97.11</v>
      </c>
      <c r="E2268">
        <v>97.11</v>
      </c>
      <c r="F2268">
        <v>561</v>
      </c>
    </row>
    <row r="2269" spans="1:6" x14ac:dyDescent="0.3">
      <c r="A2269" t="s">
        <v>2383</v>
      </c>
      <c r="B2269">
        <v>97.03</v>
      </c>
      <c r="C2269">
        <v>97.03</v>
      </c>
      <c r="D2269">
        <v>97.03</v>
      </c>
      <c r="E2269">
        <v>97.03</v>
      </c>
      <c r="F2269">
        <v>254</v>
      </c>
    </row>
    <row r="2270" spans="1:6" x14ac:dyDescent="0.3">
      <c r="A2270" t="s">
        <v>2384</v>
      </c>
      <c r="B2270">
        <v>97.37</v>
      </c>
      <c r="C2270">
        <v>97.37</v>
      </c>
      <c r="D2270">
        <v>97.37</v>
      </c>
      <c r="E2270">
        <v>97.37</v>
      </c>
      <c r="F2270">
        <v>577</v>
      </c>
    </row>
    <row r="2271" spans="1:6" x14ac:dyDescent="0.3">
      <c r="A2271" t="s">
        <v>2385</v>
      </c>
      <c r="B2271">
        <v>97.07</v>
      </c>
      <c r="C2271">
        <v>97.07</v>
      </c>
      <c r="D2271">
        <v>97.07</v>
      </c>
      <c r="E2271">
        <v>97.07</v>
      </c>
      <c r="F2271">
        <v>765</v>
      </c>
    </row>
    <row r="2272" spans="1:6" x14ac:dyDescent="0.3">
      <c r="A2272" t="s">
        <v>2386</v>
      </c>
      <c r="B2272">
        <v>96.93</v>
      </c>
      <c r="C2272">
        <v>96.93</v>
      </c>
      <c r="D2272">
        <v>96.93</v>
      </c>
      <c r="E2272">
        <v>96.93</v>
      </c>
      <c r="F2272">
        <v>590</v>
      </c>
    </row>
    <row r="2273" spans="1:6" x14ac:dyDescent="0.3">
      <c r="A2273" t="s">
        <v>2387</v>
      </c>
      <c r="B2273">
        <v>96.51</v>
      </c>
      <c r="C2273">
        <v>96.51</v>
      </c>
      <c r="D2273">
        <v>96.51</v>
      </c>
      <c r="E2273">
        <v>96.51</v>
      </c>
      <c r="F2273">
        <v>570</v>
      </c>
    </row>
    <row r="2274" spans="1:6" x14ac:dyDescent="0.3">
      <c r="A2274" t="s">
        <v>2388</v>
      </c>
      <c r="B2274">
        <v>96.82</v>
      </c>
      <c r="C2274">
        <v>96.82</v>
      </c>
      <c r="D2274">
        <v>96.82</v>
      </c>
      <c r="E2274">
        <v>96.82</v>
      </c>
      <c r="F2274">
        <v>562</v>
      </c>
    </row>
    <row r="2275" spans="1:6" x14ac:dyDescent="0.3">
      <c r="A2275" t="s">
        <v>2389</v>
      </c>
      <c r="B2275">
        <v>97.04</v>
      </c>
      <c r="C2275">
        <v>97.04</v>
      </c>
      <c r="D2275">
        <v>97.04</v>
      </c>
      <c r="E2275">
        <v>97.04</v>
      </c>
      <c r="F2275">
        <v>284</v>
      </c>
    </row>
    <row r="2276" spans="1:6" x14ac:dyDescent="0.3">
      <c r="A2276" t="s">
        <v>2390</v>
      </c>
      <c r="B2276">
        <v>96.21</v>
      </c>
      <c r="C2276">
        <v>96.21</v>
      </c>
      <c r="D2276">
        <v>96.21</v>
      </c>
      <c r="E2276">
        <v>96.21</v>
      </c>
      <c r="F2276">
        <v>569</v>
      </c>
    </row>
    <row r="2277" spans="1:6" x14ac:dyDescent="0.3">
      <c r="A2277" t="s">
        <v>2391</v>
      </c>
      <c r="B2277">
        <v>96.9</v>
      </c>
      <c r="C2277">
        <v>96.9</v>
      </c>
      <c r="D2277">
        <v>96.9</v>
      </c>
      <c r="E2277">
        <v>96.9</v>
      </c>
      <c r="F2277">
        <v>509</v>
      </c>
    </row>
    <row r="2278" spans="1:6" x14ac:dyDescent="0.3">
      <c r="A2278" t="s">
        <v>2392</v>
      </c>
      <c r="B2278">
        <v>97.41</v>
      </c>
      <c r="C2278">
        <v>97.41</v>
      </c>
      <c r="D2278">
        <v>97.41</v>
      </c>
      <c r="E2278">
        <v>97.41</v>
      </c>
      <c r="F2278">
        <v>649</v>
      </c>
    </row>
    <row r="2279" spans="1:6" x14ac:dyDescent="0.3">
      <c r="A2279" t="s">
        <v>2393</v>
      </c>
      <c r="B2279">
        <v>97.93</v>
      </c>
      <c r="C2279">
        <v>97.93</v>
      </c>
      <c r="D2279">
        <v>97.93</v>
      </c>
      <c r="E2279">
        <v>97.93</v>
      </c>
      <c r="F2279">
        <v>649</v>
      </c>
    </row>
    <row r="2280" spans="1:6" x14ac:dyDescent="0.3">
      <c r="A2280" t="s">
        <v>2394</v>
      </c>
      <c r="B2280">
        <v>98.6</v>
      </c>
      <c r="C2280">
        <v>98.6</v>
      </c>
      <c r="D2280">
        <v>98.6</v>
      </c>
      <c r="E2280">
        <v>98.6</v>
      </c>
      <c r="F2280">
        <v>605</v>
      </c>
    </row>
    <row r="2281" spans="1:6" x14ac:dyDescent="0.3">
      <c r="A2281" t="s">
        <v>2395</v>
      </c>
      <c r="B2281">
        <v>99.01</v>
      </c>
      <c r="C2281">
        <v>99.01</v>
      </c>
      <c r="D2281">
        <v>99.01</v>
      </c>
      <c r="E2281">
        <v>99.01</v>
      </c>
      <c r="F2281">
        <v>395</v>
      </c>
    </row>
    <row r="2282" spans="1:6" x14ac:dyDescent="0.3">
      <c r="A2282" t="s">
        <v>2396</v>
      </c>
      <c r="B2282">
        <v>99.71</v>
      </c>
      <c r="C2282">
        <v>99.71</v>
      </c>
      <c r="D2282">
        <v>99.71</v>
      </c>
      <c r="E2282">
        <v>99.71</v>
      </c>
      <c r="F2282">
        <v>973</v>
      </c>
    </row>
    <row r="2283" spans="1:6" x14ac:dyDescent="0.3">
      <c r="A2283" t="s">
        <v>2397</v>
      </c>
      <c r="B2283">
        <v>100.75</v>
      </c>
      <c r="C2283">
        <v>100.75</v>
      </c>
      <c r="D2283">
        <v>100.75</v>
      </c>
      <c r="E2283">
        <v>100.75</v>
      </c>
      <c r="F2283">
        <v>954</v>
      </c>
    </row>
    <row r="2284" spans="1:6" x14ac:dyDescent="0.3">
      <c r="A2284" t="s">
        <v>2398</v>
      </c>
      <c r="B2284">
        <v>100.32</v>
      </c>
      <c r="C2284">
        <v>100.32</v>
      </c>
      <c r="D2284">
        <v>100.32</v>
      </c>
      <c r="E2284">
        <v>100.32</v>
      </c>
      <c r="F2284">
        <v>999</v>
      </c>
    </row>
    <row r="2285" spans="1:6" x14ac:dyDescent="0.3">
      <c r="A2285" t="s">
        <v>2399</v>
      </c>
      <c r="B2285">
        <v>99.71</v>
      </c>
      <c r="C2285">
        <v>99.71</v>
      </c>
      <c r="D2285">
        <v>99.71</v>
      </c>
      <c r="E2285">
        <v>99.71</v>
      </c>
      <c r="F2285">
        <v>937</v>
      </c>
    </row>
    <row r="2286" spans="1:6" x14ac:dyDescent="0.3">
      <c r="A2286" t="s">
        <v>2400</v>
      </c>
      <c r="B2286">
        <v>99.82</v>
      </c>
      <c r="C2286">
        <v>99.82</v>
      </c>
      <c r="D2286">
        <v>99.82</v>
      </c>
      <c r="E2286">
        <v>99.82</v>
      </c>
      <c r="F2286">
        <v>893</v>
      </c>
    </row>
    <row r="2287" spans="1:6" x14ac:dyDescent="0.3">
      <c r="A2287" t="s">
        <v>2401</v>
      </c>
      <c r="B2287">
        <v>100.05</v>
      </c>
      <c r="C2287">
        <v>100.05</v>
      </c>
      <c r="D2287">
        <v>100.05</v>
      </c>
      <c r="E2287">
        <v>100.05</v>
      </c>
      <c r="F2287">
        <v>336</v>
      </c>
    </row>
    <row r="2288" spans="1:6" x14ac:dyDescent="0.3">
      <c r="A2288" t="s">
        <v>2402</v>
      </c>
      <c r="B2288">
        <v>99.21</v>
      </c>
      <c r="C2288">
        <v>99.21</v>
      </c>
      <c r="D2288">
        <v>99.21</v>
      </c>
      <c r="E2288">
        <v>99.21</v>
      </c>
      <c r="F2288">
        <v>770</v>
      </c>
    </row>
    <row r="2289" spans="1:6" x14ac:dyDescent="0.3">
      <c r="A2289" t="s">
        <v>2403</v>
      </c>
      <c r="B2289">
        <v>100.7</v>
      </c>
      <c r="C2289">
        <v>100.7</v>
      </c>
      <c r="D2289">
        <v>100.7</v>
      </c>
      <c r="E2289">
        <v>100.7</v>
      </c>
      <c r="F2289">
        <v>784</v>
      </c>
    </row>
    <row r="2290" spans="1:6" x14ac:dyDescent="0.3">
      <c r="A2290" t="s">
        <v>2404</v>
      </c>
      <c r="B2290">
        <v>100.75</v>
      </c>
      <c r="C2290">
        <v>100.75</v>
      </c>
      <c r="D2290">
        <v>100.75</v>
      </c>
      <c r="E2290">
        <v>100.75</v>
      </c>
      <c r="F2290">
        <v>927</v>
      </c>
    </row>
    <row r="2291" spans="1:6" x14ac:dyDescent="0.3">
      <c r="A2291" t="s">
        <v>2405</v>
      </c>
      <c r="B2291">
        <v>100.78</v>
      </c>
      <c r="C2291">
        <v>100.78</v>
      </c>
      <c r="D2291">
        <v>100.78</v>
      </c>
      <c r="E2291">
        <v>100.78</v>
      </c>
      <c r="F2291">
        <v>865</v>
      </c>
    </row>
    <row r="2292" spans="1:6" x14ac:dyDescent="0.3">
      <c r="A2292" t="s">
        <v>2406</v>
      </c>
      <c r="B2292">
        <v>101.28</v>
      </c>
      <c r="C2292">
        <v>101.28</v>
      </c>
      <c r="D2292">
        <v>101.28</v>
      </c>
      <c r="E2292">
        <v>101.28</v>
      </c>
      <c r="F2292">
        <v>1098</v>
      </c>
    </row>
    <row r="2293" spans="1:6" x14ac:dyDescent="0.3">
      <c r="A2293" t="s">
        <v>2407</v>
      </c>
      <c r="B2293">
        <v>101.29</v>
      </c>
      <c r="C2293">
        <v>101.29</v>
      </c>
      <c r="D2293">
        <v>101.29</v>
      </c>
      <c r="E2293">
        <v>101.29</v>
      </c>
      <c r="F2293">
        <v>331</v>
      </c>
    </row>
    <row r="2294" spans="1:6" x14ac:dyDescent="0.3">
      <c r="A2294" t="s">
        <v>2408</v>
      </c>
      <c r="B2294">
        <v>101.67</v>
      </c>
      <c r="C2294">
        <v>101.67</v>
      </c>
      <c r="D2294">
        <v>101.67</v>
      </c>
      <c r="E2294">
        <v>101.67</v>
      </c>
      <c r="F2294">
        <v>875</v>
      </c>
    </row>
    <row r="2295" spans="1:6" x14ac:dyDescent="0.3">
      <c r="A2295" t="s">
        <v>2409</v>
      </c>
      <c r="B2295">
        <v>100.6</v>
      </c>
      <c r="C2295">
        <v>100.6</v>
      </c>
      <c r="D2295">
        <v>100.6</v>
      </c>
      <c r="E2295">
        <v>100.6</v>
      </c>
      <c r="F2295">
        <v>972</v>
      </c>
    </row>
    <row r="2296" spans="1:6" x14ac:dyDescent="0.3">
      <c r="A2296" t="s">
        <v>2410</v>
      </c>
      <c r="B2296">
        <v>101.05</v>
      </c>
      <c r="C2296">
        <v>101.05</v>
      </c>
      <c r="D2296">
        <v>101.05</v>
      </c>
      <c r="E2296">
        <v>101.05</v>
      </c>
      <c r="F2296">
        <v>886</v>
      </c>
    </row>
    <row r="2297" spans="1:6" x14ac:dyDescent="0.3">
      <c r="A2297" t="s">
        <v>2411</v>
      </c>
      <c r="B2297">
        <v>101.22</v>
      </c>
      <c r="C2297">
        <v>101.22</v>
      </c>
      <c r="D2297">
        <v>101.22</v>
      </c>
      <c r="E2297">
        <v>101.22</v>
      </c>
      <c r="F2297">
        <v>1083</v>
      </c>
    </row>
    <row r="2298" spans="1:6" x14ac:dyDescent="0.3">
      <c r="A2298" t="s">
        <v>2412</v>
      </c>
      <c r="B2298">
        <v>101.68</v>
      </c>
      <c r="C2298">
        <v>101.68</v>
      </c>
      <c r="D2298">
        <v>101.68</v>
      </c>
      <c r="E2298">
        <v>101.68</v>
      </c>
      <c r="F2298">
        <v>497</v>
      </c>
    </row>
    <row r="2299" spans="1:6" x14ac:dyDescent="0.3">
      <c r="A2299" t="s">
        <v>2413</v>
      </c>
      <c r="B2299">
        <v>102.05</v>
      </c>
      <c r="C2299">
        <v>102.05</v>
      </c>
      <c r="D2299">
        <v>102.05</v>
      </c>
      <c r="E2299">
        <v>102.05</v>
      </c>
      <c r="F2299">
        <v>1008</v>
      </c>
    </row>
    <row r="2300" spans="1:6" x14ac:dyDescent="0.3">
      <c r="A2300" t="s">
        <v>2414</v>
      </c>
      <c r="B2300">
        <v>101.88</v>
      </c>
      <c r="C2300">
        <v>101.88</v>
      </c>
      <c r="D2300">
        <v>101.88</v>
      </c>
      <c r="E2300">
        <v>101.88</v>
      </c>
      <c r="F2300">
        <v>980</v>
      </c>
    </row>
    <row r="2301" spans="1:6" x14ac:dyDescent="0.3">
      <c r="A2301" t="s">
        <v>2415</v>
      </c>
      <c r="B2301">
        <v>101.1</v>
      </c>
      <c r="C2301">
        <v>101.1</v>
      </c>
      <c r="D2301">
        <v>101.1</v>
      </c>
      <c r="E2301">
        <v>101.1</v>
      </c>
      <c r="F2301">
        <v>1166</v>
      </c>
    </row>
    <row r="2302" spans="1:6" x14ac:dyDescent="0.3">
      <c r="A2302" t="s">
        <v>2416</v>
      </c>
      <c r="B2302">
        <v>100.79</v>
      </c>
      <c r="C2302">
        <v>100.79</v>
      </c>
      <c r="D2302">
        <v>100.79</v>
      </c>
      <c r="E2302">
        <v>100.79</v>
      </c>
      <c r="F2302">
        <v>1132</v>
      </c>
    </row>
    <row r="2303" spans="1:6" x14ac:dyDescent="0.3">
      <c r="A2303" t="s">
        <v>2417</v>
      </c>
      <c r="B2303">
        <v>100.99</v>
      </c>
      <c r="C2303">
        <v>100.99</v>
      </c>
      <c r="D2303">
        <v>100.99</v>
      </c>
      <c r="E2303">
        <v>100.99</v>
      </c>
      <c r="F2303">
        <v>1029</v>
      </c>
    </row>
    <row r="2304" spans="1:6" x14ac:dyDescent="0.3">
      <c r="A2304" t="s">
        <v>2418</v>
      </c>
      <c r="B2304">
        <v>100.43</v>
      </c>
      <c r="C2304">
        <v>100.43</v>
      </c>
      <c r="D2304">
        <v>100.43</v>
      </c>
      <c r="E2304">
        <v>100.43</v>
      </c>
      <c r="F2304">
        <v>503</v>
      </c>
    </row>
    <row r="2305" spans="1:6" x14ac:dyDescent="0.3">
      <c r="A2305" t="s">
        <v>2419</v>
      </c>
      <c r="B2305">
        <v>98.88</v>
      </c>
      <c r="C2305">
        <v>98.88</v>
      </c>
      <c r="D2305">
        <v>98.88</v>
      </c>
      <c r="E2305">
        <v>98.88</v>
      </c>
      <c r="F2305">
        <v>1291</v>
      </c>
    </row>
    <row r="2306" spans="1:6" x14ac:dyDescent="0.3">
      <c r="A2306" t="s">
        <v>2420</v>
      </c>
      <c r="B2306">
        <v>99.93</v>
      </c>
      <c r="C2306">
        <v>99.93</v>
      </c>
      <c r="D2306">
        <v>99.93</v>
      </c>
      <c r="E2306">
        <v>99.93</v>
      </c>
      <c r="F2306">
        <v>849</v>
      </c>
    </row>
    <row r="2307" spans="1:6" x14ac:dyDescent="0.3">
      <c r="A2307" t="s">
        <v>2421</v>
      </c>
      <c r="B2307">
        <v>100.14</v>
      </c>
      <c r="C2307">
        <v>100.14</v>
      </c>
      <c r="D2307">
        <v>100.14</v>
      </c>
      <c r="E2307">
        <v>100.14</v>
      </c>
      <c r="F2307">
        <v>886</v>
      </c>
    </row>
    <row r="2308" spans="1:6" x14ac:dyDescent="0.3">
      <c r="A2308" t="s">
        <v>2422</v>
      </c>
      <c r="B2308">
        <v>98.37</v>
      </c>
      <c r="C2308">
        <v>98.37</v>
      </c>
      <c r="D2308">
        <v>98.37</v>
      </c>
      <c r="E2308">
        <v>98.37</v>
      </c>
      <c r="F2308">
        <v>1090</v>
      </c>
    </row>
    <row r="2309" spans="1:6" x14ac:dyDescent="0.3">
      <c r="A2309" t="s">
        <v>2423</v>
      </c>
      <c r="B2309">
        <v>98.55</v>
      </c>
      <c r="C2309">
        <v>98.55</v>
      </c>
      <c r="D2309">
        <v>98.55</v>
      </c>
      <c r="E2309">
        <v>98.55</v>
      </c>
      <c r="F2309">
        <v>967</v>
      </c>
    </row>
    <row r="2310" spans="1:6" x14ac:dyDescent="0.3">
      <c r="A2310" t="s">
        <v>2424</v>
      </c>
      <c r="B2310">
        <v>99.1</v>
      </c>
      <c r="C2310">
        <v>99.1</v>
      </c>
      <c r="D2310">
        <v>99.1</v>
      </c>
      <c r="E2310">
        <v>99.1</v>
      </c>
      <c r="F2310">
        <v>319</v>
      </c>
    </row>
    <row r="2311" spans="1:6" x14ac:dyDescent="0.3">
      <c r="A2311" t="s">
        <v>2425</v>
      </c>
      <c r="B2311">
        <v>98.9</v>
      </c>
      <c r="C2311">
        <v>98.9</v>
      </c>
      <c r="D2311">
        <v>98.9</v>
      </c>
      <c r="E2311">
        <v>98.9</v>
      </c>
      <c r="F2311">
        <v>665</v>
      </c>
    </row>
    <row r="2312" spans="1:6" x14ac:dyDescent="0.3">
      <c r="A2312" t="s">
        <v>2426</v>
      </c>
      <c r="B2312">
        <v>98.45</v>
      </c>
      <c r="C2312">
        <v>98.45</v>
      </c>
      <c r="D2312">
        <v>98.45</v>
      </c>
      <c r="E2312">
        <v>98.45</v>
      </c>
      <c r="F2312">
        <v>764</v>
      </c>
    </row>
    <row r="2313" spans="1:6" x14ac:dyDescent="0.3">
      <c r="A2313" t="s">
        <v>2427</v>
      </c>
      <c r="B2313">
        <v>96.81</v>
      </c>
      <c r="C2313">
        <v>96.81</v>
      </c>
      <c r="D2313">
        <v>96.81</v>
      </c>
      <c r="E2313">
        <v>96.81</v>
      </c>
      <c r="F2313">
        <v>1010</v>
      </c>
    </row>
    <row r="2314" spans="1:6" x14ac:dyDescent="0.3">
      <c r="A2314" t="s">
        <v>2428</v>
      </c>
      <c r="B2314">
        <v>96.58</v>
      </c>
      <c r="C2314">
        <v>96.58</v>
      </c>
      <c r="D2314">
        <v>96.58</v>
      </c>
      <c r="E2314">
        <v>96.58</v>
      </c>
      <c r="F2314">
        <v>1053</v>
      </c>
    </row>
    <row r="2315" spans="1:6" x14ac:dyDescent="0.3">
      <c r="A2315" t="s">
        <v>2429</v>
      </c>
      <c r="B2315">
        <v>97.12</v>
      </c>
      <c r="C2315">
        <v>97.12</v>
      </c>
      <c r="D2315">
        <v>97.12</v>
      </c>
      <c r="E2315">
        <v>97.12</v>
      </c>
      <c r="F2315">
        <v>1042</v>
      </c>
    </row>
    <row r="2316" spans="1:6" x14ac:dyDescent="0.3">
      <c r="A2316" t="s">
        <v>2430</v>
      </c>
      <c r="B2316">
        <v>96.3</v>
      </c>
      <c r="C2316">
        <v>96.3</v>
      </c>
      <c r="D2316">
        <v>96.3</v>
      </c>
      <c r="E2316">
        <v>96.3</v>
      </c>
      <c r="F2316">
        <v>370</v>
      </c>
    </row>
    <row r="2317" spans="1:6" x14ac:dyDescent="0.3">
      <c r="A2317" t="s">
        <v>2431</v>
      </c>
      <c r="B2317">
        <v>97.67</v>
      </c>
      <c r="C2317">
        <v>97.67</v>
      </c>
      <c r="D2317">
        <v>97.67</v>
      </c>
      <c r="E2317">
        <v>97.67</v>
      </c>
      <c r="F2317">
        <v>652</v>
      </c>
    </row>
    <row r="2318" spans="1:6" x14ac:dyDescent="0.3">
      <c r="A2318" t="s">
        <v>2432</v>
      </c>
      <c r="B2318">
        <v>98.9</v>
      </c>
      <c r="C2318">
        <v>98.9</v>
      </c>
      <c r="D2318">
        <v>98.9</v>
      </c>
      <c r="E2318">
        <v>98.9</v>
      </c>
      <c r="F2318">
        <v>901</v>
      </c>
    </row>
    <row r="2319" spans="1:6" x14ac:dyDescent="0.3">
      <c r="A2319" t="s">
        <v>2433</v>
      </c>
      <c r="B2319">
        <v>99.93</v>
      </c>
      <c r="C2319">
        <v>99.93</v>
      </c>
      <c r="D2319">
        <v>99.93</v>
      </c>
      <c r="E2319">
        <v>99.93</v>
      </c>
      <c r="F2319">
        <v>1137</v>
      </c>
    </row>
    <row r="2320" spans="1:6" x14ac:dyDescent="0.3">
      <c r="A2320" t="s">
        <v>2434</v>
      </c>
      <c r="B2320">
        <v>100.34</v>
      </c>
      <c r="C2320">
        <v>100.34</v>
      </c>
      <c r="D2320">
        <v>100.34</v>
      </c>
      <c r="E2320">
        <v>100.34</v>
      </c>
      <c r="F2320">
        <v>1307</v>
      </c>
    </row>
    <row r="2321" spans="1:6" x14ac:dyDescent="0.3">
      <c r="A2321" t="s">
        <v>2435</v>
      </c>
      <c r="B2321">
        <v>100.81</v>
      </c>
      <c r="C2321">
        <v>100.81</v>
      </c>
      <c r="D2321">
        <v>100.81</v>
      </c>
      <c r="E2321">
        <v>100.81</v>
      </c>
      <c r="F2321">
        <v>1283</v>
      </c>
    </row>
    <row r="2322" spans="1:6" x14ac:dyDescent="0.3">
      <c r="A2322" t="s">
        <v>2436</v>
      </c>
      <c r="B2322">
        <v>100.5</v>
      </c>
      <c r="C2322">
        <v>100.5</v>
      </c>
      <c r="D2322">
        <v>100.5</v>
      </c>
      <c r="E2322">
        <v>100.5</v>
      </c>
      <c r="F2322">
        <v>521</v>
      </c>
    </row>
    <row r="2323" spans="1:6" x14ac:dyDescent="0.3">
      <c r="A2323" t="s">
        <v>2437</v>
      </c>
      <c r="B2323">
        <v>102.26</v>
      </c>
      <c r="C2323">
        <v>102.26</v>
      </c>
      <c r="D2323">
        <v>102.26</v>
      </c>
      <c r="E2323">
        <v>102.26</v>
      </c>
      <c r="F2323">
        <v>1395</v>
      </c>
    </row>
    <row r="2324" spans="1:6" x14ac:dyDescent="0.3">
      <c r="A2324" t="s">
        <v>2438</v>
      </c>
      <c r="B2324">
        <v>101.55</v>
      </c>
      <c r="C2324">
        <v>101.55</v>
      </c>
      <c r="D2324">
        <v>101.55</v>
      </c>
      <c r="E2324">
        <v>101.55</v>
      </c>
      <c r="F2324">
        <v>1409</v>
      </c>
    </row>
    <row r="2325" spans="1:6" x14ac:dyDescent="0.3">
      <c r="A2325" t="s">
        <v>2439</v>
      </c>
      <c r="B2325">
        <v>101.72</v>
      </c>
      <c r="C2325">
        <v>101.72</v>
      </c>
      <c r="D2325">
        <v>101.72</v>
      </c>
      <c r="E2325">
        <v>101.72</v>
      </c>
      <c r="F2325">
        <v>1089</v>
      </c>
    </row>
    <row r="2326" spans="1:6" x14ac:dyDescent="0.3">
      <c r="A2326" t="s">
        <v>2440</v>
      </c>
      <c r="B2326">
        <v>102.6</v>
      </c>
      <c r="C2326">
        <v>102.6</v>
      </c>
      <c r="D2326">
        <v>102.6</v>
      </c>
      <c r="E2326">
        <v>102.6</v>
      </c>
      <c r="F2326">
        <v>1022</v>
      </c>
    </row>
    <row r="2327" spans="1:6" x14ac:dyDescent="0.3">
      <c r="A2327" t="s">
        <v>2441</v>
      </c>
      <c r="B2327">
        <v>103.43</v>
      </c>
      <c r="C2327">
        <v>103.43</v>
      </c>
      <c r="D2327">
        <v>103.43</v>
      </c>
      <c r="E2327">
        <v>103.43</v>
      </c>
      <c r="F2327">
        <v>691</v>
      </c>
    </row>
    <row r="2328" spans="1:6" x14ac:dyDescent="0.3">
      <c r="A2328" t="s">
        <v>2442</v>
      </c>
      <c r="B2328">
        <v>102.76</v>
      </c>
      <c r="C2328">
        <v>102.76</v>
      </c>
      <c r="D2328">
        <v>102.76</v>
      </c>
      <c r="E2328">
        <v>102.76</v>
      </c>
      <c r="F2328">
        <v>1255</v>
      </c>
    </row>
    <row r="2329" spans="1:6" x14ac:dyDescent="0.3">
      <c r="A2329" t="s">
        <v>2443</v>
      </c>
      <c r="B2329">
        <v>102.6</v>
      </c>
      <c r="C2329">
        <v>102.6</v>
      </c>
      <c r="D2329">
        <v>102.6</v>
      </c>
      <c r="E2329">
        <v>102.6</v>
      </c>
      <c r="F2329">
        <v>1083</v>
      </c>
    </row>
    <row r="2330" spans="1:6" x14ac:dyDescent="0.3">
      <c r="A2330" t="s">
        <v>2444</v>
      </c>
      <c r="B2330">
        <v>102</v>
      </c>
      <c r="C2330">
        <v>102</v>
      </c>
      <c r="D2330">
        <v>102</v>
      </c>
      <c r="E2330">
        <v>102</v>
      </c>
      <c r="F2330">
        <v>1237</v>
      </c>
    </row>
    <row r="2331" spans="1:6" x14ac:dyDescent="0.3">
      <c r="A2331" t="s">
        <v>2445</v>
      </c>
      <c r="B2331">
        <v>101.21</v>
      </c>
      <c r="C2331">
        <v>101.21</v>
      </c>
      <c r="D2331">
        <v>101.21</v>
      </c>
      <c r="E2331">
        <v>101.21</v>
      </c>
      <c r="F2331">
        <v>1304</v>
      </c>
    </row>
    <row r="2332" spans="1:6" x14ac:dyDescent="0.3">
      <c r="A2332" t="s">
        <v>2446</v>
      </c>
      <c r="B2332">
        <v>102.01</v>
      </c>
      <c r="C2332">
        <v>102.01</v>
      </c>
      <c r="D2332">
        <v>102.01</v>
      </c>
      <c r="E2332">
        <v>102.01</v>
      </c>
      <c r="F2332">
        <v>1141</v>
      </c>
    </row>
    <row r="2333" spans="1:6" x14ac:dyDescent="0.3">
      <c r="A2333" t="s">
        <v>2447</v>
      </c>
      <c r="B2333">
        <v>101.95</v>
      </c>
      <c r="C2333">
        <v>101.95</v>
      </c>
      <c r="D2333">
        <v>101.95</v>
      </c>
      <c r="E2333">
        <v>101.95</v>
      </c>
      <c r="F2333">
        <v>462</v>
      </c>
    </row>
    <row r="2334" spans="1:6" x14ac:dyDescent="0.3">
      <c r="A2334" t="s">
        <v>2448</v>
      </c>
      <c r="B2334">
        <v>100.11</v>
      </c>
      <c r="C2334">
        <v>100.11</v>
      </c>
      <c r="D2334">
        <v>100.11</v>
      </c>
      <c r="E2334">
        <v>100.11</v>
      </c>
      <c r="F2334">
        <v>1196</v>
      </c>
    </row>
    <row r="2335" spans="1:6" x14ac:dyDescent="0.3">
      <c r="A2335" t="s">
        <v>2449</v>
      </c>
      <c r="B2335">
        <v>100.1</v>
      </c>
      <c r="C2335">
        <v>100.1</v>
      </c>
      <c r="D2335">
        <v>100.1</v>
      </c>
      <c r="E2335">
        <v>100.1</v>
      </c>
      <c r="F2335">
        <v>921</v>
      </c>
    </row>
    <row r="2336" spans="1:6" x14ac:dyDescent="0.3">
      <c r="A2336" t="s">
        <v>2450</v>
      </c>
      <c r="B2336">
        <v>99.55</v>
      </c>
      <c r="C2336">
        <v>99.55</v>
      </c>
      <c r="D2336">
        <v>99.55</v>
      </c>
      <c r="E2336">
        <v>99.55</v>
      </c>
      <c r="F2336">
        <v>970</v>
      </c>
    </row>
    <row r="2337" spans="1:6" x14ac:dyDescent="0.3">
      <c r="A2337" t="s">
        <v>2451</v>
      </c>
      <c r="B2337">
        <v>98</v>
      </c>
      <c r="C2337">
        <v>98</v>
      </c>
      <c r="D2337">
        <v>98</v>
      </c>
      <c r="E2337">
        <v>98</v>
      </c>
      <c r="F2337">
        <v>1209</v>
      </c>
    </row>
    <row r="2338" spans="1:6" x14ac:dyDescent="0.3">
      <c r="A2338" t="s">
        <v>2452</v>
      </c>
      <c r="B2338">
        <v>98.76</v>
      </c>
      <c r="C2338">
        <v>98.76</v>
      </c>
      <c r="D2338">
        <v>98.76</v>
      </c>
      <c r="E2338">
        <v>98.76</v>
      </c>
      <c r="F2338">
        <v>899</v>
      </c>
    </row>
    <row r="2339" spans="1:6" x14ac:dyDescent="0.3">
      <c r="A2339" t="s">
        <v>2453</v>
      </c>
      <c r="B2339">
        <v>98.68</v>
      </c>
      <c r="C2339">
        <v>98.68</v>
      </c>
      <c r="D2339">
        <v>98.68</v>
      </c>
      <c r="E2339">
        <v>98.68</v>
      </c>
      <c r="F2339">
        <v>356</v>
      </c>
    </row>
    <row r="2340" spans="1:6" x14ac:dyDescent="0.3">
      <c r="A2340" t="s">
        <v>2454</v>
      </c>
      <c r="B2340">
        <v>96.9</v>
      </c>
      <c r="C2340">
        <v>96.9</v>
      </c>
      <c r="D2340">
        <v>96.9</v>
      </c>
      <c r="E2340">
        <v>96.9</v>
      </c>
      <c r="F2340">
        <v>1092</v>
      </c>
    </row>
    <row r="2341" spans="1:6" x14ac:dyDescent="0.3">
      <c r="A2341" t="s">
        <v>2455</v>
      </c>
      <c r="B2341">
        <v>96.11</v>
      </c>
      <c r="C2341">
        <v>96.11</v>
      </c>
      <c r="D2341">
        <v>96.11</v>
      </c>
      <c r="E2341">
        <v>96.11</v>
      </c>
      <c r="F2341">
        <v>1160</v>
      </c>
    </row>
    <row r="2342" spans="1:6" x14ac:dyDescent="0.3">
      <c r="A2342" t="s">
        <v>2456</v>
      </c>
      <c r="B2342">
        <v>96.23</v>
      </c>
      <c r="C2342">
        <v>96.23</v>
      </c>
      <c r="D2342">
        <v>96.23</v>
      </c>
      <c r="E2342">
        <v>96.23</v>
      </c>
      <c r="F2342">
        <v>1176</v>
      </c>
    </row>
    <row r="2343" spans="1:6" x14ac:dyDescent="0.3">
      <c r="A2343" t="s">
        <v>2457</v>
      </c>
      <c r="B2343">
        <v>98.5</v>
      </c>
      <c r="C2343">
        <v>98.5</v>
      </c>
      <c r="D2343">
        <v>98.5</v>
      </c>
      <c r="E2343">
        <v>98.5</v>
      </c>
      <c r="F2343">
        <v>1003</v>
      </c>
    </row>
    <row r="2344" spans="1:6" x14ac:dyDescent="0.3">
      <c r="A2344" t="s">
        <v>2458</v>
      </c>
      <c r="B2344">
        <v>99.29</v>
      </c>
      <c r="C2344">
        <v>99.29</v>
      </c>
      <c r="D2344">
        <v>99.29</v>
      </c>
      <c r="E2344">
        <v>99.29</v>
      </c>
      <c r="F2344">
        <v>1002</v>
      </c>
    </row>
    <row r="2345" spans="1:6" x14ac:dyDescent="0.3">
      <c r="A2345" t="s">
        <v>2459</v>
      </c>
      <c r="B2345">
        <v>99.06</v>
      </c>
      <c r="C2345">
        <v>99.06</v>
      </c>
      <c r="D2345">
        <v>99.06</v>
      </c>
      <c r="E2345">
        <v>99.06</v>
      </c>
      <c r="F2345">
        <v>445</v>
      </c>
    </row>
    <row r="2346" spans="1:6" x14ac:dyDescent="0.3">
      <c r="A2346" t="s">
        <v>2460</v>
      </c>
      <c r="B2346">
        <v>98.45</v>
      </c>
      <c r="C2346">
        <v>98.45</v>
      </c>
      <c r="D2346">
        <v>98.45</v>
      </c>
      <c r="E2346">
        <v>98.45</v>
      </c>
      <c r="F2346">
        <v>667</v>
      </c>
    </row>
    <row r="2347" spans="1:6" x14ac:dyDescent="0.3">
      <c r="A2347" t="s">
        <v>2461</v>
      </c>
      <c r="B2347">
        <v>99.53</v>
      </c>
      <c r="C2347">
        <v>99.53</v>
      </c>
      <c r="D2347">
        <v>99.53</v>
      </c>
      <c r="E2347">
        <v>99.53</v>
      </c>
      <c r="F2347">
        <v>872</v>
      </c>
    </row>
    <row r="2348" spans="1:6" x14ac:dyDescent="0.3">
      <c r="A2348" t="s">
        <v>2462</v>
      </c>
      <c r="B2348">
        <v>98.98</v>
      </c>
      <c r="C2348">
        <v>98.98</v>
      </c>
      <c r="D2348">
        <v>98.98</v>
      </c>
      <c r="E2348">
        <v>98.98</v>
      </c>
      <c r="F2348">
        <v>1073</v>
      </c>
    </row>
    <row r="2349" spans="1:6" x14ac:dyDescent="0.3">
      <c r="A2349" t="s">
        <v>2463</v>
      </c>
      <c r="B2349">
        <v>97.5</v>
      </c>
      <c r="C2349">
        <v>97.5</v>
      </c>
      <c r="D2349">
        <v>97.5</v>
      </c>
      <c r="E2349">
        <v>97.5</v>
      </c>
      <c r="F2349">
        <v>878</v>
      </c>
    </row>
    <row r="2350" spans="1:6" x14ac:dyDescent="0.3">
      <c r="A2350" t="s">
        <v>2464</v>
      </c>
      <c r="B2350">
        <v>95.88</v>
      </c>
      <c r="C2350">
        <v>95.88</v>
      </c>
      <c r="D2350">
        <v>95.88</v>
      </c>
      <c r="E2350">
        <v>95.88</v>
      </c>
      <c r="F2350">
        <v>591</v>
      </c>
    </row>
    <row r="2351" spans="1:6" x14ac:dyDescent="0.3">
      <c r="A2351" t="s">
        <v>2465</v>
      </c>
      <c r="B2351">
        <v>95.37</v>
      </c>
      <c r="C2351">
        <v>95.37</v>
      </c>
      <c r="D2351">
        <v>95.37</v>
      </c>
      <c r="E2351">
        <v>95.37</v>
      </c>
      <c r="F2351">
        <v>1062</v>
      </c>
    </row>
    <row r="2352" spans="1:6" x14ac:dyDescent="0.3">
      <c r="A2352" t="s">
        <v>2466</v>
      </c>
      <c r="B2352">
        <v>93.61</v>
      </c>
      <c r="C2352">
        <v>93.61</v>
      </c>
      <c r="D2352">
        <v>93.61</v>
      </c>
      <c r="E2352">
        <v>93.61</v>
      </c>
      <c r="F2352">
        <v>1418</v>
      </c>
    </row>
    <row r="2353" spans="1:6" x14ac:dyDescent="0.3">
      <c r="A2353" t="s">
        <v>2467</v>
      </c>
      <c r="B2353">
        <v>95.11</v>
      </c>
      <c r="C2353">
        <v>95.11</v>
      </c>
      <c r="D2353">
        <v>95.11</v>
      </c>
      <c r="E2353">
        <v>95.11</v>
      </c>
      <c r="F2353">
        <v>1185</v>
      </c>
    </row>
    <row r="2354" spans="1:6" x14ac:dyDescent="0.3">
      <c r="A2354" t="s">
        <v>2468</v>
      </c>
      <c r="B2354">
        <v>94.72</v>
      </c>
      <c r="C2354">
        <v>94.72</v>
      </c>
      <c r="D2354">
        <v>94.72</v>
      </c>
      <c r="E2354">
        <v>94.72</v>
      </c>
      <c r="F2354">
        <v>1103</v>
      </c>
    </row>
    <row r="2355" spans="1:6" x14ac:dyDescent="0.3">
      <c r="A2355" t="s">
        <v>2469</v>
      </c>
      <c r="B2355">
        <v>95.09</v>
      </c>
      <c r="C2355">
        <v>95.09</v>
      </c>
      <c r="D2355">
        <v>95.09</v>
      </c>
      <c r="E2355">
        <v>95.09</v>
      </c>
      <c r="F2355">
        <v>934</v>
      </c>
    </row>
    <row r="2356" spans="1:6" x14ac:dyDescent="0.3">
      <c r="A2356" t="s">
        <v>2470</v>
      </c>
      <c r="B2356">
        <v>95.36</v>
      </c>
      <c r="C2356">
        <v>95.36</v>
      </c>
      <c r="D2356">
        <v>95.36</v>
      </c>
      <c r="E2356">
        <v>95.36</v>
      </c>
      <c r="F2356">
        <v>260</v>
      </c>
    </row>
    <row r="2357" spans="1:6" x14ac:dyDescent="0.3">
      <c r="A2357" t="s">
        <v>2471</v>
      </c>
      <c r="B2357">
        <v>95.82</v>
      </c>
      <c r="C2357">
        <v>95.82</v>
      </c>
      <c r="D2357">
        <v>95.82</v>
      </c>
      <c r="E2357">
        <v>95.82</v>
      </c>
      <c r="F2357">
        <v>595</v>
      </c>
    </row>
    <row r="2358" spans="1:6" x14ac:dyDescent="0.3">
      <c r="A2358" t="s">
        <v>2472</v>
      </c>
      <c r="B2358">
        <v>95.59</v>
      </c>
      <c r="C2358">
        <v>95.59</v>
      </c>
      <c r="D2358">
        <v>95.59</v>
      </c>
      <c r="E2358">
        <v>95.59</v>
      </c>
      <c r="F2358">
        <v>671</v>
      </c>
    </row>
    <row r="2359" spans="1:6" x14ac:dyDescent="0.3">
      <c r="A2359" t="s">
        <v>2473</v>
      </c>
      <c r="B2359">
        <v>94.29</v>
      </c>
      <c r="C2359">
        <v>94.29</v>
      </c>
      <c r="D2359">
        <v>94.29</v>
      </c>
      <c r="E2359">
        <v>94.29</v>
      </c>
      <c r="F2359">
        <v>1001</v>
      </c>
    </row>
    <row r="2360" spans="1:6" x14ac:dyDescent="0.3">
      <c r="A2360" t="s">
        <v>2474</v>
      </c>
      <c r="B2360">
        <v>94.08</v>
      </c>
      <c r="C2360">
        <v>94.08</v>
      </c>
      <c r="D2360">
        <v>94.08</v>
      </c>
      <c r="E2360">
        <v>94.08</v>
      </c>
      <c r="F2360">
        <v>905</v>
      </c>
    </row>
    <row r="2361" spans="1:6" x14ac:dyDescent="0.3">
      <c r="A2361" t="s">
        <v>2475</v>
      </c>
      <c r="B2361">
        <v>94.1</v>
      </c>
      <c r="C2361">
        <v>94.1</v>
      </c>
      <c r="D2361">
        <v>94.1</v>
      </c>
      <c r="E2361">
        <v>94.1</v>
      </c>
      <c r="F2361">
        <v>678</v>
      </c>
    </row>
    <row r="2362" spans="1:6" x14ac:dyDescent="0.3">
      <c r="A2362" t="s">
        <v>2476</v>
      </c>
      <c r="B2362">
        <v>92.78</v>
      </c>
      <c r="C2362">
        <v>92.78</v>
      </c>
      <c r="D2362">
        <v>92.78</v>
      </c>
      <c r="E2362">
        <v>92.78</v>
      </c>
      <c r="F2362">
        <v>514</v>
      </c>
    </row>
    <row r="2363" spans="1:6" x14ac:dyDescent="0.3">
      <c r="A2363" t="s">
        <v>2477</v>
      </c>
      <c r="B2363">
        <v>92.03</v>
      </c>
      <c r="C2363">
        <v>92.03</v>
      </c>
      <c r="D2363">
        <v>92.03</v>
      </c>
      <c r="E2363">
        <v>92.03</v>
      </c>
      <c r="F2363">
        <v>1111</v>
      </c>
    </row>
    <row r="2364" spans="1:6" x14ac:dyDescent="0.3">
      <c r="A2364" t="s">
        <v>2478</v>
      </c>
      <c r="B2364">
        <v>93.85</v>
      </c>
      <c r="C2364">
        <v>93.85</v>
      </c>
      <c r="D2364">
        <v>93.85</v>
      </c>
      <c r="E2364">
        <v>93.85</v>
      </c>
      <c r="F2364">
        <v>1003</v>
      </c>
    </row>
    <row r="2365" spans="1:6" x14ac:dyDescent="0.3">
      <c r="A2365" t="s">
        <v>2479</v>
      </c>
      <c r="B2365">
        <v>94.65</v>
      </c>
      <c r="C2365">
        <v>94.65</v>
      </c>
      <c r="D2365">
        <v>94.65</v>
      </c>
      <c r="E2365">
        <v>94.65</v>
      </c>
      <c r="F2365">
        <v>856</v>
      </c>
    </row>
    <row r="2366" spans="1:6" x14ac:dyDescent="0.3">
      <c r="A2366" t="s">
        <v>2480</v>
      </c>
      <c r="B2366">
        <v>95.73</v>
      </c>
      <c r="C2366">
        <v>95.73</v>
      </c>
      <c r="D2366">
        <v>95.73</v>
      </c>
      <c r="E2366">
        <v>95.73</v>
      </c>
      <c r="F2366">
        <v>878</v>
      </c>
    </row>
    <row r="2367" spans="1:6" x14ac:dyDescent="0.3">
      <c r="A2367" t="s">
        <v>2481</v>
      </c>
      <c r="B2367">
        <v>95.91</v>
      </c>
      <c r="C2367">
        <v>95.91</v>
      </c>
      <c r="D2367">
        <v>95.91</v>
      </c>
      <c r="E2367">
        <v>95.91</v>
      </c>
      <c r="F2367">
        <v>452</v>
      </c>
    </row>
    <row r="2368" spans="1:6" x14ac:dyDescent="0.3">
      <c r="A2368" t="s">
        <v>2482</v>
      </c>
      <c r="B2368">
        <v>95.1</v>
      </c>
      <c r="C2368">
        <v>95.1</v>
      </c>
      <c r="D2368">
        <v>95.1</v>
      </c>
      <c r="E2368">
        <v>95.1</v>
      </c>
      <c r="F2368">
        <v>751</v>
      </c>
    </row>
    <row r="2369" spans="1:6" x14ac:dyDescent="0.3">
      <c r="A2369" t="s">
        <v>2483</v>
      </c>
      <c r="B2369">
        <v>95.03</v>
      </c>
      <c r="C2369">
        <v>95.03</v>
      </c>
      <c r="D2369">
        <v>95.03</v>
      </c>
      <c r="E2369">
        <v>95.03</v>
      </c>
      <c r="F2369">
        <v>653</v>
      </c>
    </row>
    <row r="2370" spans="1:6" x14ac:dyDescent="0.3">
      <c r="A2370" t="s">
        <v>2484</v>
      </c>
      <c r="B2370">
        <v>96.75</v>
      </c>
      <c r="C2370">
        <v>96.75</v>
      </c>
      <c r="D2370">
        <v>96.75</v>
      </c>
      <c r="E2370">
        <v>96.75</v>
      </c>
      <c r="F2370">
        <v>758</v>
      </c>
    </row>
    <row r="2371" spans="1:6" x14ac:dyDescent="0.3">
      <c r="A2371" t="s">
        <v>2485</v>
      </c>
      <c r="B2371">
        <v>96.91</v>
      </c>
      <c r="C2371">
        <v>96.91</v>
      </c>
      <c r="D2371">
        <v>96.91</v>
      </c>
      <c r="E2371">
        <v>96.91</v>
      </c>
      <c r="F2371">
        <v>980</v>
      </c>
    </row>
    <row r="2372" spans="1:6" x14ac:dyDescent="0.3">
      <c r="A2372" t="s">
        <v>2486</v>
      </c>
      <c r="B2372">
        <v>97.88</v>
      </c>
      <c r="C2372">
        <v>97.88</v>
      </c>
      <c r="D2372">
        <v>97.88</v>
      </c>
      <c r="E2372">
        <v>97.88</v>
      </c>
      <c r="F2372">
        <v>883</v>
      </c>
    </row>
    <row r="2373" spans="1:6" x14ac:dyDescent="0.3">
      <c r="A2373" t="s">
        <v>2487</v>
      </c>
      <c r="B2373">
        <v>97.72</v>
      </c>
      <c r="C2373">
        <v>97.72</v>
      </c>
      <c r="D2373">
        <v>97.72</v>
      </c>
      <c r="E2373">
        <v>97.72</v>
      </c>
      <c r="F2373">
        <v>452</v>
      </c>
    </row>
    <row r="2374" spans="1:6" x14ac:dyDescent="0.3">
      <c r="A2374" t="s">
        <v>2488</v>
      </c>
      <c r="B2374">
        <v>97.85</v>
      </c>
      <c r="C2374">
        <v>97.85</v>
      </c>
      <c r="D2374">
        <v>97.85</v>
      </c>
      <c r="E2374">
        <v>97.85</v>
      </c>
      <c r="F2374">
        <v>703</v>
      </c>
    </row>
    <row r="2375" spans="1:6" x14ac:dyDescent="0.3">
      <c r="A2375" t="s">
        <v>2489</v>
      </c>
      <c r="B2375">
        <v>97.75</v>
      </c>
      <c r="C2375">
        <v>97.75</v>
      </c>
      <c r="D2375">
        <v>97.75</v>
      </c>
      <c r="E2375">
        <v>97.75</v>
      </c>
      <c r="F2375">
        <v>736</v>
      </c>
    </row>
    <row r="2376" spans="1:6" x14ac:dyDescent="0.3">
      <c r="A2376" t="s">
        <v>2490</v>
      </c>
      <c r="B2376">
        <v>98.28</v>
      </c>
      <c r="C2376">
        <v>98.28</v>
      </c>
      <c r="D2376">
        <v>98.28</v>
      </c>
      <c r="E2376">
        <v>98.28</v>
      </c>
      <c r="F2376">
        <v>872</v>
      </c>
    </row>
    <row r="2377" spans="1:6" x14ac:dyDescent="0.3">
      <c r="A2377" t="s">
        <v>2491</v>
      </c>
      <c r="B2377">
        <v>98.19</v>
      </c>
      <c r="C2377">
        <v>98.19</v>
      </c>
      <c r="D2377">
        <v>98.19</v>
      </c>
      <c r="E2377">
        <v>98.19</v>
      </c>
      <c r="F2377">
        <v>904</v>
      </c>
    </row>
    <row r="2378" spans="1:6" x14ac:dyDescent="0.3">
      <c r="A2378" t="s">
        <v>2492</v>
      </c>
      <c r="B2378">
        <v>98.03</v>
      </c>
      <c r="C2378">
        <v>98.03</v>
      </c>
      <c r="D2378">
        <v>98.03</v>
      </c>
      <c r="E2378">
        <v>98.03</v>
      </c>
      <c r="F2378">
        <v>917</v>
      </c>
    </row>
    <row r="2379" spans="1:6" x14ac:dyDescent="0.3">
      <c r="A2379" t="s">
        <v>2493</v>
      </c>
      <c r="B2379">
        <v>98.13</v>
      </c>
      <c r="C2379">
        <v>98.13</v>
      </c>
      <c r="D2379">
        <v>98.13</v>
      </c>
      <c r="E2379">
        <v>98.13</v>
      </c>
      <c r="F2379">
        <v>496</v>
      </c>
    </row>
    <row r="2380" spans="1:6" x14ac:dyDescent="0.3">
      <c r="A2380" t="s">
        <v>2494</v>
      </c>
      <c r="B2380">
        <v>97.64</v>
      </c>
      <c r="C2380">
        <v>97.64</v>
      </c>
      <c r="D2380">
        <v>97.64</v>
      </c>
      <c r="E2380">
        <v>97.64</v>
      </c>
      <c r="F2380">
        <v>1186</v>
      </c>
    </row>
    <row r="2381" spans="1:6" x14ac:dyDescent="0.3">
      <c r="A2381" t="s">
        <v>2495</v>
      </c>
      <c r="B2381">
        <v>98.23</v>
      </c>
      <c r="C2381">
        <v>98.23</v>
      </c>
      <c r="D2381">
        <v>98.23</v>
      </c>
      <c r="E2381">
        <v>98.23</v>
      </c>
      <c r="F2381">
        <v>800</v>
      </c>
    </row>
    <row r="2382" spans="1:6" x14ac:dyDescent="0.3">
      <c r="A2382" t="s">
        <v>2496</v>
      </c>
      <c r="B2382">
        <v>97.52</v>
      </c>
      <c r="C2382">
        <v>97.52</v>
      </c>
      <c r="D2382">
        <v>97.52</v>
      </c>
      <c r="E2382">
        <v>97.52</v>
      </c>
      <c r="F2382">
        <v>828</v>
      </c>
    </row>
    <row r="2383" spans="1:6" x14ac:dyDescent="0.3">
      <c r="A2383" t="s">
        <v>2497</v>
      </c>
      <c r="B2383">
        <v>97.88</v>
      </c>
      <c r="C2383">
        <v>97.88</v>
      </c>
      <c r="D2383">
        <v>97.88</v>
      </c>
      <c r="E2383">
        <v>97.88</v>
      </c>
      <c r="F2383">
        <v>961</v>
      </c>
    </row>
    <row r="2384" spans="1:6" x14ac:dyDescent="0.3">
      <c r="A2384" t="s">
        <v>2498</v>
      </c>
      <c r="B2384">
        <v>98.62</v>
      </c>
      <c r="C2384">
        <v>98.62</v>
      </c>
      <c r="D2384">
        <v>98.62</v>
      </c>
      <c r="E2384">
        <v>98.62</v>
      </c>
      <c r="F2384">
        <v>860</v>
      </c>
    </row>
    <row r="2385" spans="1:6" x14ac:dyDescent="0.3">
      <c r="A2385" t="s">
        <v>2499</v>
      </c>
      <c r="B2385">
        <v>99.04</v>
      </c>
      <c r="C2385">
        <v>99.04</v>
      </c>
      <c r="D2385">
        <v>99.04</v>
      </c>
      <c r="E2385">
        <v>99.04</v>
      </c>
      <c r="F2385">
        <v>898</v>
      </c>
    </row>
    <row r="2386" spans="1:6" x14ac:dyDescent="0.3">
      <c r="A2386" t="s">
        <v>2500</v>
      </c>
      <c r="B2386">
        <v>99.22</v>
      </c>
      <c r="C2386">
        <v>99.22</v>
      </c>
      <c r="D2386">
        <v>99.22</v>
      </c>
      <c r="E2386">
        <v>99.22</v>
      </c>
      <c r="F2386">
        <v>1071</v>
      </c>
    </row>
    <row r="2387" spans="1:6" x14ac:dyDescent="0.3">
      <c r="A2387" t="s">
        <v>2501</v>
      </c>
      <c r="B2387">
        <v>98.14</v>
      </c>
      <c r="C2387">
        <v>98.14</v>
      </c>
      <c r="D2387">
        <v>98.14</v>
      </c>
      <c r="E2387">
        <v>98.14</v>
      </c>
      <c r="F2387">
        <v>1221</v>
      </c>
    </row>
    <row r="2388" spans="1:6" x14ac:dyDescent="0.3">
      <c r="A2388" t="s">
        <v>2502</v>
      </c>
      <c r="B2388">
        <v>98.17</v>
      </c>
      <c r="C2388">
        <v>98.17</v>
      </c>
      <c r="D2388">
        <v>98.17</v>
      </c>
      <c r="E2388">
        <v>98.17</v>
      </c>
      <c r="F2388">
        <v>917</v>
      </c>
    </row>
    <row r="2389" spans="1:6" x14ac:dyDescent="0.3">
      <c r="A2389" t="s">
        <v>2503</v>
      </c>
      <c r="B2389">
        <v>98.73</v>
      </c>
      <c r="C2389">
        <v>98.73</v>
      </c>
      <c r="D2389">
        <v>98.73</v>
      </c>
      <c r="E2389">
        <v>98.73</v>
      </c>
      <c r="F2389">
        <v>568</v>
      </c>
    </row>
    <row r="2390" spans="1:6" x14ac:dyDescent="0.3">
      <c r="A2390" t="s">
        <v>2504</v>
      </c>
      <c r="B2390">
        <v>98.77</v>
      </c>
      <c r="C2390">
        <v>98.77</v>
      </c>
      <c r="D2390">
        <v>98.77</v>
      </c>
      <c r="E2390">
        <v>98.77</v>
      </c>
      <c r="F2390">
        <v>897</v>
      </c>
    </row>
    <row r="2391" spans="1:6" x14ac:dyDescent="0.3">
      <c r="A2391" t="s">
        <v>2505</v>
      </c>
      <c r="B2391">
        <v>99.42</v>
      </c>
      <c r="C2391">
        <v>99.42</v>
      </c>
      <c r="D2391">
        <v>99.42</v>
      </c>
      <c r="E2391">
        <v>99.42</v>
      </c>
      <c r="F2391">
        <v>925</v>
      </c>
    </row>
    <row r="2392" spans="1:6" x14ac:dyDescent="0.3">
      <c r="A2392" t="s">
        <v>2506</v>
      </c>
      <c r="B2392">
        <v>98.57</v>
      </c>
      <c r="C2392">
        <v>98.57</v>
      </c>
      <c r="D2392">
        <v>98.57</v>
      </c>
      <c r="E2392">
        <v>98.57</v>
      </c>
      <c r="F2392">
        <v>1369</v>
      </c>
    </row>
    <row r="2393" spans="1:6" x14ac:dyDescent="0.3">
      <c r="A2393" t="s">
        <v>2507</v>
      </c>
      <c r="B2393">
        <v>98.88</v>
      </c>
      <c r="C2393">
        <v>98.88</v>
      </c>
      <c r="D2393">
        <v>98.88</v>
      </c>
      <c r="E2393">
        <v>98.88</v>
      </c>
      <c r="F2393">
        <v>954</v>
      </c>
    </row>
    <row r="2394" spans="1:6" x14ac:dyDescent="0.3">
      <c r="A2394" t="s">
        <v>2508</v>
      </c>
      <c r="B2394">
        <v>97.77</v>
      </c>
      <c r="C2394">
        <v>97.77</v>
      </c>
      <c r="D2394">
        <v>97.77</v>
      </c>
      <c r="E2394">
        <v>97.77</v>
      </c>
      <c r="F2394">
        <v>538</v>
      </c>
    </row>
    <row r="2395" spans="1:6" x14ac:dyDescent="0.3">
      <c r="A2395" t="s">
        <v>2509</v>
      </c>
      <c r="B2395">
        <v>98.06</v>
      </c>
      <c r="C2395">
        <v>98.06</v>
      </c>
      <c r="D2395">
        <v>98.06</v>
      </c>
      <c r="E2395">
        <v>98.06</v>
      </c>
      <c r="F2395">
        <v>693</v>
      </c>
    </row>
    <row r="2396" spans="1:6" x14ac:dyDescent="0.3">
      <c r="A2396" t="s">
        <v>2510</v>
      </c>
      <c r="B2396">
        <v>97.23</v>
      </c>
      <c r="C2396">
        <v>97.23</v>
      </c>
      <c r="D2396">
        <v>97.23</v>
      </c>
      <c r="E2396">
        <v>97.23</v>
      </c>
      <c r="F2396">
        <v>745</v>
      </c>
    </row>
    <row r="2397" spans="1:6" x14ac:dyDescent="0.3">
      <c r="A2397" t="s">
        <v>2511</v>
      </c>
      <c r="B2397">
        <v>97.29</v>
      </c>
      <c r="C2397">
        <v>97.29</v>
      </c>
      <c r="D2397">
        <v>97.29</v>
      </c>
      <c r="E2397">
        <v>97.29</v>
      </c>
      <c r="F2397">
        <v>741</v>
      </c>
    </row>
    <row r="2398" spans="1:6" x14ac:dyDescent="0.3">
      <c r="A2398" t="s">
        <v>2512</v>
      </c>
      <c r="B2398">
        <v>98.12</v>
      </c>
      <c r="C2398">
        <v>98.12</v>
      </c>
      <c r="D2398">
        <v>98.12</v>
      </c>
      <c r="E2398">
        <v>98.12</v>
      </c>
      <c r="F2398">
        <v>798</v>
      </c>
    </row>
    <row r="2399" spans="1:6" x14ac:dyDescent="0.3">
      <c r="A2399" t="s">
        <v>2513</v>
      </c>
      <c r="B2399">
        <v>98.63</v>
      </c>
      <c r="C2399">
        <v>98.63</v>
      </c>
      <c r="D2399">
        <v>98.63</v>
      </c>
      <c r="E2399">
        <v>98.63</v>
      </c>
      <c r="F2399">
        <v>1032</v>
      </c>
    </row>
    <row r="2400" spans="1:6" x14ac:dyDescent="0.3">
      <c r="A2400" t="s">
        <v>2514</v>
      </c>
      <c r="B2400">
        <v>99.09</v>
      </c>
      <c r="C2400">
        <v>99.09</v>
      </c>
      <c r="D2400">
        <v>99.09</v>
      </c>
      <c r="E2400">
        <v>99.09</v>
      </c>
      <c r="F2400">
        <v>621</v>
      </c>
    </row>
    <row r="2401" spans="1:6" x14ac:dyDescent="0.3">
      <c r="A2401" t="s">
        <v>2515</v>
      </c>
      <c r="B2401">
        <v>98.04</v>
      </c>
      <c r="C2401">
        <v>98.04</v>
      </c>
      <c r="D2401">
        <v>98.04</v>
      </c>
      <c r="E2401">
        <v>98.04</v>
      </c>
      <c r="F2401">
        <v>1285</v>
      </c>
    </row>
    <row r="2402" spans="1:6" x14ac:dyDescent="0.3">
      <c r="A2402" t="s">
        <v>2516</v>
      </c>
      <c r="B2402">
        <v>96.96</v>
      </c>
      <c r="C2402">
        <v>96.96</v>
      </c>
      <c r="D2402">
        <v>96.96</v>
      </c>
      <c r="E2402">
        <v>96.96</v>
      </c>
      <c r="F2402">
        <v>957</v>
      </c>
    </row>
    <row r="2403" spans="1:6" x14ac:dyDescent="0.3">
      <c r="A2403" t="s">
        <v>2517</v>
      </c>
      <c r="B2403">
        <v>97.05</v>
      </c>
      <c r="C2403">
        <v>97.05</v>
      </c>
      <c r="D2403">
        <v>97.05</v>
      </c>
      <c r="E2403">
        <v>97.05</v>
      </c>
      <c r="F2403">
        <v>765</v>
      </c>
    </row>
    <row r="2404" spans="1:6" x14ac:dyDescent="0.3">
      <c r="A2404" t="s">
        <v>2518</v>
      </c>
      <c r="B2404">
        <v>98.09</v>
      </c>
      <c r="C2404">
        <v>98.09</v>
      </c>
      <c r="D2404">
        <v>98.09</v>
      </c>
      <c r="E2404">
        <v>98.09</v>
      </c>
      <c r="F2404">
        <v>857</v>
      </c>
    </row>
    <row r="2405" spans="1:6" x14ac:dyDescent="0.3">
      <c r="A2405" t="s">
        <v>2519</v>
      </c>
      <c r="B2405">
        <v>97.85</v>
      </c>
      <c r="C2405">
        <v>97.85</v>
      </c>
      <c r="D2405">
        <v>97.85</v>
      </c>
      <c r="E2405">
        <v>97.85</v>
      </c>
      <c r="F2405">
        <v>957</v>
      </c>
    </row>
    <row r="2406" spans="1:6" x14ac:dyDescent="0.3">
      <c r="A2406" t="s">
        <v>2520</v>
      </c>
      <c r="B2406">
        <v>97.61</v>
      </c>
      <c r="C2406">
        <v>97.61</v>
      </c>
      <c r="D2406">
        <v>97.61</v>
      </c>
      <c r="E2406">
        <v>97.61</v>
      </c>
      <c r="F2406">
        <v>349</v>
      </c>
    </row>
    <row r="2407" spans="1:6" x14ac:dyDescent="0.3">
      <c r="A2407" t="s">
        <v>2521</v>
      </c>
      <c r="B2407">
        <v>97.25</v>
      </c>
      <c r="C2407">
        <v>97.25</v>
      </c>
      <c r="D2407">
        <v>97.25</v>
      </c>
      <c r="E2407">
        <v>97.25</v>
      </c>
      <c r="F2407">
        <v>624</v>
      </c>
    </row>
    <row r="2408" spans="1:6" x14ac:dyDescent="0.3">
      <c r="A2408" t="s">
        <v>2522</v>
      </c>
      <c r="B2408">
        <v>97.43</v>
      </c>
      <c r="C2408">
        <v>97.43</v>
      </c>
      <c r="D2408">
        <v>97.43</v>
      </c>
      <c r="E2408">
        <v>97.43</v>
      </c>
      <c r="F2408">
        <v>601</v>
      </c>
    </row>
    <row r="2409" spans="1:6" x14ac:dyDescent="0.3">
      <c r="A2409" t="s">
        <v>2523</v>
      </c>
      <c r="B2409">
        <v>97.16</v>
      </c>
      <c r="C2409">
        <v>97.16</v>
      </c>
      <c r="D2409">
        <v>97.16</v>
      </c>
      <c r="E2409">
        <v>97.16</v>
      </c>
      <c r="F2409">
        <v>721</v>
      </c>
    </row>
    <row r="2410" spans="1:6" x14ac:dyDescent="0.3">
      <c r="A2410" t="s">
        <v>2524</v>
      </c>
      <c r="B2410">
        <v>97.79</v>
      </c>
      <c r="C2410">
        <v>97.79</v>
      </c>
      <c r="D2410">
        <v>97.79</v>
      </c>
      <c r="E2410">
        <v>97.79</v>
      </c>
      <c r="F2410">
        <v>678</v>
      </c>
    </row>
    <row r="2411" spans="1:6" x14ac:dyDescent="0.3">
      <c r="A2411" t="s">
        <v>2525</v>
      </c>
      <c r="B2411">
        <v>98.15</v>
      </c>
      <c r="C2411">
        <v>98.15</v>
      </c>
      <c r="D2411">
        <v>98.15</v>
      </c>
      <c r="E2411">
        <v>98.15</v>
      </c>
      <c r="F2411">
        <v>720</v>
      </c>
    </row>
    <row r="2412" spans="1:6" x14ac:dyDescent="0.3">
      <c r="A2412" t="s">
        <v>2526</v>
      </c>
      <c r="B2412">
        <v>98</v>
      </c>
      <c r="C2412">
        <v>98</v>
      </c>
      <c r="D2412">
        <v>98</v>
      </c>
      <c r="E2412">
        <v>98</v>
      </c>
      <c r="F2412">
        <v>326</v>
      </c>
    </row>
    <row r="2413" spans="1:6" x14ac:dyDescent="0.3">
      <c r="A2413" t="s">
        <v>2527</v>
      </c>
      <c r="B2413">
        <v>98.26</v>
      </c>
      <c r="C2413">
        <v>98.26</v>
      </c>
      <c r="D2413">
        <v>98.26</v>
      </c>
      <c r="E2413">
        <v>98.26</v>
      </c>
      <c r="F2413">
        <v>780</v>
      </c>
    </row>
    <row r="2414" spans="1:6" x14ac:dyDescent="0.3">
      <c r="A2414" t="s">
        <v>2528</v>
      </c>
      <c r="B2414">
        <v>97.75</v>
      </c>
      <c r="C2414">
        <v>97.75</v>
      </c>
      <c r="D2414">
        <v>97.75</v>
      </c>
      <c r="E2414">
        <v>97.75</v>
      </c>
      <c r="F2414">
        <v>771</v>
      </c>
    </row>
    <row r="2415" spans="1:6" x14ac:dyDescent="0.3">
      <c r="A2415" t="s">
        <v>2529</v>
      </c>
      <c r="B2415">
        <v>97.43</v>
      </c>
      <c r="C2415">
        <v>97.43</v>
      </c>
      <c r="D2415">
        <v>97.43</v>
      </c>
      <c r="E2415">
        <v>97.43</v>
      </c>
      <c r="F2415">
        <v>750</v>
      </c>
    </row>
    <row r="2416" spans="1:6" x14ac:dyDescent="0.3">
      <c r="A2416" t="s">
        <v>2530</v>
      </c>
      <c r="B2416">
        <v>97.71</v>
      </c>
      <c r="C2416">
        <v>97.71</v>
      </c>
      <c r="D2416">
        <v>97.71</v>
      </c>
      <c r="E2416">
        <v>97.71</v>
      </c>
      <c r="F2416">
        <v>628</v>
      </c>
    </row>
    <row r="2417" spans="1:6" x14ac:dyDescent="0.3">
      <c r="A2417" t="s">
        <v>2531</v>
      </c>
      <c r="B2417">
        <v>98.7</v>
      </c>
      <c r="C2417">
        <v>98.7</v>
      </c>
      <c r="D2417">
        <v>98.7</v>
      </c>
      <c r="E2417">
        <v>98.7</v>
      </c>
      <c r="F2417">
        <v>779</v>
      </c>
    </row>
    <row r="2418" spans="1:6" x14ac:dyDescent="0.3">
      <c r="A2418" t="s">
        <v>2532</v>
      </c>
      <c r="B2418">
        <v>99.33</v>
      </c>
      <c r="C2418">
        <v>99.33</v>
      </c>
      <c r="D2418">
        <v>99.33</v>
      </c>
      <c r="E2418">
        <v>99.33</v>
      </c>
      <c r="F2418">
        <v>603</v>
      </c>
    </row>
    <row r="2419" spans="1:6" x14ac:dyDescent="0.3">
      <c r="A2419" t="s">
        <v>2533</v>
      </c>
      <c r="B2419">
        <v>100.03</v>
      </c>
      <c r="C2419">
        <v>100.03</v>
      </c>
      <c r="D2419">
        <v>100.03</v>
      </c>
      <c r="E2419">
        <v>100.03</v>
      </c>
      <c r="F2419">
        <v>994</v>
      </c>
    </row>
    <row r="2420" spans="1:6" x14ac:dyDescent="0.3">
      <c r="A2420" t="s">
        <v>2534</v>
      </c>
      <c r="B2420">
        <v>101.01</v>
      </c>
      <c r="C2420">
        <v>101.01</v>
      </c>
      <c r="D2420">
        <v>101.01</v>
      </c>
      <c r="E2420">
        <v>101.01</v>
      </c>
      <c r="F2420">
        <v>1332</v>
      </c>
    </row>
    <row r="2421" spans="1:6" x14ac:dyDescent="0.3">
      <c r="A2421" t="s">
        <v>2535</v>
      </c>
      <c r="B2421">
        <v>101.05</v>
      </c>
      <c r="C2421">
        <v>101.05</v>
      </c>
      <c r="D2421">
        <v>101.05</v>
      </c>
      <c r="E2421">
        <v>101.05</v>
      </c>
      <c r="F2421">
        <v>1218</v>
      </c>
    </row>
    <row r="2422" spans="1:6" x14ac:dyDescent="0.3">
      <c r="A2422" t="s">
        <v>2536</v>
      </c>
      <c r="B2422">
        <v>101.05</v>
      </c>
      <c r="C2422">
        <v>101.05</v>
      </c>
      <c r="D2422">
        <v>101.05</v>
      </c>
      <c r="E2422">
        <v>101.05</v>
      </c>
      <c r="F2422">
        <v>1185</v>
      </c>
    </row>
    <row r="2423" spans="1:6" x14ac:dyDescent="0.3">
      <c r="A2423" t="s">
        <v>2537</v>
      </c>
      <c r="B2423">
        <v>100.82</v>
      </c>
      <c r="C2423">
        <v>100.82</v>
      </c>
      <c r="D2423">
        <v>100.82</v>
      </c>
      <c r="E2423">
        <v>100.82</v>
      </c>
      <c r="F2423">
        <v>1184</v>
      </c>
    </row>
    <row r="2424" spans="1:6" x14ac:dyDescent="0.3">
      <c r="A2424" t="s">
        <v>2538</v>
      </c>
      <c r="B2424">
        <v>101.7</v>
      </c>
      <c r="C2424">
        <v>101.7</v>
      </c>
      <c r="D2424">
        <v>101.7</v>
      </c>
      <c r="E2424">
        <v>101.7</v>
      </c>
      <c r="F2424">
        <v>676</v>
      </c>
    </row>
    <row r="2425" spans="1:6" x14ac:dyDescent="0.3">
      <c r="A2425" t="s">
        <v>2539</v>
      </c>
      <c r="B2425">
        <v>102.16</v>
      </c>
      <c r="C2425">
        <v>102.16</v>
      </c>
      <c r="D2425">
        <v>102.16</v>
      </c>
      <c r="E2425">
        <v>102.16</v>
      </c>
      <c r="F2425">
        <v>1446</v>
      </c>
    </row>
    <row r="2426" spans="1:6" x14ac:dyDescent="0.3">
      <c r="A2426" t="s">
        <v>2540</v>
      </c>
      <c r="B2426">
        <v>101.85</v>
      </c>
      <c r="C2426">
        <v>101.85</v>
      </c>
      <c r="D2426">
        <v>101.85</v>
      </c>
      <c r="E2426">
        <v>101.85</v>
      </c>
      <c r="F2426">
        <v>1402</v>
      </c>
    </row>
    <row r="2427" spans="1:6" x14ac:dyDescent="0.3">
      <c r="A2427" t="s">
        <v>2541</v>
      </c>
      <c r="B2427">
        <v>102.57</v>
      </c>
      <c r="C2427">
        <v>102.57</v>
      </c>
      <c r="D2427">
        <v>102.57</v>
      </c>
      <c r="E2427">
        <v>102.57</v>
      </c>
      <c r="F2427">
        <v>1395</v>
      </c>
    </row>
    <row r="2428" spans="1:6" x14ac:dyDescent="0.3">
      <c r="A2428" t="s">
        <v>2542</v>
      </c>
      <c r="B2428">
        <v>103.23</v>
      </c>
      <c r="C2428">
        <v>103.23</v>
      </c>
      <c r="D2428">
        <v>103.23</v>
      </c>
      <c r="E2428">
        <v>103.23</v>
      </c>
      <c r="F2428">
        <v>1503</v>
      </c>
    </row>
    <row r="2429" spans="1:6" x14ac:dyDescent="0.3">
      <c r="A2429" t="s">
        <v>2543</v>
      </c>
      <c r="B2429">
        <v>103.21</v>
      </c>
      <c r="C2429">
        <v>103.21</v>
      </c>
      <c r="D2429">
        <v>103.21</v>
      </c>
      <c r="E2429">
        <v>103.21</v>
      </c>
      <c r="F2429">
        <v>705</v>
      </c>
    </row>
    <row r="2430" spans="1:6" x14ac:dyDescent="0.3">
      <c r="A2430" t="s">
        <v>2544</v>
      </c>
      <c r="B2430">
        <v>102.96</v>
      </c>
      <c r="C2430">
        <v>102.96</v>
      </c>
      <c r="D2430">
        <v>102.96</v>
      </c>
      <c r="E2430">
        <v>102.96</v>
      </c>
      <c r="F2430">
        <v>1192</v>
      </c>
    </row>
    <row r="2431" spans="1:6" x14ac:dyDescent="0.3">
      <c r="A2431" t="s">
        <v>2545</v>
      </c>
      <c r="B2431">
        <v>103.56</v>
      </c>
      <c r="C2431">
        <v>103.56</v>
      </c>
      <c r="D2431">
        <v>103.56</v>
      </c>
      <c r="E2431">
        <v>103.56</v>
      </c>
      <c r="F2431">
        <v>1055</v>
      </c>
    </row>
    <row r="2432" spans="1:6" x14ac:dyDescent="0.3">
      <c r="A2432" t="s">
        <v>2546</v>
      </c>
      <c r="B2432">
        <v>103.59</v>
      </c>
      <c r="C2432">
        <v>103.59</v>
      </c>
      <c r="D2432">
        <v>103.59</v>
      </c>
      <c r="E2432">
        <v>103.59</v>
      </c>
      <c r="F2432">
        <v>1047</v>
      </c>
    </row>
    <row r="2433" spans="1:6" x14ac:dyDescent="0.3">
      <c r="A2433" t="s">
        <v>2547</v>
      </c>
      <c r="B2433">
        <v>103.27</v>
      </c>
      <c r="C2433">
        <v>103.27</v>
      </c>
      <c r="D2433">
        <v>103.27</v>
      </c>
      <c r="E2433">
        <v>103.27</v>
      </c>
      <c r="F2433">
        <v>990</v>
      </c>
    </row>
    <row r="2434" spans="1:6" x14ac:dyDescent="0.3">
      <c r="A2434" t="s">
        <v>2548</v>
      </c>
      <c r="B2434">
        <v>102.85</v>
      </c>
      <c r="C2434">
        <v>102.85</v>
      </c>
      <c r="D2434">
        <v>102.85</v>
      </c>
      <c r="E2434">
        <v>102.85</v>
      </c>
      <c r="F2434">
        <v>504</v>
      </c>
    </row>
    <row r="2435" spans="1:6" x14ac:dyDescent="0.3">
      <c r="A2435" t="s">
        <v>2549</v>
      </c>
      <c r="B2435">
        <v>102.4</v>
      </c>
      <c r="C2435">
        <v>102.4</v>
      </c>
      <c r="D2435">
        <v>102.4</v>
      </c>
      <c r="E2435">
        <v>102.4</v>
      </c>
      <c r="F2435">
        <v>1027</v>
      </c>
    </row>
    <row r="2436" spans="1:6" x14ac:dyDescent="0.3">
      <c r="A2436" t="s">
        <v>2550</v>
      </c>
      <c r="B2436">
        <v>102.79</v>
      </c>
      <c r="C2436">
        <v>102.79</v>
      </c>
      <c r="D2436">
        <v>102.79</v>
      </c>
      <c r="E2436">
        <v>102.79</v>
      </c>
      <c r="F2436">
        <v>895</v>
      </c>
    </row>
    <row r="2437" spans="1:6" x14ac:dyDescent="0.3">
      <c r="A2437" t="s">
        <v>2551</v>
      </c>
      <c r="B2437">
        <v>103.9</v>
      </c>
      <c r="C2437">
        <v>103.9</v>
      </c>
      <c r="D2437">
        <v>103.9</v>
      </c>
      <c r="E2437">
        <v>103.9</v>
      </c>
      <c r="F2437">
        <v>1050</v>
      </c>
    </row>
    <row r="2438" spans="1:6" x14ac:dyDescent="0.3">
      <c r="A2438" t="s">
        <v>2552</v>
      </c>
      <c r="B2438">
        <v>104.23</v>
      </c>
      <c r="C2438">
        <v>104.23</v>
      </c>
      <c r="D2438">
        <v>104.23</v>
      </c>
      <c r="E2438">
        <v>104.23</v>
      </c>
      <c r="F2438">
        <v>1215</v>
      </c>
    </row>
    <row r="2439" spans="1:6" x14ac:dyDescent="0.3">
      <c r="A2439" t="s">
        <v>2553</v>
      </c>
      <c r="B2439">
        <v>104.65</v>
      </c>
      <c r="C2439">
        <v>104.65</v>
      </c>
      <c r="D2439">
        <v>104.65</v>
      </c>
      <c r="E2439">
        <v>104.65</v>
      </c>
      <c r="F2439">
        <v>1365</v>
      </c>
    </row>
    <row r="2440" spans="1:6" x14ac:dyDescent="0.3">
      <c r="A2440" t="s">
        <v>2554</v>
      </c>
      <c r="B2440">
        <v>104.51</v>
      </c>
      <c r="C2440">
        <v>104.51</v>
      </c>
      <c r="D2440">
        <v>104.51</v>
      </c>
      <c r="E2440">
        <v>104.51</v>
      </c>
      <c r="F2440">
        <v>745</v>
      </c>
    </row>
    <row r="2441" spans="1:6" x14ac:dyDescent="0.3">
      <c r="A2441" t="s">
        <v>2555</v>
      </c>
      <c r="B2441">
        <v>104.77</v>
      </c>
      <c r="C2441">
        <v>104.77</v>
      </c>
      <c r="D2441">
        <v>104.77</v>
      </c>
      <c r="E2441">
        <v>104.77</v>
      </c>
      <c r="F2441">
        <v>1239</v>
      </c>
    </row>
    <row r="2442" spans="1:6" x14ac:dyDescent="0.3">
      <c r="A2442" t="s">
        <v>2556</v>
      </c>
      <c r="B2442">
        <v>104.79</v>
      </c>
      <c r="C2442">
        <v>104.79</v>
      </c>
      <c r="D2442">
        <v>104.79</v>
      </c>
      <c r="E2442">
        <v>104.79</v>
      </c>
      <c r="F2442">
        <v>1317</v>
      </c>
    </row>
    <row r="2443" spans="1:6" x14ac:dyDescent="0.3">
      <c r="A2443" t="s">
        <v>2557</v>
      </c>
      <c r="B2443">
        <v>105.23</v>
      </c>
      <c r="C2443">
        <v>105.23</v>
      </c>
      <c r="D2443">
        <v>105.23</v>
      </c>
      <c r="E2443">
        <v>105.23</v>
      </c>
      <c r="F2443">
        <v>1223</v>
      </c>
    </row>
    <row r="2444" spans="1:6" x14ac:dyDescent="0.3">
      <c r="A2444" t="s">
        <v>2558</v>
      </c>
      <c r="B2444">
        <v>104.7</v>
      </c>
      <c r="C2444">
        <v>104.7</v>
      </c>
      <c r="D2444">
        <v>104.7</v>
      </c>
      <c r="E2444">
        <v>104.7</v>
      </c>
      <c r="F2444">
        <v>1284</v>
      </c>
    </row>
    <row r="2445" spans="1:6" x14ac:dyDescent="0.3">
      <c r="A2445" t="s">
        <v>2559</v>
      </c>
      <c r="B2445">
        <v>104.48</v>
      </c>
      <c r="C2445">
        <v>104.48</v>
      </c>
      <c r="D2445">
        <v>104.48</v>
      </c>
      <c r="E2445">
        <v>104.48</v>
      </c>
      <c r="F2445">
        <v>903</v>
      </c>
    </row>
    <row r="2446" spans="1:6" x14ac:dyDescent="0.3">
      <c r="A2446" t="s">
        <v>2560</v>
      </c>
      <c r="B2446">
        <v>103.82</v>
      </c>
      <c r="C2446">
        <v>103.82</v>
      </c>
      <c r="D2446">
        <v>103.82</v>
      </c>
      <c r="E2446">
        <v>103.82</v>
      </c>
      <c r="F2446">
        <v>480</v>
      </c>
    </row>
    <row r="2447" spans="1:6" x14ac:dyDescent="0.3">
      <c r="A2447" t="s">
        <v>2561</v>
      </c>
      <c r="B2447">
        <v>104.22</v>
      </c>
      <c r="C2447">
        <v>104.22</v>
      </c>
      <c r="D2447">
        <v>104.22</v>
      </c>
      <c r="E2447">
        <v>104.22</v>
      </c>
      <c r="F2447">
        <v>646</v>
      </c>
    </row>
    <row r="2448" spans="1:6" x14ac:dyDescent="0.3">
      <c r="A2448" t="s">
        <v>2562</v>
      </c>
      <c r="B2448">
        <v>104.79</v>
      </c>
      <c r="C2448">
        <v>104.79</v>
      </c>
      <c r="D2448">
        <v>104.79</v>
      </c>
      <c r="E2448">
        <v>104.79</v>
      </c>
      <c r="F2448">
        <v>929</v>
      </c>
    </row>
    <row r="2449" spans="1:6" x14ac:dyDescent="0.3">
      <c r="A2449" t="s">
        <v>2563</v>
      </c>
      <c r="B2449">
        <v>105.28</v>
      </c>
      <c r="C2449">
        <v>105.28</v>
      </c>
      <c r="D2449">
        <v>105.28</v>
      </c>
      <c r="E2449">
        <v>105.28</v>
      </c>
      <c r="F2449">
        <v>1053</v>
      </c>
    </row>
    <row r="2450" spans="1:6" x14ac:dyDescent="0.3">
      <c r="A2450" t="s">
        <v>2564</v>
      </c>
      <c r="B2450">
        <v>104.74</v>
      </c>
      <c r="C2450">
        <v>104.74</v>
      </c>
      <c r="D2450">
        <v>104.74</v>
      </c>
      <c r="E2450">
        <v>104.74</v>
      </c>
      <c r="F2450">
        <v>984</v>
      </c>
    </row>
    <row r="2451" spans="1:6" x14ac:dyDescent="0.3">
      <c r="A2451" t="s">
        <v>2565</v>
      </c>
      <c r="B2451">
        <v>103.93</v>
      </c>
      <c r="C2451">
        <v>103.93</v>
      </c>
      <c r="D2451">
        <v>103.93</v>
      </c>
      <c r="E2451">
        <v>103.93</v>
      </c>
      <c r="F2451">
        <v>923</v>
      </c>
    </row>
    <row r="2452" spans="1:6" x14ac:dyDescent="0.3">
      <c r="A2452" t="s">
        <v>2566</v>
      </c>
      <c r="B2452">
        <v>104.89</v>
      </c>
      <c r="C2452">
        <v>104.89</v>
      </c>
      <c r="D2452">
        <v>104.89</v>
      </c>
      <c r="E2452">
        <v>104.89</v>
      </c>
      <c r="F2452">
        <v>523</v>
      </c>
    </row>
    <row r="2453" spans="1:6" x14ac:dyDescent="0.3">
      <c r="A2453" t="s">
        <v>2567</v>
      </c>
      <c r="B2453">
        <v>105.36</v>
      </c>
      <c r="C2453">
        <v>105.36</v>
      </c>
      <c r="D2453">
        <v>105.36</v>
      </c>
      <c r="E2453">
        <v>105.36</v>
      </c>
      <c r="F2453">
        <v>1176</v>
      </c>
    </row>
    <row r="2454" spans="1:6" x14ac:dyDescent="0.3">
      <c r="A2454" t="s">
        <v>2568</v>
      </c>
      <c r="B2454">
        <v>105.38</v>
      </c>
      <c r="C2454">
        <v>105.38</v>
      </c>
      <c r="D2454">
        <v>105.38</v>
      </c>
      <c r="E2454">
        <v>105.38</v>
      </c>
      <c r="F2454">
        <v>1205</v>
      </c>
    </row>
    <row r="2455" spans="1:6" x14ac:dyDescent="0.3">
      <c r="A2455" t="s">
        <v>2569</v>
      </c>
      <c r="B2455">
        <v>105.23</v>
      </c>
      <c r="C2455">
        <v>105.23</v>
      </c>
      <c r="D2455">
        <v>105.23</v>
      </c>
      <c r="E2455">
        <v>105.23</v>
      </c>
      <c r="F2455">
        <v>1374</v>
      </c>
    </row>
    <row r="2456" spans="1:6" x14ac:dyDescent="0.3">
      <c r="A2456" t="s">
        <v>2570</v>
      </c>
      <c r="B2456">
        <v>105.09</v>
      </c>
      <c r="C2456">
        <v>105.09</v>
      </c>
      <c r="D2456">
        <v>105.09</v>
      </c>
      <c r="E2456">
        <v>105.09</v>
      </c>
      <c r="F2456">
        <v>1112</v>
      </c>
    </row>
    <row r="2457" spans="1:6" x14ac:dyDescent="0.3">
      <c r="A2457" t="s">
        <v>2571</v>
      </c>
      <c r="B2457">
        <v>103.98</v>
      </c>
      <c r="C2457">
        <v>103.98</v>
      </c>
      <c r="D2457">
        <v>103.98</v>
      </c>
      <c r="E2457">
        <v>103.98</v>
      </c>
      <c r="F2457">
        <v>1251</v>
      </c>
    </row>
    <row r="2458" spans="1:6" x14ac:dyDescent="0.3">
      <c r="A2458" t="s">
        <v>2572</v>
      </c>
      <c r="B2458">
        <v>103.28</v>
      </c>
      <c r="C2458">
        <v>103.28</v>
      </c>
      <c r="D2458">
        <v>103.28</v>
      </c>
      <c r="E2458">
        <v>103.28</v>
      </c>
      <c r="F2458">
        <v>590</v>
      </c>
    </row>
    <row r="2459" spans="1:6" x14ac:dyDescent="0.3">
      <c r="A2459" t="s">
        <v>2573</v>
      </c>
      <c r="B2459">
        <v>102.36</v>
      </c>
      <c r="C2459">
        <v>102.36</v>
      </c>
      <c r="D2459">
        <v>102.36</v>
      </c>
      <c r="E2459">
        <v>102.36</v>
      </c>
      <c r="F2459">
        <v>1236</v>
      </c>
    </row>
    <row r="2460" spans="1:6" x14ac:dyDescent="0.3">
      <c r="A2460" t="s">
        <v>2574</v>
      </c>
      <c r="B2460">
        <v>103.03</v>
      </c>
      <c r="C2460">
        <v>103.03</v>
      </c>
      <c r="D2460">
        <v>103.03</v>
      </c>
      <c r="E2460">
        <v>103.03</v>
      </c>
      <c r="F2460">
        <v>986</v>
      </c>
    </row>
    <row r="2461" spans="1:6" x14ac:dyDescent="0.3">
      <c r="A2461" t="s">
        <v>2575</v>
      </c>
      <c r="B2461">
        <v>103.45</v>
      </c>
      <c r="C2461">
        <v>103.45</v>
      </c>
      <c r="D2461">
        <v>103.45</v>
      </c>
      <c r="E2461">
        <v>103.45</v>
      </c>
      <c r="F2461">
        <v>1022</v>
      </c>
    </row>
    <row r="2462" spans="1:6" x14ac:dyDescent="0.3">
      <c r="A2462" t="s">
        <v>2576</v>
      </c>
      <c r="B2462">
        <v>102.77</v>
      </c>
      <c r="C2462">
        <v>102.77</v>
      </c>
      <c r="D2462">
        <v>102.77</v>
      </c>
      <c r="E2462">
        <v>102.77</v>
      </c>
      <c r="F2462">
        <v>764</v>
      </c>
    </row>
    <row r="2463" spans="1:6" x14ac:dyDescent="0.3">
      <c r="A2463" t="s">
        <v>2577</v>
      </c>
      <c r="B2463">
        <v>102.75</v>
      </c>
      <c r="C2463">
        <v>102.75</v>
      </c>
      <c r="D2463">
        <v>102.75</v>
      </c>
      <c r="E2463">
        <v>102.75</v>
      </c>
      <c r="F2463">
        <v>359</v>
      </c>
    </row>
    <row r="2464" spans="1:6" x14ac:dyDescent="0.3">
      <c r="A2464" t="s">
        <v>2578</v>
      </c>
      <c r="B2464">
        <v>101.51</v>
      </c>
      <c r="C2464">
        <v>101.51</v>
      </c>
      <c r="D2464">
        <v>101.51</v>
      </c>
      <c r="E2464">
        <v>101.51</v>
      </c>
      <c r="F2464">
        <v>1292</v>
      </c>
    </row>
    <row r="2465" spans="1:6" x14ac:dyDescent="0.3">
      <c r="A2465" t="s">
        <v>2579</v>
      </c>
      <c r="B2465">
        <v>101.6</v>
      </c>
      <c r="C2465">
        <v>101.6</v>
      </c>
      <c r="D2465">
        <v>101.6</v>
      </c>
      <c r="E2465">
        <v>101.6</v>
      </c>
      <c r="F2465">
        <v>1229</v>
      </c>
    </row>
    <row r="2466" spans="1:6" x14ac:dyDescent="0.3">
      <c r="A2466" t="s">
        <v>2580</v>
      </c>
      <c r="B2466">
        <v>101.4</v>
      </c>
      <c r="C2466">
        <v>101.4</v>
      </c>
      <c r="D2466">
        <v>101.4</v>
      </c>
      <c r="E2466">
        <v>101.4</v>
      </c>
      <c r="F2466">
        <v>891</v>
      </c>
    </row>
    <row r="2467" spans="1:6" x14ac:dyDescent="0.3">
      <c r="A2467" t="s">
        <v>2581</v>
      </c>
      <c r="B2467">
        <v>102.36</v>
      </c>
      <c r="C2467">
        <v>102.36</v>
      </c>
      <c r="D2467">
        <v>102.36</v>
      </c>
      <c r="E2467">
        <v>102.36</v>
      </c>
      <c r="F2467">
        <v>977</v>
      </c>
    </row>
    <row r="2468" spans="1:6" x14ac:dyDescent="0.3">
      <c r="A2468" t="s">
        <v>2582</v>
      </c>
      <c r="B2468">
        <v>102.7</v>
      </c>
      <c r="C2468">
        <v>102.7</v>
      </c>
      <c r="D2468">
        <v>102.7</v>
      </c>
      <c r="E2468">
        <v>102.7</v>
      </c>
      <c r="F2468">
        <v>888</v>
      </c>
    </row>
    <row r="2469" spans="1:6" x14ac:dyDescent="0.3">
      <c r="A2469" t="s">
        <v>2583</v>
      </c>
      <c r="B2469">
        <v>102.56</v>
      </c>
      <c r="C2469">
        <v>102.56</v>
      </c>
      <c r="D2469">
        <v>102.56</v>
      </c>
      <c r="E2469">
        <v>102.56</v>
      </c>
      <c r="F2469">
        <v>403</v>
      </c>
    </row>
    <row r="2470" spans="1:6" x14ac:dyDescent="0.3">
      <c r="A2470" t="s">
        <v>2584</v>
      </c>
      <c r="B2470">
        <v>102.11</v>
      </c>
      <c r="C2470">
        <v>102.11</v>
      </c>
      <c r="D2470">
        <v>102.11</v>
      </c>
      <c r="E2470">
        <v>102.11</v>
      </c>
      <c r="F2470">
        <v>662</v>
      </c>
    </row>
    <row r="2471" spans="1:6" x14ac:dyDescent="0.3">
      <c r="A2471" t="s">
        <v>2585</v>
      </c>
      <c r="B2471">
        <v>101.86</v>
      </c>
      <c r="C2471">
        <v>101.86</v>
      </c>
      <c r="D2471">
        <v>101.86</v>
      </c>
      <c r="E2471">
        <v>101.86</v>
      </c>
      <c r="F2471">
        <v>820</v>
      </c>
    </row>
    <row r="2472" spans="1:6" x14ac:dyDescent="0.3">
      <c r="A2472" t="s">
        <v>2586</v>
      </c>
      <c r="B2472">
        <v>101.08</v>
      </c>
      <c r="C2472">
        <v>101.08</v>
      </c>
      <c r="D2472">
        <v>101.08</v>
      </c>
      <c r="E2472">
        <v>101.08</v>
      </c>
      <c r="F2472">
        <v>1172</v>
      </c>
    </row>
    <row r="2473" spans="1:6" x14ac:dyDescent="0.3">
      <c r="A2473" t="s">
        <v>2587</v>
      </c>
      <c r="B2473">
        <v>101.71</v>
      </c>
      <c r="C2473">
        <v>101.71</v>
      </c>
      <c r="D2473">
        <v>101.71</v>
      </c>
      <c r="E2473">
        <v>101.71</v>
      </c>
      <c r="F2473">
        <v>769</v>
      </c>
    </row>
    <row r="2474" spans="1:6" x14ac:dyDescent="0.3">
      <c r="A2474" t="s">
        <v>2588</v>
      </c>
      <c r="B2474">
        <v>101.81</v>
      </c>
      <c r="C2474">
        <v>101.81</v>
      </c>
      <c r="D2474">
        <v>101.81</v>
      </c>
      <c r="E2474">
        <v>101.81</v>
      </c>
      <c r="F2474">
        <v>812</v>
      </c>
    </row>
    <row r="2475" spans="1:6" x14ac:dyDescent="0.3">
      <c r="A2475" t="s">
        <v>2589</v>
      </c>
      <c r="B2475">
        <v>102.09</v>
      </c>
      <c r="C2475">
        <v>102.09</v>
      </c>
      <c r="D2475">
        <v>102.09</v>
      </c>
      <c r="E2475">
        <v>102.09</v>
      </c>
      <c r="F2475">
        <v>435</v>
      </c>
    </row>
    <row r="2476" spans="1:6" x14ac:dyDescent="0.3">
      <c r="A2476" t="s">
        <v>2590</v>
      </c>
      <c r="B2476">
        <v>101.76</v>
      </c>
      <c r="C2476">
        <v>101.76</v>
      </c>
      <c r="D2476">
        <v>101.76</v>
      </c>
      <c r="E2476">
        <v>101.76</v>
      </c>
      <c r="F2476">
        <v>666</v>
      </c>
    </row>
    <row r="2477" spans="1:6" x14ac:dyDescent="0.3">
      <c r="A2477" t="s">
        <v>2591</v>
      </c>
      <c r="B2477">
        <v>102.14</v>
      </c>
      <c r="C2477">
        <v>102.14</v>
      </c>
      <c r="D2477">
        <v>102.14</v>
      </c>
      <c r="E2477">
        <v>102.14</v>
      </c>
      <c r="F2477">
        <v>859</v>
      </c>
    </row>
    <row r="2478" spans="1:6" x14ac:dyDescent="0.3">
      <c r="A2478" t="s">
        <v>2592</v>
      </c>
      <c r="B2478">
        <v>102.24</v>
      </c>
      <c r="C2478">
        <v>102.24</v>
      </c>
      <c r="D2478">
        <v>102.24</v>
      </c>
      <c r="E2478">
        <v>102.24</v>
      </c>
      <c r="F2478">
        <v>955</v>
      </c>
    </row>
    <row r="2479" spans="1:6" x14ac:dyDescent="0.3">
      <c r="A2479" t="s">
        <v>2593</v>
      </c>
      <c r="B2479">
        <v>102.58</v>
      </c>
      <c r="C2479">
        <v>102.58</v>
      </c>
      <c r="D2479">
        <v>102.58</v>
      </c>
      <c r="E2479">
        <v>102.58</v>
      </c>
      <c r="F2479">
        <v>779</v>
      </c>
    </row>
    <row r="2480" spans="1:6" x14ac:dyDescent="0.3">
      <c r="A2480" t="s">
        <v>2594</v>
      </c>
      <c r="B2480">
        <v>101.38</v>
      </c>
      <c r="C2480">
        <v>101.38</v>
      </c>
      <c r="D2480">
        <v>101.38</v>
      </c>
      <c r="E2480">
        <v>101.38</v>
      </c>
      <c r="F2480">
        <v>966</v>
      </c>
    </row>
    <row r="2481" spans="1:6" x14ac:dyDescent="0.3">
      <c r="A2481" t="s">
        <v>2595</v>
      </c>
      <c r="B2481">
        <v>101.1</v>
      </c>
      <c r="C2481">
        <v>101.1</v>
      </c>
      <c r="D2481">
        <v>101.1</v>
      </c>
      <c r="E2481">
        <v>101.1</v>
      </c>
      <c r="F2481">
        <v>620</v>
      </c>
    </row>
    <row r="2482" spans="1:6" x14ac:dyDescent="0.3">
      <c r="A2482" t="s">
        <v>2596</v>
      </c>
      <c r="B2482">
        <v>100.73</v>
      </c>
      <c r="C2482">
        <v>100.73</v>
      </c>
      <c r="D2482">
        <v>100.73</v>
      </c>
      <c r="E2482">
        <v>100.73</v>
      </c>
      <c r="F2482">
        <v>936</v>
      </c>
    </row>
    <row r="2483" spans="1:6" x14ac:dyDescent="0.3">
      <c r="A2483" t="s">
        <v>2597</v>
      </c>
      <c r="B2483">
        <v>101.08</v>
      </c>
      <c r="C2483">
        <v>101.08</v>
      </c>
      <c r="D2483">
        <v>101.08</v>
      </c>
      <c r="E2483">
        <v>101.08</v>
      </c>
      <c r="F2483">
        <v>655</v>
      </c>
    </row>
    <row r="2484" spans="1:6" x14ac:dyDescent="0.3">
      <c r="A2484" t="s">
        <v>2598</v>
      </c>
      <c r="B2484">
        <v>101.36</v>
      </c>
      <c r="C2484">
        <v>101.36</v>
      </c>
      <c r="D2484">
        <v>101.36</v>
      </c>
      <c r="E2484">
        <v>101.36</v>
      </c>
      <c r="F2484">
        <v>658</v>
      </c>
    </row>
    <row r="2485" spans="1:6" x14ac:dyDescent="0.3">
      <c r="A2485" t="s">
        <v>2599</v>
      </c>
      <c r="B2485">
        <v>101.37</v>
      </c>
      <c r="C2485">
        <v>101.37</v>
      </c>
      <c r="D2485">
        <v>101.37</v>
      </c>
      <c r="E2485">
        <v>101.37</v>
      </c>
      <c r="F2485">
        <v>641</v>
      </c>
    </row>
    <row r="2486" spans="1:6" x14ac:dyDescent="0.3">
      <c r="A2486" t="s">
        <v>2600</v>
      </c>
      <c r="B2486">
        <v>101.16</v>
      </c>
      <c r="C2486">
        <v>101.16</v>
      </c>
      <c r="D2486">
        <v>101.16</v>
      </c>
      <c r="E2486">
        <v>101.16</v>
      </c>
      <c r="F2486">
        <v>641</v>
      </c>
    </row>
    <row r="2487" spans="1:6" x14ac:dyDescent="0.3">
      <c r="A2487" t="s">
        <v>2601</v>
      </c>
      <c r="B2487">
        <v>100.63</v>
      </c>
      <c r="C2487">
        <v>100.63</v>
      </c>
      <c r="D2487">
        <v>100.63</v>
      </c>
      <c r="E2487">
        <v>100.63</v>
      </c>
      <c r="F2487">
        <v>320</v>
      </c>
    </row>
    <row r="2488" spans="1:6" x14ac:dyDescent="0.3">
      <c r="A2488" t="s">
        <v>2602</v>
      </c>
      <c r="B2488">
        <v>98.38</v>
      </c>
      <c r="C2488">
        <v>98.38</v>
      </c>
      <c r="D2488">
        <v>98.38</v>
      </c>
      <c r="E2488">
        <v>98.38</v>
      </c>
      <c r="F2488">
        <v>1133</v>
      </c>
    </row>
    <row r="2489" spans="1:6" x14ac:dyDescent="0.3">
      <c r="A2489" t="s">
        <v>2603</v>
      </c>
      <c r="B2489">
        <v>97.4</v>
      </c>
      <c r="C2489">
        <v>97.4</v>
      </c>
      <c r="D2489">
        <v>97.4</v>
      </c>
      <c r="E2489">
        <v>97.4</v>
      </c>
      <c r="F2489">
        <v>1428</v>
      </c>
    </row>
    <row r="2490" spans="1:6" x14ac:dyDescent="0.3">
      <c r="A2490" t="s">
        <v>2604</v>
      </c>
      <c r="B2490">
        <v>98.05</v>
      </c>
      <c r="C2490">
        <v>98.05</v>
      </c>
      <c r="D2490">
        <v>98.05</v>
      </c>
      <c r="E2490">
        <v>98.05</v>
      </c>
      <c r="F2490">
        <v>909</v>
      </c>
    </row>
    <row r="2491" spans="1:6" x14ac:dyDescent="0.3">
      <c r="A2491" t="s">
        <v>2605</v>
      </c>
      <c r="B2491">
        <v>96.3</v>
      </c>
      <c r="C2491">
        <v>96.3</v>
      </c>
      <c r="D2491">
        <v>96.3</v>
      </c>
      <c r="E2491">
        <v>96.3</v>
      </c>
      <c r="F2491">
        <v>1089</v>
      </c>
    </row>
    <row r="2492" spans="1:6" x14ac:dyDescent="0.3">
      <c r="A2492" t="s">
        <v>2606</v>
      </c>
      <c r="B2492">
        <v>96.6</v>
      </c>
      <c r="C2492">
        <v>96.6</v>
      </c>
      <c r="D2492">
        <v>96.6</v>
      </c>
      <c r="E2492">
        <v>96.6</v>
      </c>
      <c r="F2492">
        <v>1453</v>
      </c>
    </row>
    <row r="2493" spans="1:6" x14ac:dyDescent="0.3">
      <c r="A2493" t="s">
        <v>2607</v>
      </c>
      <c r="B2493">
        <v>96.73</v>
      </c>
      <c r="C2493">
        <v>96.73</v>
      </c>
      <c r="D2493">
        <v>96.73</v>
      </c>
      <c r="E2493">
        <v>96.73</v>
      </c>
      <c r="F2493">
        <v>398</v>
      </c>
    </row>
    <row r="2494" spans="1:6" x14ac:dyDescent="0.3">
      <c r="A2494" t="s">
        <v>2608</v>
      </c>
      <c r="B2494">
        <v>95.41</v>
      </c>
      <c r="C2494">
        <v>95.41</v>
      </c>
      <c r="D2494">
        <v>95.41</v>
      </c>
      <c r="E2494">
        <v>95.41</v>
      </c>
      <c r="F2494">
        <v>1353</v>
      </c>
    </row>
    <row r="2495" spans="1:6" x14ac:dyDescent="0.3">
      <c r="A2495" t="s">
        <v>2609</v>
      </c>
      <c r="B2495">
        <v>96.54</v>
      </c>
      <c r="C2495">
        <v>96.54</v>
      </c>
      <c r="D2495">
        <v>96.54</v>
      </c>
      <c r="E2495">
        <v>96.54</v>
      </c>
      <c r="F2495">
        <v>874</v>
      </c>
    </row>
    <row r="2496" spans="1:6" x14ac:dyDescent="0.3">
      <c r="A2496" t="s">
        <v>2610</v>
      </c>
      <c r="B2496">
        <v>98.19</v>
      </c>
      <c r="C2496">
        <v>98.19</v>
      </c>
      <c r="D2496">
        <v>98.19</v>
      </c>
      <c r="E2496">
        <v>98.19</v>
      </c>
      <c r="F2496">
        <v>948</v>
      </c>
    </row>
    <row r="2497" spans="1:6" x14ac:dyDescent="0.3">
      <c r="A2497" t="s">
        <v>2611</v>
      </c>
      <c r="B2497">
        <v>97.61</v>
      </c>
      <c r="C2497">
        <v>97.61</v>
      </c>
      <c r="D2497">
        <v>97.61</v>
      </c>
      <c r="E2497">
        <v>97.61</v>
      </c>
      <c r="F2497">
        <v>1043</v>
      </c>
    </row>
    <row r="2498" spans="1:6" x14ac:dyDescent="0.3">
      <c r="A2498" t="s">
        <v>2612</v>
      </c>
      <c r="B2498">
        <v>96.45</v>
      </c>
      <c r="C2498">
        <v>96.45</v>
      </c>
      <c r="D2498">
        <v>96.45</v>
      </c>
      <c r="E2498">
        <v>96.45</v>
      </c>
      <c r="F2498">
        <v>907</v>
      </c>
    </row>
    <row r="2499" spans="1:6" x14ac:dyDescent="0.3">
      <c r="A2499" t="s">
        <v>2613</v>
      </c>
      <c r="B2499">
        <v>95.4</v>
      </c>
      <c r="C2499">
        <v>95.4</v>
      </c>
      <c r="D2499">
        <v>95.4</v>
      </c>
      <c r="E2499">
        <v>95.4</v>
      </c>
      <c r="F2499">
        <v>572</v>
      </c>
    </row>
    <row r="2500" spans="1:6" x14ac:dyDescent="0.3">
      <c r="A2500" t="s">
        <v>2614</v>
      </c>
      <c r="B2500">
        <v>96.91</v>
      </c>
      <c r="C2500">
        <v>96.91</v>
      </c>
      <c r="D2500">
        <v>96.91</v>
      </c>
      <c r="E2500">
        <v>96.91</v>
      </c>
      <c r="F2500">
        <v>846</v>
      </c>
    </row>
    <row r="2501" spans="1:6" x14ac:dyDescent="0.3">
      <c r="A2501" t="s">
        <v>2615</v>
      </c>
      <c r="B2501">
        <v>95.95</v>
      </c>
      <c r="C2501">
        <v>95.95</v>
      </c>
      <c r="D2501">
        <v>95.95</v>
      </c>
      <c r="E2501">
        <v>95.95</v>
      </c>
      <c r="F2501">
        <v>636</v>
      </c>
    </row>
    <row r="2502" spans="1:6" x14ac:dyDescent="0.3">
      <c r="A2502" t="s">
        <v>2616</v>
      </c>
      <c r="B2502">
        <v>95.53</v>
      </c>
      <c r="C2502">
        <v>95.53</v>
      </c>
      <c r="D2502">
        <v>95.53</v>
      </c>
      <c r="E2502">
        <v>95.53</v>
      </c>
      <c r="F2502">
        <v>703</v>
      </c>
    </row>
    <row r="2503" spans="1:6" x14ac:dyDescent="0.3">
      <c r="A2503" t="s">
        <v>2617</v>
      </c>
      <c r="B2503">
        <v>95.41</v>
      </c>
      <c r="C2503">
        <v>95.41</v>
      </c>
      <c r="D2503">
        <v>95.41</v>
      </c>
      <c r="E2503">
        <v>95.41</v>
      </c>
      <c r="F2503">
        <v>556</v>
      </c>
    </row>
    <row r="2504" spans="1:6" x14ac:dyDescent="0.3">
      <c r="A2504" t="s">
        <v>2618</v>
      </c>
      <c r="B2504">
        <v>95.07</v>
      </c>
      <c r="C2504">
        <v>95.07</v>
      </c>
      <c r="D2504">
        <v>95.07</v>
      </c>
      <c r="E2504">
        <v>95.07</v>
      </c>
      <c r="F2504">
        <v>504</v>
      </c>
    </row>
    <row r="2505" spans="1:6" x14ac:dyDescent="0.3">
      <c r="A2505" t="s">
        <v>2619</v>
      </c>
      <c r="B2505">
        <v>94.7</v>
      </c>
      <c r="C2505">
        <v>94.7</v>
      </c>
      <c r="D2505">
        <v>94.7</v>
      </c>
      <c r="E2505">
        <v>94.7</v>
      </c>
      <c r="F2505">
        <v>384</v>
      </c>
    </row>
    <row r="2506" spans="1:6" x14ac:dyDescent="0.3">
      <c r="A2506" t="s">
        <v>2620</v>
      </c>
      <c r="B2506">
        <v>92.77</v>
      </c>
      <c r="C2506">
        <v>92.77</v>
      </c>
      <c r="D2506">
        <v>92.77</v>
      </c>
      <c r="E2506">
        <v>92.77</v>
      </c>
      <c r="F2506">
        <v>1240</v>
      </c>
    </row>
    <row r="2507" spans="1:6" x14ac:dyDescent="0.3">
      <c r="A2507" t="s">
        <v>2621</v>
      </c>
      <c r="B2507">
        <v>93.58</v>
      </c>
      <c r="C2507">
        <v>93.58</v>
      </c>
      <c r="D2507">
        <v>93.58</v>
      </c>
      <c r="E2507">
        <v>93.58</v>
      </c>
      <c r="F2507">
        <v>1401</v>
      </c>
    </row>
    <row r="2508" spans="1:6" x14ac:dyDescent="0.3">
      <c r="A2508" t="s">
        <v>2622</v>
      </c>
      <c r="B2508">
        <v>93.9</v>
      </c>
      <c r="C2508">
        <v>93.9</v>
      </c>
      <c r="D2508">
        <v>93.9</v>
      </c>
      <c r="E2508">
        <v>93.9</v>
      </c>
      <c r="F2508">
        <v>872</v>
      </c>
    </row>
    <row r="2509" spans="1:6" x14ac:dyDescent="0.3">
      <c r="A2509" t="s">
        <v>2623</v>
      </c>
      <c r="B2509">
        <v>96.03</v>
      </c>
      <c r="C2509">
        <v>96.03</v>
      </c>
      <c r="D2509">
        <v>96.03</v>
      </c>
      <c r="E2509">
        <v>96.03</v>
      </c>
      <c r="F2509">
        <v>1148</v>
      </c>
    </row>
    <row r="2510" spans="1:6" x14ac:dyDescent="0.3">
      <c r="A2510" t="s">
        <v>2624</v>
      </c>
      <c r="B2510">
        <v>96.65</v>
      </c>
      <c r="C2510">
        <v>96.65</v>
      </c>
      <c r="D2510">
        <v>96.65</v>
      </c>
      <c r="E2510">
        <v>96.65</v>
      </c>
      <c r="F2510">
        <v>1012</v>
      </c>
    </row>
    <row r="2511" spans="1:6" x14ac:dyDescent="0.3">
      <c r="A2511" t="s">
        <v>2625</v>
      </c>
      <c r="B2511">
        <v>97.48</v>
      </c>
      <c r="C2511">
        <v>97.48</v>
      </c>
      <c r="D2511">
        <v>97.48</v>
      </c>
      <c r="E2511">
        <v>97.48</v>
      </c>
      <c r="F2511">
        <v>620</v>
      </c>
    </row>
    <row r="2512" spans="1:6" x14ac:dyDescent="0.3">
      <c r="A2512" t="s">
        <v>2626</v>
      </c>
      <c r="B2512">
        <v>97.25</v>
      </c>
      <c r="C2512">
        <v>97.25</v>
      </c>
      <c r="D2512">
        <v>97.25</v>
      </c>
      <c r="E2512">
        <v>97.25</v>
      </c>
      <c r="F2512">
        <v>1025</v>
      </c>
    </row>
    <row r="2513" spans="1:6" x14ac:dyDescent="0.3">
      <c r="A2513" t="s">
        <v>2627</v>
      </c>
      <c r="B2513">
        <v>97.66</v>
      </c>
      <c r="C2513">
        <v>97.66</v>
      </c>
      <c r="D2513">
        <v>97.66</v>
      </c>
      <c r="E2513">
        <v>97.66</v>
      </c>
      <c r="F2513">
        <v>680</v>
      </c>
    </row>
    <row r="2514" spans="1:6" x14ac:dyDescent="0.3">
      <c r="A2514" t="s">
        <v>2628</v>
      </c>
      <c r="B2514">
        <v>97.53</v>
      </c>
      <c r="C2514">
        <v>97.53</v>
      </c>
      <c r="D2514">
        <v>97.53</v>
      </c>
      <c r="E2514">
        <v>97.53</v>
      </c>
      <c r="F2514">
        <v>646</v>
      </c>
    </row>
    <row r="2515" spans="1:6" x14ac:dyDescent="0.3">
      <c r="A2515" t="s">
        <v>2629</v>
      </c>
      <c r="B2515">
        <v>95.36</v>
      </c>
      <c r="C2515">
        <v>95.36</v>
      </c>
      <c r="D2515">
        <v>95.36</v>
      </c>
      <c r="E2515">
        <v>95.36</v>
      </c>
      <c r="F2515">
        <v>987</v>
      </c>
    </row>
    <row r="2516" spans="1:6" x14ac:dyDescent="0.3">
      <c r="A2516" t="s">
        <v>2630</v>
      </c>
      <c r="B2516">
        <v>95.75</v>
      </c>
      <c r="C2516">
        <v>95.75</v>
      </c>
      <c r="D2516">
        <v>95.75</v>
      </c>
      <c r="E2516">
        <v>95.75</v>
      </c>
      <c r="F2516">
        <v>417</v>
      </c>
    </row>
    <row r="2517" spans="1:6" x14ac:dyDescent="0.3">
      <c r="A2517" t="s">
        <v>2631</v>
      </c>
      <c r="B2517">
        <v>96.14</v>
      </c>
      <c r="C2517">
        <v>96.14</v>
      </c>
      <c r="D2517">
        <v>96.14</v>
      </c>
      <c r="E2517">
        <v>96.14</v>
      </c>
      <c r="F2517">
        <v>591</v>
      </c>
    </row>
    <row r="2518" spans="1:6" x14ac:dyDescent="0.3">
      <c r="A2518" t="s">
        <v>2632</v>
      </c>
      <c r="B2518">
        <v>96.29</v>
      </c>
      <c r="C2518">
        <v>96.29</v>
      </c>
      <c r="D2518">
        <v>96.29</v>
      </c>
      <c r="E2518">
        <v>96.29</v>
      </c>
      <c r="F2518">
        <v>491</v>
      </c>
    </row>
    <row r="2519" spans="1:6" x14ac:dyDescent="0.3">
      <c r="A2519" t="s">
        <v>2633</v>
      </c>
      <c r="B2519">
        <v>97.24</v>
      </c>
      <c r="C2519">
        <v>97.24</v>
      </c>
      <c r="D2519">
        <v>97.24</v>
      </c>
      <c r="E2519">
        <v>97.24</v>
      </c>
      <c r="F2519">
        <v>684</v>
      </c>
    </row>
    <row r="2520" spans="1:6" x14ac:dyDescent="0.3">
      <c r="A2520" t="s">
        <v>2634</v>
      </c>
      <c r="B2520">
        <v>97.17</v>
      </c>
      <c r="C2520">
        <v>97.17</v>
      </c>
      <c r="D2520">
        <v>97.17</v>
      </c>
      <c r="E2520">
        <v>97.17</v>
      </c>
      <c r="F2520">
        <v>574</v>
      </c>
    </row>
    <row r="2521" spans="1:6" x14ac:dyDescent="0.3">
      <c r="A2521" t="s">
        <v>2635</v>
      </c>
      <c r="B2521">
        <v>96.66</v>
      </c>
      <c r="C2521">
        <v>96.66</v>
      </c>
      <c r="D2521">
        <v>96.66</v>
      </c>
      <c r="E2521">
        <v>96.66</v>
      </c>
      <c r="F2521">
        <v>609</v>
      </c>
    </row>
    <row r="2522" spans="1:6" x14ac:dyDescent="0.3">
      <c r="A2522" t="s">
        <v>2636</v>
      </c>
      <c r="B2522">
        <v>97.1</v>
      </c>
      <c r="C2522">
        <v>97.1</v>
      </c>
      <c r="D2522">
        <v>97.1</v>
      </c>
      <c r="E2522">
        <v>97.1</v>
      </c>
      <c r="F2522">
        <v>467</v>
      </c>
    </row>
    <row r="2523" spans="1:6" x14ac:dyDescent="0.3">
      <c r="A2523" t="s">
        <v>2637</v>
      </c>
      <c r="B2523">
        <v>97.22</v>
      </c>
      <c r="C2523">
        <v>97.22</v>
      </c>
      <c r="D2523">
        <v>97.22</v>
      </c>
      <c r="E2523">
        <v>97.22</v>
      </c>
      <c r="F2523">
        <v>650</v>
      </c>
    </row>
    <row r="2524" spans="1:6" x14ac:dyDescent="0.3">
      <c r="A2524" t="s">
        <v>2638</v>
      </c>
      <c r="B2524">
        <v>95.97</v>
      </c>
      <c r="C2524">
        <v>95.97</v>
      </c>
      <c r="D2524">
        <v>95.97</v>
      </c>
      <c r="E2524">
        <v>95.97</v>
      </c>
      <c r="F2524">
        <v>742</v>
      </c>
    </row>
    <row r="2525" spans="1:6" x14ac:dyDescent="0.3">
      <c r="A2525" t="s">
        <v>2639</v>
      </c>
      <c r="B2525">
        <v>95.79</v>
      </c>
      <c r="C2525">
        <v>95.79</v>
      </c>
      <c r="D2525">
        <v>95.79</v>
      </c>
      <c r="E2525">
        <v>95.79</v>
      </c>
      <c r="F2525">
        <v>1103</v>
      </c>
    </row>
    <row r="2526" spans="1:6" x14ac:dyDescent="0.3">
      <c r="A2526" t="s">
        <v>2640</v>
      </c>
      <c r="B2526">
        <v>95.44</v>
      </c>
      <c r="C2526">
        <v>95.44</v>
      </c>
      <c r="D2526">
        <v>95.44</v>
      </c>
      <c r="E2526">
        <v>95.44</v>
      </c>
      <c r="F2526">
        <v>832</v>
      </c>
    </row>
    <row r="2527" spans="1:6" x14ac:dyDescent="0.3">
      <c r="A2527" t="s">
        <v>2641</v>
      </c>
      <c r="B2527">
        <v>94.86</v>
      </c>
      <c r="C2527">
        <v>94.86</v>
      </c>
      <c r="D2527">
        <v>94.86</v>
      </c>
      <c r="E2527">
        <v>94.86</v>
      </c>
      <c r="F2527">
        <v>757</v>
      </c>
    </row>
    <row r="2528" spans="1:6" x14ac:dyDescent="0.3">
      <c r="A2528" t="s">
        <v>2642</v>
      </c>
      <c r="B2528">
        <v>94.73</v>
      </c>
      <c r="C2528">
        <v>94.73</v>
      </c>
      <c r="D2528">
        <v>94.73</v>
      </c>
      <c r="E2528">
        <v>94.73</v>
      </c>
      <c r="F2528">
        <v>244</v>
      </c>
    </row>
    <row r="2529" spans="1:6" x14ac:dyDescent="0.3">
      <c r="A2529" t="s">
        <v>2643</v>
      </c>
      <c r="B2529">
        <v>92.64</v>
      </c>
      <c r="C2529">
        <v>92.64</v>
      </c>
      <c r="D2529">
        <v>92.64</v>
      </c>
      <c r="E2529">
        <v>92.64</v>
      </c>
      <c r="F2529">
        <v>1011</v>
      </c>
    </row>
    <row r="2530" spans="1:6" x14ac:dyDescent="0.3">
      <c r="A2530" t="s">
        <v>2644</v>
      </c>
      <c r="B2530">
        <v>92.76</v>
      </c>
      <c r="C2530">
        <v>92.76</v>
      </c>
      <c r="D2530">
        <v>92.76</v>
      </c>
      <c r="E2530">
        <v>92.76</v>
      </c>
      <c r="F2530">
        <v>1143</v>
      </c>
    </row>
    <row r="2531" spans="1:6" x14ac:dyDescent="0.3">
      <c r="A2531" t="s">
        <v>2645</v>
      </c>
      <c r="B2531">
        <v>90.81</v>
      </c>
      <c r="C2531">
        <v>90.81</v>
      </c>
      <c r="D2531">
        <v>90.81</v>
      </c>
      <c r="E2531">
        <v>90.81</v>
      </c>
      <c r="F2531">
        <v>1223</v>
      </c>
    </row>
    <row r="2532" spans="1:6" x14ac:dyDescent="0.3">
      <c r="A2532" t="s">
        <v>2646</v>
      </c>
      <c r="B2532">
        <v>92.26</v>
      </c>
      <c r="C2532">
        <v>92.26</v>
      </c>
      <c r="D2532">
        <v>92.26</v>
      </c>
      <c r="E2532">
        <v>92.26</v>
      </c>
      <c r="F2532">
        <v>1194</v>
      </c>
    </row>
    <row r="2533" spans="1:6" x14ac:dyDescent="0.3">
      <c r="A2533" t="s">
        <v>2647</v>
      </c>
      <c r="B2533">
        <v>93.55</v>
      </c>
      <c r="C2533">
        <v>93.55</v>
      </c>
      <c r="D2533">
        <v>93.55</v>
      </c>
      <c r="E2533">
        <v>93.55</v>
      </c>
      <c r="F2533">
        <v>678</v>
      </c>
    </row>
    <row r="2534" spans="1:6" x14ac:dyDescent="0.3">
      <c r="A2534" t="s">
        <v>2648</v>
      </c>
      <c r="B2534">
        <v>93.3</v>
      </c>
      <c r="C2534">
        <v>93.3</v>
      </c>
      <c r="D2534">
        <v>93.3</v>
      </c>
      <c r="E2534">
        <v>93.3</v>
      </c>
      <c r="F2534">
        <v>239</v>
      </c>
    </row>
    <row r="2535" spans="1:6" x14ac:dyDescent="0.3">
      <c r="A2535" t="s">
        <v>2649</v>
      </c>
      <c r="B2535">
        <v>91.48</v>
      </c>
      <c r="C2535">
        <v>91.48</v>
      </c>
      <c r="D2535">
        <v>91.48</v>
      </c>
      <c r="E2535">
        <v>91.48</v>
      </c>
      <c r="F2535">
        <v>672</v>
      </c>
    </row>
    <row r="2536" spans="1:6" x14ac:dyDescent="0.3">
      <c r="A2536" t="s">
        <v>2650</v>
      </c>
      <c r="B2536">
        <v>90.11</v>
      </c>
      <c r="C2536">
        <v>90.11</v>
      </c>
      <c r="D2536">
        <v>90.11</v>
      </c>
      <c r="E2536">
        <v>90.11</v>
      </c>
      <c r="F2536">
        <v>1044</v>
      </c>
    </row>
    <row r="2537" spans="1:6" x14ac:dyDescent="0.3">
      <c r="A2537" t="s">
        <v>2651</v>
      </c>
      <c r="B2537">
        <v>88.66</v>
      </c>
      <c r="C2537">
        <v>88.66</v>
      </c>
      <c r="D2537">
        <v>88.66</v>
      </c>
      <c r="E2537">
        <v>88.66</v>
      </c>
      <c r="F2537">
        <v>1144</v>
      </c>
    </row>
    <row r="2538" spans="1:6" x14ac:dyDescent="0.3">
      <c r="A2538" t="s">
        <v>2652</v>
      </c>
      <c r="B2538">
        <v>89.38</v>
      </c>
      <c r="C2538">
        <v>89.38</v>
      </c>
      <c r="D2538">
        <v>89.38</v>
      </c>
      <c r="E2538">
        <v>89.38</v>
      </c>
      <c r="F2538">
        <v>1138</v>
      </c>
    </row>
    <row r="2539" spans="1:6" x14ac:dyDescent="0.3">
      <c r="A2539" t="s">
        <v>2653</v>
      </c>
      <c r="B2539">
        <v>88.4</v>
      </c>
      <c r="C2539">
        <v>88.4</v>
      </c>
      <c r="D2539">
        <v>88.4</v>
      </c>
      <c r="E2539">
        <v>88.4</v>
      </c>
      <c r="F2539">
        <v>786</v>
      </c>
    </row>
    <row r="2540" spans="1:6" x14ac:dyDescent="0.3">
      <c r="A2540" t="s">
        <v>2654</v>
      </c>
      <c r="B2540">
        <v>87.85</v>
      </c>
      <c r="C2540">
        <v>87.85</v>
      </c>
      <c r="D2540">
        <v>87.85</v>
      </c>
      <c r="E2540">
        <v>87.85</v>
      </c>
      <c r="F2540">
        <v>487</v>
      </c>
    </row>
    <row r="2541" spans="1:6" x14ac:dyDescent="0.3">
      <c r="A2541" t="s">
        <v>2655</v>
      </c>
      <c r="B2541">
        <v>88.95</v>
      </c>
      <c r="C2541">
        <v>88.95</v>
      </c>
      <c r="D2541">
        <v>88.95</v>
      </c>
      <c r="E2541">
        <v>88.95</v>
      </c>
      <c r="F2541">
        <v>904</v>
      </c>
    </row>
    <row r="2542" spans="1:6" x14ac:dyDescent="0.3">
      <c r="A2542" t="s">
        <v>2656</v>
      </c>
      <c r="B2542">
        <v>87.87</v>
      </c>
      <c r="C2542">
        <v>87.87</v>
      </c>
      <c r="D2542">
        <v>87.87</v>
      </c>
      <c r="E2542">
        <v>87.87</v>
      </c>
      <c r="F2542">
        <v>719</v>
      </c>
    </row>
    <row r="2543" spans="1:6" x14ac:dyDescent="0.3">
      <c r="A2543" t="s">
        <v>2657</v>
      </c>
      <c r="B2543">
        <v>87.9</v>
      </c>
      <c r="C2543">
        <v>87.9</v>
      </c>
      <c r="D2543">
        <v>87.9</v>
      </c>
      <c r="E2543">
        <v>87.9</v>
      </c>
      <c r="F2543">
        <v>726</v>
      </c>
    </row>
    <row r="2544" spans="1:6" x14ac:dyDescent="0.3">
      <c r="A2544" t="s">
        <v>2658</v>
      </c>
      <c r="B2544">
        <v>88.65</v>
      </c>
      <c r="C2544">
        <v>88.65</v>
      </c>
      <c r="D2544">
        <v>88.65</v>
      </c>
      <c r="E2544">
        <v>88.65</v>
      </c>
      <c r="F2544">
        <v>542</v>
      </c>
    </row>
    <row r="2545" spans="1:6" x14ac:dyDescent="0.3">
      <c r="A2545" t="s">
        <v>2659</v>
      </c>
      <c r="B2545">
        <v>89.41</v>
      </c>
      <c r="C2545">
        <v>89.41</v>
      </c>
      <c r="D2545">
        <v>89.41</v>
      </c>
      <c r="E2545">
        <v>89.41</v>
      </c>
      <c r="F2545">
        <v>284</v>
      </c>
    </row>
    <row r="2546" spans="1:6" x14ac:dyDescent="0.3">
      <c r="A2546" t="s">
        <v>2660</v>
      </c>
      <c r="B2546">
        <v>89.26</v>
      </c>
      <c r="C2546">
        <v>89.26</v>
      </c>
      <c r="D2546">
        <v>89.26</v>
      </c>
      <c r="E2546">
        <v>89.26</v>
      </c>
      <c r="F2546">
        <v>511</v>
      </c>
    </row>
    <row r="2547" spans="1:6" x14ac:dyDescent="0.3">
      <c r="A2547" t="s">
        <v>2661</v>
      </c>
      <c r="B2547">
        <v>88.44</v>
      </c>
      <c r="C2547">
        <v>88.44</v>
      </c>
      <c r="D2547">
        <v>88.44</v>
      </c>
      <c r="E2547">
        <v>88.44</v>
      </c>
      <c r="F2547">
        <v>360</v>
      </c>
    </row>
    <row r="2548" spans="1:6" x14ac:dyDescent="0.3">
      <c r="A2548" t="s">
        <v>2662</v>
      </c>
      <c r="B2548">
        <v>87.8</v>
      </c>
      <c r="C2548">
        <v>87.8</v>
      </c>
      <c r="D2548">
        <v>87.8</v>
      </c>
      <c r="E2548">
        <v>87.8</v>
      </c>
      <c r="F2548">
        <v>368</v>
      </c>
    </row>
    <row r="2549" spans="1:6" x14ac:dyDescent="0.3">
      <c r="A2549" t="s">
        <v>2663</v>
      </c>
      <c r="B2549">
        <v>87.64</v>
      </c>
      <c r="C2549">
        <v>87.64</v>
      </c>
      <c r="D2549">
        <v>87.64</v>
      </c>
      <c r="E2549">
        <v>87.64</v>
      </c>
      <c r="F2549">
        <v>344</v>
      </c>
    </row>
    <row r="2550" spans="1:6" x14ac:dyDescent="0.3">
      <c r="A2550" t="s">
        <v>2664</v>
      </c>
      <c r="B2550">
        <v>89.07</v>
      </c>
      <c r="C2550">
        <v>89.07</v>
      </c>
      <c r="D2550">
        <v>89.07</v>
      </c>
      <c r="E2550">
        <v>89.07</v>
      </c>
      <c r="F2550">
        <v>377</v>
      </c>
    </row>
    <row r="2551" spans="1:6" x14ac:dyDescent="0.3">
      <c r="A2551" t="s">
        <v>2665</v>
      </c>
      <c r="B2551">
        <v>89.4</v>
      </c>
      <c r="C2551">
        <v>89.4</v>
      </c>
      <c r="D2551">
        <v>89.4</v>
      </c>
      <c r="E2551">
        <v>89.4</v>
      </c>
      <c r="F2551">
        <v>150</v>
      </c>
    </row>
    <row r="2552" spans="1:6" x14ac:dyDescent="0.3">
      <c r="A2552" t="s">
        <v>2666</v>
      </c>
      <c r="B2552">
        <v>89.22</v>
      </c>
      <c r="C2552">
        <v>89.22</v>
      </c>
      <c r="D2552">
        <v>89.22</v>
      </c>
      <c r="E2552">
        <v>89.22</v>
      </c>
      <c r="F2552">
        <v>283</v>
      </c>
    </row>
    <row r="2553" spans="1:6" x14ac:dyDescent="0.3">
      <c r="A2553" t="s">
        <v>2667</v>
      </c>
      <c r="B2553">
        <v>89.5</v>
      </c>
      <c r="C2553">
        <v>89.5</v>
      </c>
      <c r="D2553">
        <v>89.5</v>
      </c>
      <c r="E2553">
        <v>89.5</v>
      </c>
      <c r="F2553">
        <v>345</v>
      </c>
    </row>
    <row r="2554" spans="1:6" x14ac:dyDescent="0.3">
      <c r="A2554" t="s">
        <v>2668</v>
      </c>
      <c r="B2554">
        <v>90.01</v>
      </c>
      <c r="C2554">
        <v>90.01</v>
      </c>
      <c r="D2554">
        <v>90.01</v>
      </c>
      <c r="E2554">
        <v>90.01</v>
      </c>
      <c r="F2554">
        <v>412</v>
      </c>
    </row>
    <row r="2555" spans="1:6" x14ac:dyDescent="0.3">
      <c r="A2555" t="s">
        <v>2669</v>
      </c>
      <c r="B2555">
        <v>91.35</v>
      </c>
      <c r="C2555">
        <v>91.35</v>
      </c>
      <c r="D2555">
        <v>91.35</v>
      </c>
      <c r="E2555">
        <v>91.35</v>
      </c>
      <c r="F2555">
        <v>670</v>
      </c>
    </row>
    <row r="2556" spans="1:6" x14ac:dyDescent="0.3">
      <c r="A2556" t="s">
        <v>2670</v>
      </c>
      <c r="B2556">
        <v>91.72</v>
      </c>
      <c r="C2556">
        <v>91.72</v>
      </c>
      <c r="D2556">
        <v>91.72</v>
      </c>
      <c r="E2556">
        <v>91.72</v>
      </c>
      <c r="F2556">
        <v>723</v>
      </c>
    </row>
    <row r="2557" spans="1:6" x14ac:dyDescent="0.3">
      <c r="A2557" t="s">
        <v>2671</v>
      </c>
      <c r="B2557">
        <v>91.39</v>
      </c>
      <c r="C2557">
        <v>91.39</v>
      </c>
      <c r="D2557">
        <v>91.39</v>
      </c>
      <c r="E2557">
        <v>91.39</v>
      </c>
      <c r="F2557">
        <v>254</v>
      </c>
    </row>
    <row r="2558" spans="1:6" x14ac:dyDescent="0.3">
      <c r="A2558" t="s">
        <v>2672</v>
      </c>
      <c r="B2558">
        <v>91.58</v>
      </c>
      <c r="C2558">
        <v>91.58</v>
      </c>
      <c r="D2558">
        <v>91.58</v>
      </c>
      <c r="E2558">
        <v>91.58</v>
      </c>
      <c r="F2558">
        <v>480</v>
      </c>
    </row>
    <row r="2559" spans="1:6" x14ac:dyDescent="0.3">
      <c r="A2559" t="s">
        <v>2673</v>
      </c>
      <c r="B2559">
        <v>90.16</v>
      </c>
      <c r="C2559">
        <v>90.16</v>
      </c>
      <c r="D2559">
        <v>90.16</v>
      </c>
      <c r="E2559">
        <v>90.16</v>
      </c>
      <c r="F2559">
        <v>436</v>
      </c>
    </row>
    <row r="2560" spans="1:6" x14ac:dyDescent="0.3">
      <c r="A2560" t="s">
        <v>2674</v>
      </c>
      <c r="B2560">
        <v>90.87</v>
      </c>
      <c r="C2560">
        <v>90.87</v>
      </c>
      <c r="D2560">
        <v>90.87</v>
      </c>
      <c r="E2560">
        <v>90.87</v>
      </c>
      <c r="F2560">
        <v>426</v>
      </c>
    </row>
    <row r="2561" spans="1:6" x14ac:dyDescent="0.3">
      <c r="A2561" t="s">
        <v>2675</v>
      </c>
      <c r="B2561">
        <v>91.06</v>
      </c>
      <c r="C2561">
        <v>91.06</v>
      </c>
      <c r="D2561">
        <v>91.06</v>
      </c>
      <c r="E2561">
        <v>91.06</v>
      </c>
      <c r="F2561">
        <v>363</v>
      </c>
    </row>
    <row r="2562" spans="1:6" x14ac:dyDescent="0.3">
      <c r="A2562" t="s">
        <v>2676</v>
      </c>
      <c r="B2562">
        <v>88.37</v>
      </c>
      <c r="C2562">
        <v>88.37</v>
      </c>
      <c r="D2562">
        <v>88.37</v>
      </c>
      <c r="E2562">
        <v>88.37</v>
      </c>
      <c r="F2562">
        <v>788</v>
      </c>
    </row>
    <row r="2563" spans="1:6" x14ac:dyDescent="0.3">
      <c r="A2563" t="s">
        <v>2677</v>
      </c>
      <c r="B2563">
        <v>87.33</v>
      </c>
      <c r="C2563">
        <v>87.33</v>
      </c>
      <c r="D2563">
        <v>87.33</v>
      </c>
      <c r="E2563">
        <v>87.33</v>
      </c>
      <c r="F2563">
        <v>576</v>
      </c>
    </row>
    <row r="2564" spans="1:6" x14ac:dyDescent="0.3">
      <c r="A2564" t="s">
        <v>2678</v>
      </c>
      <c r="B2564">
        <v>88.11</v>
      </c>
      <c r="C2564">
        <v>88.11</v>
      </c>
      <c r="D2564">
        <v>88.11</v>
      </c>
      <c r="E2564">
        <v>88.11</v>
      </c>
      <c r="F2564">
        <v>792</v>
      </c>
    </row>
    <row r="2565" spans="1:6" x14ac:dyDescent="0.3">
      <c r="A2565" t="s">
        <v>2679</v>
      </c>
      <c r="B2565">
        <v>86.91</v>
      </c>
      <c r="C2565">
        <v>86.91</v>
      </c>
      <c r="D2565">
        <v>86.91</v>
      </c>
      <c r="E2565">
        <v>86.91</v>
      </c>
      <c r="F2565">
        <v>768</v>
      </c>
    </row>
    <row r="2566" spans="1:6" x14ac:dyDescent="0.3">
      <c r="A2566" t="s">
        <v>2680</v>
      </c>
      <c r="B2566">
        <v>87.96</v>
      </c>
      <c r="C2566">
        <v>87.96</v>
      </c>
      <c r="D2566">
        <v>87.96</v>
      </c>
      <c r="E2566">
        <v>87.96</v>
      </c>
      <c r="F2566">
        <v>567</v>
      </c>
    </row>
    <row r="2567" spans="1:6" x14ac:dyDescent="0.3">
      <c r="A2567" t="s">
        <v>2681</v>
      </c>
      <c r="B2567">
        <v>88.2</v>
      </c>
      <c r="C2567">
        <v>88.2</v>
      </c>
      <c r="D2567">
        <v>88.2</v>
      </c>
      <c r="E2567">
        <v>88.2</v>
      </c>
      <c r="F2567">
        <v>617</v>
      </c>
    </row>
    <row r="2568" spans="1:6" x14ac:dyDescent="0.3">
      <c r="A2568" t="s">
        <v>2682</v>
      </c>
      <c r="B2568">
        <v>87.2</v>
      </c>
      <c r="C2568">
        <v>87.2</v>
      </c>
      <c r="D2568">
        <v>87.2</v>
      </c>
      <c r="E2568">
        <v>87.2</v>
      </c>
      <c r="F2568">
        <v>439</v>
      </c>
    </row>
    <row r="2569" spans="1:6" x14ac:dyDescent="0.3">
      <c r="A2569" t="s">
        <v>2683</v>
      </c>
      <c r="B2569">
        <v>88.51</v>
      </c>
      <c r="C2569">
        <v>88.51</v>
      </c>
      <c r="D2569">
        <v>88.51</v>
      </c>
      <c r="E2569">
        <v>88.51</v>
      </c>
      <c r="F2569">
        <v>468</v>
      </c>
    </row>
    <row r="2570" spans="1:6" x14ac:dyDescent="0.3">
      <c r="A2570" t="s">
        <v>2684</v>
      </c>
      <c r="B2570">
        <v>89.55</v>
      </c>
      <c r="C2570">
        <v>89.55</v>
      </c>
      <c r="D2570">
        <v>89.55</v>
      </c>
      <c r="E2570">
        <v>89.55</v>
      </c>
      <c r="F2570">
        <v>449</v>
      </c>
    </row>
    <row r="2571" spans="1:6" x14ac:dyDescent="0.3">
      <c r="A2571" t="s">
        <v>2685</v>
      </c>
      <c r="B2571">
        <v>88.63</v>
      </c>
      <c r="C2571">
        <v>88.63</v>
      </c>
      <c r="D2571">
        <v>88.63</v>
      </c>
      <c r="E2571">
        <v>88.63</v>
      </c>
      <c r="F2571">
        <v>424</v>
      </c>
    </row>
    <row r="2572" spans="1:6" x14ac:dyDescent="0.3">
      <c r="A2572" t="s">
        <v>2686</v>
      </c>
      <c r="B2572">
        <v>88.67</v>
      </c>
      <c r="C2572">
        <v>88.67</v>
      </c>
      <c r="D2572">
        <v>88.67</v>
      </c>
      <c r="E2572">
        <v>88.67</v>
      </c>
      <c r="F2572">
        <v>390</v>
      </c>
    </row>
    <row r="2573" spans="1:6" x14ac:dyDescent="0.3">
      <c r="A2573" t="s">
        <v>2687</v>
      </c>
      <c r="B2573">
        <v>89.11</v>
      </c>
      <c r="C2573">
        <v>89.11</v>
      </c>
      <c r="D2573">
        <v>89.11</v>
      </c>
      <c r="E2573">
        <v>89.11</v>
      </c>
      <c r="F2573">
        <v>157</v>
      </c>
    </row>
    <row r="2574" spans="1:6" x14ac:dyDescent="0.3">
      <c r="A2574" t="s">
        <v>2688</v>
      </c>
      <c r="B2574">
        <v>88.95</v>
      </c>
      <c r="C2574">
        <v>88.95</v>
      </c>
      <c r="D2574">
        <v>88.95</v>
      </c>
      <c r="E2574">
        <v>88.95</v>
      </c>
      <c r="F2574">
        <v>327</v>
      </c>
    </row>
    <row r="2575" spans="1:6" x14ac:dyDescent="0.3">
      <c r="A2575" t="s">
        <v>2689</v>
      </c>
      <c r="B2575">
        <v>89.6</v>
      </c>
      <c r="C2575">
        <v>89.6</v>
      </c>
      <c r="D2575">
        <v>89.6</v>
      </c>
      <c r="E2575">
        <v>89.6</v>
      </c>
      <c r="F2575">
        <v>540</v>
      </c>
    </row>
    <row r="2576" spans="1:6" x14ac:dyDescent="0.3">
      <c r="A2576" t="s">
        <v>2690</v>
      </c>
      <c r="B2576">
        <v>90.23</v>
      </c>
      <c r="C2576">
        <v>90.23</v>
      </c>
      <c r="D2576">
        <v>90.23</v>
      </c>
      <c r="E2576">
        <v>90.23</v>
      </c>
      <c r="F2576">
        <v>617</v>
      </c>
    </row>
    <row r="2577" spans="1:6" x14ac:dyDescent="0.3">
      <c r="A2577" t="s">
        <v>2691</v>
      </c>
      <c r="B2577">
        <v>90.86</v>
      </c>
      <c r="C2577">
        <v>90.86</v>
      </c>
      <c r="D2577">
        <v>90.86</v>
      </c>
      <c r="E2577">
        <v>90.86</v>
      </c>
      <c r="F2577">
        <v>591</v>
      </c>
    </row>
    <row r="2578" spans="1:6" x14ac:dyDescent="0.3">
      <c r="A2578" t="s">
        <v>2692</v>
      </c>
      <c r="B2578">
        <v>91.64</v>
      </c>
      <c r="C2578">
        <v>91.64</v>
      </c>
      <c r="D2578">
        <v>91.64</v>
      </c>
      <c r="E2578">
        <v>91.64</v>
      </c>
      <c r="F2578">
        <v>590</v>
      </c>
    </row>
    <row r="2579" spans="1:6" x14ac:dyDescent="0.3">
      <c r="A2579" t="s">
        <v>2693</v>
      </c>
      <c r="B2579">
        <v>92.32</v>
      </c>
      <c r="C2579">
        <v>92.32</v>
      </c>
      <c r="D2579">
        <v>92.32</v>
      </c>
      <c r="E2579">
        <v>92.32</v>
      </c>
      <c r="F2579">
        <v>414</v>
      </c>
    </row>
    <row r="2580" spans="1:6" x14ac:dyDescent="0.3">
      <c r="A2580" t="s">
        <v>2694</v>
      </c>
      <c r="B2580">
        <v>91.71</v>
      </c>
      <c r="C2580">
        <v>91.71</v>
      </c>
      <c r="D2580">
        <v>91.71</v>
      </c>
      <c r="E2580">
        <v>91.71</v>
      </c>
      <c r="F2580">
        <v>590</v>
      </c>
    </row>
    <row r="2581" spans="1:6" x14ac:dyDescent="0.3">
      <c r="A2581" t="s">
        <v>2695</v>
      </c>
      <c r="B2581">
        <v>92.18</v>
      </c>
      <c r="C2581">
        <v>92.18</v>
      </c>
      <c r="D2581">
        <v>92.18</v>
      </c>
      <c r="E2581">
        <v>92.18</v>
      </c>
      <c r="F2581">
        <v>619</v>
      </c>
    </row>
    <row r="2582" spans="1:6" x14ac:dyDescent="0.3">
      <c r="A2582" t="s">
        <v>2696</v>
      </c>
      <c r="B2582">
        <v>92.13</v>
      </c>
      <c r="C2582">
        <v>92.13</v>
      </c>
      <c r="D2582">
        <v>92.13</v>
      </c>
      <c r="E2582">
        <v>92.13</v>
      </c>
      <c r="F2582">
        <v>710</v>
      </c>
    </row>
    <row r="2583" spans="1:6" x14ac:dyDescent="0.3">
      <c r="A2583" t="s">
        <v>2697</v>
      </c>
      <c r="B2583">
        <v>92.04</v>
      </c>
      <c r="C2583">
        <v>92.04</v>
      </c>
      <c r="D2583">
        <v>92.04</v>
      </c>
      <c r="E2583">
        <v>92.04</v>
      </c>
      <c r="F2583">
        <v>589</v>
      </c>
    </row>
    <row r="2584" spans="1:6" x14ac:dyDescent="0.3">
      <c r="A2584" t="s">
        <v>2698</v>
      </c>
      <c r="B2584">
        <v>91.92</v>
      </c>
      <c r="C2584">
        <v>91.92</v>
      </c>
      <c r="D2584">
        <v>91.92</v>
      </c>
      <c r="E2584">
        <v>91.92</v>
      </c>
      <c r="F2584">
        <v>537</v>
      </c>
    </row>
    <row r="2585" spans="1:6" x14ac:dyDescent="0.3">
      <c r="A2585" t="s">
        <v>2699</v>
      </c>
      <c r="B2585">
        <v>91.59</v>
      </c>
      <c r="C2585">
        <v>91.59</v>
      </c>
      <c r="D2585">
        <v>91.59</v>
      </c>
      <c r="E2585">
        <v>91.59</v>
      </c>
      <c r="F2585">
        <v>278</v>
      </c>
    </row>
    <row r="2586" spans="1:6" x14ac:dyDescent="0.3">
      <c r="A2586" t="s">
        <v>2700</v>
      </c>
      <c r="B2586">
        <v>92.48</v>
      </c>
      <c r="C2586">
        <v>92.48</v>
      </c>
      <c r="D2586">
        <v>92.48</v>
      </c>
      <c r="E2586">
        <v>92.48</v>
      </c>
      <c r="F2586">
        <v>519</v>
      </c>
    </row>
    <row r="2587" spans="1:6" x14ac:dyDescent="0.3">
      <c r="A2587" t="s">
        <v>2701</v>
      </c>
      <c r="B2587">
        <v>93.2</v>
      </c>
      <c r="C2587">
        <v>93.2</v>
      </c>
      <c r="D2587">
        <v>93.2</v>
      </c>
      <c r="E2587">
        <v>93.2</v>
      </c>
      <c r="F2587">
        <v>671</v>
      </c>
    </row>
    <row r="2588" spans="1:6" x14ac:dyDescent="0.3">
      <c r="A2588" t="s">
        <v>2702</v>
      </c>
      <c r="B2588">
        <v>93.7</v>
      </c>
      <c r="C2588">
        <v>93.7</v>
      </c>
      <c r="D2588">
        <v>93.7</v>
      </c>
      <c r="E2588">
        <v>93.7</v>
      </c>
      <c r="F2588">
        <v>874</v>
      </c>
    </row>
    <row r="2589" spans="1:6" x14ac:dyDescent="0.3">
      <c r="A2589" t="s">
        <v>2703</v>
      </c>
      <c r="B2589">
        <v>93.4</v>
      </c>
      <c r="C2589">
        <v>93.4</v>
      </c>
      <c r="D2589">
        <v>93.4</v>
      </c>
      <c r="E2589">
        <v>93.4</v>
      </c>
      <c r="F2589">
        <v>871</v>
      </c>
    </row>
    <row r="2590" spans="1:6" x14ac:dyDescent="0.3">
      <c r="A2590" t="s">
        <v>2704</v>
      </c>
      <c r="B2590">
        <v>93.46</v>
      </c>
      <c r="C2590">
        <v>93.46</v>
      </c>
      <c r="D2590">
        <v>93.46</v>
      </c>
      <c r="E2590">
        <v>93.46</v>
      </c>
      <c r="F2590">
        <v>567</v>
      </c>
    </row>
    <row r="2591" spans="1:6" x14ac:dyDescent="0.3">
      <c r="A2591" t="s">
        <v>2705</v>
      </c>
      <c r="B2591">
        <v>93.22</v>
      </c>
      <c r="C2591">
        <v>93.22</v>
      </c>
      <c r="D2591">
        <v>93.22</v>
      </c>
      <c r="E2591">
        <v>93.22</v>
      </c>
      <c r="F2591">
        <v>237</v>
      </c>
    </row>
    <row r="2592" spans="1:6" x14ac:dyDescent="0.3">
      <c r="A2592" t="s">
        <v>2706</v>
      </c>
      <c r="B2592">
        <v>92.25</v>
      </c>
      <c r="C2592">
        <v>92.25</v>
      </c>
      <c r="D2592">
        <v>92.25</v>
      </c>
      <c r="E2592">
        <v>92.25</v>
      </c>
      <c r="F2592">
        <v>579</v>
      </c>
    </row>
    <row r="2593" spans="1:6" x14ac:dyDescent="0.3">
      <c r="A2593" t="s">
        <v>2707</v>
      </c>
      <c r="B2593">
        <v>92.98</v>
      </c>
      <c r="C2593">
        <v>92.98</v>
      </c>
      <c r="D2593">
        <v>92.98</v>
      </c>
      <c r="E2593">
        <v>92.98</v>
      </c>
      <c r="F2593">
        <v>570</v>
      </c>
    </row>
    <row r="2594" spans="1:6" x14ac:dyDescent="0.3">
      <c r="A2594" t="s">
        <v>2708</v>
      </c>
      <c r="B2594">
        <v>93</v>
      </c>
      <c r="C2594">
        <v>93</v>
      </c>
      <c r="D2594">
        <v>93</v>
      </c>
      <c r="E2594">
        <v>93</v>
      </c>
      <c r="F2594">
        <v>599</v>
      </c>
    </row>
    <row r="2595" spans="1:6" x14ac:dyDescent="0.3">
      <c r="A2595" t="s">
        <v>2709</v>
      </c>
      <c r="B2595">
        <v>92.84</v>
      </c>
      <c r="C2595">
        <v>92.84</v>
      </c>
      <c r="D2595">
        <v>92.84</v>
      </c>
      <c r="E2595">
        <v>92.84</v>
      </c>
      <c r="F2595">
        <v>527</v>
      </c>
    </row>
    <row r="2596" spans="1:6" x14ac:dyDescent="0.3">
      <c r="A2596" t="s">
        <v>2710</v>
      </c>
      <c r="B2596">
        <v>92.93</v>
      </c>
      <c r="C2596">
        <v>92.93</v>
      </c>
      <c r="D2596">
        <v>92.93</v>
      </c>
      <c r="E2596">
        <v>92.93</v>
      </c>
      <c r="F2596">
        <v>258</v>
      </c>
    </row>
    <row r="2597" spans="1:6" x14ac:dyDescent="0.3">
      <c r="A2597" t="s">
        <v>2711</v>
      </c>
      <c r="B2597">
        <v>93.31</v>
      </c>
      <c r="C2597">
        <v>93.31</v>
      </c>
      <c r="D2597">
        <v>93.31</v>
      </c>
      <c r="E2597">
        <v>93.31</v>
      </c>
      <c r="F2597">
        <v>576</v>
      </c>
    </row>
    <row r="2598" spans="1:6" x14ac:dyDescent="0.3">
      <c r="A2598" t="s">
        <v>2712</v>
      </c>
      <c r="B2598">
        <v>93.61</v>
      </c>
      <c r="C2598">
        <v>93.61</v>
      </c>
      <c r="D2598">
        <v>93.61</v>
      </c>
      <c r="E2598">
        <v>93.61</v>
      </c>
      <c r="F2598">
        <v>624</v>
      </c>
    </row>
    <row r="2599" spans="1:6" x14ac:dyDescent="0.3">
      <c r="A2599" t="s">
        <v>2713</v>
      </c>
      <c r="B2599">
        <v>92.05</v>
      </c>
      <c r="C2599">
        <v>92.05</v>
      </c>
      <c r="D2599">
        <v>92.05</v>
      </c>
      <c r="E2599">
        <v>92.05</v>
      </c>
      <c r="F2599">
        <v>798</v>
      </c>
    </row>
    <row r="2600" spans="1:6" x14ac:dyDescent="0.3">
      <c r="A2600" t="s">
        <v>2714</v>
      </c>
      <c r="B2600">
        <v>89.93</v>
      </c>
      <c r="C2600">
        <v>89.93</v>
      </c>
      <c r="D2600">
        <v>89.93</v>
      </c>
      <c r="E2600">
        <v>89.93</v>
      </c>
      <c r="F2600">
        <v>1092</v>
      </c>
    </row>
    <row r="2601" spans="1:6" x14ac:dyDescent="0.3">
      <c r="A2601" t="s">
        <v>2715</v>
      </c>
      <c r="B2601">
        <v>89.63</v>
      </c>
      <c r="C2601">
        <v>89.63</v>
      </c>
      <c r="D2601">
        <v>89.63</v>
      </c>
      <c r="E2601">
        <v>89.63</v>
      </c>
      <c r="F2601">
        <v>913</v>
      </c>
    </row>
    <row r="2602" spans="1:6" x14ac:dyDescent="0.3">
      <c r="A2602" t="s">
        <v>2716</v>
      </c>
      <c r="B2602">
        <v>89.05</v>
      </c>
      <c r="C2602">
        <v>89.05</v>
      </c>
      <c r="D2602">
        <v>89.05</v>
      </c>
      <c r="E2602">
        <v>89.05</v>
      </c>
      <c r="F2602">
        <v>407</v>
      </c>
    </row>
    <row r="2603" spans="1:6" x14ac:dyDescent="0.3">
      <c r="A2603" t="s">
        <v>2717</v>
      </c>
      <c r="B2603">
        <v>89.41</v>
      </c>
      <c r="C2603">
        <v>89.41</v>
      </c>
      <c r="D2603">
        <v>89.41</v>
      </c>
      <c r="E2603">
        <v>89.41</v>
      </c>
      <c r="F2603">
        <v>686</v>
      </c>
    </row>
    <row r="2604" spans="1:6" x14ac:dyDescent="0.3">
      <c r="A2604" t="s">
        <v>2718</v>
      </c>
      <c r="B2604">
        <v>88.49</v>
      </c>
      <c r="C2604">
        <v>88.49</v>
      </c>
      <c r="D2604">
        <v>88.49</v>
      </c>
      <c r="E2604">
        <v>88.49</v>
      </c>
      <c r="F2604">
        <v>734</v>
      </c>
    </row>
    <row r="2605" spans="1:6" x14ac:dyDescent="0.3">
      <c r="A2605" t="s">
        <v>2719</v>
      </c>
      <c r="B2605">
        <v>89.17</v>
      </c>
      <c r="C2605">
        <v>89.17</v>
      </c>
      <c r="D2605">
        <v>89.17</v>
      </c>
      <c r="E2605">
        <v>89.17</v>
      </c>
      <c r="F2605">
        <v>856</v>
      </c>
    </row>
    <row r="2606" spans="1:6" x14ac:dyDescent="0.3">
      <c r="A2606" t="s">
        <v>2720</v>
      </c>
      <c r="B2606">
        <v>88.16</v>
      </c>
      <c r="C2606">
        <v>88.16</v>
      </c>
      <c r="D2606">
        <v>88.16</v>
      </c>
      <c r="E2606">
        <v>88.16</v>
      </c>
      <c r="F2606">
        <v>573</v>
      </c>
    </row>
    <row r="2607" spans="1:6" x14ac:dyDescent="0.3">
      <c r="A2607" t="s">
        <v>2721</v>
      </c>
      <c r="B2607">
        <v>88.07</v>
      </c>
      <c r="C2607">
        <v>88.07</v>
      </c>
      <c r="D2607">
        <v>88.07</v>
      </c>
      <c r="E2607">
        <v>88.07</v>
      </c>
      <c r="F2607">
        <v>716</v>
      </c>
    </row>
    <row r="2608" spans="1:6" x14ac:dyDescent="0.3">
      <c r="A2608" t="s">
        <v>2722</v>
      </c>
      <c r="B2608">
        <v>88.54</v>
      </c>
      <c r="C2608">
        <v>88.54</v>
      </c>
      <c r="D2608">
        <v>88.54</v>
      </c>
      <c r="E2608">
        <v>88.54</v>
      </c>
      <c r="F2608">
        <v>287</v>
      </c>
    </row>
    <row r="2609" spans="1:6" x14ac:dyDescent="0.3">
      <c r="A2609" t="s">
        <v>2723</v>
      </c>
      <c r="B2609">
        <v>89.21</v>
      </c>
      <c r="C2609">
        <v>89.21</v>
      </c>
      <c r="D2609">
        <v>89.21</v>
      </c>
      <c r="E2609">
        <v>89.21</v>
      </c>
      <c r="F2609">
        <v>637</v>
      </c>
    </row>
    <row r="2610" spans="1:6" x14ac:dyDescent="0.3">
      <c r="A2610" t="s">
        <v>2724</v>
      </c>
      <c r="B2610">
        <v>87.94</v>
      </c>
      <c r="C2610">
        <v>87.94</v>
      </c>
      <c r="D2610">
        <v>87.94</v>
      </c>
      <c r="E2610">
        <v>87.94</v>
      </c>
      <c r="F2610">
        <v>707</v>
      </c>
    </row>
    <row r="2611" spans="1:6" x14ac:dyDescent="0.3">
      <c r="A2611" t="s">
        <v>2725</v>
      </c>
      <c r="B2611">
        <v>88.53</v>
      </c>
      <c r="C2611">
        <v>88.53</v>
      </c>
      <c r="D2611">
        <v>88.53</v>
      </c>
      <c r="E2611">
        <v>88.53</v>
      </c>
      <c r="F2611">
        <v>620</v>
      </c>
    </row>
    <row r="2612" spans="1:6" x14ac:dyDescent="0.3">
      <c r="A2612" t="s">
        <v>2726</v>
      </c>
      <c r="B2612">
        <v>88.53</v>
      </c>
      <c r="C2612">
        <v>88.53</v>
      </c>
      <c r="D2612">
        <v>88.53</v>
      </c>
      <c r="E2612">
        <v>88.53</v>
      </c>
      <c r="F2612">
        <v>716</v>
      </c>
    </row>
    <row r="2613" spans="1:6" x14ac:dyDescent="0.3">
      <c r="A2613" t="s">
        <v>2727</v>
      </c>
      <c r="B2613">
        <v>87.97</v>
      </c>
      <c r="C2613">
        <v>87.97</v>
      </c>
      <c r="D2613">
        <v>87.97</v>
      </c>
      <c r="E2613">
        <v>87.97</v>
      </c>
      <c r="F2613">
        <v>643</v>
      </c>
    </row>
    <row r="2614" spans="1:6" x14ac:dyDescent="0.3">
      <c r="A2614" t="s">
        <v>2728</v>
      </c>
      <c r="B2614">
        <v>87.89</v>
      </c>
      <c r="C2614">
        <v>87.89</v>
      </c>
      <c r="D2614">
        <v>87.89</v>
      </c>
      <c r="E2614">
        <v>87.89</v>
      </c>
      <c r="F2614">
        <v>315</v>
      </c>
    </row>
    <row r="2615" spans="1:6" x14ac:dyDescent="0.3">
      <c r="A2615" t="s">
        <v>2729</v>
      </c>
      <c r="B2615">
        <v>88.06</v>
      </c>
      <c r="C2615">
        <v>88.06</v>
      </c>
      <c r="D2615">
        <v>88.06</v>
      </c>
      <c r="E2615">
        <v>88.06</v>
      </c>
      <c r="F2615">
        <v>615</v>
      </c>
    </row>
    <row r="2616" spans="1:6" x14ac:dyDescent="0.3">
      <c r="A2616" t="s">
        <v>2730</v>
      </c>
      <c r="B2616">
        <v>88.09</v>
      </c>
      <c r="C2616">
        <v>88.09</v>
      </c>
      <c r="D2616">
        <v>88.09</v>
      </c>
      <c r="E2616">
        <v>88.09</v>
      </c>
      <c r="F2616">
        <v>516</v>
      </c>
    </row>
    <row r="2617" spans="1:6" x14ac:dyDescent="0.3">
      <c r="A2617" t="s">
        <v>2731</v>
      </c>
      <c r="B2617">
        <v>90.45</v>
      </c>
      <c r="C2617">
        <v>90.45</v>
      </c>
      <c r="D2617">
        <v>90.45</v>
      </c>
      <c r="E2617">
        <v>90.45</v>
      </c>
      <c r="F2617">
        <v>1102</v>
      </c>
    </row>
    <row r="2618" spans="1:6" x14ac:dyDescent="0.3">
      <c r="A2618" t="s">
        <v>2732</v>
      </c>
      <c r="B2618">
        <v>89.93</v>
      </c>
      <c r="C2618">
        <v>89.93</v>
      </c>
      <c r="D2618">
        <v>89.93</v>
      </c>
      <c r="E2618">
        <v>89.93</v>
      </c>
      <c r="F2618">
        <v>808</v>
      </c>
    </row>
    <row r="2619" spans="1:6" x14ac:dyDescent="0.3">
      <c r="A2619" t="s">
        <v>2733</v>
      </c>
      <c r="B2619">
        <v>89.41</v>
      </c>
      <c r="C2619">
        <v>89.41</v>
      </c>
      <c r="D2619">
        <v>89.41</v>
      </c>
      <c r="E2619">
        <v>89.41</v>
      </c>
      <c r="F2619">
        <v>632</v>
      </c>
    </row>
    <row r="2620" spans="1:6" x14ac:dyDescent="0.3">
      <c r="A2620" t="s">
        <v>2734</v>
      </c>
      <c r="B2620">
        <v>89.29</v>
      </c>
      <c r="C2620">
        <v>89.29</v>
      </c>
      <c r="D2620">
        <v>89.29</v>
      </c>
      <c r="E2620">
        <v>89.29</v>
      </c>
      <c r="F2620">
        <v>323</v>
      </c>
    </row>
    <row r="2621" spans="1:6" x14ac:dyDescent="0.3">
      <c r="A2621" t="s">
        <v>2735</v>
      </c>
      <c r="B2621">
        <v>88.56</v>
      </c>
      <c r="C2621">
        <v>88.56</v>
      </c>
      <c r="D2621">
        <v>88.56</v>
      </c>
      <c r="E2621">
        <v>88.56</v>
      </c>
      <c r="F2621">
        <v>715</v>
      </c>
    </row>
    <row r="2622" spans="1:6" x14ac:dyDescent="0.3">
      <c r="A2622" t="s">
        <v>2736</v>
      </c>
      <c r="B2622">
        <v>88.06</v>
      </c>
      <c r="C2622">
        <v>88.06</v>
      </c>
      <c r="D2622">
        <v>88.06</v>
      </c>
      <c r="E2622">
        <v>88.06</v>
      </c>
      <c r="F2622">
        <v>758</v>
      </c>
    </row>
    <row r="2623" spans="1:6" x14ac:dyDescent="0.3">
      <c r="A2623" t="s">
        <v>2737</v>
      </c>
      <c r="B2623">
        <v>87.54</v>
      </c>
      <c r="C2623">
        <v>87.54</v>
      </c>
      <c r="D2623">
        <v>87.54</v>
      </c>
      <c r="E2623">
        <v>87.54</v>
      </c>
      <c r="F2623">
        <v>606</v>
      </c>
    </row>
    <row r="2624" spans="1:6" x14ac:dyDescent="0.3">
      <c r="A2624" t="s">
        <v>2738</v>
      </c>
      <c r="B2624">
        <v>87.16</v>
      </c>
      <c r="C2624">
        <v>87.16</v>
      </c>
      <c r="D2624">
        <v>87.16</v>
      </c>
      <c r="E2624">
        <v>87.16</v>
      </c>
      <c r="F2624">
        <v>667</v>
      </c>
    </row>
    <row r="2625" spans="1:6" x14ac:dyDescent="0.3">
      <c r="A2625" t="s">
        <v>2739</v>
      </c>
      <c r="B2625">
        <v>87.13</v>
      </c>
      <c r="C2625">
        <v>87.13</v>
      </c>
      <c r="D2625">
        <v>87.13</v>
      </c>
      <c r="E2625">
        <v>87.13</v>
      </c>
      <c r="F2625">
        <v>227</v>
      </c>
    </row>
    <row r="2626" spans="1:6" x14ac:dyDescent="0.3">
      <c r="A2626" t="s">
        <v>2740</v>
      </c>
      <c r="B2626">
        <v>88.06</v>
      </c>
      <c r="C2626">
        <v>88.06</v>
      </c>
      <c r="D2626">
        <v>88.06</v>
      </c>
      <c r="E2626">
        <v>88.06</v>
      </c>
      <c r="F2626">
        <v>541</v>
      </c>
    </row>
    <row r="2627" spans="1:6" x14ac:dyDescent="0.3">
      <c r="A2627" t="s">
        <v>2741</v>
      </c>
      <c r="B2627">
        <v>86.91</v>
      </c>
      <c r="C2627">
        <v>86.91</v>
      </c>
      <c r="D2627">
        <v>86.91</v>
      </c>
      <c r="E2627">
        <v>86.91</v>
      </c>
      <c r="F2627">
        <v>716</v>
      </c>
    </row>
    <row r="2628" spans="1:6" x14ac:dyDescent="0.3">
      <c r="A2628" t="s">
        <v>2742</v>
      </c>
      <c r="B2628">
        <v>87.56</v>
      </c>
      <c r="C2628">
        <v>87.56</v>
      </c>
      <c r="D2628">
        <v>87.56</v>
      </c>
      <c r="E2628">
        <v>87.56</v>
      </c>
      <c r="F2628">
        <v>569</v>
      </c>
    </row>
    <row r="2629" spans="1:6" x14ac:dyDescent="0.3">
      <c r="A2629" t="s">
        <v>2743</v>
      </c>
      <c r="B2629">
        <v>87.46</v>
      </c>
      <c r="C2629">
        <v>87.46</v>
      </c>
      <c r="D2629">
        <v>87.46</v>
      </c>
      <c r="E2629">
        <v>87.46</v>
      </c>
      <c r="F2629">
        <v>440</v>
      </c>
    </row>
    <row r="2630" spans="1:6" x14ac:dyDescent="0.3">
      <c r="A2630" t="s">
        <v>2744</v>
      </c>
      <c r="B2630">
        <v>87.51</v>
      </c>
      <c r="C2630">
        <v>87.51</v>
      </c>
      <c r="D2630">
        <v>87.51</v>
      </c>
      <c r="E2630">
        <v>87.51</v>
      </c>
      <c r="F2630">
        <v>554</v>
      </c>
    </row>
    <row r="2631" spans="1:6" x14ac:dyDescent="0.3">
      <c r="A2631" t="s">
        <v>2745</v>
      </c>
      <c r="B2631">
        <v>87.83</v>
      </c>
      <c r="C2631">
        <v>87.83</v>
      </c>
      <c r="D2631">
        <v>87.83</v>
      </c>
      <c r="E2631">
        <v>87.83</v>
      </c>
      <c r="F2631">
        <v>272</v>
      </c>
    </row>
    <row r="2632" spans="1:6" x14ac:dyDescent="0.3">
      <c r="A2632" t="s">
        <v>2746</v>
      </c>
      <c r="B2632">
        <v>87.48</v>
      </c>
      <c r="C2632">
        <v>87.48</v>
      </c>
      <c r="D2632">
        <v>87.48</v>
      </c>
      <c r="E2632">
        <v>87.48</v>
      </c>
      <c r="F2632">
        <v>479</v>
      </c>
    </row>
    <row r="2633" spans="1:6" x14ac:dyDescent="0.3">
      <c r="A2633" t="s">
        <v>2747</v>
      </c>
      <c r="B2633">
        <v>87.37</v>
      </c>
      <c r="C2633">
        <v>87.37</v>
      </c>
      <c r="D2633">
        <v>87.37</v>
      </c>
      <c r="E2633">
        <v>87.37</v>
      </c>
      <c r="F2633">
        <v>542</v>
      </c>
    </row>
    <row r="2634" spans="1:6" x14ac:dyDescent="0.3">
      <c r="A2634" t="s">
        <v>2748</v>
      </c>
      <c r="B2634">
        <v>87.13</v>
      </c>
      <c r="C2634">
        <v>87.13</v>
      </c>
      <c r="D2634">
        <v>87.13</v>
      </c>
      <c r="E2634">
        <v>87.13</v>
      </c>
      <c r="F2634">
        <v>522</v>
      </c>
    </row>
    <row r="2635" spans="1:6" x14ac:dyDescent="0.3">
      <c r="A2635" t="s">
        <v>2749</v>
      </c>
      <c r="B2635">
        <v>86.43</v>
      </c>
      <c r="C2635">
        <v>86.43</v>
      </c>
      <c r="D2635">
        <v>86.43</v>
      </c>
      <c r="E2635">
        <v>86.43</v>
      </c>
      <c r="F2635">
        <v>574</v>
      </c>
    </row>
    <row r="2636" spans="1:6" x14ac:dyDescent="0.3">
      <c r="A2636" t="s">
        <v>2750</v>
      </c>
      <c r="B2636">
        <v>86.01</v>
      </c>
      <c r="C2636">
        <v>86.01</v>
      </c>
      <c r="D2636">
        <v>86.01</v>
      </c>
      <c r="E2636">
        <v>86.01</v>
      </c>
      <c r="F2636">
        <v>724</v>
      </c>
    </row>
    <row r="2637" spans="1:6" x14ac:dyDescent="0.3">
      <c r="A2637" t="s">
        <v>2751</v>
      </c>
      <c r="B2637">
        <v>85.76</v>
      </c>
      <c r="C2637">
        <v>85.76</v>
      </c>
      <c r="D2637">
        <v>85.76</v>
      </c>
      <c r="E2637">
        <v>85.76</v>
      </c>
      <c r="F2637">
        <v>325</v>
      </c>
    </row>
    <row r="2638" spans="1:6" x14ac:dyDescent="0.3">
      <c r="A2638" t="s">
        <v>2752</v>
      </c>
      <c r="B2638">
        <v>86.2</v>
      </c>
      <c r="C2638">
        <v>86.2</v>
      </c>
      <c r="D2638">
        <v>86.2</v>
      </c>
      <c r="E2638">
        <v>86.2</v>
      </c>
      <c r="F2638">
        <v>632</v>
      </c>
    </row>
    <row r="2639" spans="1:6" x14ac:dyDescent="0.3">
      <c r="A2639" t="s">
        <v>2753</v>
      </c>
      <c r="B2639">
        <v>85.91</v>
      </c>
      <c r="C2639">
        <v>85.91</v>
      </c>
      <c r="D2639">
        <v>85.91</v>
      </c>
      <c r="E2639">
        <v>85.91</v>
      </c>
      <c r="F2639">
        <v>617</v>
      </c>
    </row>
    <row r="2640" spans="1:6" x14ac:dyDescent="0.3">
      <c r="A2640" t="s">
        <v>2754</v>
      </c>
      <c r="B2640">
        <v>88.53</v>
      </c>
      <c r="C2640">
        <v>88.53</v>
      </c>
      <c r="D2640">
        <v>88.53</v>
      </c>
      <c r="E2640">
        <v>88.53</v>
      </c>
      <c r="F2640">
        <v>1401</v>
      </c>
    </row>
    <row r="2641" spans="1:6" x14ac:dyDescent="0.3">
      <c r="A2641" t="s">
        <v>2755</v>
      </c>
      <c r="B2641">
        <v>88.41</v>
      </c>
      <c r="C2641">
        <v>88.41</v>
      </c>
      <c r="D2641">
        <v>88.41</v>
      </c>
      <c r="E2641">
        <v>88.41</v>
      </c>
      <c r="F2641">
        <v>1227</v>
      </c>
    </row>
    <row r="2642" spans="1:6" x14ac:dyDescent="0.3">
      <c r="A2642" t="s">
        <v>2756</v>
      </c>
      <c r="B2642">
        <v>88.91</v>
      </c>
      <c r="C2642">
        <v>88.91</v>
      </c>
      <c r="D2642">
        <v>88.91</v>
      </c>
      <c r="E2642">
        <v>88.91</v>
      </c>
      <c r="F2642">
        <v>1011</v>
      </c>
    </row>
    <row r="2643" spans="1:6" x14ac:dyDescent="0.3">
      <c r="A2643" t="s">
        <v>2757</v>
      </c>
      <c r="B2643">
        <v>89.63</v>
      </c>
      <c r="C2643">
        <v>89.63</v>
      </c>
      <c r="D2643">
        <v>89.63</v>
      </c>
      <c r="E2643">
        <v>89.63</v>
      </c>
      <c r="F2643">
        <v>539</v>
      </c>
    </row>
    <row r="2644" spans="1:6" x14ac:dyDescent="0.3">
      <c r="A2644" t="s">
        <v>2758</v>
      </c>
      <c r="B2644">
        <v>89.36</v>
      </c>
      <c r="C2644">
        <v>89.36</v>
      </c>
      <c r="D2644">
        <v>89.36</v>
      </c>
      <c r="E2644">
        <v>89.36</v>
      </c>
      <c r="F2644">
        <v>789</v>
      </c>
    </row>
    <row r="2645" spans="1:6" x14ac:dyDescent="0.3">
      <c r="A2645" t="s">
        <v>2759</v>
      </c>
      <c r="B2645">
        <v>89.48</v>
      </c>
      <c r="C2645">
        <v>89.48</v>
      </c>
      <c r="D2645">
        <v>89.48</v>
      </c>
      <c r="E2645">
        <v>89.48</v>
      </c>
      <c r="F2645">
        <v>763</v>
      </c>
    </row>
    <row r="2646" spans="1:6" x14ac:dyDescent="0.3">
      <c r="A2646" t="s">
        <v>2760</v>
      </c>
      <c r="B2646">
        <v>90.75</v>
      </c>
      <c r="C2646">
        <v>90.75</v>
      </c>
      <c r="D2646">
        <v>90.75</v>
      </c>
      <c r="E2646">
        <v>90.75</v>
      </c>
      <c r="F2646">
        <v>1207</v>
      </c>
    </row>
    <row r="2647" spans="1:6" x14ac:dyDescent="0.3">
      <c r="A2647" t="s">
        <v>2761</v>
      </c>
      <c r="B2647">
        <v>91.14</v>
      </c>
      <c r="C2647">
        <v>91.14</v>
      </c>
      <c r="D2647">
        <v>91.14</v>
      </c>
      <c r="E2647">
        <v>91.14</v>
      </c>
      <c r="F2647">
        <v>1246</v>
      </c>
    </row>
    <row r="2648" spans="1:6" x14ac:dyDescent="0.3">
      <c r="A2648" t="s">
        <v>2762</v>
      </c>
      <c r="B2648">
        <v>91.39</v>
      </c>
      <c r="C2648">
        <v>91.39</v>
      </c>
      <c r="D2648">
        <v>91.39</v>
      </c>
      <c r="E2648">
        <v>91.39</v>
      </c>
      <c r="F2648">
        <v>485</v>
      </c>
    </row>
    <row r="2649" spans="1:6" x14ac:dyDescent="0.3">
      <c r="A2649" t="s">
        <v>2763</v>
      </c>
      <c r="B2649">
        <v>91.08</v>
      </c>
      <c r="C2649">
        <v>91.08</v>
      </c>
      <c r="D2649">
        <v>91.08</v>
      </c>
      <c r="E2649">
        <v>91.08</v>
      </c>
      <c r="F2649">
        <v>1025</v>
      </c>
    </row>
    <row r="2650" spans="1:6" x14ac:dyDescent="0.3">
      <c r="A2650" t="s">
        <v>2764</v>
      </c>
      <c r="B2650">
        <v>90.75</v>
      </c>
      <c r="C2650">
        <v>90.75</v>
      </c>
      <c r="D2650">
        <v>90.75</v>
      </c>
      <c r="E2650">
        <v>90.75</v>
      </c>
      <c r="F2650">
        <v>971</v>
      </c>
    </row>
    <row r="2651" spans="1:6" x14ac:dyDescent="0.3">
      <c r="A2651" t="s">
        <v>2765</v>
      </c>
      <c r="B2651">
        <v>90.44</v>
      </c>
      <c r="C2651">
        <v>90.44</v>
      </c>
      <c r="D2651">
        <v>90.44</v>
      </c>
      <c r="E2651">
        <v>90.44</v>
      </c>
      <c r="F2651">
        <v>957</v>
      </c>
    </row>
    <row r="2652" spans="1:6" x14ac:dyDescent="0.3">
      <c r="A2652" t="s">
        <v>2766</v>
      </c>
      <c r="B2652">
        <v>90.87</v>
      </c>
      <c r="C2652">
        <v>90.87</v>
      </c>
      <c r="D2652">
        <v>90.87</v>
      </c>
      <c r="E2652">
        <v>90.87</v>
      </c>
      <c r="F2652">
        <v>953</v>
      </c>
    </row>
    <row r="2653" spans="1:6" x14ac:dyDescent="0.3">
      <c r="A2653" t="s">
        <v>2767</v>
      </c>
      <c r="B2653">
        <v>90.33</v>
      </c>
      <c r="C2653">
        <v>90.33</v>
      </c>
      <c r="D2653">
        <v>90.33</v>
      </c>
      <c r="E2653">
        <v>90.33</v>
      </c>
      <c r="F2653">
        <v>837</v>
      </c>
    </row>
    <row r="2654" spans="1:6" x14ac:dyDescent="0.3">
      <c r="A2654" t="s">
        <v>2768</v>
      </c>
      <c r="B2654">
        <v>89.65</v>
      </c>
      <c r="C2654">
        <v>89.65</v>
      </c>
      <c r="D2654">
        <v>89.65</v>
      </c>
      <c r="E2654">
        <v>89.65</v>
      </c>
      <c r="F2654">
        <v>355</v>
      </c>
    </row>
    <row r="2655" spans="1:6" x14ac:dyDescent="0.3">
      <c r="A2655" t="s">
        <v>2769</v>
      </c>
      <c r="B2655">
        <v>91.35</v>
      </c>
      <c r="C2655">
        <v>91.35</v>
      </c>
      <c r="D2655">
        <v>91.35</v>
      </c>
      <c r="E2655">
        <v>91.35</v>
      </c>
      <c r="F2655">
        <v>889</v>
      </c>
    </row>
    <row r="2656" spans="1:6" x14ac:dyDescent="0.3">
      <c r="A2656" t="s">
        <v>2770</v>
      </c>
      <c r="B2656">
        <v>91.26</v>
      </c>
      <c r="C2656">
        <v>91.26</v>
      </c>
      <c r="D2656">
        <v>91.26</v>
      </c>
      <c r="E2656">
        <v>91.26</v>
      </c>
      <c r="F2656">
        <v>876</v>
      </c>
    </row>
    <row r="2657" spans="1:6" x14ac:dyDescent="0.3">
      <c r="A2657" t="s">
        <v>2771</v>
      </c>
      <c r="B2657">
        <v>92.17</v>
      </c>
      <c r="C2657">
        <v>92.17</v>
      </c>
      <c r="D2657">
        <v>92.17</v>
      </c>
      <c r="E2657">
        <v>92.17</v>
      </c>
      <c r="F2657">
        <v>1348</v>
      </c>
    </row>
    <row r="2658" spans="1:6" x14ac:dyDescent="0.3">
      <c r="A2658" t="s">
        <v>2772</v>
      </c>
      <c r="B2658">
        <v>91.83</v>
      </c>
      <c r="C2658">
        <v>91.83</v>
      </c>
      <c r="D2658">
        <v>91.83</v>
      </c>
      <c r="E2658">
        <v>91.83</v>
      </c>
      <c r="F2658">
        <v>1557</v>
      </c>
    </row>
    <row r="2659" spans="1:6" x14ac:dyDescent="0.3">
      <c r="A2659" t="s">
        <v>2773</v>
      </c>
      <c r="B2659">
        <v>92.13</v>
      </c>
      <c r="C2659">
        <v>92.13</v>
      </c>
      <c r="D2659">
        <v>92.13</v>
      </c>
      <c r="E2659">
        <v>92.13</v>
      </c>
      <c r="F2659">
        <v>1006</v>
      </c>
    </row>
    <row r="2660" spans="1:6" x14ac:dyDescent="0.3">
      <c r="A2660" t="s">
        <v>2774</v>
      </c>
      <c r="B2660">
        <v>92.6</v>
      </c>
      <c r="C2660">
        <v>92.6</v>
      </c>
      <c r="D2660">
        <v>92.6</v>
      </c>
      <c r="E2660">
        <v>92.6</v>
      </c>
      <c r="F2660">
        <v>547</v>
      </c>
    </row>
    <row r="2661" spans="1:6" x14ac:dyDescent="0.3">
      <c r="A2661" t="s">
        <v>2775</v>
      </c>
      <c r="B2661">
        <v>92.88</v>
      </c>
      <c r="C2661">
        <v>92.88</v>
      </c>
      <c r="D2661">
        <v>92.88</v>
      </c>
      <c r="E2661">
        <v>92.88</v>
      </c>
      <c r="F2661">
        <v>1269</v>
      </c>
    </row>
    <row r="2662" spans="1:6" x14ac:dyDescent="0.3">
      <c r="A2662" t="s">
        <v>2776</v>
      </c>
      <c r="B2662">
        <v>92.61</v>
      </c>
      <c r="C2662">
        <v>92.61</v>
      </c>
      <c r="D2662">
        <v>92.61</v>
      </c>
      <c r="E2662">
        <v>92.61</v>
      </c>
      <c r="F2662">
        <v>1133</v>
      </c>
    </row>
    <row r="2663" spans="1:6" x14ac:dyDescent="0.3">
      <c r="A2663" t="s">
        <v>2777</v>
      </c>
      <c r="B2663">
        <v>92.41</v>
      </c>
      <c r="C2663">
        <v>92.41</v>
      </c>
      <c r="D2663">
        <v>92.41</v>
      </c>
      <c r="E2663">
        <v>92.41</v>
      </c>
      <c r="F2663">
        <v>876</v>
      </c>
    </row>
    <row r="2664" spans="1:6" x14ac:dyDescent="0.3">
      <c r="A2664" t="s">
        <v>2778</v>
      </c>
      <c r="B2664">
        <v>92.34</v>
      </c>
      <c r="C2664">
        <v>92.34</v>
      </c>
      <c r="D2664">
        <v>92.34</v>
      </c>
      <c r="E2664">
        <v>92.34</v>
      </c>
      <c r="F2664">
        <v>661</v>
      </c>
    </row>
    <row r="2665" spans="1:6" x14ac:dyDescent="0.3">
      <c r="A2665" t="s">
        <v>2779</v>
      </c>
      <c r="B2665">
        <v>93.15</v>
      </c>
      <c r="C2665">
        <v>93.15</v>
      </c>
      <c r="D2665">
        <v>93.15</v>
      </c>
      <c r="E2665">
        <v>93.15</v>
      </c>
      <c r="F2665">
        <v>528</v>
      </c>
    </row>
    <row r="2666" spans="1:6" x14ac:dyDescent="0.3">
      <c r="A2666" t="s">
        <v>2780</v>
      </c>
      <c r="B2666">
        <v>92.64</v>
      </c>
      <c r="C2666">
        <v>92.64</v>
      </c>
      <c r="D2666">
        <v>92.64</v>
      </c>
      <c r="E2666">
        <v>92.64</v>
      </c>
      <c r="F2666">
        <v>1140</v>
      </c>
    </row>
    <row r="2667" spans="1:6" x14ac:dyDescent="0.3">
      <c r="A2667" t="s">
        <v>2781</v>
      </c>
      <c r="B2667">
        <v>92.68</v>
      </c>
      <c r="C2667">
        <v>92.68</v>
      </c>
      <c r="D2667">
        <v>92.68</v>
      </c>
      <c r="E2667">
        <v>92.68</v>
      </c>
      <c r="F2667">
        <v>827</v>
      </c>
    </row>
    <row r="2668" spans="1:6" x14ac:dyDescent="0.3">
      <c r="A2668" t="s">
        <v>2782</v>
      </c>
      <c r="B2668">
        <v>92.81</v>
      </c>
      <c r="C2668">
        <v>92.81</v>
      </c>
      <c r="D2668">
        <v>92.81</v>
      </c>
      <c r="E2668">
        <v>92.81</v>
      </c>
      <c r="F2668">
        <v>1103</v>
      </c>
    </row>
    <row r="2669" spans="1:6" x14ac:dyDescent="0.3">
      <c r="A2669" t="s">
        <v>2783</v>
      </c>
      <c r="B2669">
        <v>92.94</v>
      </c>
      <c r="C2669">
        <v>92.94</v>
      </c>
      <c r="D2669">
        <v>92.94</v>
      </c>
      <c r="E2669">
        <v>92.94</v>
      </c>
      <c r="F2669">
        <v>1201</v>
      </c>
    </row>
    <row r="2670" spans="1:6" x14ac:dyDescent="0.3">
      <c r="A2670" t="s">
        <v>2784</v>
      </c>
      <c r="B2670">
        <v>93.8</v>
      </c>
      <c r="C2670">
        <v>93.8</v>
      </c>
      <c r="D2670">
        <v>93.8</v>
      </c>
      <c r="E2670">
        <v>93.8</v>
      </c>
      <c r="F2670">
        <v>1186</v>
      </c>
    </row>
    <row r="2671" spans="1:6" x14ac:dyDescent="0.3">
      <c r="A2671" t="s">
        <v>2785</v>
      </c>
      <c r="B2671">
        <v>93.85</v>
      </c>
      <c r="C2671">
        <v>93.85</v>
      </c>
      <c r="D2671">
        <v>93.85</v>
      </c>
      <c r="E2671">
        <v>93.85</v>
      </c>
      <c r="F2671">
        <v>724</v>
      </c>
    </row>
    <row r="2672" spans="1:6" x14ac:dyDescent="0.3">
      <c r="A2672" t="s">
        <v>2786</v>
      </c>
      <c r="B2672">
        <v>93.86</v>
      </c>
      <c r="C2672">
        <v>93.86</v>
      </c>
      <c r="D2672">
        <v>93.86</v>
      </c>
      <c r="E2672">
        <v>93.86</v>
      </c>
      <c r="F2672">
        <v>1000</v>
      </c>
    </row>
    <row r="2673" spans="1:6" x14ac:dyDescent="0.3">
      <c r="A2673" t="s">
        <v>2787</v>
      </c>
      <c r="B2673">
        <v>93.65</v>
      </c>
      <c r="C2673">
        <v>93.65</v>
      </c>
      <c r="D2673">
        <v>93.65</v>
      </c>
      <c r="E2673">
        <v>93.65</v>
      </c>
      <c r="F2673">
        <v>1173</v>
      </c>
    </row>
    <row r="2674" spans="1:6" x14ac:dyDescent="0.3">
      <c r="A2674" t="s">
        <v>2788</v>
      </c>
      <c r="B2674">
        <v>94.11</v>
      </c>
      <c r="C2674">
        <v>94.11</v>
      </c>
      <c r="D2674">
        <v>94.11</v>
      </c>
      <c r="E2674">
        <v>94.11</v>
      </c>
      <c r="F2674">
        <v>982</v>
      </c>
    </row>
    <row r="2675" spans="1:6" x14ac:dyDescent="0.3">
      <c r="A2675" t="s">
        <v>2789</v>
      </c>
      <c r="B2675">
        <v>94.7</v>
      </c>
      <c r="C2675">
        <v>94.7</v>
      </c>
      <c r="D2675">
        <v>94.7</v>
      </c>
      <c r="E2675">
        <v>94.7</v>
      </c>
      <c r="F2675">
        <v>1305</v>
      </c>
    </row>
    <row r="2676" spans="1:6" x14ac:dyDescent="0.3">
      <c r="A2676" t="s">
        <v>2790</v>
      </c>
      <c r="B2676">
        <v>94.93</v>
      </c>
      <c r="C2676">
        <v>94.93</v>
      </c>
      <c r="D2676">
        <v>94.93</v>
      </c>
      <c r="E2676">
        <v>94.93</v>
      </c>
      <c r="F2676">
        <v>1225</v>
      </c>
    </row>
    <row r="2677" spans="1:6" x14ac:dyDescent="0.3">
      <c r="A2677" t="s">
        <v>2791</v>
      </c>
      <c r="B2677">
        <v>95.23</v>
      </c>
      <c r="C2677">
        <v>95.23</v>
      </c>
      <c r="D2677">
        <v>95.23</v>
      </c>
      <c r="E2677">
        <v>95.23</v>
      </c>
      <c r="F2677">
        <v>578</v>
      </c>
    </row>
    <row r="2678" spans="1:6" x14ac:dyDescent="0.3">
      <c r="A2678" t="s">
        <v>2792</v>
      </c>
      <c r="B2678">
        <v>95.26</v>
      </c>
      <c r="C2678">
        <v>95.26</v>
      </c>
      <c r="D2678">
        <v>95.26</v>
      </c>
      <c r="E2678">
        <v>95.26</v>
      </c>
      <c r="F2678">
        <v>1116</v>
      </c>
    </row>
    <row r="2679" spans="1:6" x14ac:dyDescent="0.3">
      <c r="A2679" t="s">
        <v>2793</v>
      </c>
      <c r="B2679">
        <v>93.66</v>
      </c>
      <c r="C2679">
        <v>93.66</v>
      </c>
      <c r="D2679">
        <v>93.66</v>
      </c>
      <c r="E2679">
        <v>93.66</v>
      </c>
      <c r="F2679">
        <v>1170</v>
      </c>
    </row>
    <row r="2680" spans="1:6" x14ac:dyDescent="0.3">
      <c r="A2680" t="s">
        <v>2794</v>
      </c>
      <c r="B2680">
        <v>93.63</v>
      </c>
      <c r="C2680">
        <v>93.63</v>
      </c>
      <c r="D2680">
        <v>93.63</v>
      </c>
      <c r="E2680">
        <v>93.63</v>
      </c>
      <c r="F2680">
        <v>1023</v>
      </c>
    </row>
    <row r="2681" spans="1:6" x14ac:dyDescent="0.3">
      <c r="A2681" t="s">
        <v>2795</v>
      </c>
      <c r="B2681">
        <v>94</v>
      </c>
      <c r="C2681">
        <v>94</v>
      </c>
      <c r="D2681">
        <v>94</v>
      </c>
      <c r="E2681">
        <v>94</v>
      </c>
      <c r="F2681">
        <v>881</v>
      </c>
    </row>
    <row r="2682" spans="1:6" x14ac:dyDescent="0.3">
      <c r="A2682" t="s">
        <v>2796</v>
      </c>
      <c r="B2682">
        <v>93.51</v>
      </c>
      <c r="C2682">
        <v>93.51</v>
      </c>
      <c r="D2682">
        <v>93.51</v>
      </c>
      <c r="E2682">
        <v>93.51</v>
      </c>
      <c r="F2682">
        <v>736</v>
      </c>
    </row>
    <row r="2683" spans="1:6" x14ac:dyDescent="0.3">
      <c r="A2683" t="s">
        <v>2797</v>
      </c>
      <c r="B2683">
        <v>93.63</v>
      </c>
      <c r="C2683">
        <v>93.63</v>
      </c>
      <c r="D2683">
        <v>93.63</v>
      </c>
      <c r="E2683">
        <v>93.63</v>
      </c>
      <c r="F2683">
        <v>374</v>
      </c>
    </row>
    <row r="2684" spans="1:6" x14ac:dyDescent="0.3">
      <c r="A2684" t="s">
        <v>2798</v>
      </c>
      <c r="B2684">
        <v>94.42</v>
      </c>
      <c r="C2684">
        <v>94.42</v>
      </c>
      <c r="D2684">
        <v>94.42</v>
      </c>
      <c r="E2684">
        <v>94.42</v>
      </c>
      <c r="F2684">
        <v>725</v>
      </c>
    </row>
    <row r="2685" spans="1:6" x14ac:dyDescent="0.3">
      <c r="A2685" t="s">
        <v>2799</v>
      </c>
      <c r="B2685">
        <v>95.61</v>
      </c>
      <c r="C2685">
        <v>95.61</v>
      </c>
      <c r="D2685">
        <v>95.61</v>
      </c>
      <c r="E2685">
        <v>95.61</v>
      </c>
      <c r="F2685">
        <v>1358</v>
      </c>
    </row>
    <row r="2686" spans="1:6" x14ac:dyDescent="0.3">
      <c r="A2686" t="s">
        <v>2800</v>
      </c>
      <c r="B2686">
        <v>94.98</v>
      </c>
      <c r="C2686">
        <v>94.98</v>
      </c>
      <c r="D2686">
        <v>94.98</v>
      </c>
      <c r="E2686">
        <v>94.98</v>
      </c>
      <c r="F2686">
        <v>1295</v>
      </c>
    </row>
    <row r="2687" spans="1:6" x14ac:dyDescent="0.3">
      <c r="A2687" t="s">
        <v>2801</v>
      </c>
      <c r="B2687">
        <v>95.12</v>
      </c>
      <c r="C2687">
        <v>95.12</v>
      </c>
      <c r="D2687">
        <v>95.12</v>
      </c>
      <c r="E2687">
        <v>95.12</v>
      </c>
      <c r="F2687">
        <v>1096</v>
      </c>
    </row>
    <row r="2688" spans="1:6" x14ac:dyDescent="0.3">
      <c r="A2688" t="s">
        <v>2802</v>
      </c>
      <c r="B2688">
        <v>95.23</v>
      </c>
      <c r="C2688">
        <v>95.23</v>
      </c>
      <c r="D2688">
        <v>95.23</v>
      </c>
      <c r="E2688">
        <v>95.23</v>
      </c>
      <c r="F2688">
        <v>749</v>
      </c>
    </row>
    <row r="2689" spans="1:6" x14ac:dyDescent="0.3">
      <c r="A2689" t="s">
        <v>2803</v>
      </c>
      <c r="B2689">
        <v>95.52</v>
      </c>
      <c r="C2689">
        <v>95.52</v>
      </c>
      <c r="D2689">
        <v>95.52</v>
      </c>
      <c r="E2689">
        <v>95.52</v>
      </c>
      <c r="F2689">
        <v>1057</v>
      </c>
    </row>
    <row r="2690" spans="1:6" x14ac:dyDescent="0.3">
      <c r="A2690" t="s">
        <v>2804</v>
      </c>
      <c r="B2690">
        <v>95.65</v>
      </c>
      <c r="C2690">
        <v>95.65</v>
      </c>
      <c r="D2690">
        <v>95.65</v>
      </c>
      <c r="E2690">
        <v>95.65</v>
      </c>
      <c r="F2690">
        <v>878</v>
      </c>
    </row>
    <row r="2691" spans="1:6" x14ac:dyDescent="0.3">
      <c r="A2691" t="s">
        <v>2805</v>
      </c>
      <c r="B2691">
        <v>94.88</v>
      </c>
      <c r="C2691">
        <v>94.88</v>
      </c>
      <c r="D2691">
        <v>94.88</v>
      </c>
      <c r="E2691">
        <v>94.88</v>
      </c>
      <c r="F2691">
        <v>1025</v>
      </c>
    </row>
    <row r="2692" spans="1:6" x14ac:dyDescent="0.3">
      <c r="A2692" t="s">
        <v>2806</v>
      </c>
      <c r="B2692">
        <v>95.4</v>
      </c>
      <c r="C2692">
        <v>95.4</v>
      </c>
      <c r="D2692">
        <v>95.4</v>
      </c>
      <c r="E2692">
        <v>95.4</v>
      </c>
      <c r="F2692">
        <v>828</v>
      </c>
    </row>
    <row r="2693" spans="1:6" x14ac:dyDescent="0.3">
      <c r="A2693" t="s">
        <v>2807</v>
      </c>
      <c r="B2693">
        <v>96.26</v>
      </c>
      <c r="C2693">
        <v>96.26</v>
      </c>
      <c r="D2693">
        <v>96.26</v>
      </c>
      <c r="E2693">
        <v>96.26</v>
      </c>
      <c r="F2693">
        <v>611</v>
      </c>
    </row>
    <row r="2694" spans="1:6" x14ac:dyDescent="0.3">
      <c r="A2694" t="s">
        <v>2808</v>
      </c>
      <c r="B2694">
        <v>96.54</v>
      </c>
      <c r="C2694">
        <v>96.54</v>
      </c>
      <c r="D2694">
        <v>96.54</v>
      </c>
      <c r="E2694">
        <v>96.54</v>
      </c>
      <c r="F2694">
        <v>1297</v>
      </c>
    </row>
    <row r="2695" spans="1:6" x14ac:dyDescent="0.3">
      <c r="A2695" t="s">
        <v>2809</v>
      </c>
      <c r="B2695">
        <v>96.77</v>
      </c>
      <c r="C2695">
        <v>96.77</v>
      </c>
      <c r="D2695">
        <v>96.77</v>
      </c>
      <c r="E2695">
        <v>96.77</v>
      </c>
      <c r="F2695">
        <v>1235</v>
      </c>
    </row>
    <row r="2696" spans="1:6" x14ac:dyDescent="0.3">
      <c r="A2696" t="s">
        <v>2810</v>
      </c>
      <c r="B2696">
        <v>97.04</v>
      </c>
      <c r="C2696">
        <v>97.04</v>
      </c>
      <c r="D2696">
        <v>97.04</v>
      </c>
      <c r="E2696">
        <v>97.04</v>
      </c>
      <c r="F2696">
        <v>1348</v>
      </c>
    </row>
    <row r="2697" spans="1:6" x14ac:dyDescent="0.3">
      <c r="A2697" t="s">
        <v>2811</v>
      </c>
      <c r="B2697">
        <v>97.23</v>
      </c>
      <c r="C2697">
        <v>97.23</v>
      </c>
      <c r="D2697">
        <v>97.23</v>
      </c>
      <c r="E2697">
        <v>97.23</v>
      </c>
      <c r="F2697">
        <v>1304</v>
      </c>
    </row>
    <row r="2698" spans="1:6" x14ac:dyDescent="0.3">
      <c r="A2698" t="s">
        <v>2812</v>
      </c>
      <c r="B2698">
        <v>97.46</v>
      </c>
      <c r="C2698">
        <v>97.46</v>
      </c>
      <c r="D2698">
        <v>97.46</v>
      </c>
      <c r="E2698">
        <v>97.46</v>
      </c>
      <c r="F2698">
        <v>1078</v>
      </c>
    </row>
    <row r="2699" spans="1:6" x14ac:dyDescent="0.3">
      <c r="A2699" t="s">
        <v>2813</v>
      </c>
      <c r="B2699">
        <v>97.25</v>
      </c>
      <c r="C2699">
        <v>97.25</v>
      </c>
      <c r="D2699">
        <v>97.25</v>
      </c>
      <c r="E2699">
        <v>97.25</v>
      </c>
      <c r="F2699">
        <v>634</v>
      </c>
    </row>
    <row r="2700" spans="1:6" x14ac:dyDescent="0.3">
      <c r="A2700" t="s">
        <v>2814</v>
      </c>
      <c r="B2700">
        <v>95.68</v>
      </c>
      <c r="C2700">
        <v>95.68</v>
      </c>
      <c r="D2700">
        <v>95.68</v>
      </c>
      <c r="E2700">
        <v>95.68</v>
      </c>
      <c r="F2700">
        <v>1163</v>
      </c>
    </row>
    <row r="2701" spans="1:6" x14ac:dyDescent="0.3">
      <c r="A2701" t="s">
        <v>2815</v>
      </c>
      <c r="B2701">
        <v>96.09</v>
      </c>
      <c r="C2701">
        <v>96.09</v>
      </c>
      <c r="D2701">
        <v>96.09</v>
      </c>
      <c r="E2701">
        <v>96.09</v>
      </c>
      <c r="F2701">
        <v>999</v>
      </c>
    </row>
    <row r="2702" spans="1:6" x14ac:dyDescent="0.3">
      <c r="A2702" t="s">
        <v>2816</v>
      </c>
      <c r="B2702">
        <v>96.65</v>
      </c>
      <c r="C2702">
        <v>96.65</v>
      </c>
      <c r="D2702">
        <v>96.65</v>
      </c>
      <c r="E2702">
        <v>96.65</v>
      </c>
      <c r="F2702">
        <v>928</v>
      </c>
    </row>
    <row r="2703" spans="1:6" x14ac:dyDescent="0.3">
      <c r="A2703" t="s">
        <v>2817</v>
      </c>
      <c r="B2703">
        <v>96.42</v>
      </c>
      <c r="C2703">
        <v>96.42</v>
      </c>
      <c r="D2703">
        <v>96.42</v>
      </c>
      <c r="E2703">
        <v>96.42</v>
      </c>
      <c r="F2703">
        <v>1204</v>
      </c>
    </row>
    <row r="2704" spans="1:6" x14ac:dyDescent="0.3">
      <c r="A2704" t="s">
        <v>2818</v>
      </c>
      <c r="B2704">
        <v>96.28</v>
      </c>
      <c r="C2704">
        <v>96.28</v>
      </c>
      <c r="D2704">
        <v>96.28</v>
      </c>
      <c r="E2704">
        <v>96.28</v>
      </c>
      <c r="F2704">
        <v>841</v>
      </c>
    </row>
    <row r="2705" spans="1:6" x14ac:dyDescent="0.3">
      <c r="A2705" t="s">
        <v>2819</v>
      </c>
      <c r="B2705">
        <v>96.6</v>
      </c>
      <c r="C2705">
        <v>96.6</v>
      </c>
      <c r="D2705">
        <v>96.6</v>
      </c>
      <c r="E2705">
        <v>96.6</v>
      </c>
      <c r="F2705">
        <v>455</v>
      </c>
    </row>
    <row r="2706" spans="1:6" x14ac:dyDescent="0.3">
      <c r="A2706" t="s">
        <v>2820</v>
      </c>
      <c r="B2706">
        <v>97.28</v>
      </c>
      <c r="C2706">
        <v>97.28</v>
      </c>
      <c r="D2706">
        <v>97.28</v>
      </c>
      <c r="E2706">
        <v>97.28</v>
      </c>
      <c r="F2706">
        <v>930</v>
      </c>
    </row>
    <row r="2707" spans="1:6" x14ac:dyDescent="0.3">
      <c r="A2707" t="s">
        <v>2821</v>
      </c>
      <c r="B2707">
        <v>97.23</v>
      </c>
      <c r="C2707">
        <v>97.23</v>
      </c>
      <c r="D2707">
        <v>97.23</v>
      </c>
      <c r="E2707">
        <v>97.23</v>
      </c>
      <c r="F2707">
        <v>980</v>
      </c>
    </row>
    <row r="2708" spans="1:6" x14ac:dyDescent="0.3">
      <c r="A2708" t="s">
        <v>2822</v>
      </c>
      <c r="B2708">
        <v>97.73</v>
      </c>
      <c r="C2708">
        <v>97.73</v>
      </c>
      <c r="D2708">
        <v>97.73</v>
      </c>
      <c r="E2708">
        <v>97.73</v>
      </c>
      <c r="F2708">
        <v>947</v>
      </c>
    </row>
    <row r="2709" spans="1:6" x14ac:dyDescent="0.3">
      <c r="A2709" t="s">
        <v>2823</v>
      </c>
      <c r="B2709">
        <v>98.59</v>
      </c>
      <c r="C2709">
        <v>98.59</v>
      </c>
      <c r="D2709">
        <v>98.59</v>
      </c>
      <c r="E2709">
        <v>98.59</v>
      </c>
      <c r="F2709">
        <v>1122</v>
      </c>
    </row>
    <row r="2710" spans="1:6" x14ac:dyDescent="0.3">
      <c r="A2710" t="s">
        <v>2824</v>
      </c>
      <c r="B2710">
        <v>99.81</v>
      </c>
      <c r="C2710">
        <v>99.81</v>
      </c>
      <c r="D2710">
        <v>99.81</v>
      </c>
      <c r="E2710">
        <v>99.81</v>
      </c>
      <c r="F2710">
        <v>1289</v>
      </c>
    </row>
    <row r="2711" spans="1:6" x14ac:dyDescent="0.3">
      <c r="A2711" t="s">
        <v>2825</v>
      </c>
      <c r="B2711">
        <v>100</v>
      </c>
      <c r="C2711">
        <v>100</v>
      </c>
      <c r="D2711">
        <v>100</v>
      </c>
      <c r="E2711">
        <v>100</v>
      </c>
      <c r="F2711">
        <v>795</v>
      </c>
    </row>
    <row r="2712" spans="1:6" x14ac:dyDescent="0.3">
      <c r="A2712" t="s">
        <v>2826</v>
      </c>
      <c r="B2712">
        <v>99.35</v>
      </c>
      <c r="C2712">
        <v>99.35</v>
      </c>
      <c r="D2712">
        <v>99.35</v>
      </c>
      <c r="E2712">
        <v>99.35</v>
      </c>
      <c r="F2712">
        <v>1404</v>
      </c>
    </row>
    <row r="2713" spans="1:6" x14ac:dyDescent="0.3">
      <c r="A2713" t="s">
        <v>2827</v>
      </c>
      <c r="B2713">
        <v>99.16</v>
      </c>
      <c r="C2713">
        <v>99.16</v>
      </c>
      <c r="D2713">
        <v>99.16</v>
      </c>
      <c r="E2713">
        <v>99.16</v>
      </c>
      <c r="F2713">
        <v>1219</v>
      </c>
    </row>
    <row r="2714" spans="1:6" x14ac:dyDescent="0.3">
      <c r="A2714" t="s">
        <v>2828</v>
      </c>
      <c r="B2714">
        <v>99.4</v>
      </c>
      <c r="C2714">
        <v>99.4</v>
      </c>
      <c r="D2714">
        <v>99.4</v>
      </c>
      <c r="E2714">
        <v>99.4</v>
      </c>
      <c r="F2714">
        <v>1290</v>
      </c>
    </row>
    <row r="2715" spans="1:6" x14ac:dyDescent="0.3">
      <c r="A2715" t="s">
        <v>2829</v>
      </c>
      <c r="B2715">
        <v>100.66</v>
      </c>
      <c r="C2715">
        <v>100.66</v>
      </c>
      <c r="D2715">
        <v>100.66</v>
      </c>
      <c r="E2715">
        <v>100.66</v>
      </c>
      <c r="F2715">
        <v>1244</v>
      </c>
    </row>
    <row r="2716" spans="1:6" x14ac:dyDescent="0.3">
      <c r="A2716" t="s">
        <v>2830</v>
      </c>
      <c r="B2716">
        <v>100.7</v>
      </c>
      <c r="C2716">
        <v>100.7</v>
      </c>
      <c r="D2716">
        <v>100.7</v>
      </c>
      <c r="E2716">
        <v>100.7</v>
      </c>
      <c r="F2716">
        <v>1214</v>
      </c>
    </row>
    <row r="2717" spans="1:6" x14ac:dyDescent="0.3">
      <c r="A2717" t="s">
        <v>2831</v>
      </c>
      <c r="B2717">
        <v>100.84</v>
      </c>
      <c r="C2717">
        <v>100.84</v>
      </c>
      <c r="D2717">
        <v>100.84</v>
      </c>
      <c r="E2717">
        <v>100.84</v>
      </c>
      <c r="F2717">
        <v>560</v>
      </c>
    </row>
    <row r="2718" spans="1:6" x14ac:dyDescent="0.3">
      <c r="A2718" t="s">
        <v>2832</v>
      </c>
      <c r="B2718">
        <v>101.08</v>
      </c>
      <c r="C2718">
        <v>101.08</v>
      </c>
      <c r="D2718">
        <v>101.08</v>
      </c>
      <c r="E2718">
        <v>101.08</v>
      </c>
      <c r="F2718">
        <v>1259</v>
      </c>
    </row>
    <row r="2719" spans="1:6" x14ac:dyDescent="0.3">
      <c r="A2719" t="s">
        <v>2833</v>
      </c>
      <c r="B2719">
        <v>101.08</v>
      </c>
      <c r="C2719">
        <v>101.08</v>
      </c>
      <c r="D2719">
        <v>101.08</v>
      </c>
      <c r="E2719">
        <v>101.08</v>
      </c>
      <c r="F2719">
        <v>1121</v>
      </c>
    </row>
    <row r="2720" spans="1:6" x14ac:dyDescent="0.3">
      <c r="A2720" t="s">
        <v>2834</v>
      </c>
      <c r="B2720">
        <v>101.31</v>
      </c>
      <c r="C2720">
        <v>101.31</v>
      </c>
      <c r="D2720">
        <v>101.31</v>
      </c>
      <c r="E2720">
        <v>101.31</v>
      </c>
      <c r="F2720">
        <v>645</v>
      </c>
    </row>
    <row r="2721" spans="1:6" x14ac:dyDescent="0.3">
      <c r="A2721" t="s">
        <v>2835</v>
      </c>
      <c r="B2721">
        <v>100.99</v>
      </c>
      <c r="C2721">
        <v>100.99</v>
      </c>
      <c r="D2721">
        <v>100.99</v>
      </c>
      <c r="E2721">
        <v>100.99</v>
      </c>
      <c r="F2721">
        <v>1133</v>
      </c>
    </row>
    <row r="2722" spans="1:6" x14ac:dyDescent="0.3">
      <c r="A2722" t="s">
        <v>2836</v>
      </c>
      <c r="B2722">
        <v>100.2</v>
      </c>
      <c r="C2722">
        <v>100.2</v>
      </c>
      <c r="D2722">
        <v>100.2</v>
      </c>
      <c r="E2722">
        <v>100.2</v>
      </c>
      <c r="F2722">
        <v>1015</v>
      </c>
    </row>
    <row r="2723" spans="1:6" x14ac:dyDescent="0.3">
      <c r="A2723" t="s">
        <v>2837</v>
      </c>
      <c r="B2723">
        <v>100.88</v>
      </c>
      <c r="C2723">
        <v>100.88</v>
      </c>
      <c r="D2723">
        <v>100.88</v>
      </c>
      <c r="E2723">
        <v>100.88</v>
      </c>
      <c r="F2723">
        <v>463</v>
      </c>
    </row>
    <row r="2724" spans="1:6" x14ac:dyDescent="0.3">
      <c r="A2724" t="s">
        <v>2838</v>
      </c>
      <c r="B2724">
        <v>100.91</v>
      </c>
      <c r="C2724">
        <v>100.91</v>
      </c>
      <c r="D2724">
        <v>100.91</v>
      </c>
      <c r="E2724">
        <v>100.91</v>
      </c>
      <c r="F2724">
        <v>679</v>
      </c>
    </row>
    <row r="2725" spans="1:6" x14ac:dyDescent="0.3">
      <c r="A2725" t="s">
        <v>2839</v>
      </c>
      <c r="B2725">
        <v>99.81</v>
      </c>
      <c r="C2725">
        <v>99.81</v>
      </c>
      <c r="D2725">
        <v>99.81</v>
      </c>
      <c r="E2725">
        <v>99.81</v>
      </c>
      <c r="F2725">
        <v>913</v>
      </c>
    </row>
    <row r="2726" spans="1:6" x14ac:dyDescent="0.3">
      <c r="A2726" t="s">
        <v>2840</v>
      </c>
      <c r="B2726">
        <v>100.05</v>
      </c>
      <c r="C2726">
        <v>100.05</v>
      </c>
      <c r="D2726">
        <v>100.05</v>
      </c>
      <c r="E2726">
        <v>100.05</v>
      </c>
      <c r="F2726">
        <v>1036</v>
      </c>
    </row>
    <row r="2727" spans="1:6" x14ac:dyDescent="0.3">
      <c r="A2727" t="s">
        <v>2841</v>
      </c>
      <c r="B2727">
        <v>96.63</v>
      </c>
      <c r="C2727">
        <v>96.63</v>
      </c>
      <c r="D2727">
        <v>96.63</v>
      </c>
      <c r="E2727">
        <v>96.63</v>
      </c>
      <c r="F2727">
        <v>1837</v>
      </c>
    </row>
    <row r="2728" spans="1:6" x14ac:dyDescent="0.3">
      <c r="A2728" t="s">
        <v>2842</v>
      </c>
      <c r="B2728">
        <v>98.06</v>
      </c>
      <c r="C2728">
        <v>98.06</v>
      </c>
      <c r="D2728">
        <v>98.06</v>
      </c>
      <c r="E2728">
        <v>98.06</v>
      </c>
      <c r="F2728">
        <v>758</v>
      </c>
    </row>
    <row r="2729" spans="1:6" x14ac:dyDescent="0.3">
      <c r="A2729" t="s">
        <v>2843</v>
      </c>
      <c r="B2729">
        <v>96.33</v>
      </c>
      <c r="C2729">
        <v>96.33</v>
      </c>
      <c r="D2729">
        <v>96.33</v>
      </c>
      <c r="E2729">
        <v>96.33</v>
      </c>
      <c r="F2729">
        <v>1270</v>
      </c>
    </row>
    <row r="2730" spans="1:6" x14ac:dyDescent="0.3">
      <c r="A2730" t="s">
        <v>2844</v>
      </c>
      <c r="B2730">
        <v>96.97</v>
      </c>
      <c r="C2730">
        <v>96.97</v>
      </c>
      <c r="D2730">
        <v>96.97</v>
      </c>
      <c r="E2730">
        <v>96.97</v>
      </c>
      <c r="F2730">
        <v>1059</v>
      </c>
    </row>
    <row r="2731" spans="1:6" x14ac:dyDescent="0.3">
      <c r="A2731" t="s">
        <v>2845</v>
      </c>
      <c r="B2731">
        <v>96.58</v>
      </c>
      <c r="C2731">
        <v>96.58</v>
      </c>
      <c r="D2731">
        <v>96.58</v>
      </c>
      <c r="E2731">
        <v>96.58</v>
      </c>
      <c r="F2731">
        <v>782</v>
      </c>
    </row>
    <row r="2732" spans="1:6" x14ac:dyDescent="0.3">
      <c r="A2732" t="s">
        <v>2846</v>
      </c>
      <c r="B2732">
        <v>97.4</v>
      </c>
      <c r="C2732">
        <v>97.4</v>
      </c>
      <c r="D2732">
        <v>97.4</v>
      </c>
      <c r="E2732">
        <v>97.4</v>
      </c>
      <c r="F2732">
        <v>700</v>
      </c>
    </row>
    <row r="2733" spans="1:6" x14ac:dyDescent="0.3">
      <c r="A2733" t="s">
        <v>2847</v>
      </c>
      <c r="B2733">
        <v>97.88</v>
      </c>
      <c r="C2733">
        <v>97.88</v>
      </c>
      <c r="D2733">
        <v>97.88</v>
      </c>
      <c r="E2733">
        <v>97.88</v>
      </c>
      <c r="F2733">
        <v>411</v>
      </c>
    </row>
    <row r="2734" spans="1:6" x14ac:dyDescent="0.3">
      <c r="A2734" t="s">
        <v>2848</v>
      </c>
      <c r="B2734">
        <v>97.16</v>
      </c>
      <c r="C2734">
        <v>97.16</v>
      </c>
      <c r="D2734">
        <v>97.16</v>
      </c>
      <c r="E2734">
        <v>97.16</v>
      </c>
      <c r="F2734">
        <v>628</v>
      </c>
    </row>
    <row r="2735" spans="1:6" x14ac:dyDescent="0.3">
      <c r="A2735" t="s">
        <v>2849</v>
      </c>
      <c r="B2735">
        <v>96.45</v>
      </c>
      <c r="C2735">
        <v>96.45</v>
      </c>
      <c r="D2735">
        <v>96.45</v>
      </c>
      <c r="E2735">
        <v>96.45</v>
      </c>
      <c r="F2735">
        <v>839</v>
      </c>
    </row>
    <row r="2736" spans="1:6" x14ac:dyDescent="0.3">
      <c r="A2736" t="s">
        <v>2850</v>
      </c>
      <c r="B2736">
        <v>96.75</v>
      </c>
      <c r="C2736">
        <v>96.75</v>
      </c>
      <c r="D2736">
        <v>96.75</v>
      </c>
      <c r="E2736">
        <v>96.75</v>
      </c>
      <c r="F2736">
        <v>576</v>
      </c>
    </row>
    <row r="2737" spans="1:6" x14ac:dyDescent="0.3">
      <c r="A2737" t="s">
        <v>2851</v>
      </c>
      <c r="B2737">
        <v>97.69</v>
      </c>
      <c r="C2737">
        <v>97.69</v>
      </c>
      <c r="D2737">
        <v>97.69</v>
      </c>
      <c r="E2737">
        <v>97.69</v>
      </c>
      <c r="F2737">
        <v>855</v>
      </c>
    </row>
    <row r="2738" spans="1:6" x14ac:dyDescent="0.3">
      <c r="A2738" t="s">
        <v>2852</v>
      </c>
      <c r="B2738">
        <v>97.22</v>
      </c>
      <c r="C2738">
        <v>97.22</v>
      </c>
      <c r="D2738">
        <v>97.22</v>
      </c>
      <c r="E2738">
        <v>97.22</v>
      </c>
      <c r="F2738">
        <v>852</v>
      </c>
    </row>
    <row r="2739" spans="1:6" x14ac:dyDescent="0.3">
      <c r="A2739" t="s">
        <v>2853</v>
      </c>
      <c r="B2739">
        <v>97.49</v>
      </c>
      <c r="C2739">
        <v>97.49</v>
      </c>
      <c r="D2739">
        <v>97.49</v>
      </c>
      <c r="E2739">
        <v>97.49</v>
      </c>
      <c r="F2739">
        <v>424</v>
      </c>
    </row>
    <row r="2740" spans="1:6" x14ac:dyDescent="0.3">
      <c r="A2740" t="s">
        <v>2854</v>
      </c>
      <c r="B2740">
        <v>97.1</v>
      </c>
      <c r="C2740">
        <v>97.1</v>
      </c>
      <c r="D2740">
        <v>97.1</v>
      </c>
      <c r="E2740">
        <v>97.1</v>
      </c>
      <c r="F2740">
        <v>759</v>
      </c>
    </row>
    <row r="2741" spans="1:6" x14ac:dyDescent="0.3">
      <c r="A2741" t="s">
        <v>2855</v>
      </c>
      <c r="B2741">
        <v>97.5</v>
      </c>
      <c r="C2741">
        <v>97.5</v>
      </c>
      <c r="D2741">
        <v>97.5</v>
      </c>
      <c r="E2741">
        <v>97.5</v>
      </c>
      <c r="F2741">
        <v>612</v>
      </c>
    </row>
    <row r="2742" spans="1:6" x14ac:dyDescent="0.3">
      <c r="A2742" t="s">
        <v>2856</v>
      </c>
      <c r="B2742">
        <v>97.55</v>
      </c>
      <c r="C2742">
        <v>97.55</v>
      </c>
      <c r="D2742">
        <v>97.55</v>
      </c>
      <c r="E2742">
        <v>97.55</v>
      </c>
      <c r="F2742">
        <v>622</v>
      </c>
    </row>
    <row r="2743" spans="1:6" x14ac:dyDescent="0.3">
      <c r="A2743" t="s">
        <v>2857</v>
      </c>
      <c r="B2743">
        <v>98.45</v>
      </c>
      <c r="C2743">
        <v>98.45</v>
      </c>
      <c r="D2743">
        <v>98.45</v>
      </c>
      <c r="E2743">
        <v>98.45</v>
      </c>
      <c r="F2743">
        <v>773</v>
      </c>
    </row>
    <row r="2744" spans="1:6" x14ac:dyDescent="0.3">
      <c r="A2744" t="s">
        <v>2858</v>
      </c>
      <c r="B2744">
        <v>98.61</v>
      </c>
      <c r="C2744">
        <v>98.61</v>
      </c>
      <c r="D2744">
        <v>98.61</v>
      </c>
      <c r="E2744">
        <v>98.61</v>
      </c>
      <c r="F2744">
        <v>499</v>
      </c>
    </row>
    <row r="2745" spans="1:6" x14ac:dyDescent="0.3">
      <c r="A2745" t="s">
        <v>2859</v>
      </c>
      <c r="B2745">
        <v>98.25</v>
      </c>
      <c r="C2745">
        <v>98.25</v>
      </c>
      <c r="D2745">
        <v>98.25</v>
      </c>
      <c r="E2745">
        <v>98.25</v>
      </c>
      <c r="F2745">
        <v>399</v>
      </c>
    </row>
    <row r="2746" spans="1:6" x14ac:dyDescent="0.3">
      <c r="A2746" t="s">
        <v>2860</v>
      </c>
      <c r="B2746">
        <v>97.21</v>
      </c>
      <c r="C2746">
        <v>97.21</v>
      </c>
      <c r="D2746">
        <v>97.21</v>
      </c>
      <c r="E2746">
        <v>97.21</v>
      </c>
      <c r="F2746">
        <v>676</v>
      </c>
    </row>
    <row r="2747" spans="1:6" x14ac:dyDescent="0.3">
      <c r="A2747" t="s">
        <v>2861</v>
      </c>
      <c r="B2747">
        <v>97.81</v>
      </c>
      <c r="C2747">
        <v>97.81</v>
      </c>
      <c r="D2747">
        <v>97.81</v>
      </c>
      <c r="E2747">
        <v>97.81</v>
      </c>
      <c r="F2747">
        <v>468</v>
      </c>
    </row>
    <row r="2748" spans="1:6" x14ac:dyDescent="0.3">
      <c r="A2748" t="s">
        <v>2862</v>
      </c>
      <c r="B2748">
        <v>97.58</v>
      </c>
      <c r="C2748">
        <v>97.58</v>
      </c>
      <c r="D2748">
        <v>97.58</v>
      </c>
      <c r="E2748">
        <v>97.58</v>
      </c>
      <c r="F2748">
        <v>552</v>
      </c>
    </row>
    <row r="2749" spans="1:6" x14ac:dyDescent="0.3">
      <c r="A2749" t="s">
        <v>2863</v>
      </c>
      <c r="B2749">
        <v>98.25</v>
      </c>
      <c r="C2749">
        <v>98.25</v>
      </c>
      <c r="D2749">
        <v>98.25</v>
      </c>
      <c r="E2749">
        <v>98.25</v>
      </c>
      <c r="F2749">
        <v>738</v>
      </c>
    </row>
    <row r="2750" spans="1:6" x14ac:dyDescent="0.3">
      <c r="A2750" t="s">
        <v>2864</v>
      </c>
      <c r="B2750">
        <v>98.86</v>
      </c>
      <c r="C2750">
        <v>98.86</v>
      </c>
      <c r="D2750">
        <v>98.86</v>
      </c>
      <c r="E2750">
        <v>98.86</v>
      </c>
      <c r="F2750">
        <v>767</v>
      </c>
    </row>
    <row r="2751" spans="1:6" x14ac:dyDescent="0.3">
      <c r="A2751" t="s">
        <v>2865</v>
      </c>
      <c r="B2751">
        <v>98.02</v>
      </c>
      <c r="C2751">
        <v>98.02</v>
      </c>
      <c r="D2751">
        <v>98.02</v>
      </c>
      <c r="E2751">
        <v>98.02</v>
      </c>
      <c r="F2751">
        <v>430</v>
      </c>
    </row>
    <row r="2752" spans="1:6" x14ac:dyDescent="0.3">
      <c r="A2752" t="s">
        <v>2866</v>
      </c>
      <c r="B2752">
        <v>96.6</v>
      </c>
      <c r="C2752">
        <v>96.6</v>
      </c>
      <c r="D2752">
        <v>96.6</v>
      </c>
      <c r="E2752">
        <v>96.6</v>
      </c>
      <c r="F2752">
        <v>1062</v>
      </c>
    </row>
    <row r="2753" spans="1:6" x14ac:dyDescent="0.3">
      <c r="A2753" t="s">
        <v>2867</v>
      </c>
      <c r="B2753">
        <v>96.69</v>
      </c>
      <c r="C2753">
        <v>96.69</v>
      </c>
      <c r="D2753">
        <v>96.69</v>
      </c>
      <c r="E2753">
        <v>96.69</v>
      </c>
      <c r="F2753">
        <v>1007</v>
      </c>
    </row>
    <row r="2754" spans="1:6" x14ac:dyDescent="0.3">
      <c r="A2754" t="s">
        <v>2868</v>
      </c>
      <c r="B2754">
        <v>96.89</v>
      </c>
      <c r="C2754">
        <v>96.89</v>
      </c>
      <c r="D2754">
        <v>96.89</v>
      </c>
      <c r="E2754">
        <v>96.89</v>
      </c>
      <c r="F2754">
        <v>1004</v>
      </c>
    </row>
    <row r="2755" spans="1:6" x14ac:dyDescent="0.3">
      <c r="A2755" t="s">
        <v>2869</v>
      </c>
      <c r="B2755">
        <v>95.88</v>
      </c>
      <c r="C2755">
        <v>95.88</v>
      </c>
      <c r="D2755">
        <v>95.88</v>
      </c>
      <c r="E2755">
        <v>95.88</v>
      </c>
      <c r="F2755">
        <v>1020</v>
      </c>
    </row>
    <row r="2756" spans="1:6" x14ac:dyDescent="0.3">
      <c r="A2756" t="s">
        <v>2870</v>
      </c>
      <c r="B2756">
        <v>95.87</v>
      </c>
      <c r="C2756">
        <v>95.87</v>
      </c>
      <c r="D2756">
        <v>95.87</v>
      </c>
      <c r="E2756">
        <v>95.87</v>
      </c>
      <c r="F2756">
        <v>780</v>
      </c>
    </row>
    <row r="2757" spans="1:6" x14ac:dyDescent="0.3">
      <c r="A2757" t="s">
        <v>2871</v>
      </c>
      <c r="B2757">
        <v>95.72</v>
      </c>
      <c r="C2757">
        <v>95.72</v>
      </c>
      <c r="D2757">
        <v>95.72</v>
      </c>
      <c r="E2757">
        <v>95.72</v>
      </c>
      <c r="F2757">
        <v>500</v>
      </c>
    </row>
    <row r="2758" spans="1:6" x14ac:dyDescent="0.3">
      <c r="A2758" t="s">
        <v>2872</v>
      </c>
      <c r="B2758">
        <v>95.58</v>
      </c>
      <c r="C2758">
        <v>95.58</v>
      </c>
      <c r="D2758">
        <v>95.58</v>
      </c>
      <c r="E2758">
        <v>95.58</v>
      </c>
      <c r="F2758">
        <v>782</v>
      </c>
    </row>
    <row r="2759" spans="1:6" x14ac:dyDescent="0.3">
      <c r="A2759" t="s">
        <v>2873</v>
      </c>
      <c r="B2759">
        <v>94.12</v>
      </c>
      <c r="C2759">
        <v>94.12</v>
      </c>
      <c r="D2759">
        <v>94.12</v>
      </c>
      <c r="E2759">
        <v>94.12</v>
      </c>
      <c r="F2759">
        <v>981</v>
      </c>
    </row>
    <row r="2760" spans="1:6" x14ac:dyDescent="0.3">
      <c r="A2760" t="s">
        <v>2874</v>
      </c>
      <c r="B2760">
        <v>93.67</v>
      </c>
      <c r="C2760">
        <v>93.67</v>
      </c>
      <c r="D2760">
        <v>93.67</v>
      </c>
      <c r="E2760">
        <v>93.67</v>
      </c>
      <c r="F2760">
        <v>773</v>
      </c>
    </row>
    <row r="2761" spans="1:6" x14ac:dyDescent="0.3">
      <c r="A2761" t="s">
        <v>2875</v>
      </c>
      <c r="B2761">
        <v>92.9</v>
      </c>
      <c r="C2761">
        <v>92.9</v>
      </c>
      <c r="D2761">
        <v>92.9</v>
      </c>
      <c r="E2761">
        <v>92.9</v>
      </c>
      <c r="F2761">
        <v>717</v>
      </c>
    </row>
    <row r="2762" spans="1:6" x14ac:dyDescent="0.3">
      <c r="A2762" t="s">
        <v>2876</v>
      </c>
      <c r="B2762">
        <v>92.54</v>
      </c>
      <c r="C2762">
        <v>92.54</v>
      </c>
      <c r="D2762">
        <v>92.54</v>
      </c>
      <c r="E2762">
        <v>92.54</v>
      </c>
      <c r="F2762">
        <v>970</v>
      </c>
    </row>
    <row r="2763" spans="1:6" x14ac:dyDescent="0.3">
      <c r="A2763" t="s">
        <v>2877</v>
      </c>
      <c r="B2763">
        <v>92.28</v>
      </c>
      <c r="C2763">
        <v>92.28</v>
      </c>
      <c r="D2763">
        <v>92.28</v>
      </c>
      <c r="E2763">
        <v>92.28</v>
      </c>
      <c r="F2763">
        <v>354</v>
      </c>
    </row>
    <row r="2764" spans="1:6" x14ac:dyDescent="0.3">
      <c r="A2764" t="s">
        <v>2878</v>
      </c>
      <c r="B2764">
        <v>93.01</v>
      </c>
      <c r="C2764">
        <v>93.01</v>
      </c>
      <c r="D2764">
        <v>93.01</v>
      </c>
      <c r="E2764">
        <v>93.01</v>
      </c>
      <c r="F2764">
        <v>663</v>
      </c>
    </row>
    <row r="2765" spans="1:6" x14ac:dyDescent="0.3">
      <c r="A2765" t="s">
        <v>2879</v>
      </c>
      <c r="B2765">
        <v>93.5</v>
      </c>
      <c r="C2765">
        <v>93.5</v>
      </c>
      <c r="D2765">
        <v>93.5</v>
      </c>
      <c r="E2765">
        <v>93.5</v>
      </c>
      <c r="F2765">
        <v>502</v>
      </c>
    </row>
    <row r="2766" spans="1:6" x14ac:dyDescent="0.3">
      <c r="A2766" t="s">
        <v>2880</v>
      </c>
      <c r="B2766">
        <v>94.5</v>
      </c>
      <c r="C2766">
        <v>94.5</v>
      </c>
      <c r="D2766">
        <v>94.5</v>
      </c>
      <c r="E2766">
        <v>94.5</v>
      </c>
      <c r="F2766">
        <v>693</v>
      </c>
    </row>
    <row r="2767" spans="1:6" x14ac:dyDescent="0.3">
      <c r="A2767" t="s">
        <v>2881</v>
      </c>
      <c r="B2767">
        <v>94.33</v>
      </c>
      <c r="C2767">
        <v>94.33</v>
      </c>
      <c r="D2767">
        <v>94.33</v>
      </c>
      <c r="E2767">
        <v>94.33</v>
      </c>
      <c r="F2767">
        <v>857</v>
      </c>
    </row>
    <row r="2768" spans="1:6" x14ac:dyDescent="0.3">
      <c r="A2768" t="s">
        <v>2882</v>
      </c>
      <c r="B2768">
        <v>94.69</v>
      </c>
      <c r="C2768">
        <v>94.69</v>
      </c>
      <c r="D2768">
        <v>94.69</v>
      </c>
      <c r="E2768">
        <v>94.69</v>
      </c>
      <c r="F2768">
        <v>886</v>
      </c>
    </row>
    <row r="2769" spans="1:6" x14ac:dyDescent="0.3">
      <c r="A2769" t="s">
        <v>2883</v>
      </c>
      <c r="B2769">
        <v>94.05</v>
      </c>
      <c r="C2769">
        <v>94.05</v>
      </c>
      <c r="D2769">
        <v>94.05</v>
      </c>
      <c r="E2769">
        <v>94.05</v>
      </c>
      <c r="F2769">
        <v>530</v>
      </c>
    </row>
    <row r="2770" spans="1:6" x14ac:dyDescent="0.3">
      <c r="A2770" t="s">
        <v>2884</v>
      </c>
      <c r="B2770">
        <v>93.03</v>
      </c>
      <c r="C2770">
        <v>93.03</v>
      </c>
      <c r="D2770">
        <v>93.03</v>
      </c>
      <c r="E2770">
        <v>93.03</v>
      </c>
      <c r="F2770">
        <v>742</v>
      </c>
    </row>
    <row r="2771" spans="1:6" x14ac:dyDescent="0.3">
      <c r="A2771" t="s">
        <v>2885</v>
      </c>
      <c r="B2771">
        <v>92.85</v>
      </c>
      <c r="C2771">
        <v>92.85</v>
      </c>
      <c r="D2771">
        <v>92.85</v>
      </c>
      <c r="E2771">
        <v>92.85</v>
      </c>
      <c r="F2771">
        <v>572</v>
      </c>
    </row>
    <row r="2772" spans="1:6" x14ac:dyDescent="0.3">
      <c r="A2772" t="s">
        <v>2886</v>
      </c>
      <c r="B2772">
        <v>92.24</v>
      </c>
      <c r="C2772">
        <v>92.24</v>
      </c>
      <c r="D2772">
        <v>92.24</v>
      </c>
      <c r="E2772">
        <v>92.24</v>
      </c>
      <c r="F2772">
        <v>600</v>
      </c>
    </row>
    <row r="2773" spans="1:6" x14ac:dyDescent="0.3">
      <c r="A2773" t="s">
        <v>2887</v>
      </c>
      <c r="B2773">
        <v>90.86</v>
      </c>
      <c r="C2773">
        <v>90.86</v>
      </c>
      <c r="D2773">
        <v>90.86</v>
      </c>
      <c r="E2773">
        <v>90.86</v>
      </c>
      <c r="F2773">
        <v>1028</v>
      </c>
    </row>
    <row r="2774" spans="1:6" x14ac:dyDescent="0.3">
      <c r="A2774" t="s">
        <v>2888</v>
      </c>
      <c r="B2774">
        <v>91.71</v>
      </c>
      <c r="C2774">
        <v>91.71</v>
      </c>
      <c r="D2774">
        <v>91.71</v>
      </c>
      <c r="E2774">
        <v>91.71</v>
      </c>
      <c r="F2774">
        <v>956</v>
      </c>
    </row>
    <row r="2775" spans="1:6" x14ac:dyDescent="0.3">
      <c r="A2775" t="s">
        <v>2889</v>
      </c>
      <c r="B2775">
        <v>90.78</v>
      </c>
      <c r="C2775">
        <v>90.78</v>
      </c>
      <c r="D2775">
        <v>90.78</v>
      </c>
      <c r="E2775">
        <v>90.78</v>
      </c>
      <c r="F2775">
        <v>410</v>
      </c>
    </row>
    <row r="2776" spans="1:6" x14ac:dyDescent="0.3">
      <c r="A2776" t="s">
        <v>2890</v>
      </c>
      <c r="B2776">
        <v>89.91</v>
      </c>
      <c r="C2776">
        <v>89.91</v>
      </c>
      <c r="D2776">
        <v>89.91</v>
      </c>
      <c r="E2776">
        <v>89.91</v>
      </c>
      <c r="F2776">
        <v>1007</v>
      </c>
    </row>
    <row r="2777" spans="1:6" x14ac:dyDescent="0.3">
      <c r="A2777" t="s">
        <v>2891</v>
      </c>
      <c r="B2777">
        <v>90.52</v>
      </c>
      <c r="C2777">
        <v>90.52</v>
      </c>
      <c r="D2777">
        <v>90.52</v>
      </c>
      <c r="E2777">
        <v>90.52</v>
      </c>
      <c r="F2777">
        <v>927</v>
      </c>
    </row>
    <row r="2778" spans="1:6" x14ac:dyDescent="0.3">
      <c r="A2778" t="s">
        <v>2892</v>
      </c>
      <c r="B2778">
        <v>90.78</v>
      </c>
      <c r="C2778">
        <v>90.78</v>
      </c>
      <c r="D2778">
        <v>90.78</v>
      </c>
      <c r="E2778">
        <v>90.78</v>
      </c>
      <c r="F2778">
        <v>629</v>
      </c>
    </row>
    <row r="2779" spans="1:6" x14ac:dyDescent="0.3">
      <c r="A2779" t="s">
        <v>2893</v>
      </c>
      <c r="B2779">
        <v>91.34</v>
      </c>
      <c r="C2779">
        <v>91.34</v>
      </c>
      <c r="D2779">
        <v>91.34</v>
      </c>
      <c r="E2779">
        <v>91.34</v>
      </c>
      <c r="F2779">
        <v>564</v>
      </c>
    </row>
    <row r="2780" spans="1:6" x14ac:dyDescent="0.3">
      <c r="A2780" t="s">
        <v>2894</v>
      </c>
      <c r="B2780">
        <v>91.13</v>
      </c>
      <c r="C2780">
        <v>91.13</v>
      </c>
      <c r="D2780">
        <v>91.13</v>
      </c>
      <c r="E2780">
        <v>91.13</v>
      </c>
      <c r="F2780">
        <v>324</v>
      </c>
    </row>
    <row r="2781" spans="1:6" x14ac:dyDescent="0.3">
      <c r="A2781" t="s">
        <v>2895</v>
      </c>
      <c r="B2781">
        <v>89.18</v>
      </c>
      <c r="C2781">
        <v>89.18</v>
      </c>
      <c r="D2781">
        <v>89.18</v>
      </c>
      <c r="E2781">
        <v>89.18</v>
      </c>
      <c r="F2781">
        <v>1129</v>
      </c>
    </row>
    <row r="2782" spans="1:6" x14ac:dyDescent="0.3">
      <c r="A2782" t="s">
        <v>2896</v>
      </c>
      <c r="B2782">
        <v>89.22</v>
      </c>
      <c r="C2782">
        <v>89.22</v>
      </c>
      <c r="D2782">
        <v>89.22</v>
      </c>
      <c r="E2782">
        <v>89.22</v>
      </c>
      <c r="F2782">
        <v>859</v>
      </c>
    </row>
    <row r="2783" spans="1:6" x14ac:dyDescent="0.3">
      <c r="A2783" t="s">
        <v>2897</v>
      </c>
      <c r="B2783">
        <v>90.43</v>
      </c>
      <c r="C2783">
        <v>90.43</v>
      </c>
      <c r="D2783">
        <v>90.43</v>
      </c>
      <c r="E2783">
        <v>90.43</v>
      </c>
      <c r="F2783">
        <v>664</v>
      </c>
    </row>
    <row r="2784" spans="1:6" x14ac:dyDescent="0.3">
      <c r="A2784" t="s">
        <v>2898</v>
      </c>
      <c r="B2784">
        <v>90.44</v>
      </c>
      <c r="C2784">
        <v>90.44</v>
      </c>
      <c r="D2784">
        <v>90.44</v>
      </c>
      <c r="E2784">
        <v>90.44</v>
      </c>
      <c r="F2784">
        <v>711</v>
      </c>
    </row>
    <row r="2785" spans="1:6" x14ac:dyDescent="0.3">
      <c r="A2785" t="s">
        <v>2899</v>
      </c>
      <c r="B2785">
        <v>91.51</v>
      </c>
      <c r="C2785">
        <v>91.51</v>
      </c>
      <c r="D2785">
        <v>91.51</v>
      </c>
      <c r="E2785">
        <v>91.51</v>
      </c>
      <c r="F2785">
        <v>819</v>
      </c>
    </row>
    <row r="2786" spans="1:6" x14ac:dyDescent="0.3">
      <c r="A2786" t="s">
        <v>2900</v>
      </c>
      <c r="B2786">
        <v>92.02</v>
      </c>
      <c r="C2786">
        <v>92.02</v>
      </c>
      <c r="D2786">
        <v>92.02</v>
      </c>
      <c r="E2786">
        <v>92.02</v>
      </c>
      <c r="F2786">
        <v>462</v>
      </c>
    </row>
    <row r="2787" spans="1:6" x14ac:dyDescent="0.3">
      <c r="A2787" t="s">
        <v>2901</v>
      </c>
      <c r="B2787">
        <v>90.99</v>
      </c>
      <c r="C2787">
        <v>90.99</v>
      </c>
      <c r="D2787">
        <v>90.99</v>
      </c>
      <c r="E2787">
        <v>90.99</v>
      </c>
      <c r="F2787">
        <v>639</v>
      </c>
    </row>
    <row r="2788" spans="1:6" x14ac:dyDescent="0.3">
      <c r="A2788" t="s">
        <v>2902</v>
      </c>
      <c r="B2788">
        <v>90.65</v>
      </c>
      <c r="C2788">
        <v>90.65</v>
      </c>
      <c r="D2788">
        <v>90.65</v>
      </c>
      <c r="E2788">
        <v>90.65</v>
      </c>
      <c r="F2788">
        <v>595</v>
      </c>
    </row>
    <row r="2789" spans="1:6" x14ac:dyDescent="0.3">
      <c r="A2789" t="s">
        <v>2903</v>
      </c>
      <c r="B2789">
        <v>90.63</v>
      </c>
      <c r="C2789">
        <v>90.63</v>
      </c>
      <c r="D2789">
        <v>90.63</v>
      </c>
      <c r="E2789">
        <v>90.63</v>
      </c>
      <c r="F2789">
        <v>709</v>
      </c>
    </row>
    <row r="2790" spans="1:6" x14ac:dyDescent="0.3">
      <c r="A2790" t="s">
        <v>2904</v>
      </c>
      <c r="B2790">
        <v>92.12</v>
      </c>
      <c r="C2790">
        <v>92.12</v>
      </c>
      <c r="D2790">
        <v>92.12</v>
      </c>
      <c r="E2790">
        <v>92.12</v>
      </c>
      <c r="F2790">
        <v>839</v>
      </c>
    </row>
    <row r="2791" spans="1:6" x14ac:dyDescent="0.3">
      <c r="A2791" t="s">
        <v>2905</v>
      </c>
      <c r="B2791">
        <v>91.68</v>
      </c>
      <c r="C2791">
        <v>91.68</v>
      </c>
      <c r="D2791">
        <v>91.68</v>
      </c>
      <c r="E2791">
        <v>91.68</v>
      </c>
      <c r="F2791">
        <v>624</v>
      </c>
    </row>
    <row r="2792" spans="1:6" x14ac:dyDescent="0.3">
      <c r="A2792" t="s">
        <v>2906</v>
      </c>
      <c r="B2792">
        <v>91.93</v>
      </c>
      <c r="C2792">
        <v>91.93</v>
      </c>
      <c r="D2792">
        <v>91.93</v>
      </c>
      <c r="E2792">
        <v>91.93</v>
      </c>
      <c r="F2792">
        <v>258</v>
      </c>
    </row>
    <row r="2793" spans="1:6" x14ac:dyDescent="0.3">
      <c r="A2793" t="s">
        <v>2907</v>
      </c>
      <c r="B2793">
        <v>92.23</v>
      </c>
      <c r="C2793">
        <v>92.23</v>
      </c>
      <c r="D2793">
        <v>92.23</v>
      </c>
      <c r="E2793">
        <v>92.23</v>
      </c>
      <c r="F2793">
        <v>643</v>
      </c>
    </row>
    <row r="2794" spans="1:6" x14ac:dyDescent="0.3">
      <c r="A2794" t="s">
        <v>2908</v>
      </c>
      <c r="B2794">
        <v>92.24</v>
      </c>
      <c r="C2794">
        <v>92.24</v>
      </c>
      <c r="D2794">
        <v>92.24</v>
      </c>
      <c r="E2794">
        <v>92.24</v>
      </c>
      <c r="F2794">
        <v>502</v>
      </c>
    </row>
    <row r="2795" spans="1:6" x14ac:dyDescent="0.3">
      <c r="A2795" t="s">
        <v>2909</v>
      </c>
      <c r="B2795">
        <v>92.47</v>
      </c>
      <c r="C2795">
        <v>92.47</v>
      </c>
      <c r="D2795">
        <v>92.47</v>
      </c>
      <c r="E2795">
        <v>92.47</v>
      </c>
      <c r="F2795">
        <v>638</v>
      </c>
    </row>
    <row r="2796" spans="1:6" x14ac:dyDescent="0.3">
      <c r="A2796" t="s">
        <v>2910</v>
      </c>
      <c r="B2796">
        <v>92.04</v>
      </c>
      <c r="C2796">
        <v>92.04</v>
      </c>
      <c r="D2796">
        <v>92.04</v>
      </c>
      <c r="E2796">
        <v>92.04</v>
      </c>
      <c r="F2796">
        <v>483</v>
      </c>
    </row>
    <row r="2797" spans="1:6" x14ac:dyDescent="0.3">
      <c r="A2797" t="s">
        <v>2911</v>
      </c>
      <c r="B2797">
        <v>91.4</v>
      </c>
      <c r="C2797">
        <v>91.4</v>
      </c>
      <c r="D2797">
        <v>91.4</v>
      </c>
      <c r="E2797">
        <v>91.4</v>
      </c>
      <c r="F2797">
        <v>455</v>
      </c>
    </row>
    <row r="2798" spans="1:6" x14ac:dyDescent="0.3">
      <c r="A2798" t="s">
        <v>2912</v>
      </c>
      <c r="B2798">
        <v>90.55</v>
      </c>
      <c r="C2798">
        <v>90.55</v>
      </c>
      <c r="D2798">
        <v>90.55</v>
      </c>
      <c r="E2798">
        <v>90.55</v>
      </c>
      <c r="F2798">
        <v>448</v>
      </c>
    </row>
    <row r="2799" spans="1:6" x14ac:dyDescent="0.3">
      <c r="A2799" t="s">
        <v>2913</v>
      </c>
      <c r="B2799">
        <v>89.48</v>
      </c>
      <c r="C2799">
        <v>89.48</v>
      </c>
      <c r="D2799">
        <v>89.48</v>
      </c>
      <c r="E2799">
        <v>89.48</v>
      </c>
      <c r="F2799">
        <v>760</v>
      </c>
    </row>
    <row r="2800" spans="1:6" x14ac:dyDescent="0.3">
      <c r="A2800" t="s">
        <v>2914</v>
      </c>
      <c r="B2800">
        <v>89.69</v>
      </c>
      <c r="C2800">
        <v>89.69</v>
      </c>
      <c r="D2800">
        <v>89.69</v>
      </c>
      <c r="E2800">
        <v>89.69</v>
      </c>
      <c r="F2800">
        <v>522</v>
      </c>
    </row>
    <row r="2801" spans="1:6" x14ac:dyDescent="0.3">
      <c r="A2801" t="s">
        <v>2915</v>
      </c>
      <c r="B2801">
        <v>88.77</v>
      </c>
      <c r="C2801">
        <v>88.77</v>
      </c>
      <c r="D2801">
        <v>88.77</v>
      </c>
      <c r="E2801">
        <v>88.77</v>
      </c>
      <c r="F2801">
        <v>686</v>
      </c>
    </row>
    <row r="2802" spans="1:6" x14ac:dyDescent="0.3">
      <c r="A2802" t="s">
        <v>2916</v>
      </c>
      <c r="B2802">
        <v>89.18</v>
      </c>
      <c r="C2802">
        <v>89.18</v>
      </c>
      <c r="D2802">
        <v>89.18</v>
      </c>
      <c r="E2802">
        <v>89.18</v>
      </c>
      <c r="F2802">
        <v>553</v>
      </c>
    </row>
    <row r="2803" spans="1:6" x14ac:dyDescent="0.3">
      <c r="A2803" t="s">
        <v>2917</v>
      </c>
      <c r="B2803">
        <v>89.78</v>
      </c>
      <c r="C2803">
        <v>89.78</v>
      </c>
      <c r="D2803">
        <v>89.78</v>
      </c>
      <c r="E2803">
        <v>89.78</v>
      </c>
      <c r="F2803">
        <v>499</v>
      </c>
    </row>
    <row r="2804" spans="1:6" x14ac:dyDescent="0.3">
      <c r="A2804" t="s">
        <v>2918</v>
      </c>
      <c r="B2804">
        <v>89.33</v>
      </c>
      <c r="C2804">
        <v>89.33</v>
      </c>
      <c r="D2804">
        <v>89.33</v>
      </c>
      <c r="E2804">
        <v>89.33</v>
      </c>
      <c r="F2804">
        <v>221</v>
      </c>
    </row>
    <row r="2805" spans="1:6" x14ac:dyDescent="0.3">
      <c r="A2805" t="s">
        <v>2919</v>
      </c>
      <c r="B2805">
        <v>89.81</v>
      </c>
      <c r="C2805">
        <v>89.81</v>
      </c>
      <c r="D2805">
        <v>89.81</v>
      </c>
      <c r="E2805">
        <v>89.81</v>
      </c>
      <c r="F2805">
        <v>479</v>
      </c>
    </row>
    <row r="2806" spans="1:6" x14ac:dyDescent="0.3">
      <c r="A2806" t="s">
        <v>2920</v>
      </c>
      <c r="B2806">
        <v>88.33</v>
      </c>
      <c r="C2806">
        <v>88.33</v>
      </c>
      <c r="D2806">
        <v>88.33</v>
      </c>
      <c r="E2806">
        <v>88.33</v>
      </c>
      <c r="F2806">
        <v>816</v>
      </c>
    </row>
    <row r="2807" spans="1:6" x14ac:dyDescent="0.3">
      <c r="A2807" t="s">
        <v>2921</v>
      </c>
      <c r="B2807">
        <v>89.35</v>
      </c>
      <c r="C2807">
        <v>89.35</v>
      </c>
      <c r="D2807">
        <v>89.35</v>
      </c>
      <c r="E2807">
        <v>89.35</v>
      </c>
      <c r="F2807">
        <v>619</v>
      </c>
    </row>
    <row r="2808" spans="1:6" x14ac:dyDescent="0.3">
      <c r="A2808" t="s">
        <v>2922</v>
      </c>
      <c r="B2808">
        <v>90.1</v>
      </c>
      <c r="C2808">
        <v>90.1</v>
      </c>
      <c r="D2808">
        <v>90.1</v>
      </c>
      <c r="E2808">
        <v>90.1</v>
      </c>
      <c r="F2808">
        <v>677</v>
      </c>
    </row>
    <row r="2809" spans="1:6" x14ac:dyDescent="0.3">
      <c r="A2809" t="s">
        <v>2923</v>
      </c>
      <c r="B2809">
        <v>90.04</v>
      </c>
      <c r="C2809">
        <v>90.04</v>
      </c>
      <c r="D2809">
        <v>90.04</v>
      </c>
      <c r="E2809">
        <v>90.04</v>
      </c>
      <c r="F2809">
        <v>525</v>
      </c>
    </row>
    <row r="2810" spans="1:6" x14ac:dyDescent="0.3">
      <c r="A2810" t="s">
        <v>2924</v>
      </c>
      <c r="B2810">
        <v>90.66</v>
      </c>
      <c r="C2810">
        <v>90.66</v>
      </c>
      <c r="D2810">
        <v>90.66</v>
      </c>
      <c r="E2810">
        <v>90.66</v>
      </c>
      <c r="F2810">
        <v>362</v>
      </c>
    </row>
    <row r="2811" spans="1:6" x14ac:dyDescent="0.3">
      <c r="A2811" t="s">
        <v>2925</v>
      </c>
      <c r="B2811">
        <v>90.6</v>
      </c>
      <c r="C2811">
        <v>90.6</v>
      </c>
      <c r="D2811">
        <v>90.6</v>
      </c>
      <c r="E2811">
        <v>90.6</v>
      </c>
      <c r="F2811">
        <v>589</v>
      </c>
    </row>
    <row r="2812" spans="1:6" x14ac:dyDescent="0.3">
      <c r="A2812" t="s">
        <v>2926</v>
      </c>
      <c r="B2812">
        <v>90.15</v>
      </c>
      <c r="C2812">
        <v>90.15</v>
      </c>
      <c r="D2812">
        <v>90.15</v>
      </c>
      <c r="E2812">
        <v>90.15</v>
      </c>
      <c r="F2812">
        <v>533</v>
      </c>
    </row>
    <row r="2813" spans="1:6" x14ac:dyDescent="0.3">
      <c r="A2813" t="s">
        <v>2927</v>
      </c>
      <c r="B2813">
        <v>89.9</v>
      </c>
      <c r="C2813">
        <v>89.9</v>
      </c>
      <c r="D2813">
        <v>89.9</v>
      </c>
      <c r="E2813">
        <v>89.9</v>
      </c>
      <c r="F2813">
        <v>532</v>
      </c>
    </row>
    <row r="2814" spans="1:6" x14ac:dyDescent="0.3">
      <c r="A2814" t="s">
        <v>2928</v>
      </c>
      <c r="B2814">
        <v>89.9</v>
      </c>
      <c r="C2814">
        <v>89.9</v>
      </c>
      <c r="D2814">
        <v>89.9</v>
      </c>
      <c r="E2814">
        <v>89.9</v>
      </c>
      <c r="F2814">
        <v>416</v>
      </c>
    </row>
    <row r="2815" spans="1:6" x14ac:dyDescent="0.3">
      <c r="A2815" t="s">
        <v>2929</v>
      </c>
      <c r="B2815">
        <v>90.15</v>
      </c>
      <c r="C2815">
        <v>90.15</v>
      </c>
      <c r="D2815">
        <v>90.15</v>
      </c>
      <c r="E2815">
        <v>90.15</v>
      </c>
      <c r="F2815">
        <v>316</v>
      </c>
    </row>
    <row r="2816" spans="1:6" x14ac:dyDescent="0.3">
      <c r="A2816" t="s">
        <v>2930</v>
      </c>
      <c r="B2816">
        <v>91.23</v>
      </c>
      <c r="C2816">
        <v>91.23</v>
      </c>
      <c r="D2816">
        <v>91.23</v>
      </c>
      <c r="E2816">
        <v>91.23</v>
      </c>
      <c r="F2816">
        <v>628</v>
      </c>
    </row>
    <row r="2817" spans="1:6" x14ac:dyDescent="0.3">
      <c r="A2817" t="s">
        <v>2931</v>
      </c>
      <c r="B2817">
        <v>90.72</v>
      </c>
      <c r="C2817">
        <v>90.72</v>
      </c>
      <c r="D2817">
        <v>90.72</v>
      </c>
      <c r="E2817">
        <v>90.72</v>
      </c>
      <c r="F2817">
        <v>750</v>
      </c>
    </row>
    <row r="2818" spans="1:6" x14ac:dyDescent="0.3">
      <c r="A2818" t="s">
        <v>2932</v>
      </c>
      <c r="B2818">
        <v>90.41</v>
      </c>
      <c r="C2818">
        <v>90.41</v>
      </c>
      <c r="D2818">
        <v>90.41</v>
      </c>
      <c r="E2818">
        <v>90.41</v>
      </c>
      <c r="F2818">
        <v>587</v>
      </c>
    </row>
    <row r="2819" spans="1:6" x14ac:dyDescent="0.3">
      <c r="A2819" t="s">
        <v>2933</v>
      </c>
      <c r="B2819">
        <v>89.18</v>
      </c>
      <c r="C2819">
        <v>89.18</v>
      </c>
      <c r="D2819">
        <v>89.18</v>
      </c>
      <c r="E2819">
        <v>89.18</v>
      </c>
      <c r="F2819">
        <v>637</v>
      </c>
    </row>
    <row r="2820" spans="1:6" x14ac:dyDescent="0.3">
      <c r="A2820" t="s">
        <v>2934</v>
      </c>
      <c r="B2820">
        <v>89.52</v>
      </c>
      <c r="C2820">
        <v>89.52</v>
      </c>
      <c r="D2820">
        <v>89.52</v>
      </c>
      <c r="E2820">
        <v>89.52</v>
      </c>
      <c r="F2820">
        <v>299</v>
      </c>
    </row>
    <row r="2821" spans="1:6" x14ac:dyDescent="0.3">
      <c r="A2821" t="s">
        <v>2935</v>
      </c>
      <c r="B2821">
        <v>90.15</v>
      </c>
      <c r="C2821">
        <v>90.15</v>
      </c>
      <c r="D2821">
        <v>90.15</v>
      </c>
      <c r="E2821">
        <v>90.15</v>
      </c>
      <c r="F2821">
        <v>483</v>
      </c>
    </row>
    <row r="2822" spans="1:6" x14ac:dyDescent="0.3">
      <c r="A2822" t="s">
        <v>2936</v>
      </c>
      <c r="B2822">
        <v>90.53</v>
      </c>
      <c r="C2822">
        <v>90.53</v>
      </c>
      <c r="D2822">
        <v>90.53</v>
      </c>
      <c r="E2822">
        <v>90.53</v>
      </c>
      <c r="F2822">
        <v>547</v>
      </c>
    </row>
    <row r="2823" spans="1:6" x14ac:dyDescent="0.3">
      <c r="A2823" t="s">
        <v>2937</v>
      </c>
      <c r="B2823">
        <v>92</v>
      </c>
      <c r="C2823">
        <v>92</v>
      </c>
      <c r="D2823">
        <v>92</v>
      </c>
      <c r="E2823">
        <v>92</v>
      </c>
      <c r="F2823">
        <v>963</v>
      </c>
    </row>
    <row r="2824" spans="1:6" x14ac:dyDescent="0.3">
      <c r="A2824" t="s">
        <v>2938</v>
      </c>
      <c r="B2824">
        <v>92.19</v>
      </c>
      <c r="C2824">
        <v>92.19</v>
      </c>
      <c r="D2824">
        <v>92.19</v>
      </c>
      <c r="E2824">
        <v>92.19</v>
      </c>
      <c r="F2824">
        <v>909</v>
      </c>
    </row>
    <row r="2825" spans="1:6" x14ac:dyDescent="0.3">
      <c r="A2825" t="s">
        <v>2939</v>
      </c>
      <c r="B2825">
        <v>92.68</v>
      </c>
      <c r="C2825">
        <v>92.68</v>
      </c>
      <c r="D2825">
        <v>92.68</v>
      </c>
      <c r="E2825">
        <v>92.68</v>
      </c>
      <c r="F2825">
        <v>866</v>
      </c>
    </row>
    <row r="2826" spans="1:6" x14ac:dyDescent="0.3">
      <c r="A2826" t="s">
        <v>2940</v>
      </c>
      <c r="B2826">
        <v>92.85</v>
      </c>
      <c r="C2826">
        <v>92.85</v>
      </c>
      <c r="D2826">
        <v>92.85</v>
      </c>
      <c r="E2826">
        <v>92.85</v>
      </c>
      <c r="F2826">
        <v>384</v>
      </c>
    </row>
    <row r="2827" spans="1:6" x14ac:dyDescent="0.3">
      <c r="A2827" t="s">
        <v>2941</v>
      </c>
      <c r="B2827">
        <v>93.8</v>
      </c>
      <c r="C2827">
        <v>93.8</v>
      </c>
      <c r="D2827">
        <v>93.8</v>
      </c>
      <c r="E2827">
        <v>93.8</v>
      </c>
      <c r="F2827">
        <v>842</v>
      </c>
    </row>
    <row r="2828" spans="1:6" x14ac:dyDescent="0.3">
      <c r="A2828" t="s">
        <v>2942</v>
      </c>
      <c r="B2828">
        <v>93.57</v>
      </c>
      <c r="C2828">
        <v>93.57</v>
      </c>
      <c r="D2828">
        <v>93.57</v>
      </c>
      <c r="E2828">
        <v>93.57</v>
      </c>
      <c r="F2828">
        <v>821</v>
      </c>
    </row>
    <row r="2829" spans="1:6" x14ac:dyDescent="0.3">
      <c r="A2829" t="s">
        <v>2943</v>
      </c>
      <c r="B2829">
        <v>93.52</v>
      </c>
      <c r="C2829">
        <v>93.52</v>
      </c>
      <c r="D2829">
        <v>93.52</v>
      </c>
      <c r="E2829">
        <v>93.52</v>
      </c>
      <c r="F2829">
        <v>684</v>
      </c>
    </row>
    <row r="2830" spans="1:6" x14ac:dyDescent="0.3">
      <c r="A2830" t="s">
        <v>2944</v>
      </c>
      <c r="B2830">
        <v>93.79</v>
      </c>
      <c r="C2830">
        <v>93.79</v>
      </c>
      <c r="D2830">
        <v>93.79</v>
      </c>
      <c r="E2830">
        <v>93.79</v>
      </c>
      <c r="F2830">
        <v>736</v>
      </c>
    </row>
    <row r="2831" spans="1:6" x14ac:dyDescent="0.3">
      <c r="A2831" t="s">
        <v>2945</v>
      </c>
      <c r="B2831">
        <v>93.48</v>
      </c>
      <c r="C2831">
        <v>93.48</v>
      </c>
      <c r="D2831">
        <v>93.48</v>
      </c>
      <c r="E2831">
        <v>93.48</v>
      </c>
      <c r="F2831">
        <v>773</v>
      </c>
    </row>
    <row r="2832" spans="1:6" x14ac:dyDescent="0.3">
      <c r="A2832" t="s">
        <v>2946</v>
      </c>
      <c r="B2832">
        <v>93.53</v>
      </c>
      <c r="C2832">
        <v>93.53</v>
      </c>
      <c r="D2832">
        <v>93.53</v>
      </c>
      <c r="E2832">
        <v>93.53</v>
      </c>
      <c r="F2832">
        <v>357</v>
      </c>
    </row>
    <row r="2833" spans="1:6" x14ac:dyDescent="0.3">
      <c r="A2833" t="s">
        <v>2947</v>
      </c>
      <c r="B2833">
        <v>92.62</v>
      </c>
      <c r="C2833">
        <v>92.62</v>
      </c>
      <c r="D2833">
        <v>92.62</v>
      </c>
      <c r="E2833">
        <v>92.62</v>
      </c>
      <c r="F2833">
        <v>635</v>
      </c>
    </row>
    <row r="2834" spans="1:6" x14ac:dyDescent="0.3">
      <c r="A2834" t="s">
        <v>2948</v>
      </c>
      <c r="B2834">
        <v>93.13</v>
      </c>
      <c r="C2834">
        <v>93.13</v>
      </c>
      <c r="D2834">
        <v>93.13</v>
      </c>
      <c r="E2834">
        <v>93.13</v>
      </c>
      <c r="F2834">
        <v>630</v>
      </c>
    </row>
    <row r="2835" spans="1:6" x14ac:dyDescent="0.3">
      <c r="A2835" t="s">
        <v>2949</v>
      </c>
      <c r="B2835">
        <v>93.67</v>
      </c>
      <c r="C2835">
        <v>93.67</v>
      </c>
      <c r="D2835">
        <v>93.67</v>
      </c>
      <c r="E2835">
        <v>93.67</v>
      </c>
      <c r="F2835">
        <v>773</v>
      </c>
    </row>
    <row r="2836" spans="1:6" x14ac:dyDescent="0.3">
      <c r="A2836" t="s">
        <v>2950</v>
      </c>
      <c r="B2836">
        <v>94.71</v>
      </c>
      <c r="C2836">
        <v>94.71</v>
      </c>
      <c r="D2836">
        <v>94.71</v>
      </c>
      <c r="E2836">
        <v>94.71</v>
      </c>
      <c r="F2836">
        <v>1084</v>
      </c>
    </row>
    <row r="2837" spans="1:6" x14ac:dyDescent="0.3">
      <c r="A2837" t="s">
        <v>2951</v>
      </c>
      <c r="B2837">
        <v>95.33</v>
      </c>
      <c r="C2837">
        <v>95.33</v>
      </c>
      <c r="D2837">
        <v>95.33</v>
      </c>
      <c r="E2837">
        <v>95.33</v>
      </c>
      <c r="F2837">
        <v>953</v>
      </c>
    </row>
    <row r="2838" spans="1:6" x14ac:dyDescent="0.3">
      <c r="A2838" t="s">
        <v>2952</v>
      </c>
      <c r="B2838">
        <v>95.55</v>
      </c>
      <c r="C2838">
        <v>95.55</v>
      </c>
      <c r="D2838">
        <v>95.55</v>
      </c>
      <c r="E2838">
        <v>95.55</v>
      </c>
      <c r="F2838">
        <v>500</v>
      </c>
    </row>
    <row r="2839" spans="1:6" x14ac:dyDescent="0.3">
      <c r="A2839" t="s">
        <v>2953</v>
      </c>
      <c r="B2839">
        <v>96.37</v>
      </c>
      <c r="C2839">
        <v>96.37</v>
      </c>
      <c r="D2839">
        <v>96.37</v>
      </c>
      <c r="E2839">
        <v>96.37</v>
      </c>
      <c r="F2839">
        <v>813</v>
      </c>
    </row>
    <row r="2840" spans="1:6" x14ac:dyDescent="0.3">
      <c r="A2840" t="s">
        <v>2954</v>
      </c>
      <c r="B2840">
        <v>96.45</v>
      </c>
      <c r="C2840">
        <v>96.45</v>
      </c>
      <c r="D2840">
        <v>96.45</v>
      </c>
      <c r="E2840">
        <v>96.45</v>
      </c>
      <c r="F2840">
        <v>901</v>
      </c>
    </row>
    <row r="2841" spans="1:6" x14ac:dyDescent="0.3">
      <c r="A2841" t="s">
        <v>2955</v>
      </c>
      <c r="B2841">
        <v>96.38</v>
      </c>
      <c r="C2841">
        <v>96.38</v>
      </c>
      <c r="D2841">
        <v>96.38</v>
      </c>
      <c r="E2841">
        <v>96.38</v>
      </c>
      <c r="F2841">
        <v>861</v>
      </c>
    </row>
    <row r="2842" spans="1:6" x14ac:dyDescent="0.3">
      <c r="A2842" t="s">
        <v>2956</v>
      </c>
      <c r="B2842">
        <v>96.48</v>
      </c>
      <c r="C2842">
        <v>96.48</v>
      </c>
      <c r="D2842">
        <v>96.48</v>
      </c>
      <c r="E2842">
        <v>96.48</v>
      </c>
      <c r="F2842">
        <v>670</v>
      </c>
    </row>
    <row r="2843" spans="1:6" x14ac:dyDescent="0.3">
      <c r="A2843" t="s">
        <v>2957</v>
      </c>
      <c r="B2843">
        <v>96.43</v>
      </c>
      <c r="C2843">
        <v>96.43</v>
      </c>
      <c r="D2843">
        <v>96.43</v>
      </c>
      <c r="E2843">
        <v>96.43</v>
      </c>
      <c r="F2843">
        <v>208</v>
      </c>
    </row>
    <row r="2844" spans="1:6" x14ac:dyDescent="0.3">
      <c r="A2844" t="s">
        <v>2958</v>
      </c>
      <c r="B2844">
        <v>96.91</v>
      </c>
      <c r="C2844">
        <v>96.91</v>
      </c>
      <c r="D2844">
        <v>96.91</v>
      </c>
      <c r="E2844">
        <v>96.91</v>
      </c>
      <c r="F2844">
        <v>634</v>
      </c>
    </row>
    <row r="2845" spans="1:6" x14ac:dyDescent="0.3">
      <c r="A2845" t="s">
        <v>2959</v>
      </c>
      <c r="B2845">
        <v>97.56</v>
      </c>
      <c r="C2845">
        <v>97.56</v>
      </c>
      <c r="D2845">
        <v>97.56</v>
      </c>
      <c r="E2845">
        <v>97.56</v>
      </c>
      <c r="F2845">
        <v>880</v>
      </c>
    </row>
    <row r="2846" spans="1:6" x14ac:dyDescent="0.3">
      <c r="A2846" t="s">
        <v>2960</v>
      </c>
      <c r="B2846">
        <v>97.4</v>
      </c>
      <c r="C2846">
        <v>97.4</v>
      </c>
      <c r="D2846">
        <v>97.4</v>
      </c>
      <c r="E2846">
        <v>97.4</v>
      </c>
      <c r="F2846">
        <v>1032</v>
      </c>
    </row>
    <row r="2847" spans="1:6" x14ac:dyDescent="0.3">
      <c r="A2847" t="s">
        <v>2961</v>
      </c>
      <c r="B2847">
        <v>96.65</v>
      </c>
      <c r="C2847">
        <v>96.65</v>
      </c>
      <c r="D2847">
        <v>96.65</v>
      </c>
      <c r="E2847">
        <v>96.65</v>
      </c>
      <c r="F2847">
        <v>980</v>
      </c>
    </row>
    <row r="2848" spans="1:6" x14ac:dyDescent="0.3">
      <c r="A2848" t="s">
        <v>2962</v>
      </c>
      <c r="B2848">
        <v>97.38</v>
      </c>
      <c r="C2848">
        <v>97.38</v>
      </c>
      <c r="D2848">
        <v>97.38</v>
      </c>
      <c r="E2848">
        <v>97.38</v>
      </c>
      <c r="F2848">
        <v>815</v>
      </c>
    </row>
    <row r="2849" spans="1:6" x14ac:dyDescent="0.3">
      <c r="A2849" t="s">
        <v>2963</v>
      </c>
      <c r="B2849">
        <v>97.6</v>
      </c>
      <c r="C2849">
        <v>97.6</v>
      </c>
      <c r="D2849">
        <v>97.6</v>
      </c>
      <c r="E2849">
        <v>97.6</v>
      </c>
      <c r="F2849">
        <v>414</v>
      </c>
    </row>
    <row r="2850" spans="1:6" x14ac:dyDescent="0.3">
      <c r="A2850" t="s">
        <v>2964</v>
      </c>
      <c r="B2850">
        <v>97.5</v>
      </c>
      <c r="C2850">
        <v>97.5</v>
      </c>
      <c r="D2850">
        <v>97.5</v>
      </c>
      <c r="E2850">
        <v>97.5</v>
      </c>
      <c r="F2850">
        <v>931</v>
      </c>
    </row>
    <row r="2851" spans="1:6" x14ac:dyDescent="0.3">
      <c r="A2851" t="s">
        <v>2965</v>
      </c>
      <c r="B2851">
        <v>97.4</v>
      </c>
      <c r="C2851">
        <v>97.4</v>
      </c>
      <c r="D2851">
        <v>97.4</v>
      </c>
      <c r="E2851">
        <v>97.4</v>
      </c>
      <c r="F2851">
        <v>1003</v>
      </c>
    </row>
    <row r="2852" spans="1:6" x14ac:dyDescent="0.3">
      <c r="A2852" t="s">
        <v>2966</v>
      </c>
      <c r="B2852">
        <v>96.85</v>
      </c>
      <c r="C2852">
        <v>96.85</v>
      </c>
      <c r="D2852">
        <v>96.85</v>
      </c>
      <c r="E2852">
        <v>96.85</v>
      </c>
      <c r="F2852">
        <v>1015</v>
      </c>
    </row>
    <row r="2853" spans="1:6" x14ac:dyDescent="0.3">
      <c r="A2853" t="s">
        <v>2967</v>
      </c>
      <c r="B2853">
        <v>96.85</v>
      </c>
      <c r="C2853">
        <v>96.85</v>
      </c>
      <c r="D2853">
        <v>96.85</v>
      </c>
      <c r="E2853">
        <v>96.85</v>
      </c>
      <c r="F2853">
        <v>1091</v>
      </c>
    </row>
    <row r="2854" spans="1:6" x14ac:dyDescent="0.3">
      <c r="A2854" t="s">
        <v>2968</v>
      </c>
      <c r="B2854">
        <v>97.4</v>
      </c>
      <c r="C2854">
        <v>97.4</v>
      </c>
      <c r="D2854">
        <v>97.4</v>
      </c>
      <c r="E2854">
        <v>97.4</v>
      </c>
      <c r="F2854">
        <v>1134</v>
      </c>
    </row>
    <row r="2855" spans="1:6" x14ac:dyDescent="0.3">
      <c r="A2855" t="s">
        <v>2969</v>
      </c>
      <c r="B2855">
        <v>98.09</v>
      </c>
      <c r="C2855">
        <v>98.09</v>
      </c>
      <c r="D2855">
        <v>98.09</v>
      </c>
      <c r="E2855">
        <v>98.09</v>
      </c>
      <c r="F2855">
        <v>565</v>
      </c>
    </row>
    <row r="2856" spans="1:6" x14ac:dyDescent="0.3">
      <c r="A2856" t="s">
        <v>2970</v>
      </c>
      <c r="B2856">
        <v>99.02</v>
      </c>
      <c r="C2856">
        <v>99.02</v>
      </c>
      <c r="D2856">
        <v>99.02</v>
      </c>
      <c r="E2856">
        <v>99.02</v>
      </c>
      <c r="F2856">
        <v>1107</v>
      </c>
    </row>
    <row r="2857" spans="1:6" x14ac:dyDescent="0.3">
      <c r="A2857" t="s">
        <v>2971</v>
      </c>
      <c r="B2857">
        <v>99.36</v>
      </c>
      <c r="C2857">
        <v>99.36</v>
      </c>
      <c r="D2857">
        <v>99.36</v>
      </c>
      <c r="E2857">
        <v>99.36</v>
      </c>
      <c r="F2857">
        <v>1205</v>
      </c>
    </row>
    <row r="2858" spans="1:6" x14ac:dyDescent="0.3">
      <c r="A2858" t="s">
        <v>2972</v>
      </c>
      <c r="B2858">
        <v>99.4</v>
      </c>
      <c r="C2858">
        <v>99.4</v>
      </c>
      <c r="D2858">
        <v>99.4</v>
      </c>
      <c r="E2858">
        <v>99.4</v>
      </c>
      <c r="F2858">
        <v>1280</v>
      </c>
    </row>
    <row r="2859" spans="1:6" x14ac:dyDescent="0.3">
      <c r="A2859" t="s">
        <v>2973</v>
      </c>
      <c r="B2859">
        <v>99.36</v>
      </c>
      <c r="C2859">
        <v>99.36</v>
      </c>
      <c r="D2859">
        <v>99.36</v>
      </c>
      <c r="E2859">
        <v>99.36</v>
      </c>
      <c r="F2859">
        <v>1156</v>
      </c>
    </row>
    <row r="2860" spans="1:6" x14ac:dyDescent="0.3">
      <c r="A2860" t="s">
        <v>2974</v>
      </c>
      <c r="B2860">
        <v>99.6</v>
      </c>
      <c r="C2860">
        <v>99.6</v>
      </c>
      <c r="D2860">
        <v>99.6</v>
      </c>
      <c r="E2860">
        <v>99.6</v>
      </c>
      <c r="F2860">
        <v>1092</v>
      </c>
    </row>
    <row r="2861" spans="1:6" x14ac:dyDescent="0.3">
      <c r="A2861" t="s">
        <v>2975</v>
      </c>
      <c r="B2861">
        <v>100.36</v>
      </c>
      <c r="C2861">
        <v>100.36</v>
      </c>
      <c r="D2861">
        <v>100.36</v>
      </c>
      <c r="E2861">
        <v>100.36</v>
      </c>
      <c r="F2861">
        <v>514</v>
      </c>
    </row>
    <row r="2862" spans="1:6" x14ac:dyDescent="0.3">
      <c r="A2862" t="s">
        <v>2976</v>
      </c>
      <c r="B2862">
        <v>101.09</v>
      </c>
      <c r="C2862">
        <v>101.09</v>
      </c>
      <c r="D2862">
        <v>101.09</v>
      </c>
      <c r="E2862">
        <v>101.09</v>
      </c>
      <c r="F2862">
        <v>1166</v>
      </c>
    </row>
    <row r="2863" spans="1:6" x14ac:dyDescent="0.3">
      <c r="A2863" t="s">
        <v>2977</v>
      </c>
      <c r="B2863">
        <v>100.87</v>
      </c>
      <c r="C2863">
        <v>100.87</v>
      </c>
      <c r="D2863">
        <v>100.87</v>
      </c>
      <c r="E2863">
        <v>100.87</v>
      </c>
      <c r="F2863">
        <v>1292</v>
      </c>
    </row>
    <row r="2864" spans="1:6" x14ac:dyDescent="0.3">
      <c r="A2864" t="s">
        <v>2978</v>
      </c>
      <c r="B2864">
        <v>101.16</v>
      </c>
      <c r="C2864">
        <v>101.16</v>
      </c>
      <c r="D2864">
        <v>101.16</v>
      </c>
      <c r="E2864">
        <v>101.16</v>
      </c>
      <c r="F2864">
        <v>1198</v>
      </c>
    </row>
    <row r="2865" spans="1:6" x14ac:dyDescent="0.3">
      <c r="A2865" t="s">
        <v>2979</v>
      </c>
      <c r="B2865">
        <v>102.14</v>
      </c>
      <c r="C2865">
        <v>102.14</v>
      </c>
      <c r="D2865">
        <v>102.14</v>
      </c>
      <c r="E2865">
        <v>102.14</v>
      </c>
      <c r="F2865">
        <v>1169</v>
      </c>
    </row>
    <row r="2866" spans="1:6" x14ac:dyDescent="0.3">
      <c r="A2866" t="s">
        <v>2980</v>
      </c>
      <c r="B2866">
        <v>102.12</v>
      </c>
      <c r="C2866">
        <v>102.12</v>
      </c>
      <c r="D2866">
        <v>102.12</v>
      </c>
      <c r="E2866">
        <v>102.12</v>
      </c>
      <c r="F2866">
        <v>1208</v>
      </c>
    </row>
    <row r="2867" spans="1:6" x14ac:dyDescent="0.3">
      <c r="A2867" t="s">
        <v>2981</v>
      </c>
      <c r="B2867">
        <v>102.89</v>
      </c>
      <c r="C2867">
        <v>102.89</v>
      </c>
      <c r="D2867">
        <v>102.89</v>
      </c>
      <c r="E2867">
        <v>102.89</v>
      </c>
      <c r="F2867">
        <v>622</v>
      </c>
    </row>
    <row r="2868" spans="1:6" x14ac:dyDescent="0.3">
      <c r="A2868" t="s">
        <v>2982</v>
      </c>
      <c r="B2868">
        <v>103.28</v>
      </c>
      <c r="C2868">
        <v>103.28</v>
      </c>
      <c r="D2868">
        <v>103.28</v>
      </c>
      <c r="E2868">
        <v>103.28</v>
      </c>
      <c r="F2868">
        <v>1181</v>
      </c>
    </row>
    <row r="2869" spans="1:6" x14ac:dyDescent="0.3">
      <c r="A2869" t="s">
        <v>2983</v>
      </c>
      <c r="B2869">
        <v>102.52</v>
      </c>
      <c r="C2869">
        <v>102.52</v>
      </c>
      <c r="D2869">
        <v>102.52</v>
      </c>
      <c r="E2869">
        <v>102.52</v>
      </c>
      <c r="F2869">
        <v>994</v>
      </c>
    </row>
    <row r="2870" spans="1:6" x14ac:dyDescent="0.3">
      <c r="A2870" t="s">
        <v>2984</v>
      </c>
      <c r="B2870">
        <v>102.57</v>
      </c>
      <c r="C2870">
        <v>102.57</v>
      </c>
      <c r="D2870">
        <v>102.57</v>
      </c>
      <c r="E2870">
        <v>102.57</v>
      </c>
      <c r="F2870">
        <v>969</v>
      </c>
    </row>
    <row r="2871" spans="1:6" x14ac:dyDescent="0.3">
      <c r="A2871" t="s">
        <v>2985</v>
      </c>
      <c r="B2871">
        <v>102.3</v>
      </c>
      <c r="C2871">
        <v>102.3</v>
      </c>
      <c r="D2871">
        <v>102.3</v>
      </c>
      <c r="E2871">
        <v>102.3</v>
      </c>
      <c r="F2871">
        <v>790</v>
      </c>
    </row>
    <row r="2872" spans="1:6" x14ac:dyDescent="0.3">
      <c r="A2872" t="s">
        <v>2986</v>
      </c>
      <c r="B2872">
        <v>101.79</v>
      </c>
      <c r="C2872">
        <v>101.79</v>
      </c>
      <c r="D2872">
        <v>101.79</v>
      </c>
      <c r="E2872">
        <v>101.79</v>
      </c>
      <c r="F2872">
        <v>916</v>
      </c>
    </row>
    <row r="2873" spans="1:6" x14ac:dyDescent="0.3">
      <c r="A2873" t="s">
        <v>2987</v>
      </c>
      <c r="B2873">
        <v>102.08</v>
      </c>
      <c r="C2873">
        <v>102.08</v>
      </c>
      <c r="D2873">
        <v>102.08</v>
      </c>
      <c r="E2873">
        <v>102.08</v>
      </c>
      <c r="F2873">
        <v>335</v>
      </c>
    </row>
    <row r="2874" spans="1:6" x14ac:dyDescent="0.3">
      <c r="A2874" t="s">
        <v>2988</v>
      </c>
      <c r="B2874">
        <v>102.2</v>
      </c>
      <c r="C2874">
        <v>102.2</v>
      </c>
      <c r="D2874">
        <v>102.2</v>
      </c>
      <c r="E2874">
        <v>102.2</v>
      </c>
      <c r="F2874">
        <v>905</v>
      </c>
    </row>
    <row r="2875" spans="1:6" x14ac:dyDescent="0.3">
      <c r="A2875" t="s">
        <v>2989</v>
      </c>
      <c r="B2875">
        <v>101.51</v>
      </c>
      <c r="C2875">
        <v>101.51</v>
      </c>
      <c r="D2875">
        <v>101.51</v>
      </c>
      <c r="E2875">
        <v>101.51</v>
      </c>
      <c r="F2875">
        <v>1121</v>
      </c>
    </row>
    <row r="2876" spans="1:6" x14ac:dyDescent="0.3">
      <c r="A2876" t="s">
        <v>2990</v>
      </c>
      <c r="B2876">
        <v>101.6</v>
      </c>
      <c r="C2876">
        <v>101.6</v>
      </c>
      <c r="D2876">
        <v>101.6</v>
      </c>
      <c r="E2876">
        <v>101.6</v>
      </c>
      <c r="F2876">
        <v>880</v>
      </c>
    </row>
    <row r="2877" spans="1:6" x14ac:dyDescent="0.3">
      <c r="A2877" t="s">
        <v>2991</v>
      </c>
      <c r="B2877">
        <v>102.86</v>
      </c>
      <c r="C2877">
        <v>102.86</v>
      </c>
      <c r="D2877">
        <v>102.86</v>
      </c>
      <c r="E2877">
        <v>102.86</v>
      </c>
      <c r="F2877">
        <v>786</v>
      </c>
    </row>
    <row r="2878" spans="1:6" x14ac:dyDescent="0.3">
      <c r="A2878" t="s">
        <v>2992</v>
      </c>
      <c r="B2878">
        <v>104.01</v>
      </c>
      <c r="C2878">
        <v>104.01</v>
      </c>
      <c r="D2878">
        <v>104.01</v>
      </c>
      <c r="E2878">
        <v>104.01</v>
      </c>
      <c r="F2878">
        <v>952</v>
      </c>
    </row>
    <row r="2879" spans="1:6" x14ac:dyDescent="0.3">
      <c r="A2879" t="s">
        <v>2993</v>
      </c>
      <c r="B2879">
        <v>104.62</v>
      </c>
      <c r="C2879">
        <v>104.62</v>
      </c>
      <c r="D2879">
        <v>104.62</v>
      </c>
      <c r="E2879">
        <v>104.62</v>
      </c>
      <c r="F2879">
        <v>535</v>
      </c>
    </row>
    <row r="2880" spans="1:6" x14ac:dyDescent="0.3">
      <c r="A2880" t="s">
        <v>2994</v>
      </c>
      <c r="B2880">
        <v>104.99</v>
      </c>
      <c r="C2880">
        <v>104.99</v>
      </c>
      <c r="D2880">
        <v>104.99</v>
      </c>
      <c r="E2880">
        <v>104.99</v>
      </c>
      <c r="F2880">
        <v>1199</v>
      </c>
    </row>
    <row r="2881" spans="1:6" x14ac:dyDescent="0.3">
      <c r="A2881" t="s">
        <v>2995</v>
      </c>
      <c r="B2881">
        <v>105.38</v>
      </c>
      <c r="C2881">
        <v>105.38</v>
      </c>
      <c r="D2881">
        <v>105.38</v>
      </c>
      <c r="E2881">
        <v>105.38</v>
      </c>
      <c r="F2881">
        <v>1181</v>
      </c>
    </row>
    <row r="2882" spans="1:6" x14ac:dyDescent="0.3">
      <c r="A2882" t="s">
        <v>2996</v>
      </c>
      <c r="B2882">
        <v>105.57</v>
      </c>
      <c r="C2882">
        <v>105.57</v>
      </c>
      <c r="D2882">
        <v>105.57</v>
      </c>
      <c r="E2882">
        <v>105.57</v>
      </c>
      <c r="F2882">
        <v>1431</v>
      </c>
    </row>
    <row r="2883" spans="1:6" x14ac:dyDescent="0.3">
      <c r="A2883" t="s">
        <v>2997</v>
      </c>
      <c r="B2883">
        <v>104.83</v>
      </c>
      <c r="C2883">
        <v>104.83</v>
      </c>
      <c r="D2883">
        <v>104.83</v>
      </c>
      <c r="E2883">
        <v>104.83</v>
      </c>
      <c r="F2883">
        <v>1107</v>
      </c>
    </row>
    <row r="2884" spans="1:6" x14ac:dyDescent="0.3">
      <c r="A2884" t="s">
        <v>2998</v>
      </c>
      <c r="B2884">
        <v>103.89</v>
      </c>
      <c r="C2884">
        <v>103.89</v>
      </c>
      <c r="D2884">
        <v>103.89</v>
      </c>
      <c r="E2884">
        <v>103.89</v>
      </c>
      <c r="F2884">
        <v>1075</v>
      </c>
    </row>
    <row r="2885" spans="1:6" x14ac:dyDescent="0.3">
      <c r="A2885" t="s">
        <v>2999</v>
      </c>
      <c r="B2885">
        <v>103.51</v>
      </c>
      <c r="C2885">
        <v>103.51</v>
      </c>
      <c r="D2885">
        <v>103.51</v>
      </c>
      <c r="E2885">
        <v>103.51</v>
      </c>
      <c r="F2885">
        <v>463</v>
      </c>
    </row>
    <row r="2886" spans="1:6" x14ac:dyDescent="0.3">
      <c r="A2886" t="s">
        <v>3000</v>
      </c>
      <c r="B2886">
        <v>103.53</v>
      </c>
      <c r="C2886">
        <v>103.53</v>
      </c>
      <c r="D2886">
        <v>103.53</v>
      </c>
      <c r="E2886">
        <v>103.53</v>
      </c>
      <c r="F2886">
        <v>882</v>
      </c>
    </row>
    <row r="2887" spans="1:6" x14ac:dyDescent="0.3">
      <c r="A2887" t="s">
        <v>3001</v>
      </c>
      <c r="B2887">
        <v>103.58</v>
      </c>
      <c r="C2887">
        <v>103.58</v>
      </c>
      <c r="D2887">
        <v>103.58</v>
      </c>
      <c r="E2887">
        <v>103.58</v>
      </c>
      <c r="F2887">
        <v>724</v>
      </c>
    </row>
    <row r="2888" spans="1:6" x14ac:dyDescent="0.3">
      <c r="A2888" t="s">
        <v>3002</v>
      </c>
      <c r="B2888">
        <v>103.23</v>
      </c>
      <c r="C2888">
        <v>103.23</v>
      </c>
      <c r="D2888">
        <v>103.23</v>
      </c>
      <c r="E2888">
        <v>103.23</v>
      </c>
      <c r="F2888">
        <v>722</v>
      </c>
    </row>
    <row r="2889" spans="1:6" x14ac:dyDescent="0.3">
      <c r="A2889" t="s">
        <v>3003</v>
      </c>
      <c r="B2889">
        <v>102.67</v>
      </c>
      <c r="C2889">
        <v>102.67</v>
      </c>
      <c r="D2889">
        <v>102.67</v>
      </c>
      <c r="E2889">
        <v>102.67</v>
      </c>
      <c r="F2889">
        <v>600</v>
      </c>
    </row>
    <row r="2890" spans="1:6" x14ac:dyDescent="0.3">
      <c r="A2890" t="s">
        <v>3004</v>
      </c>
      <c r="B2890">
        <v>104.14</v>
      </c>
      <c r="C2890">
        <v>104.14</v>
      </c>
      <c r="D2890">
        <v>104.14</v>
      </c>
      <c r="E2890">
        <v>104.14</v>
      </c>
      <c r="F2890">
        <v>781</v>
      </c>
    </row>
    <row r="2891" spans="1:6" x14ac:dyDescent="0.3">
      <c r="A2891" t="s">
        <v>3005</v>
      </c>
      <c r="B2891">
        <v>105.16</v>
      </c>
      <c r="C2891">
        <v>105.16</v>
      </c>
      <c r="D2891">
        <v>105.16</v>
      </c>
      <c r="E2891">
        <v>105.16</v>
      </c>
      <c r="F2891">
        <v>461</v>
      </c>
    </row>
    <row r="2892" spans="1:6" x14ac:dyDescent="0.3">
      <c r="A2892" t="s">
        <v>3006</v>
      </c>
      <c r="B2892">
        <v>104.95</v>
      </c>
      <c r="C2892">
        <v>104.95</v>
      </c>
      <c r="D2892">
        <v>104.95</v>
      </c>
      <c r="E2892">
        <v>104.95</v>
      </c>
      <c r="F2892">
        <v>869</v>
      </c>
    </row>
    <row r="2893" spans="1:6" x14ac:dyDescent="0.3">
      <c r="A2893" t="s">
        <v>3007</v>
      </c>
      <c r="B2893">
        <v>104.02</v>
      </c>
      <c r="C2893">
        <v>104.02</v>
      </c>
      <c r="D2893">
        <v>104.02</v>
      </c>
      <c r="E2893">
        <v>104.02</v>
      </c>
      <c r="F2893">
        <v>742</v>
      </c>
    </row>
    <row r="2894" spans="1:6" x14ac:dyDescent="0.3">
      <c r="A2894" t="s">
        <v>3008</v>
      </c>
      <c r="B2894">
        <v>102.77</v>
      </c>
      <c r="C2894">
        <v>102.77</v>
      </c>
      <c r="D2894">
        <v>102.77</v>
      </c>
      <c r="E2894">
        <v>102.77</v>
      </c>
      <c r="F2894">
        <v>789</v>
      </c>
    </row>
    <row r="2895" spans="1:6" x14ac:dyDescent="0.3">
      <c r="A2895" t="s">
        <v>3009</v>
      </c>
      <c r="B2895">
        <v>101.07</v>
      </c>
      <c r="C2895">
        <v>101.07</v>
      </c>
      <c r="D2895">
        <v>101.07</v>
      </c>
      <c r="E2895">
        <v>101.07</v>
      </c>
      <c r="F2895">
        <v>1194</v>
      </c>
    </row>
    <row r="2896" spans="1:6" x14ac:dyDescent="0.3">
      <c r="A2896" t="s">
        <v>3010</v>
      </c>
      <c r="B2896">
        <v>100.76</v>
      </c>
      <c r="C2896">
        <v>100.76</v>
      </c>
      <c r="D2896">
        <v>100.76</v>
      </c>
      <c r="E2896">
        <v>100.76</v>
      </c>
      <c r="F2896">
        <v>644</v>
      </c>
    </row>
    <row r="2897" spans="1:6" x14ac:dyDescent="0.3">
      <c r="A2897" t="s">
        <v>3011</v>
      </c>
      <c r="B2897">
        <v>101.26</v>
      </c>
      <c r="C2897">
        <v>101.26</v>
      </c>
      <c r="D2897">
        <v>101.26</v>
      </c>
      <c r="E2897">
        <v>101.26</v>
      </c>
      <c r="F2897">
        <v>836</v>
      </c>
    </row>
    <row r="2898" spans="1:6" x14ac:dyDescent="0.3">
      <c r="A2898" t="s">
        <v>3012</v>
      </c>
      <c r="B2898">
        <v>101.98</v>
      </c>
      <c r="C2898">
        <v>101.98</v>
      </c>
      <c r="D2898">
        <v>101.98</v>
      </c>
      <c r="E2898">
        <v>101.98</v>
      </c>
      <c r="F2898">
        <v>832</v>
      </c>
    </row>
    <row r="2899" spans="1:6" x14ac:dyDescent="0.3">
      <c r="A2899" t="s">
        <v>3013</v>
      </c>
      <c r="B2899">
        <v>101.13</v>
      </c>
      <c r="C2899">
        <v>101.13</v>
      </c>
      <c r="D2899">
        <v>101.13</v>
      </c>
      <c r="E2899">
        <v>101.13</v>
      </c>
      <c r="F2899">
        <v>918</v>
      </c>
    </row>
    <row r="2900" spans="1:6" x14ac:dyDescent="0.3">
      <c r="A2900" t="s">
        <v>3014</v>
      </c>
      <c r="B2900">
        <v>101.79</v>
      </c>
      <c r="C2900">
        <v>101.79</v>
      </c>
      <c r="D2900">
        <v>101.79</v>
      </c>
      <c r="E2900">
        <v>101.79</v>
      </c>
      <c r="F2900">
        <v>646</v>
      </c>
    </row>
    <row r="2901" spans="1:6" x14ac:dyDescent="0.3">
      <c r="A2901" t="s">
        <v>3015</v>
      </c>
      <c r="B2901">
        <v>101.91</v>
      </c>
      <c r="C2901">
        <v>101.91</v>
      </c>
      <c r="D2901">
        <v>101.91</v>
      </c>
      <c r="E2901">
        <v>101.91</v>
      </c>
      <c r="F2901">
        <v>577</v>
      </c>
    </row>
    <row r="2902" spans="1:6" x14ac:dyDescent="0.3">
      <c r="A2902" t="s">
        <v>3016</v>
      </c>
      <c r="B2902">
        <v>101.97</v>
      </c>
      <c r="C2902">
        <v>101.97</v>
      </c>
      <c r="D2902">
        <v>101.97</v>
      </c>
      <c r="E2902">
        <v>101.97</v>
      </c>
      <c r="F2902">
        <v>212</v>
      </c>
    </row>
    <row r="2903" spans="1:6" x14ac:dyDescent="0.3">
      <c r="A2903" t="s">
        <v>3017</v>
      </c>
      <c r="B2903">
        <v>101.38</v>
      </c>
      <c r="C2903">
        <v>101.38</v>
      </c>
      <c r="D2903">
        <v>101.38</v>
      </c>
      <c r="E2903">
        <v>101.38</v>
      </c>
      <c r="F2903">
        <v>513</v>
      </c>
    </row>
    <row r="2904" spans="1:6" x14ac:dyDescent="0.3">
      <c r="A2904" t="s">
        <v>3018</v>
      </c>
      <c r="B2904">
        <v>101.75</v>
      </c>
      <c r="C2904">
        <v>101.75</v>
      </c>
      <c r="D2904">
        <v>101.75</v>
      </c>
      <c r="E2904">
        <v>101.75</v>
      </c>
      <c r="F2904">
        <v>440</v>
      </c>
    </row>
    <row r="2905" spans="1:6" x14ac:dyDescent="0.3">
      <c r="A2905" t="s">
        <v>3019</v>
      </c>
      <c r="B2905">
        <v>103.49</v>
      </c>
      <c r="C2905">
        <v>103.49</v>
      </c>
      <c r="D2905">
        <v>103.49</v>
      </c>
      <c r="E2905">
        <v>103.49</v>
      </c>
      <c r="F2905">
        <v>751</v>
      </c>
    </row>
    <row r="2906" spans="1:6" x14ac:dyDescent="0.3">
      <c r="A2906" t="s">
        <v>3020</v>
      </c>
      <c r="B2906">
        <v>103.42</v>
      </c>
      <c r="C2906">
        <v>103.42</v>
      </c>
      <c r="D2906">
        <v>103.42</v>
      </c>
      <c r="E2906">
        <v>103.42</v>
      </c>
      <c r="F2906">
        <v>959</v>
      </c>
    </row>
    <row r="2907" spans="1:6" x14ac:dyDescent="0.3">
      <c r="A2907" t="s">
        <v>3021</v>
      </c>
      <c r="B2907">
        <v>103.63</v>
      </c>
      <c r="C2907">
        <v>103.63</v>
      </c>
      <c r="D2907">
        <v>103.63</v>
      </c>
      <c r="E2907">
        <v>103.63</v>
      </c>
      <c r="F2907">
        <v>755</v>
      </c>
    </row>
    <row r="2908" spans="1:6" x14ac:dyDescent="0.3">
      <c r="A2908" t="s">
        <v>3022</v>
      </c>
      <c r="B2908">
        <v>103.85</v>
      </c>
      <c r="C2908">
        <v>103.85</v>
      </c>
      <c r="D2908">
        <v>103.85</v>
      </c>
      <c r="E2908">
        <v>103.85</v>
      </c>
      <c r="F2908">
        <v>385</v>
      </c>
    </row>
    <row r="2909" spans="1:6" x14ac:dyDescent="0.3">
      <c r="A2909" t="s">
        <v>3023</v>
      </c>
      <c r="B2909">
        <v>103.25</v>
      </c>
      <c r="C2909">
        <v>103.25</v>
      </c>
      <c r="D2909">
        <v>103.25</v>
      </c>
      <c r="E2909">
        <v>103.25</v>
      </c>
      <c r="F2909">
        <v>763</v>
      </c>
    </row>
    <row r="2910" spans="1:6" x14ac:dyDescent="0.3">
      <c r="A2910" t="s">
        <v>3024</v>
      </c>
      <c r="B2910">
        <v>104.16</v>
      </c>
      <c r="C2910">
        <v>104.16</v>
      </c>
      <c r="D2910">
        <v>104.16</v>
      </c>
      <c r="E2910">
        <v>104.16</v>
      </c>
      <c r="F2910">
        <v>829</v>
      </c>
    </row>
    <row r="2911" spans="1:6" x14ac:dyDescent="0.3">
      <c r="A2911" t="s">
        <v>3025</v>
      </c>
      <c r="B2911">
        <v>104.68</v>
      </c>
      <c r="C2911">
        <v>104.68</v>
      </c>
      <c r="D2911">
        <v>104.68</v>
      </c>
      <c r="E2911">
        <v>104.68</v>
      </c>
      <c r="F2911">
        <v>982</v>
      </c>
    </row>
    <row r="2912" spans="1:6" x14ac:dyDescent="0.3">
      <c r="A2912" t="s">
        <v>3026</v>
      </c>
      <c r="B2912">
        <v>104.13</v>
      </c>
      <c r="C2912">
        <v>104.13</v>
      </c>
      <c r="D2912">
        <v>104.13</v>
      </c>
      <c r="E2912">
        <v>104.13</v>
      </c>
      <c r="F2912">
        <v>924</v>
      </c>
    </row>
    <row r="2913" spans="1:6" x14ac:dyDescent="0.3">
      <c r="A2913" t="s">
        <v>3027</v>
      </c>
      <c r="B2913">
        <v>103.98</v>
      </c>
      <c r="C2913">
        <v>103.98</v>
      </c>
      <c r="D2913">
        <v>103.98</v>
      </c>
      <c r="E2913">
        <v>103.98</v>
      </c>
      <c r="F2913">
        <v>863</v>
      </c>
    </row>
    <row r="2914" spans="1:6" x14ac:dyDescent="0.3">
      <c r="A2914" t="s">
        <v>3028</v>
      </c>
      <c r="B2914">
        <v>103.93</v>
      </c>
      <c r="C2914">
        <v>103.93</v>
      </c>
      <c r="D2914">
        <v>103.93</v>
      </c>
      <c r="E2914">
        <v>103.93</v>
      </c>
      <c r="F2914">
        <v>442</v>
      </c>
    </row>
    <row r="2915" spans="1:6" x14ac:dyDescent="0.3">
      <c r="A2915" t="s">
        <v>3029</v>
      </c>
      <c r="B2915">
        <v>102.96</v>
      </c>
      <c r="C2915">
        <v>102.96</v>
      </c>
      <c r="D2915">
        <v>102.96</v>
      </c>
      <c r="E2915">
        <v>102.96</v>
      </c>
      <c r="F2915">
        <v>856</v>
      </c>
    </row>
    <row r="2916" spans="1:6" x14ac:dyDescent="0.3">
      <c r="A2916" t="s">
        <v>3030</v>
      </c>
      <c r="B2916">
        <v>103.16</v>
      </c>
      <c r="C2916">
        <v>103.16</v>
      </c>
      <c r="D2916">
        <v>103.16</v>
      </c>
      <c r="E2916">
        <v>103.16</v>
      </c>
      <c r="F2916">
        <v>740</v>
      </c>
    </row>
    <row r="2917" spans="1:6" x14ac:dyDescent="0.3">
      <c r="A2917" t="s">
        <v>3031</v>
      </c>
      <c r="B2917">
        <v>104.08</v>
      </c>
      <c r="C2917">
        <v>104.08</v>
      </c>
      <c r="D2917">
        <v>104.08</v>
      </c>
      <c r="E2917">
        <v>104.08</v>
      </c>
      <c r="F2917">
        <v>871</v>
      </c>
    </row>
    <row r="2918" spans="1:6" x14ac:dyDescent="0.3">
      <c r="A2918" t="s">
        <v>3032</v>
      </c>
      <c r="B2918">
        <v>103.63</v>
      </c>
      <c r="C2918">
        <v>103.63</v>
      </c>
      <c r="D2918">
        <v>103.63</v>
      </c>
      <c r="E2918">
        <v>103.63</v>
      </c>
      <c r="F2918">
        <v>804</v>
      </c>
    </row>
    <row r="2919" spans="1:6" x14ac:dyDescent="0.3">
      <c r="A2919" t="s">
        <v>3033</v>
      </c>
      <c r="B2919">
        <v>102.64</v>
      </c>
      <c r="C2919">
        <v>102.64</v>
      </c>
      <c r="D2919">
        <v>102.64</v>
      </c>
      <c r="E2919">
        <v>102.64</v>
      </c>
      <c r="F2919">
        <v>932</v>
      </c>
    </row>
    <row r="2920" spans="1:6" x14ac:dyDescent="0.3">
      <c r="A2920" t="s">
        <v>3034</v>
      </c>
      <c r="B2920">
        <v>102.85</v>
      </c>
      <c r="C2920">
        <v>102.85</v>
      </c>
      <c r="D2920">
        <v>102.85</v>
      </c>
      <c r="E2920">
        <v>102.85</v>
      </c>
      <c r="F2920">
        <v>328</v>
      </c>
    </row>
    <row r="2921" spans="1:6" x14ac:dyDescent="0.3">
      <c r="A2921" t="s">
        <v>3035</v>
      </c>
      <c r="B2921">
        <v>102.58</v>
      </c>
      <c r="C2921">
        <v>102.58</v>
      </c>
      <c r="D2921">
        <v>102.58</v>
      </c>
      <c r="E2921">
        <v>102.58</v>
      </c>
      <c r="F2921">
        <v>610</v>
      </c>
    </row>
    <row r="2922" spans="1:6" x14ac:dyDescent="0.3">
      <c r="A2922" t="s">
        <v>3036</v>
      </c>
      <c r="B2922">
        <v>102.38</v>
      </c>
      <c r="C2922">
        <v>102.38</v>
      </c>
      <c r="D2922">
        <v>102.38</v>
      </c>
      <c r="E2922">
        <v>102.38</v>
      </c>
      <c r="F2922">
        <v>440</v>
      </c>
    </row>
    <row r="2923" spans="1:6" x14ac:dyDescent="0.3">
      <c r="A2923" t="s">
        <v>3037</v>
      </c>
      <c r="B2923">
        <v>102.06</v>
      </c>
      <c r="C2923">
        <v>102.06</v>
      </c>
      <c r="D2923">
        <v>102.06</v>
      </c>
      <c r="E2923">
        <v>102.06</v>
      </c>
      <c r="F2923">
        <v>486</v>
      </c>
    </row>
    <row r="2924" spans="1:6" x14ac:dyDescent="0.3">
      <c r="A2924" t="s">
        <v>3038</v>
      </c>
      <c r="B2924">
        <v>102.6</v>
      </c>
      <c r="C2924">
        <v>102.6</v>
      </c>
      <c r="D2924">
        <v>102.6</v>
      </c>
      <c r="E2924">
        <v>102.6</v>
      </c>
      <c r="F2924">
        <v>536</v>
      </c>
    </row>
    <row r="2925" spans="1:6" x14ac:dyDescent="0.3">
      <c r="A2925" t="s">
        <v>3039</v>
      </c>
      <c r="B2925">
        <v>101.38</v>
      </c>
      <c r="C2925">
        <v>101.38</v>
      </c>
      <c r="D2925">
        <v>101.38</v>
      </c>
      <c r="E2925">
        <v>101.38</v>
      </c>
      <c r="F2925">
        <v>764</v>
      </c>
    </row>
    <row r="2926" spans="1:6" x14ac:dyDescent="0.3">
      <c r="A2926" t="s">
        <v>3040</v>
      </c>
      <c r="B2926">
        <v>101.33</v>
      </c>
      <c r="C2926">
        <v>101.33</v>
      </c>
      <c r="D2926">
        <v>101.33</v>
      </c>
      <c r="E2926">
        <v>101.33</v>
      </c>
      <c r="F2926">
        <v>337</v>
      </c>
    </row>
    <row r="2927" spans="1:6" x14ac:dyDescent="0.3">
      <c r="A2927" t="s">
        <v>3041</v>
      </c>
      <c r="B2927">
        <v>99.18</v>
      </c>
      <c r="C2927">
        <v>99.18</v>
      </c>
      <c r="D2927">
        <v>99.18</v>
      </c>
      <c r="E2927">
        <v>99.18</v>
      </c>
      <c r="F2927">
        <v>1058</v>
      </c>
    </row>
    <row r="2928" spans="1:6" x14ac:dyDescent="0.3">
      <c r="A2928" t="s">
        <v>3042</v>
      </c>
      <c r="B2928">
        <v>100.11</v>
      </c>
      <c r="C2928">
        <v>100.11</v>
      </c>
      <c r="D2928">
        <v>100.11</v>
      </c>
      <c r="E2928">
        <v>100.11</v>
      </c>
      <c r="F2928">
        <v>893</v>
      </c>
    </row>
    <row r="2929" spans="1:6" x14ac:dyDescent="0.3">
      <c r="A2929" t="s">
        <v>3043</v>
      </c>
      <c r="B2929">
        <v>100.16</v>
      </c>
      <c r="C2929">
        <v>100.16</v>
      </c>
      <c r="D2929">
        <v>100.16</v>
      </c>
      <c r="E2929">
        <v>100.16</v>
      </c>
      <c r="F2929">
        <v>550</v>
      </c>
    </row>
    <row r="2930" spans="1:6" x14ac:dyDescent="0.3">
      <c r="A2930" t="s">
        <v>3044</v>
      </c>
      <c r="B2930">
        <v>100.86</v>
      </c>
      <c r="C2930">
        <v>100.86</v>
      </c>
      <c r="D2930">
        <v>100.86</v>
      </c>
      <c r="E2930">
        <v>100.86</v>
      </c>
      <c r="F2930">
        <v>635</v>
      </c>
    </row>
    <row r="2931" spans="1:6" x14ac:dyDescent="0.3">
      <c r="A2931" t="s">
        <v>3045</v>
      </c>
      <c r="B2931">
        <v>101.76</v>
      </c>
      <c r="C2931">
        <v>101.76</v>
      </c>
      <c r="D2931">
        <v>101.76</v>
      </c>
      <c r="E2931">
        <v>101.76</v>
      </c>
      <c r="F2931">
        <v>437</v>
      </c>
    </row>
    <row r="2932" spans="1:6" x14ac:dyDescent="0.3">
      <c r="A2932" t="s">
        <v>3046</v>
      </c>
      <c r="B2932">
        <v>101.14</v>
      </c>
      <c r="C2932">
        <v>101.14</v>
      </c>
      <c r="D2932">
        <v>101.14</v>
      </c>
      <c r="E2932">
        <v>101.14</v>
      </c>
      <c r="F2932">
        <v>700</v>
      </c>
    </row>
    <row r="2933" spans="1:6" x14ac:dyDescent="0.3">
      <c r="A2933" t="s">
        <v>3047</v>
      </c>
      <c r="B2933">
        <v>101.85</v>
      </c>
      <c r="C2933">
        <v>101.85</v>
      </c>
      <c r="D2933">
        <v>101.85</v>
      </c>
      <c r="E2933">
        <v>101.85</v>
      </c>
      <c r="F2933">
        <v>852</v>
      </c>
    </row>
    <row r="2934" spans="1:6" x14ac:dyDescent="0.3">
      <c r="A2934" t="s">
        <v>3048</v>
      </c>
      <c r="B2934">
        <v>101.96</v>
      </c>
      <c r="C2934">
        <v>101.96</v>
      </c>
      <c r="D2934">
        <v>101.96</v>
      </c>
      <c r="E2934">
        <v>101.96</v>
      </c>
      <c r="F2934">
        <v>1042</v>
      </c>
    </row>
    <row r="2935" spans="1:6" x14ac:dyDescent="0.3">
      <c r="A2935" t="s">
        <v>3049</v>
      </c>
      <c r="B2935">
        <v>102.18</v>
      </c>
      <c r="C2935">
        <v>102.18</v>
      </c>
      <c r="D2935">
        <v>102.18</v>
      </c>
      <c r="E2935">
        <v>102.18</v>
      </c>
      <c r="F2935">
        <v>869</v>
      </c>
    </row>
    <row r="2936" spans="1:6" x14ac:dyDescent="0.3">
      <c r="A2936" t="s">
        <v>3050</v>
      </c>
      <c r="B2936">
        <v>102.53</v>
      </c>
      <c r="C2936">
        <v>102.53</v>
      </c>
      <c r="D2936">
        <v>102.53</v>
      </c>
      <c r="E2936">
        <v>102.53</v>
      </c>
      <c r="F2936">
        <v>832</v>
      </c>
    </row>
    <row r="2937" spans="1:6" x14ac:dyDescent="0.3">
      <c r="A2937" t="s">
        <v>3051</v>
      </c>
      <c r="B2937">
        <v>102.04</v>
      </c>
      <c r="C2937">
        <v>102.04</v>
      </c>
      <c r="D2937">
        <v>102.04</v>
      </c>
      <c r="E2937">
        <v>102.04</v>
      </c>
      <c r="F2937">
        <v>376</v>
      </c>
    </row>
    <row r="2938" spans="1:6" x14ac:dyDescent="0.3">
      <c r="A2938" t="s">
        <v>3052</v>
      </c>
      <c r="B2938">
        <v>101.73</v>
      </c>
      <c r="C2938">
        <v>101.73</v>
      </c>
      <c r="D2938">
        <v>101.73</v>
      </c>
      <c r="E2938">
        <v>101.73</v>
      </c>
      <c r="F2938">
        <v>569</v>
      </c>
    </row>
    <row r="2939" spans="1:6" x14ac:dyDescent="0.3">
      <c r="A2939" t="s">
        <v>3053</v>
      </c>
      <c r="B2939">
        <v>102.45</v>
      </c>
      <c r="C2939">
        <v>102.45</v>
      </c>
      <c r="D2939">
        <v>102.45</v>
      </c>
      <c r="E2939">
        <v>102.45</v>
      </c>
      <c r="F2939">
        <v>694</v>
      </c>
    </row>
    <row r="2940" spans="1:6" x14ac:dyDescent="0.3">
      <c r="A2940" t="s">
        <v>3054</v>
      </c>
      <c r="B2940">
        <v>102.41</v>
      </c>
      <c r="C2940">
        <v>102.41</v>
      </c>
      <c r="D2940">
        <v>102.41</v>
      </c>
      <c r="E2940">
        <v>102.41</v>
      </c>
      <c r="F2940">
        <v>572</v>
      </c>
    </row>
    <row r="2941" spans="1:6" x14ac:dyDescent="0.3">
      <c r="A2941" t="s">
        <v>3055</v>
      </c>
      <c r="B2941">
        <v>103</v>
      </c>
      <c r="C2941">
        <v>103</v>
      </c>
      <c r="D2941">
        <v>103</v>
      </c>
      <c r="E2941">
        <v>103</v>
      </c>
      <c r="F2941">
        <v>678</v>
      </c>
    </row>
    <row r="2942" spans="1:6" x14ac:dyDescent="0.3">
      <c r="A2942" t="s">
        <v>3056</v>
      </c>
      <c r="B2942">
        <v>104.06</v>
      </c>
      <c r="C2942">
        <v>104.06</v>
      </c>
      <c r="D2942">
        <v>104.06</v>
      </c>
      <c r="E2942">
        <v>104.06</v>
      </c>
      <c r="F2942">
        <v>1034</v>
      </c>
    </row>
    <row r="2943" spans="1:6" x14ac:dyDescent="0.3">
      <c r="A2943" t="s">
        <v>3057</v>
      </c>
      <c r="B2943">
        <v>104.17</v>
      </c>
      <c r="C2943">
        <v>104.17</v>
      </c>
      <c r="D2943">
        <v>104.17</v>
      </c>
      <c r="E2943">
        <v>104.17</v>
      </c>
      <c r="F2943">
        <v>460</v>
      </c>
    </row>
    <row r="2944" spans="1:6" x14ac:dyDescent="0.3">
      <c r="A2944" t="s">
        <v>3058</v>
      </c>
      <c r="B2944">
        <v>103.89</v>
      </c>
      <c r="C2944">
        <v>103.89</v>
      </c>
      <c r="D2944">
        <v>103.89</v>
      </c>
      <c r="E2944">
        <v>103.89</v>
      </c>
      <c r="F2944">
        <v>869</v>
      </c>
    </row>
    <row r="2945" spans="1:6" x14ac:dyDescent="0.3">
      <c r="A2945" t="s">
        <v>3059</v>
      </c>
      <c r="B2945">
        <v>105.11</v>
      </c>
      <c r="C2945">
        <v>105.11</v>
      </c>
      <c r="D2945">
        <v>105.11</v>
      </c>
      <c r="E2945">
        <v>105.11</v>
      </c>
      <c r="F2945">
        <v>1820</v>
      </c>
    </row>
    <row r="2946" spans="1:6" x14ac:dyDescent="0.3">
      <c r="A2946" t="s">
        <v>3060</v>
      </c>
      <c r="B2946">
        <v>104.06</v>
      </c>
      <c r="C2946">
        <v>104.06</v>
      </c>
      <c r="D2946">
        <v>104.06</v>
      </c>
      <c r="E2946">
        <v>104.06</v>
      </c>
      <c r="F2946">
        <v>1683</v>
      </c>
    </row>
    <row r="2947" spans="1:6" x14ac:dyDescent="0.3">
      <c r="A2947" t="s">
        <v>3061</v>
      </c>
      <c r="B2947">
        <v>104.86</v>
      </c>
      <c r="C2947">
        <v>104.86</v>
      </c>
      <c r="D2947">
        <v>104.86</v>
      </c>
      <c r="E2947">
        <v>104.86</v>
      </c>
      <c r="F2947">
        <v>2390</v>
      </c>
    </row>
    <row r="2948" spans="1:6" x14ac:dyDescent="0.3">
      <c r="A2948" t="s">
        <v>3062</v>
      </c>
      <c r="B2948">
        <v>105.53</v>
      </c>
      <c r="C2948">
        <v>105.53</v>
      </c>
      <c r="D2948">
        <v>105.53</v>
      </c>
      <c r="E2948">
        <v>105.53</v>
      </c>
      <c r="F2948">
        <v>1378</v>
      </c>
    </row>
    <row r="2949" spans="1:6" x14ac:dyDescent="0.3">
      <c r="A2949" t="s">
        <v>3063</v>
      </c>
      <c r="B2949">
        <v>105.91</v>
      </c>
      <c r="C2949">
        <v>105.91</v>
      </c>
      <c r="D2949">
        <v>105.91</v>
      </c>
      <c r="E2949">
        <v>105.91</v>
      </c>
      <c r="F2949">
        <v>2273</v>
      </c>
    </row>
    <row r="2950" spans="1:6" x14ac:dyDescent="0.3">
      <c r="A2950" t="s">
        <v>3064</v>
      </c>
      <c r="B2950">
        <v>107.58</v>
      </c>
      <c r="C2950">
        <v>107.58</v>
      </c>
      <c r="D2950">
        <v>107.58</v>
      </c>
      <c r="E2950">
        <v>107.58</v>
      </c>
      <c r="F2950">
        <v>2300</v>
      </c>
    </row>
    <row r="2951" spans="1:6" x14ac:dyDescent="0.3">
      <c r="A2951" t="s">
        <v>3065</v>
      </c>
      <c r="B2951">
        <v>108.14</v>
      </c>
      <c r="C2951">
        <v>108.14</v>
      </c>
      <c r="D2951">
        <v>108.14</v>
      </c>
      <c r="E2951">
        <v>108.14</v>
      </c>
      <c r="F2951">
        <v>2308</v>
      </c>
    </row>
    <row r="2952" spans="1:6" x14ac:dyDescent="0.3">
      <c r="A2952" t="s">
        <v>3066</v>
      </c>
      <c r="B2952">
        <v>108.58</v>
      </c>
      <c r="C2952">
        <v>108.58</v>
      </c>
      <c r="D2952">
        <v>108.58</v>
      </c>
      <c r="E2952">
        <v>108.58</v>
      </c>
      <c r="F2952">
        <v>2236</v>
      </c>
    </row>
    <row r="2953" spans="1:6" x14ac:dyDescent="0.3">
      <c r="A2953" t="s">
        <v>3067</v>
      </c>
      <c r="B2953">
        <v>108.96</v>
      </c>
      <c r="C2953">
        <v>108.96</v>
      </c>
      <c r="D2953">
        <v>108.96</v>
      </c>
      <c r="E2953">
        <v>108.96</v>
      </c>
      <c r="F2953">
        <v>1831</v>
      </c>
    </row>
    <row r="2954" spans="1:6" x14ac:dyDescent="0.3">
      <c r="A2954" t="s">
        <v>3068</v>
      </c>
      <c r="B2954">
        <v>108.68</v>
      </c>
      <c r="C2954">
        <v>108.68</v>
      </c>
      <c r="D2954">
        <v>108.68</v>
      </c>
      <c r="E2954">
        <v>108.68</v>
      </c>
      <c r="F2954">
        <v>731</v>
      </c>
    </row>
    <row r="2955" spans="1:6" x14ac:dyDescent="0.3">
      <c r="A2955" t="s">
        <v>3069</v>
      </c>
      <c r="B2955">
        <v>109.51</v>
      </c>
      <c r="C2955">
        <v>109.51</v>
      </c>
      <c r="D2955">
        <v>109.51</v>
      </c>
      <c r="E2955">
        <v>109.51</v>
      </c>
      <c r="F2955">
        <v>1738</v>
      </c>
    </row>
    <row r="2956" spans="1:6" x14ac:dyDescent="0.3">
      <c r="A2956" t="s">
        <v>3070</v>
      </c>
      <c r="B2956">
        <v>110.73</v>
      </c>
      <c r="C2956">
        <v>110.73</v>
      </c>
      <c r="D2956">
        <v>110.73</v>
      </c>
      <c r="E2956">
        <v>110.73</v>
      </c>
      <c r="F2956">
        <v>2328</v>
      </c>
    </row>
    <row r="2957" spans="1:6" x14ac:dyDescent="0.3">
      <c r="A2957" t="s">
        <v>3071</v>
      </c>
      <c r="B2957">
        <v>110.24</v>
      </c>
      <c r="C2957">
        <v>110.24</v>
      </c>
      <c r="D2957">
        <v>110.24</v>
      </c>
      <c r="E2957">
        <v>110.24</v>
      </c>
      <c r="F2957">
        <v>2467</v>
      </c>
    </row>
    <row r="2958" spans="1:6" x14ac:dyDescent="0.3">
      <c r="A2958" t="s">
        <v>3072</v>
      </c>
      <c r="B2958">
        <v>110.5</v>
      </c>
      <c r="C2958">
        <v>110.5</v>
      </c>
      <c r="D2958">
        <v>110.5</v>
      </c>
      <c r="E2958">
        <v>110.5</v>
      </c>
      <c r="F2958">
        <v>2547</v>
      </c>
    </row>
    <row r="2959" spans="1:6" x14ac:dyDescent="0.3">
      <c r="A2959" t="s">
        <v>3073</v>
      </c>
      <c r="B2959">
        <v>109.63</v>
      </c>
      <c r="C2959">
        <v>109.63</v>
      </c>
      <c r="D2959">
        <v>109.63</v>
      </c>
      <c r="E2959">
        <v>109.63</v>
      </c>
      <c r="F2959">
        <v>2185</v>
      </c>
    </row>
    <row r="2960" spans="1:6" x14ac:dyDescent="0.3">
      <c r="A2960" t="s">
        <v>3074</v>
      </c>
      <c r="B2960">
        <v>109.55</v>
      </c>
      <c r="C2960">
        <v>109.55</v>
      </c>
      <c r="D2960">
        <v>109.55</v>
      </c>
      <c r="E2960">
        <v>109.55</v>
      </c>
      <c r="F2960">
        <v>1026</v>
      </c>
    </row>
    <row r="2961" spans="1:6" x14ac:dyDescent="0.3">
      <c r="A2961" t="s">
        <v>3075</v>
      </c>
      <c r="B2961">
        <v>109.81</v>
      </c>
      <c r="C2961">
        <v>109.81</v>
      </c>
      <c r="D2961">
        <v>109.81</v>
      </c>
      <c r="E2961">
        <v>109.81</v>
      </c>
      <c r="F2961">
        <v>1938</v>
      </c>
    </row>
    <row r="2962" spans="1:6" x14ac:dyDescent="0.3">
      <c r="A2962" t="s">
        <v>3076</v>
      </c>
      <c r="B2962">
        <v>110.08</v>
      </c>
      <c r="C2962">
        <v>110.08</v>
      </c>
      <c r="D2962">
        <v>110.08</v>
      </c>
      <c r="E2962">
        <v>110.08</v>
      </c>
      <c r="F2962">
        <v>1698</v>
      </c>
    </row>
    <row r="2963" spans="1:6" x14ac:dyDescent="0.3">
      <c r="A2963" t="s">
        <v>3077</v>
      </c>
      <c r="B2963">
        <v>110.15</v>
      </c>
      <c r="C2963">
        <v>110.15</v>
      </c>
      <c r="D2963">
        <v>110.15</v>
      </c>
      <c r="E2963">
        <v>110.15</v>
      </c>
      <c r="F2963">
        <v>2153</v>
      </c>
    </row>
    <row r="2964" spans="1:6" x14ac:dyDescent="0.3">
      <c r="A2964" t="s">
        <v>3078</v>
      </c>
      <c r="B2964">
        <v>111.1</v>
      </c>
      <c r="C2964">
        <v>111.1</v>
      </c>
      <c r="D2964">
        <v>111.1</v>
      </c>
      <c r="E2964">
        <v>111.1</v>
      </c>
      <c r="F2964">
        <v>2359</v>
      </c>
    </row>
    <row r="2965" spans="1:6" x14ac:dyDescent="0.3">
      <c r="A2965" t="s">
        <v>3079</v>
      </c>
      <c r="B2965">
        <v>111.38</v>
      </c>
      <c r="C2965">
        <v>111.38</v>
      </c>
      <c r="D2965">
        <v>111.38</v>
      </c>
      <c r="E2965">
        <v>111.38</v>
      </c>
      <c r="F2965">
        <v>1185</v>
      </c>
    </row>
    <row r="2966" spans="1:6" x14ac:dyDescent="0.3">
      <c r="A2966" t="s">
        <v>3080</v>
      </c>
      <c r="B2966">
        <v>110.44</v>
      </c>
      <c r="C2966">
        <v>110.44</v>
      </c>
      <c r="D2966">
        <v>110.44</v>
      </c>
      <c r="E2966">
        <v>110.44</v>
      </c>
      <c r="F2966">
        <v>2133</v>
      </c>
    </row>
    <row r="2967" spans="1:6" x14ac:dyDescent="0.3">
      <c r="A2967" t="s">
        <v>3081</v>
      </c>
      <c r="B2967">
        <v>110.71</v>
      </c>
      <c r="C2967">
        <v>110.71</v>
      </c>
      <c r="D2967">
        <v>110.71</v>
      </c>
      <c r="E2967">
        <v>110.71</v>
      </c>
      <c r="F2967">
        <v>1592</v>
      </c>
    </row>
    <row r="2968" spans="1:6" x14ac:dyDescent="0.3">
      <c r="A2968" t="s">
        <v>3082</v>
      </c>
      <c r="B2968">
        <v>110.83</v>
      </c>
      <c r="C2968">
        <v>110.83</v>
      </c>
      <c r="D2968">
        <v>110.83</v>
      </c>
      <c r="E2968">
        <v>110.83</v>
      </c>
      <c r="F2968">
        <v>2054</v>
      </c>
    </row>
    <row r="2969" spans="1:6" x14ac:dyDescent="0.3">
      <c r="A2969" t="s">
        <v>3083</v>
      </c>
      <c r="B2969">
        <v>111.56</v>
      </c>
      <c r="C2969">
        <v>111.56</v>
      </c>
      <c r="D2969">
        <v>111.56</v>
      </c>
      <c r="E2969">
        <v>111.56</v>
      </c>
      <c r="F2969">
        <v>2412</v>
      </c>
    </row>
    <row r="2970" spans="1:6" x14ac:dyDescent="0.3">
      <c r="A2970" t="s">
        <v>3084</v>
      </c>
      <c r="B2970">
        <v>111.26</v>
      </c>
      <c r="C2970">
        <v>111.26</v>
      </c>
      <c r="D2970">
        <v>111.26</v>
      </c>
      <c r="E2970">
        <v>111.26</v>
      </c>
      <c r="F2970">
        <v>2514</v>
      </c>
    </row>
    <row r="2971" spans="1:6" x14ac:dyDescent="0.3">
      <c r="A2971" t="s">
        <v>3085</v>
      </c>
      <c r="B2971">
        <v>111.1</v>
      </c>
      <c r="C2971">
        <v>111.1</v>
      </c>
      <c r="D2971">
        <v>111.1</v>
      </c>
      <c r="E2971">
        <v>111.1</v>
      </c>
      <c r="F2971">
        <v>967</v>
      </c>
    </row>
    <row r="2972" spans="1:6" x14ac:dyDescent="0.3">
      <c r="A2972" t="s">
        <v>3086</v>
      </c>
      <c r="B2972">
        <v>111.3</v>
      </c>
      <c r="C2972">
        <v>111.3</v>
      </c>
      <c r="D2972">
        <v>111.3</v>
      </c>
      <c r="E2972">
        <v>111.3</v>
      </c>
      <c r="F2972">
        <v>1697</v>
      </c>
    </row>
    <row r="2973" spans="1:6" x14ac:dyDescent="0.3">
      <c r="A2973" t="s">
        <v>3087</v>
      </c>
      <c r="B2973">
        <v>112.11</v>
      </c>
      <c r="C2973">
        <v>112.11</v>
      </c>
      <c r="D2973">
        <v>112.11</v>
      </c>
      <c r="E2973">
        <v>112.11</v>
      </c>
      <c r="F2973">
        <v>1714</v>
      </c>
    </row>
    <row r="2974" spans="1:6" x14ac:dyDescent="0.3">
      <c r="A2974" t="s">
        <v>3088</v>
      </c>
      <c r="B2974">
        <v>111.07</v>
      </c>
      <c r="C2974">
        <v>111.07</v>
      </c>
      <c r="D2974">
        <v>111.07</v>
      </c>
      <c r="E2974">
        <v>111.07</v>
      </c>
      <c r="F2974">
        <v>2053</v>
      </c>
    </row>
    <row r="2975" spans="1:6" x14ac:dyDescent="0.3">
      <c r="A2975" t="s">
        <v>3089</v>
      </c>
      <c r="B2975">
        <v>110.84</v>
      </c>
      <c r="C2975">
        <v>110.84</v>
      </c>
      <c r="D2975">
        <v>110.84</v>
      </c>
      <c r="E2975">
        <v>110.84</v>
      </c>
      <c r="F2975">
        <v>1790</v>
      </c>
    </row>
    <row r="2976" spans="1:6" x14ac:dyDescent="0.3">
      <c r="A2976" t="s">
        <v>3090</v>
      </c>
      <c r="B2976">
        <v>111.96</v>
      </c>
      <c r="C2976">
        <v>111.96</v>
      </c>
      <c r="D2976">
        <v>111.96</v>
      </c>
      <c r="E2976">
        <v>111.96</v>
      </c>
      <c r="F2976">
        <v>1720</v>
      </c>
    </row>
    <row r="2977" spans="1:6" x14ac:dyDescent="0.3">
      <c r="A2977" t="s">
        <v>3091</v>
      </c>
      <c r="B2977">
        <v>112.76</v>
      </c>
      <c r="C2977">
        <v>112.76</v>
      </c>
      <c r="D2977">
        <v>112.76</v>
      </c>
      <c r="E2977">
        <v>112.76</v>
      </c>
      <c r="F2977">
        <v>961</v>
      </c>
    </row>
    <row r="2978" spans="1:6" x14ac:dyDescent="0.3">
      <c r="A2978" t="s">
        <v>3092</v>
      </c>
      <c r="B2978">
        <v>113.4</v>
      </c>
      <c r="C2978">
        <v>113.4</v>
      </c>
      <c r="D2978">
        <v>113.4</v>
      </c>
      <c r="E2978">
        <v>113.4</v>
      </c>
      <c r="F2978">
        <v>1711</v>
      </c>
    </row>
    <row r="2979" spans="1:6" x14ac:dyDescent="0.3">
      <c r="A2979" t="s">
        <v>3093</v>
      </c>
      <c r="B2979">
        <v>113.73</v>
      </c>
      <c r="C2979">
        <v>113.73</v>
      </c>
      <c r="D2979">
        <v>113.73</v>
      </c>
      <c r="E2979">
        <v>113.73</v>
      </c>
      <c r="F2979">
        <v>1970</v>
      </c>
    </row>
    <row r="2980" spans="1:6" x14ac:dyDescent="0.3">
      <c r="A2980" t="s">
        <v>3094</v>
      </c>
      <c r="B2980">
        <v>114.35</v>
      </c>
      <c r="C2980">
        <v>114.35</v>
      </c>
      <c r="D2980">
        <v>114.35</v>
      </c>
      <c r="E2980">
        <v>114.35</v>
      </c>
      <c r="F2980">
        <v>1969</v>
      </c>
    </row>
    <row r="2981" spans="1:6" x14ac:dyDescent="0.3">
      <c r="A2981" t="s">
        <v>3095</v>
      </c>
      <c r="B2981">
        <v>115.17</v>
      </c>
      <c r="C2981">
        <v>115.17</v>
      </c>
      <c r="D2981">
        <v>115.17</v>
      </c>
      <c r="E2981">
        <v>115.17</v>
      </c>
      <c r="F2981">
        <v>1985</v>
      </c>
    </row>
    <row r="2982" spans="1:6" x14ac:dyDescent="0.3">
      <c r="A2982" t="s">
        <v>3096</v>
      </c>
      <c r="B2982">
        <v>116.13</v>
      </c>
      <c r="C2982">
        <v>116.13</v>
      </c>
      <c r="D2982">
        <v>116.13</v>
      </c>
      <c r="E2982">
        <v>116.13</v>
      </c>
      <c r="F2982">
        <v>2044</v>
      </c>
    </row>
    <row r="2983" spans="1:6" x14ac:dyDescent="0.3">
      <c r="A2983" t="s">
        <v>3097</v>
      </c>
      <c r="B2983">
        <v>116.41</v>
      </c>
      <c r="C2983">
        <v>116.41</v>
      </c>
      <c r="D2983">
        <v>116.41</v>
      </c>
      <c r="E2983">
        <v>116.41</v>
      </c>
      <c r="F2983">
        <v>898</v>
      </c>
    </row>
    <row r="2984" spans="1:6" x14ac:dyDescent="0.3">
      <c r="A2984" t="s">
        <v>3098</v>
      </c>
      <c r="B2984">
        <v>116.84</v>
      </c>
      <c r="C2984">
        <v>116.84</v>
      </c>
      <c r="D2984">
        <v>116.84</v>
      </c>
      <c r="E2984">
        <v>116.84</v>
      </c>
      <c r="F2984">
        <v>1520</v>
      </c>
    </row>
    <row r="2985" spans="1:6" x14ac:dyDescent="0.3">
      <c r="A2985" t="s">
        <v>3099</v>
      </c>
      <c r="B2985">
        <v>115.78</v>
      </c>
      <c r="C2985">
        <v>115.78</v>
      </c>
      <c r="D2985">
        <v>115.78</v>
      </c>
      <c r="E2985">
        <v>115.78</v>
      </c>
      <c r="F2985">
        <v>1146</v>
      </c>
    </row>
    <row r="2986" spans="1:6" x14ac:dyDescent="0.3">
      <c r="A2986" t="s">
        <v>3100</v>
      </c>
      <c r="B2986">
        <v>116.74</v>
      </c>
      <c r="C2986">
        <v>116.74</v>
      </c>
      <c r="D2986">
        <v>116.74</v>
      </c>
      <c r="E2986">
        <v>116.74</v>
      </c>
      <c r="F2986">
        <v>1027</v>
      </c>
    </row>
    <row r="2987" spans="1:6" x14ac:dyDescent="0.3">
      <c r="A2987" t="s">
        <v>3101</v>
      </c>
      <c r="B2987">
        <v>118.59</v>
      </c>
      <c r="C2987">
        <v>118.59</v>
      </c>
      <c r="D2987">
        <v>118.59</v>
      </c>
      <c r="E2987">
        <v>118.59</v>
      </c>
      <c r="F2987">
        <v>1479</v>
      </c>
    </row>
    <row r="2988" spans="1:6" x14ac:dyDescent="0.3">
      <c r="A2988" t="s">
        <v>3102</v>
      </c>
      <c r="B2988">
        <v>119.18</v>
      </c>
      <c r="C2988">
        <v>119.18</v>
      </c>
      <c r="D2988">
        <v>119.18</v>
      </c>
      <c r="E2988">
        <v>119.18</v>
      </c>
      <c r="F2988">
        <v>1050</v>
      </c>
    </row>
    <row r="2989" spans="1:6" x14ac:dyDescent="0.3">
      <c r="A2989" t="s">
        <v>3103</v>
      </c>
      <c r="B2989">
        <v>118.63</v>
      </c>
      <c r="C2989">
        <v>118.63</v>
      </c>
      <c r="D2989">
        <v>118.63</v>
      </c>
      <c r="E2989">
        <v>118.63</v>
      </c>
      <c r="F2989">
        <v>1949</v>
      </c>
    </row>
    <row r="2990" spans="1:6" x14ac:dyDescent="0.3">
      <c r="A2990" t="s">
        <v>3104</v>
      </c>
      <c r="B2990">
        <v>118.02</v>
      </c>
      <c r="C2990">
        <v>118.02</v>
      </c>
      <c r="D2990">
        <v>118.02</v>
      </c>
      <c r="E2990">
        <v>118.02</v>
      </c>
      <c r="F2990">
        <v>1801</v>
      </c>
    </row>
    <row r="2991" spans="1:6" x14ac:dyDescent="0.3">
      <c r="A2991" t="s">
        <v>3105</v>
      </c>
      <c r="B2991">
        <v>120.51</v>
      </c>
      <c r="C2991">
        <v>120.51</v>
      </c>
      <c r="D2991">
        <v>120.51</v>
      </c>
      <c r="E2991">
        <v>120.51</v>
      </c>
      <c r="F2991">
        <v>1607</v>
      </c>
    </row>
    <row r="2992" spans="1:6" x14ac:dyDescent="0.3">
      <c r="A2992" t="s">
        <v>3106</v>
      </c>
      <c r="B2992">
        <v>121.25</v>
      </c>
      <c r="C2992">
        <v>121.25</v>
      </c>
      <c r="D2992">
        <v>121.25</v>
      </c>
      <c r="E2992">
        <v>121.25</v>
      </c>
      <c r="F2992">
        <v>1964</v>
      </c>
    </row>
    <row r="2993" spans="1:6" x14ac:dyDescent="0.3">
      <c r="A2993" t="s">
        <v>3107</v>
      </c>
      <c r="B2993">
        <v>122.2</v>
      </c>
      <c r="C2993">
        <v>122.2</v>
      </c>
      <c r="D2993">
        <v>122.2</v>
      </c>
      <c r="E2993">
        <v>122.2</v>
      </c>
      <c r="F2993">
        <v>1501</v>
      </c>
    </row>
    <row r="2994" spans="1:6" x14ac:dyDescent="0.3">
      <c r="A2994" t="s">
        <v>3108</v>
      </c>
      <c r="B2994">
        <v>119.46</v>
      </c>
      <c r="C2994">
        <v>119.46</v>
      </c>
      <c r="D2994">
        <v>119.46</v>
      </c>
      <c r="E2994">
        <v>119.46</v>
      </c>
      <c r="F2994">
        <v>2328</v>
      </c>
    </row>
    <row r="2995" spans="1:6" x14ac:dyDescent="0.3">
      <c r="A2995" t="s">
        <v>3109</v>
      </c>
      <c r="B2995">
        <v>121.13</v>
      </c>
      <c r="C2995">
        <v>121.13</v>
      </c>
      <c r="D2995">
        <v>121.13</v>
      </c>
      <c r="E2995">
        <v>121.13</v>
      </c>
      <c r="F2995">
        <v>1806</v>
      </c>
    </row>
    <row r="2996" spans="1:6" x14ac:dyDescent="0.3">
      <c r="A2996" t="s">
        <v>3110</v>
      </c>
      <c r="B2996">
        <v>121.18</v>
      </c>
      <c r="C2996">
        <v>121.18</v>
      </c>
      <c r="D2996">
        <v>121.18</v>
      </c>
      <c r="E2996">
        <v>121.18</v>
      </c>
      <c r="F2996">
        <v>1739</v>
      </c>
    </row>
    <row r="2997" spans="1:6" x14ac:dyDescent="0.3">
      <c r="A2997" t="s">
        <v>3111</v>
      </c>
      <c r="B2997">
        <v>121.61</v>
      </c>
      <c r="C2997">
        <v>121.61</v>
      </c>
      <c r="D2997">
        <v>121.61</v>
      </c>
      <c r="E2997">
        <v>121.61</v>
      </c>
      <c r="F2997">
        <v>1742</v>
      </c>
    </row>
    <row r="2998" spans="1:6" x14ac:dyDescent="0.3">
      <c r="A2998" t="s">
        <v>3112</v>
      </c>
      <c r="B2998">
        <v>122.32</v>
      </c>
      <c r="C2998">
        <v>122.32</v>
      </c>
      <c r="D2998">
        <v>122.32</v>
      </c>
      <c r="E2998">
        <v>122.32</v>
      </c>
      <c r="F2998">
        <v>2049</v>
      </c>
    </row>
    <row r="2999" spans="1:6" x14ac:dyDescent="0.3">
      <c r="A2999" t="s">
        <v>3113</v>
      </c>
      <c r="B2999">
        <v>122.16</v>
      </c>
      <c r="C2999">
        <v>122.16</v>
      </c>
      <c r="D2999">
        <v>122.16</v>
      </c>
      <c r="E2999">
        <v>122.16</v>
      </c>
      <c r="F2999">
        <v>1178</v>
      </c>
    </row>
    <row r="3000" spans="1:6" x14ac:dyDescent="0.3">
      <c r="A3000" t="s">
        <v>3114</v>
      </c>
      <c r="B3000">
        <v>123.21</v>
      </c>
      <c r="C3000">
        <v>123.21</v>
      </c>
      <c r="D3000">
        <v>123.21</v>
      </c>
      <c r="E3000">
        <v>123.21</v>
      </c>
      <c r="F3000">
        <v>2173</v>
      </c>
    </row>
    <row r="3001" spans="1:6" x14ac:dyDescent="0.3">
      <c r="A3001" t="s">
        <v>3115</v>
      </c>
      <c r="B3001">
        <v>123.56</v>
      </c>
      <c r="C3001">
        <v>123.56</v>
      </c>
      <c r="D3001">
        <v>123.56</v>
      </c>
      <c r="E3001">
        <v>123.56</v>
      </c>
      <c r="F3001">
        <v>2032</v>
      </c>
    </row>
    <row r="3002" spans="1:6" x14ac:dyDescent="0.3">
      <c r="A3002" t="s">
        <v>3116</v>
      </c>
      <c r="B3002">
        <v>122.97</v>
      </c>
      <c r="C3002">
        <v>122.97</v>
      </c>
      <c r="D3002">
        <v>122.97</v>
      </c>
      <c r="E3002">
        <v>122.97</v>
      </c>
      <c r="F3002">
        <v>1998</v>
      </c>
    </row>
    <row r="3003" spans="1:6" x14ac:dyDescent="0.3">
      <c r="A3003" t="s">
        <v>3117</v>
      </c>
      <c r="B3003">
        <v>121.38</v>
      </c>
      <c r="C3003">
        <v>121.38</v>
      </c>
      <c r="D3003">
        <v>121.38</v>
      </c>
      <c r="E3003">
        <v>121.38</v>
      </c>
      <c r="F3003">
        <v>1730</v>
      </c>
    </row>
    <row r="3004" spans="1:6" x14ac:dyDescent="0.3">
      <c r="A3004" t="s">
        <v>3118</v>
      </c>
      <c r="B3004">
        <v>121.71</v>
      </c>
      <c r="C3004">
        <v>121.71</v>
      </c>
      <c r="D3004">
        <v>121.71</v>
      </c>
      <c r="E3004">
        <v>121.71</v>
      </c>
      <c r="F3004">
        <v>1712</v>
      </c>
    </row>
    <row r="3005" spans="1:6" x14ac:dyDescent="0.3">
      <c r="A3005" t="s">
        <v>3119</v>
      </c>
      <c r="B3005">
        <v>123.13</v>
      </c>
      <c r="C3005">
        <v>123.13</v>
      </c>
      <c r="D3005">
        <v>123.13</v>
      </c>
      <c r="E3005">
        <v>123.13</v>
      </c>
      <c r="F3005">
        <v>811</v>
      </c>
    </row>
    <row r="3006" spans="1:6" x14ac:dyDescent="0.3">
      <c r="A3006" t="s">
        <v>3120</v>
      </c>
      <c r="B3006">
        <v>122.35</v>
      </c>
      <c r="C3006">
        <v>122.35</v>
      </c>
      <c r="D3006">
        <v>122.35</v>
      </c>
      <c r="E3006">
        <v>122.35</v>
      </c>
      <c r="F3006">
        <v>1452</v>
      </c>
    </row>
    <row r="3007" spans="1:6" x14ac:dyDescent="0.3">
      <c r="A3007" t="s">
        <v>3121</v>
      </c>
      <c r="B3007">
        <v>121.74</v>
      </c>
      <c r="C3007">
        <v>121.74</v>
      </c>
      <c r="D3007">
        <v>121.74</v>
      </c>
      <c r="E3007">
        <v>121.74</v>
      </c>
      <c r="F3007">
        <v>1145</v>
      </c>
    </row>
    <row r="3008" spans="1:6" x14ac:dyDescent="0.3">
      <c r="A3008" t="s">
        <v>3122</v>
      </c>
      <c r="B3008">
        <v>122.11</v>
      </c>
      <c r="C3008">
        <v>122.11</v>
      </c>
      <c r="D3008">
        <v>122.11</v>
      </c>
      <c r="E3008">
        <v>122.11</v>
      </c>
      <c r="F3008">
        <v>1136</v>
      </c>
    </row>
    <row r="3009" spans="1:6" x14ac:dyDescent="0.3">
      <c r="A3009" t="s">
        <v>3123</v>
      </c>
      <c r="B3009">
        <v>123.6</v>
      </c>
      <c r="C3009">
        <v>123.6</v>
      </c>
      <c r="D3009">
        <v>123.6</v>
      </c>
      <c r="E3009">
        <v>123.6</v>
      </c>
      <c r="F3009">
        <v>1475</v>
      </c>
    </row>
    <row r="3010" spans="1:6" x14ac:dyDescent="0.3">
      <c r="A3010" t="s">
        <v>3124</v>
      </c>
      <c r="B3010">
        <v>123.09</v>
      </c>
      <c r="C3010">
        <v>123.09</v>
      </c>
      <c r="D3010">
        <v>123.09</v>
      </c>
      <c r="E3010">
        <v>123.09</v>
      </c>
      <c r="F3010">
        <v>1850</v>
      </c>
    </row>
    <row r="3011" spans="1:6" x14ac:dyDescent="0.3">
      <c r="A3011" t="s">
        <v>3125</v>
      </c>
      <c r="B3011">
        <v>122.98</v>
      </c>
      <c r="C3011">
        <v>122.98</v>
      </c>
      <c r="D3011">
        <v>122.98</v>
      </c>
      <c r="E3011">
        <v>122.98</v>
      </c>
      <c r="F3011">
        <v>575</v>
      </c>
    </row>
    <row r="3012" spans="1:6" x14ac:dyDescent="0.3">
      <c r="A3012" t="s">
        <v>3126</v>
      </c>
      <c r="B3012">
        <v>121.9</v>
      </c>
      <c r="C3012">
        <v>121.9</v>
      </c>
      <c r="D3012">
        <v>121.9</v>
      </c>
      <c r="E3012">
        <v>121.9</v>
      </c>
      <c r="F3012">
        <v>1511</v>
      </c>
    </row>
    <row r="3013" spans="1:6" x14ac:dyDescent="0.3">
      <c r="A3013" t="s">
        <v>3127</v>
      </c>
      <c r="B3013">
        <v>121.53</v>
      </c>
      <c r="C3013">
        <v>121.53</v>
      </c>
      <c r="D3013">
        <v>121.53</v>
      </c>
      <c r="E3013">
        <v>121.53</v>
      </c>
      <c r="F3013">
        <v>1329</v>
      </c>
    </row>
    <row r="3014" spans="1:6" x14ac:dyDescent="0.3">
      <c r="A3014" t="s">
        <v>3128</v>
      </c>
      <c r="B3014">
        <v>121.98</v>
      </c>
      <c r="C3014">
        <v>121.98</v>
      </c>
      <c r="D3014">
        <v>121.98</v>
      </c>
      <c r="E3014">
        <v>121.98</v>
      </c>
      <c r="F3014">
        <v>1731</v>
      </c>
    </row>
    <row r="3015" spans="1:6" x14ac:dyDescent="0.3">
      <c r="A3015" t="s">
        <v>3129</v>
      </c>
      <c r="B3015">
        <v>122.44</v>
      </c>
      <c r="C3015">
        <v>122.44</v>
      </c>
      <c r="D3015">
        <v>122.44</v>
      </c>
      <c r="E3015">
        <v>122.44</v>
      </c>
      <c r="F3015">
        <v>2052</v>
      </c>
    </row>
    <row r="3016" spans="1:6" x14ac:dyDescent="0.3">
      <c r="A3016" t="s">
        <v>3130</v>
      </c>
      <c r="B3016">
        <v>123.49</v>
      </c>
      <c r="C3016">
        <v>123.49</v>
      </c>
      <c r="D3016">
        <v>123.49</v>
      </c>
      <c r="E3016">
        <v>123.49</v>
      </c>
      <c r="F3016">
        <v>1780</v>
      </c>
    </row>
    <row r="3017" spans="1:6" x14ac:dyDescent="0.3">
      <c r="A3017" t="s">
        <v>3131</v>
      </c>
      <c r="B3017">
        <v>123.22</v>
      </c>
      <c r="C3017">
        <v>123.22</v>
      </c>
      <c r="D3017">
        <v>123.22</v>
      </c>
      <c r="E3017">
        <v>123.22</v>
      </c>
      <c r="F3017">
        <v>1064</v>
      </c>
    </row>
    <row r="3018" spans="1:6" x14ac:dyDescent="0.3">
      <c r="A3018" t="s">
        <v>3132</v>
      </c>
      <c r="B3018">
        <v>120.46</v>
      </c>
      <c r="C3018">
        <v>120.46</v>
      </c>
      <c r="D3018">
        <v>120.46</v>
      </c>
      <c r="E3018">
        <v>120.46</v>
      </c>
      <c r="F3018">
        <v>1724</v>
      </c>
    </row>
    <row r="3019" spans="1:6" x14ac:dyDescent="0.3">
      <c r="A3019" t="s">
        <v>3133</v>
      </c>
      <c r="B3019">
        <v>120.08</v>
      </c>
      <c r="C3019">
        <v>120.08</v>
      </c>
      <c r="D3019">
        <v>120.08</v>
      </c>
      <c r="E3019">
        <v>120.08</v>
      </c>
      <c r="F3019">
        <v>1468</v>
      </c>
    </row>
    <row r="3020" spans="1:6" x14ac:dyDescent="0.3">
      <c r="A3020" t="s">
        <v>3134</v>
      </c>
      <c r="B3020">
        <v>120.56</v>
      </c>
      <c r="C3020">
        <v>120.56</v>
      </c>
      <c r="D3020">
        <v>120.56</v>
      </c>
      <c r="E3020">
        <v>120.56</v>
      </c>
      <c r="F3020">
        <v>1800</v>
      </c>
    </row>
    <row r="3021" spans="1:6" x14ac:dyDescent="0.3">
      <c r="A3021" t="s">
        <v>3135</v>
      </c>
      <c r="B3021">
        <v>120.83</v>
      </c>
      <c r="C3021">
        <v>120.83</v>
      </c>
      <c r="D3021">
        <v>120.83</v>
      </c>
      <c r="E3021">
        <v>120.83</v>
      </c>
      <c r="F3021">
        <v>2160</v>
      </c>
    </row>
    <row r="3022" spans="1:6" x14ac:dyDescent="0.3">
      <c r="A3022" t="s">
        <v>3136</v>
      </c>
      <c r="B3022">
        <v>121.48</v>
      </c>
      <c r="C3022">
        <v>121.48</v>
      </c>
      <c r="D3022">
        <v>121.48</v>
      </c>
      <c r="E3022">
        <v>121.48</v>
      </c>
      <c r="F3022">
        <v>1834</v>
      </c>
    </row>
    <row r="3023" spans="1:6" x14ac:dyDescent="0.3">
      <c r="A3023" t="s">
        <v>3137</v>
      </c>
      <c r="B3023">
        <v>121.5</v>
      </c>
      <c r="C3023">
        <v>121.5</v>
      </c>
      <c r="D3023">
        <v>121.5</v>
      </c>
      <c r="E3023">
        <v>121.5</v>
      </c>
      <c r="F3023">
        <v>889</v>
      </c>
    </row>
    <row r="3024" spans="1:6" x14ac:dyDescent="0.3">
      <c r="A3024" t="s">
        <v>3138</v>
      </c>
      <c r="B3024">
        <v>122.37</v>
      </c>
      <c r="C3024">
        <v>122.37</v>
      </c>
      <c r="D3024">
        <v>122.37</v>
      </c>
      <c r="E3024">
        <v>122.37</v>
      </c>
      <c r="F3024">
        <v>1594</v>
      </c>
    </row>
    <row r="3025" spans="1:6" x14ac:dyDescent="0.3">
      <c r="A3025" t="s">
        <v>3139</v>
      </c>
      <c r="B3025">
        <v>121.73</v>
      </c>
      <c r="C3025">
        <v>121.73</v>
      </c>
      <c r="D3025">
        <v>121.73</v>
      </c>
      <c r="E3025">
        <v>121.73</v>
      </c>
      <c r="F3025">
        <v>1651</v>
      </c>
    </row>
    <row r="3026" spans="1:6" x14ac:dyDescent="0.3">
      <c r="A3026" t="s">
        <v>3140</v>
      </c>
      <c r="B3026">
        <v>121.23</v>
      </c>
      <c r="C3026">
        <v>121.23</v>
      </c>
      <c r="D3026">
        <v>121.23</v>
      </c>
      <c r="E3026">
        <v>121.23</v>
      </c>
      <c r="F3026">
        <v>1798</v>
      </c>
    </row>
    <row r="3027" spans="1:6" x14ac:dyDescent="0.3">
      <c r="A3027" t="s">
        <v>3141</v>
      </c>
      <c r="B3027">
        <v>121.73</v>
      </c>
      <c r="C3027">
        <v>121.73</v>
      </c>
      <c r="D3027">
        <v>121.73</v>
      </c>
      <c r="E3027">
        <v>121.73</v>
      </c>
      <c r="F3027">
        <v>1184</v>
      </c>
    </row>
    <row r="3028" spans="1:6" x14ac:dyDescent="0.3">
      <c r="A3028" t="s">
        <v>3142</v>
      </c>
      <c r="B3028">
        <v>120.86</v>
      </c>
      <c r="C3028">
        <v>120.86</v>
      </c>
      <c r="D3028">
        <v>120.86</v>
      </c>
      <c r="E3028">
        <v>120.86</v>
      </c>
      <c r="F3028">
        <v>778</v>
      </c>
    </row>
    <row r="3029" spans="1:6" x14ac:dyDescent="0.3">
      <c r="A3029" t="s">
        <v>3143</v>
      </c>
      <c r="B3029">
        <v>117.96</v>
      </c>
      <c r="C3029">
        <v>117.96</v>
      </c>
      <c r="D3029">
        <v>117.96</v>
      </c>
      <c r="E3029">
        <v>117.96</v>
      </c>
      <c r="F3029">
        <v>2323</v>
      </c>
    </row>
    <row r="3030" spans="1:6" x14ac:dyDescent="0.3">
      <c r="A3030" t="s">
        <v>3144</v>
      </c>
      <c r="B3030">
        <v>118.48</v>
      </c>
      <c r="C3030">
        <v>118.48</v>
      </c>
      <c r="D3030">
        <v>118.48</v>
      </c>
      <c r="E3030">
        <v>118.48</v>
      </c>
      <c r="F3030">
        <v>2219</v>
      </c>
    </row>
    <row r="3031" spans="1:6" x14ac:dyDescent="0.3">
      <c r="A3031" t="s">
        <v>3145</v>
      </c>
      <c r="B3031">
        <v>120.07</v>
      </c>
      <c r="C3031">
        <v>120.07</v>
      </c>
      <c r="D3031">
        <v>120.07</v>
      </c>
      <c r="E3031">
        <v>120.07</v>
      </c>
      <c r="F3031">
        <v>1584</v>
      </c>
    </row>
    <row r="3032" spans="1:6" x14ac:dyDescent="0.3">
      <c r="A3032" t="s">
        <v>3146</v>
      </c>
      <c r="B3032">
        <v>119.71</v>
      </c>
      <c r="C3032">
        <v>119.71</v>
      </c>
      <c r="D3032">
        <v>119.71</v>
      </c>
      <c r="E3032">
        <v>119.71</v>
      </c>
      <c r="F3032">
        <v>1396</v>
      </c>
    </row>
    <row r="3033" spans="1:6" x14ac:dyDescent="0.3">
      <c r="A3033" t="s">
        <v>3147</v>
      </c>
      <c r="B3033">
        <v>121.64</v>
      </c>
      <c r="C3033">
        <v>121.64</v>
      </c>
      <c r="D3033">
        <v>121.64</v>
      </c>
      <c r="E3033">
        <v>121.64</v>
      </c>
      <c r="F3033">
        <v>1737</v>
      </c>
    </row>
    <row r="3034" spans="1:6" x14ac:dyDescent="0.3">
      <c r="A3034" t="s">
        <v>3148</v>
      </c>
      <c r="B3034">
        <v>121.85</v>
      </c>
      <c r="C3034">
        <v>121.85</v>
      </c>
      <c r="D3034">
        <v>121.85</v>
      </c>
      <c r="E3034">
        <v>121.85</v>
      </c>
      <c r="F3034">
        <v>943</v>
      </c>
    </row>
    <row r="3035" spans="1:6" x14ac:dyDescent="0.3">
      <c r="A3035" t="s">
        <v>3149</v>
      </c>
      <c r="B3035">
        <v>121.48</v>
      </c>
      <c r="C3035">
        <v>121.48</v>
      </c>
      <c r="D3035">
        <v>121.48</v>
      </c>
      <c r="E3035">
        <v>121.48</v>
      </c>
      <c r="F3035">
        <v>1303</v>
      </c>
    </row>
    <row r="3036" spans="1:6" x14ac:dyDescent="0.3">
      <c r="A3036" t="s">
        <v>3150</v>
      </c>
      <c r="B3036">
        <v>122.15</v>
      </c>
      <c r="C3036">
        <v>122.15</v>
      </c>
      <c r="D3036">
        <v>122.15</v>
      </c>
      <c r="E3036">
        <v>122.15</v>
      </c>
      <c r="F3036">
        <v>1171</v>
      </c>
    </row>
    <row r="3037" spans="1:6" x14ac:dyDescent="0.3">
      <c r="A3037" t="s">
        <v>3151</v>
      </c>
      <c r="B3037">
        <v>122.86</v>
      </c>
      <c r="C3037">
        <v>122.86</v>
      </c>
      <c r="D3037">
        <v>122.86</v>
      </c>
      <c r="E3037">
        <v>122.86</v>
      </c>
      <c r="F3037">
        <v>1584</v>
      </c>
    </row>
    <row r="3038" spans="1:6" x14ac:dyDescent="0.3">
      <c r="A3038" t="s">
        <v>3152</v>
      </c>
      <c r="B3038">
        <v>122.24</v>
      </c>
      <c r="C3038">
        <v>122.24</v>
      </c>
      <c r="D3038">
        <v>122.24</v>
      </c>
      <c r="E3038">
        <v>122.24</v>
      </c>
      <c r="F3038">
        <v>1353</v>
      </c>
    </row>
    <row r="3039" spans="1:6" x14ac:dyDescent="0.3">
      <c r="A3039" t="s">
        <v>3153</v>
      </c>
      <c r="B3039">
        <v>122.71</v>
      </c>
      <c r="C3039">
        <v>122.71</v>
      </c>
      <c r="D3039">
        <v>122.71</v>
      </c>
      <c r="E3039">
        <v>122.71</v>
      </c>
      <c r="F3039">
        <v>812</v>
      </c>
    </row>
    <row r="3040" spans="1:6" x14ac:dyDescent="0.3">
      <c r="A3040" t="s">
        <v>3154</v>
      </c>
      <c r="B3040">
        <v>123.93</v>
      </c>
      <c r="C3040">
        <v>123.93</v>
      </c>
      <c r="D3040">
        <v>123.93</v>
      </c>
      <c r="E3040">
        <v>123.93</v>
      </c>
      <c r="F3040">
        <v>1684</v>
      </c>
    </row>
    <row r="3041" spans="1:6" x14ac:dyDescent="0.3">
      <c r="A3041" t="s">
        <v>3155</v>
      </c>
      <c r="B3041">
        <v>125.25</v>
      </c>
      <c r="C3041">
        <v>125.25</v>
      </c>
      <c r="D3041">
        <v>125.25</v>
      </c>
      <c r="E3041">
        <v>125.25</v>
      </c>
      <c r="F3041">
        <v>1977</v>
      </c>
    </row>
    <row r="3042" spans="1:6" x14ac:dyDescent="0.3">
      <c r="A3042" t="s">
        <v>3156</v>
      </c>
      <c r="B3042">
        <v>123.26</v>
      </c>
      <c r="C3042">
        <v>123.26</v>
      </c>
      <c r="D3042">
        <v>123.26</v>
      </c>
      <c r="E3042">
        <v>123.26</v>
      </c>
      <c r="F3042">
        <v>1871</v>
      </c>
    </row>
    <row r="3043" spans="1:6" x14ac:dyDescent="0.3">
      <c r="A3043" t="s">
        <v>3157</v>
      </c>
      <c r="B3043">
        <v>124.81</v>
      </c>
      <c r="C3043">
        <v>124.81</v>
      </c>
      <c r="D3043">
        <v>124.81</v>
      </c>
      <c r="E3043">
        <v>124.81</v>
      </c>
      <c r="F3043">
        <v>1601</v>
      </c>
    </row>
    <row r="3044" spans="1:6" x14ac:dyDescent="0.3">
      <c r="A3044" t="s">
        <v>3158</v>
      </c>
      <c r="B3044">
        <v>125.68</v>
      </c>
      <c r="C3044">
        <v>125.68</v>
      </c>
      <c r="D3044">
        <v>125.68</v>
      </c>
      <c r="E3044">
        <v>125.68</v>
      </c>
      <c r="F3044">
        <v>1660</v>
      </c>
    </row>
    <row r="3045" spans="1:6" x14ac:dyDescent="0.3">
      <c r="A3045" t="s">
        <v>3159</v>
      </c>
      <c r="B3045">
        <v>124.98</v>
      </c>
      <c r="C3045">
        <v>124.98</v>
      </c>
      <c r="D3045">
        <v>124.98</v>
      </c>
      <c r="E3045">
        <v>124.98</v>
      </c>
      <c r="F3045">
        <v>730</v>
      </c>
    </row>
    <row r="3046" spans="1:6" x14ac:dyDescent="0.3">
      <c r="A3046" t="s">
        <v>3160</v>
      </c>
      <c r="B3046">
        <v>124.33</v>
      </c>
      <c r="C3046">
        <v>124.33</v>
      </c>
      <c r="D3046">
        <v>124.33</v>
      </c>
      <c r="E3046">
        <v>124.33</v>
      </c>
      <c r="F3046">
        <v>1352</v>
      </c>
    </row>
    <row r="3047" spans="1:6" x14ac:dyDescent="0.3">
      <c r="A3047" t="s">
        <v>3161</v>
      </c>
      <c r="B3047">
        <v>122.62</v>
      </c>
      <c r="C3047">
        <v>122.62</v>
      </c>
      <c r="D3047">
        <v>122.62</v>
      </c>
      <c r="E3047">
        <v>122.62</v>
      </c>
      <c r="F3047">
        <v>1558</v>
      </c>
    </row>
    <row r="3048" spans="1:6" x14ac:dyDescent="0.3">
      <c r="A3048" t="s">
        <v>3162</v>
      </c>
      <c r="B3048">
        <v>123.26</v>
      </c>
      <c r="C3048">
        <v>123.26</v>
      </c>
      <c r="D3048">
        <v>123.26</v>
      </c>
      <c r="E3048">
        <v>123.26</v>
      </c>
      <c r="F3048">
        <v>1803</v>
      </c>
    </row>
    <row r="3049" spans="1:6" x14ac:dyDescent="0.3">
      <c r="A3049" t="s">
        <v>3163</v>
      </c>
      <c r="B3049">
        <v>124.6</v>
      </c>
      <c r="C3049">
        <v>124.6</v>
      </c>
      <c r="D3049">
        <v>124.6</v>
      </c>
      <c r="E3049">
        <v>124.6</v>
      </c>
      <c r="F3049">
        <v>1646</v>
      </c>
    </row>
    <row r="3050" spans="1:6" x14ac:dyDescent="0.3">
      <c r="A3050" t="s">
        <v>3164</v>
      </c>
      <c r="B3050">
        <v>123.25</v>
      </c>
      <c r="C3050">
        <v>123.25</v>
      </c>
      <c r="D3050">
        <v>123.25</v>
      </c>
      <c r="E3050">
        <v>123.25</v>
      </c>
      <c r="F3050">
        <v>1336</v>
      </c>
    </row>
    <row r="3051" spans="1:6" x14ac:dyDescent="0.3">
      <c r="A3051" t="s">
        <v>3165</v>
      </c>
      <c r="B3051">
        <v>124.16</v>
      </c>
      <c r="C3051">
        <v>124.16</v>
      </c>
      <c r="D3051">
        <v>124.16</v>
      </c>
      <c r="E3051">
        <v>124.16</v>
      </c>
      <c r="F3051">
        <v>758</v>
      </c>
    </row>
    <row r="3052" spans="1:6" x14ac:dyDescent="0.3">
      <c r="A3052" t="s">
        <v>3166</v>
      </c>
      <c r="B3052">
        <v>120.76</v>
      </c>
      <c r="C3052">
        <v>120.76</v>
      </c>
      <c r="D3052">
        <v>120.76</v>
      </c>
      <c r="E3052">
        <v>120.76</v>
      </c>
      <c r="F3052">
        <v>1789</v>
      </c>
    </row>
    <row r="3053" spans="1:6" x14ac:dyDescent="0.3">
      <c r="A3053" t="s">
        <v>3167</v>
      </c>
      <c r="B3053">
        <v>118.53</v>
      </c>
      <c r="C3053">
        <v>118.53</v>
      </c>
      <c r="D3053">
        <v>118.53</v>
      </c>
      <c r="E3053">
        <v>118.53</v>
      </c>
      <c r="F3053">
        <v>2428</v>
      </c>
    </row>
    <row r="3054" spans="1:6" x14ac:dyDescent="0.3">
      <c r="A3054" t="s">
        <v>3168</v>
      </c>
      <c r="B3054">
        <v>118.25</v>
      </c>
      <c r="C3054">
        <v>118.25</v>
      </c>
      <c r="D3054">
        <v>118.25</v>
      </c>
      <c r="E3054">
        <v>118.25</v>
      </c>
      <c r="F3054">
        <v>2218</v>
      </c>
    </row>
    <row r="3055" spans="1:6" x14ac:dyDescent="0.3">
      <c r="A3055" t="s">
        <v>3169</v>
      </c>
      <c r="B3055">
        <v>119.38</v>
      </c>
      <c r="C3055">
        <v>119.38</v>
      </c>
      <c r="D3055">
        <v>119.38</v>
      </c>
      <c r="E3055">
        <v>119.38</v>
      </c>
      <c r="F3055">
        <v>1774</v>
      </c>
    </row>
    <row r="3056" spans="1:6" x14ac:dyDescent="0.3">
      <c r="A3056" t="s">
        <v>3170</v>
      </c>
      <c r="B3056">
        <v>120.91</v>
      </c>
      <c r="C3056">
        <v>120.91</v>
      </c>
      <c r="D3056">
        <v>120.91</v>
      </c>
      <c r="E3056">
        <v>120.91</v>
      </c>
      <c r="F3056">
        <v>1380</v>
      </c>
    </row>
    <row r="3057" spans="1:6" x14ac:dyDescent="0.3">
      <c r="A3057" t="s">
        <v>3171</v>
      </c>
      <c r="B3057">
        <v>119.6</v>
      </c>
      <c r="C3057">
        <v>119.6</v>
      </c>
      <c r="D3057">
        <v>119.6</v>
      </c>
      <c r="E3057">
        <v>119.6</v>
      </c>
      <c r="F3057">
        <v>797</v>
      </c>
    </row>
    <row r="3058" spans="1:6" x14ac:dyDescent="0.3">
      <c r="A3058" t="s">
        <v>3172</v>
      </c>
      <c r="B3058">
        <v>116.82</v>
      </c>
      <c r="C3058">
        <v>116.82</v>
      </c>
      <c r="D3058">
        <v>116.82</v>
      </c>
      <c r="E3058">
        <v>116.82</v>
      </c>
      <c r="F3058">
        <v>1743</v>
      </c>
    </row>
    <row r="3059" spans="1:6" x14ac:dyDescent="0.3">
      <c r="A3059" t="s">
        <v>3173</v>
      </c>
      <c r="B3059">
        <v>116.78</v>
      </c>
      <c r="C3059">
        <v>116.78</v>
      </c>
      <c r="D3059">
        <v>116.78</v>
      </c>
      <c r="E3059">
        <v>116.78</v>
      </c>
      <c r="F3059">
        <v>1806</v>
      </c>
    </row>
    <row r="3060" spans="1:6" x14ac:dyDescent="0.3">
      <c r="A3060" t="s">
        <v>3174</v>
      </c>
      <c r="B3060">
        <v>118.71</v>
      </c>
      <c r="C3060">
        <v>118.71</v>
      </c>
      <c r="D3060">
        <v>118.71</v>
      </c>
      <c r="E3060">
        <v>118.71</v>
      </c>
      <c r="F3060">
        <v>1464</v>
      </c>
    </row>
    <row r="3061" spans="1:6" x14ac:dyDescent="0.3">
      <c r="A3061" t="s">
        <v>3175</v>
      </c>
      <c r="B3061">
        <v>116.78</v>
      </c>
      <c r="C3061">
        <v>116.78</v>
      </c>
      <c r="D3061">
        <v>116.78</v>
      </c>
      <c r="E3061">
        <v>116.78</v>
      </c>
      <c r="F3061">
        <v>1383</v>
      </c>
    </row>
    <row r="3062" spans="1:6" x14ac:dyDescent="0.3">
      <c r="A3062" t="s">
        <v>3176</v>
      </c>
      <c r="B3062">
        <v>117.48</v>
      </c>
      <c r="C3062">
        <v>117.48</v>
      </c>
      <c r="D3062">
        <v>117.48</v>
      </c>
      <c r="E3062">
        <v>117.48</v>
      </c>
      <c r="F3062">
        <v>1147</v>
      </c>
    </row>
    <row r="3063" spans="1:6" x14ac:dyDescent="0.3">
      <c r="A3063" t="s">
        <v>3177</v>
      </c>
      <c r="B3063">
        <v>116.3</v>
      </c>
      <c r="C3063">
        <v>116.3</v>
      </c>
      <c r="D3063">
        <v>116.3</v>
      </c>
      <c r="E3063">
        <v>116.3</v>
      </c>
      <c r="F3063">
        <v>480</v>
      </c>
    </row>
    <row r="3064" spans="1:6" x14ac:dyDescent="0.3">
      <c r="A3064" t="s">
        <v>3178</v>
      </c>
      <c r="B3064">
        <v>115</v>
      </c>
      <c r="C3064">
        <v>115</v>
      </c>
      <c r="D3064">
        <v>115</v>
      </c>
      <c r="E3064">
        <v>115</v>
      </c>
      <c r="F3064">
        <v>1676</v>
      </c>
    </row>
    <row r="3065" spans="1:6" x14ac:dyDescent="0.3">
      <c r="A3065" t="s">
        <v>3179</v>
      </c>
      <c r="B3065">
        <v>116.75</v>
      </c>
      <c r="C3065">
        <v>116.75</v>
      </c>
      <c r="D3065">
        <v>116.75</v>
      </c>
      <c r="E3065">
        <v>116.75</v>
      </c>
      <c r="F3065">
        <v>1207</v>
      </c>
    </row>
    <row r="3066" spans="1:6" x14ac:dyDescent="0.3">
      <c r="A3066" t="s">
        <v>3180</v>
      </c>
      <c r="B3066">
        <v>118.07</v>
      </c>
      <c r="C3066">
        <v>118.07</v>
      </c>
      <c r="D3066">
        <v>118.07</v>
      </c>
      <c r="E3066">
        <v>118.07</v>
      </c>
      <c r="F3066">
        <v>1132</v>
      </c>
    </row>
    <row r="3067" spans="1:6" x14ac:dyDescent="0.3">
      <c r="A3067" t="s">
        <v>3181</v>
      </c>
      <c r="B3067">
        <v>117.61</v>
      </c>
      <c r="C3067">
        <v>117.61</v>
      </c>
      <c r="D3067">
        <v>117.61</v>
      </c>
      <c r="E3067">
        <v>117.61</v>
      </c>
      <c r="F3067">
        <v>1167</v>
      </c>
    </row>
    <row r="3068" spans="1:6" x14ac:dyDescent="0.3">
      <c r="A3068" t="s">
        <v>3182</v>
      </c>
      <c r="B3068">
        <v>117.4</v>
      </c>
      <c r="C3068">
        <v>117.4</v>
      </c>
      <c r="D3068">
        <v>117.4</v>
      </c>
      <c r="E3068">
        <v>117.4</v>
      </c>
      <c r="F3068">
        <v>855</v>
      </c>
    </row>
    <row r="3069" spans="1:6" x14ac:dyDescent="0.3">
      <c r="A3069" t="s">
        <v>3183</v>
      </c>
      <c r="B3069">
        <v>118.25</v>
      </c>
      <c r="C3069">
        <v>118.25</v>
      </c>
      <c r="D3069">
        <v>118.25</v>
      </c>
      <c r="E3069">
        <v>118.25</v>
      </c>
      <c r="F3069">
        <v>536</v>
      </c>
    </row>
    <row r="3070" spans="1:6" x14ac:dyDescent="0.3">
      <c r="A3070" t="s">
        <v>3184</v>
      </c>
      <c r="B3070">
        <v>119.43</v>
      </c>
      <c r="C3070">
        <v>119.43</v>
      </c>
      <c r="D3070">
        <v>119.43</v>
      </c>
      <c r="E3070">
        <v>119.43</v>
      </c>
      <c r="F3070">
        <v>1229</v>
      </c>
    </row>
    <row r="3071" spans="1:6" x14ac:dyDescent="0.3">
      <c r="A3071" t="s">
        <v>3185</v>
      </c>
      <c r="B3071">
        <v>118.78</v>
      </c>
      <c r="C3071">
        <v>118.78</v>
      </c>
      <c r="D3071">
        <v>118.78</v>
      </c>
      <c r="E3071">
        <v>118.78</v>
      </c>
      <c r="F3071">
        <v>1231</v>
      </c>
    </row>
    <row r="3072" spans="1:6" x14ac:dyDescent="0.3">
      <c r="A3072" t="s">
        <v>3186</v>
      </c>
      <c r="B3072">
        <v>118.9</v>
      </c>
      <c r="C3072">
        <v>118.9</v>
      </c>
      <c r="D3072">
        <v>118.9</v>
      </c>
      <c r="E3072">
        <v>118.9</v>
      </c>
      <c r="F3072">
        <v>918</v>
      </c>
    </row>
    <row r="3073" spans="1:6" x14ac:dyDescent="0.3">
      <c r="A3073" t="s">
        <v>3187</v>
      </c>
      <c r="B3073">
        <v>119.06</v>
      </c>
      <c r="C3073">
        <v>119.06</v>
      </c>
      <c r="D3073">
        <v>119.06</v>
      </c>
      <c r="E3073">
        <v>119.06</v>
      </c>
      <c r="F3073">
        <v>868</v>
      </c>
    </row>
    <row r="3074" spans="1:6" x14ac:dyDescent="0.3">
      <c r="A3074" t="s">
        <v>3188</v>
      </c>
      <c r="B3074">
        <v>119.33</v>
      </c>
      <c r="C3074">
        <v>119.33</v>
      </c>
      <c r="D3074">
        <v>119.33</v>
      </c>
      <c r="E3074">
        <v>119.33</v>
      </c>
      <c r="F3074">
        <v>462</v>
      </c>
    </row>
    <row r="3075" spans="1:6" x14ac:dyDescent="0.3">
      <c r="A3075" t="s">
        <v>3189</v>
      </c>
      <c r="B3075">
        <v>120.18</v>
      </c>
      <c r="C3075">
        <v>120.18</v>
      </c>
      <c r="D3075">
        <v>120.18</v>
      </c>
      <c r="E3075">
        <v>120.18</v>
      </c>
      <c r="F3075">
        <v>789</v>
      </c>
    </row>
    <row r="3076" spans="1:6" x14ac:dyDescent="0.3">
      <c r="A3076" t="s">
        <v>3190</v>
      </c>
      <c r="B3076">
        <v>121.54</v>
      </c>
      <c r="C3076">
        <v>121.54</v>
      </c>
      <c r="D3076">
        <v>121.54</v>
      </c>
      <c r="E3076">
        <v>121.54</v>
      </c>
      <c r="F3076">
        <v>1167</v>
      </c>
    </row>
    <row r="3077" spans="1:6" x14ac:dyDescent="0.3">
      <c r="A3077" t="s">
        <v>3191</v>
      </c>
      <c r="B3077">
        <v>121.11</v>
      </c>
      <c r="C3077">
        <v>121.11</v>
      </c>
      <c r="D3077">
        <v>121.11</v>
      </c>
      <c r="E3077">
        <v>121.11</v>
      </c>
      <c r="F3077">
        <v>1200</v>
      </c>
    </row>
    <row r="3078" spans="1:6" x14ac:dyDescent="0.3">
      <c r="A3078" t="s">
        <v>3192</v>
      </c>
      <c r="B3078">
        <v>120.67</v>
      </c>
      <c r="C3078">
        <v>120.67</v>
      </c>
      <c r="D3078">
        <v>120.67</v>
      </c>
      <c r="E3078">
        <v>120.67</v>
      </c>
      <c r="F3078">
        <v>1402</v>
      </c>
    </row>
    <row r="3079" spans="1:6" x14ac:dyDescent="0.3">
      <c r="A3079" t="s">
        <v>3193</v>
      </c>
      <c r="B3079">
        <v>121.41</v>
      </c>
      <c r="C3079">
        <v>121.41</v>
      </c>
      <c r="D3079">
        <v>121.41</v>
      </c>
      <c r="E3079">
        <v>121.41</v>
      </c>
      <c r="F3079">
        <v>1187</v>
      </c>
    </row>
    <row r="3080" spans="1:6" x14ac:dyDescent="0.3">
      <c r="A3080" t="s">
        <v>3194</v>
      </c>
      <c r="B3080">
        <v>122.02</v>
      </c>
      <c r="C3080">
        <v>122.02</v>
      </c>
      <c r="D3080">
        <v>122.02</v>
      </c>
      <c r="E3080">
        <v>122.02</v>
      </c>
      <c r="F3080">
        <v>811</v>
      </c>
    </row>
    <row r="3081" spans="1:6" x14ac:dyDescent="0.3">
      <c r="A3081" t="s">
        <v>3195</v>
      </c>
      <c r="B3081">
        <v>121.23</v>
      </c>
      <c r="C3081">
        <v>121.23</v>
      </c>
      <c r="D3081">
        <v>121.23</v>
      </c>
      <c r="E3081">
        <v>121.23</v>
      </c>
      <c r="F3081">
        <v>1224</v>
      </c>
    </row>
    <row r="3082" spans="1:6" x14ac:dyDescent="0.3">
      <c r="A3082" t="s">
        <v>3196</v>
      </c>
      <c r="B3082">
        <v>119.53</v>
      </c>
      <c r="C3082">
        <v>119.53</v>
      </c>
      <c r="D3082">
        <v>119.53</v>
      </c>
      <c r="E3082">
        <v>119.53</v>
      </c>
      <c r="F3082">
        <v>1369</v>
      </c>
    </row>
    <row r="3083" spans="1:6" x14ac:dyDescent="0.3">
      <c r="A3083" t="s">
        <v>3197</v>
      </c>
      <c r="B3083">
        <v>120.52</v>
      </c>
      <c r="C3083">
        <v>120.52</v>
      </c>
      <c r="D3083">
        <v>120.52</v>
      </c>
      <c r="E3083">
        <v>120.52</v>
      </c>
      <c r="F3083">
        <v>1292</v>
      </c>
    </row>
    <row r="3084" spans="1:6" x14ac:dyDescent="0.3">
      <c r="A3084" t="s">
        <v>3198</v>
      </c>
      <c r="B3084">
        <v>120.82</v>
      </c>
      <c r="C3084">
        <v>120.82</v>
      </c>
      <c r="D3084">
        <v>120.82</v>
      </c>
      <c r="E3084">
        <v>120.82</v>
      </c>
      <c r="F3084">
        <v>1084</v>
      </c>
    </row>
    <row r="3085" spans="1:6" x14ac:dyDescent="0.3">
      <c r="A3085" t="s">
        <v>3199</v>
      </c>
      <c r="B3085">
        <v>119.74</v>
      </c>
      <c r="C3085">
        <v>119.74</v>
      </c>
      <c r="D3085">
        <v>119.74</v>
      </c>
      <c r="E3085">
        <v>119.74</v>
      </c>
      <c r="F3085">
        <v>1013</v>
      </c>
    </row>
    <row r="3086" spans="1:6" x14ac:dyDescent="0.3">
      <c r="A3086" t="s">
        <v>3200</v>
      </c>
      <c r="B3086">
        <v>119.75</v>
      </c>
      <c r="C3086">
        <v>119.75</v>
      </c>
      <c r="D3086">
        <v>119.75</v>
      </c>
      <c r="E3086">
        <v>119.75</v>
      </c>
      <c r="F3086">
        <v>409</v>
      </c>
    </row>
    <row r="3087" spans="1:6" x14ac:dyDescent="0.3">
      <c r="A3087" t="s">
        <v>3201</v>
      </c>
      <c r="B3087">
        <v>119.46</v>
      </c>
      <c r="C3087">
        <v>119.46</v>
      </c>
      <c r="D3087">
        <v>119.46</v>
      </c>
      <c r="E3087">
        <v>119.46</v>
      </c>
      <c r="F3087">
        <v>893</v>
      </c>
    </row>
    <row r="3088" spans="1:6" x14ac:dyDescent="0.3">
      <c r="A3088" t="s">
        <v>3202</v>
      </c>
      <c r="B3088">
        <v>120</v>
      </c>
      <c r="C3088">
        <v>120</v>
      </c>
      <c r="D3088">
        <v>120</v>
      </c>
      <c r="E3088">
        <v>120</v>
      </c>
      <c r="F3088">
        <v>803</v>
      </c>
    </row>
    <row r="3089" spans="1:6" x14ac:dyDescent="0.3">
      <c r="A3089" t="s">
        <v>3203</v>
      </c>
      <c r="B3089">
        <v>120.4</v>
      </c>
      <c r="C3089">
        <v>120.4</v>
      </c>
      <c r="D3089">
        <v>120.4</v>
      </c>
      <c r="E3089">
        <v>120.4</v>
      </c>
      <c r="F3089">
        <v>973</v>
      </c>
    </row>
    <row r="3090" spans="1:6" x14ac:dyDescent="0.3">
      <c r="A3090" t="s">
        <v>3204</v>
      </c>
      <c r="B3090">
        <v>120.01</v>
      </c>
      <c r="C3090">
        <v>120.01</v>
      </c>
      <c r="D3090">
        <v>120.01</v>
      </c>
      <c r="E3090">
        <v>120.01</v>
      </c>
      <c r="F3090">
        <v>1265</v>
      </c>
    </row>
    <row r="3091" spans="1:6" x14ac:dyDescent="0.3">
      <c r="A3091" t="s">
        <v>3205</v>
      </c>
      <c r="B3091">
        <v>121.1</v>
      </c>
      <c r="C3091">
        <v>121.1</v>
      </c>
      <c r="D3091">
        <v>121.1</v>
      </c>
      <c r="E3091">
        <v>121.1</v>
      </c>
      <c r="F3091">
        <v>1251</v>
      </c>
    </row>
    <row r="3092" spans="1:6" x14ac:dyDescent="0.3">
      <c r="A3092" t="s">
        <v>3206</v>
      </c>
      <c r="B3092">
        <v>121.96</v>
      </c>
      <c r="C3092">
        <v>121.96</v>
      </c>
      <c r="D3092">
        <v>121.96</v>
      </c>
      <c r="E3092">
        <v>121.96</v>
      </c>
      <c r="F3092">
        <v>695</v>
      </c>
    </row>
    <row r="3093" spans="1:6" x14ac:dyDescent="0.3">
      <c r="A3093" t="s">
        <v>3207</v>
      </c>
      <c r="B3093">
        <v>122.86</v>
      </c>
      <c r="C3093">
        <v>122.86</v>
      </c>
      <c r="D3093">
        <v>122.86</v>
      </c>
      <c r="E3093">
        <v>122.86</v>
      </c>
      <c r="F3093">
        <v>1436</v>
      </c>
    </row>
    <row r="3094" spans="1:6" x14ac:dyDescent="0.3">
      <c r="A3094" t="s">
        <v>3208</v>
      </c>
      <c r="B3094">
        <v>123.63</v>
      </c>
      <c r="C3094">
        <v>123.63</v>
      </c>
      <c r="D3094">
        <v>123.63</v>
      </c>
      <c r="E3094">
        <v>123.63</v>
      </c>
      <c r="F3094">
        <v>1536</v>
      </c>
    </row>
    <row r="3095" spans="1:6" x14ac:dyDescent="0.3">
      <c r="A3095" t="s">
        <v>3209</v>
      </c>
      <c r="B3095">
        <v>124.32</v>
      </c>
      <c r="C3095">
        <v>124.32</v>
      </c>
      <c r="D3095">
        <v>124.32</v>
      </c>
      <c r="E3095">
        <v>124.32</v>
      </c>
      <c r="F3095">
        <v>1999</v>
      </c>
    </row>
    <row r="3096" spans="1:6" x14ac:dyDescent="0.3">
      <c r="A3096" t="s">
        <v>3210</v>
      </c>
      <c r="B3096">
        <v>125.16</v>
      </c>
      <c r="C3096">
        <v>125.16</v>
      </c>
      <c r="D3096">
        <v>125.16</v>
      </c>
      <c r="E3096">
        <v>125.16</v>
      </c>
      <c r="F3096">
        <v>1719</v>
      </c>
    </row>
    <row r="3097" spans="1:6" x14ac:dyDescent="0.3">
      <c r="A3097" t="s">
        <v>3211</v>
      </c>
      <c r="B3097">
        <v>124.74</v>
      </c>
      <c r="C3097">
        <v>124.74</v>
      </c>
      <c r="D3097">
        <v>124.74</v>
      </c>
      <c r="E3097">
        <v>124.74</v>
      </c>
      <c r="F3097">
        <v>1653</v>
      </c>
    </row>
    <row r="3098" spans="1:6" x14ac:dyDescent="0.3">
      <c r="A3098" t="s">
        <v>3212</v>
      </c>
      <c r="B3098">
        <v>124.64</v>
      </c>
      <c r="C3098">
        <v>124.64</v>
      </c>
      <c r="D3098">
        <v>124.64</v>
      </c>
      <c r="E3098">
        <v>124.64</v>
      </c>
      <c r="F3098">
        <v>994</v>
      </c>
    </row>
    <row r="3099" spans="1:6" x14ac:dyDescent="0.3">
      <c r="A3099" t="s">
        <v>3213</v>
      </c>
      <c r="B3099">
        <v>124.14</v>
      </c>
      <c r="C3099">
        <v>124.14</v>
      </c>
      <c r="D3099">
        <v>124.14</v>
      </c>
      <c r="E3099">
        <v>124.14</v>
      </c>
      <c r="F3099">
        <v>1721</v>
      </c>
    </row>
    <row r="3100" spans="1:6" x14ac:dyDescent="0.3">
      <c r="A3100" t="s">
        <v>3214</v>
      </c>
      <c r="B3100">
        <v>124.45</v>
      </c>
      <c r="C3100">
        <v>124.45</v>
      </c>
      <c r="D3100">
        <v>124.45</v>
      </c>
      <c r="E3100">
        <v>124.45</v>
      </c>
      <c r="F3100">
        <v>1647</v>
      </c>
    </row>
    <row r="3101" spans="1:6" x14ac:dyDescent="0.3">
      <c r="A3101" t="s">
        <v>3215</v>
      </c>
      <c r="B3101">
        <v>124.21</v>
      </c>
      <c r="C3101">
        <v>124.21</v>
      </c>
      <c r="D3101">
        <v>124.21</v>
      </c>
      <c r="E3101">
        <v>124.21</v>
      </c>
      <c r="F3101">
        <v>1487</v>
      </c>
    </row>
    <row r="3102" spans="1:6" x14ac:dyDescent="0.3">
      <c r="A3102" t="s">
        <v>3216</v>
      </c>
      <c r="B3102">
        <v>124.16</v>
      </c>
      <c r="C3102">
        <v>124.16</v>
      </c>
      <c r="D3102">
        <v>124.16</v>
      </c>
      <c r="E3102">
        <v>124.16</v>
      </c>
      <c r="F3102">
        <v>1141</v>
      </c>
    </row>
    <row r="3103" spans="1:6" x14ac:dyDescent="0.3">
      <c r="A3103" t="s">
        <v>3217</v>
      </c>
      <c r="B3103">
        <v>126</v>
      </c>
      <c r="C3103">
        <v>126</v>
      </c>
      <c r="D3103">
        <v>126</v>
      </c>
      <c r="E3103">
        <v>126</v>
      </c>
      <c r="F3103">
        <v>1304</v>
      </c>
    </row>
    <row r="3104" spans="1:6" x14ac:dyDescent="0.3">
      <c r="A3104" t="s">
        <v>3218</v>
      </c>
      <c r="B3104">
        <v>126.5</v>
      </c>
      <c r="C3104">
        <v>126.5</v>
      </c>
      <c r="D3104">
        <v>126.5</v>
      </c>
      <c r="E3104">
        <v>126.5</v>
      </c>
      <c r="F3104">
        <v>641</v>
      </c>
    </row>
    <row r="3105" spans="1:6" x14ac:dyDescent="0.3">
      <c r="A3105" t="s">
        <v>3219</v>
      </c>
      <c r="B3105">
        <v>127.09</v>
      </c>
      <c r="C3105">
        <v>127.09</v>
      </c>
      <c r="D3105">
        <v>127.09</v>
      </c>
      <c r="E3105">
        <v>127.09</v>
      </c>
      <c r="F3105">
        <v>1407</v>
      </c>
    </row>
    <row r="3106" spans="1:6" x14ac:dyDescent="0.3">
      <c r="A3106" t="s">
        <v>3220</v>
      </c>
      <c r="B3106">
        <v>128.38</v>
      </c>
      <c r="C3106">
        <v>128.38</v>
      </c>
      <c r="D3106">
        <v>128.38</v>
      </c>
      <c r="E3106">
        <v>128.38</v>
      </c>
      <c r="F3106">
        <v>1743</v>
      </c>
    </row>
    <row r="3107" spans="1:6" x14ac:dyDescent="0.3">
      <c r="A3107" t="s">
        <v>3221</v>
      </c>
      <c r="B3107">
        <v>128.68</v>
      </c>
      <c r="C3107">
        <v>128.68</v>
      </c>
      <c r="D3107">
        <v>128.68</v>
      </c>
      <c r="E3107">
        <v>128.68</v>
      </c>
      <c r="F3107">
        <v>2170</v>
      </c>
    </row>
    <row r="3108" spans="1:6" x14ac:dyDescent="0.3">
      <c r="A3108" t="s">
        <v>3222</v>
      </c>
      <c r="B3108">
        <v>128.69999999999999</v>
      </c>
      <c r="C3108">
        <v>128.69999999999999</v>
      </c>
      <c r="D3108">
        <v>128.69999999999999</v>
      </c>
      <c r="E3108">
        <v>128.69999999999999</v>
      </c>
      <c r="F3108">
        <v>1989</v>
      </c>
    </row>
    <row r="3109" spans="1:6" x14ac:dyDescent="0.3">
      <c r="A3109" t="s">
        <v>3223</v>
      </c>
      <c r="B3109">
        <v>128.94999999999999</v>
      </c>
      <c r="C3109">
        <v>128.94999999999999</v>
      </c>
      <c r="D3109">
        <v>128.94999999999999</v>
      </c>
      <c r="E3109">
        <v>128.94999999999999</v>
      </c>
      <c r="F3109">
        <v>1862</v>
      </c>
    </row>
    <row r="3110" spans="1:6" x14ac:dyDescent="0.3">
      <c r="A3110" t="s">
        <v>3224</v>
      </c>
      <c r="B3110">
        <v>128.85</v>
      </c>
      <c r="C3110">
        <v>128.85</v>
      </c>
      <c r="D3110">
        <v>128.85</v>
      </c>
      <c r="E3110">
        <v>128.85</v>
      </c>
      <c r="F3110">
        <v>956</v>
      </c>
    </row>
    <row r="3111" spans="1:6" x14ac:dyDescent="0.3">
      <c r="A3111" t="s">
        <v>3225</v>
      </c>
      <c r="B3111">
        <v>127.78</v>
      </c>
      <c r="C3111">
        <v>127.78</v>
      </c>
      <c r="D3111">
        <v>127.78</v>
      </c>
      <c r="E3111">
        <v>127.78</v>
      </c>
      <c r="F3111">
        <v>1688</v>
      </c>
    </row>
    <row r="3112" spans="1:6" x14ac:dyDescent="0.3">
      <c r="A3112" t="s">
        <v>3226</v>
      </c>
      <c r="B3112">
        <v>128.43</v>
      </c>
      <c r="C3112">
        <v>128.43</v>
      </c>
      <c r="D3112">
        <v>128.43</v>
      </c>
      <c r="E3112">
        <v>128.43</v>
      </c>
      <c r="F3112">
        <v>1463</v>
      </c>
    </row>
    <row r="3113" spans="1:6" x14ac:dyDescent="0.3">
      <c r="A3113" t="s">
        <v>3227</v>
      </c>
      <c r="B3113">
        <v>129.13</v>
      </c>
      <c r="C3113">
        <v>129.13</v>
      </c>
      <c r="D3113">
        <v>129.13</v>
      </c>
      <c r="E3113">
        <v>129.13</v>
      </c>
      <c r="F3113">
        <v>1597</v>
      </c>
    </row>
    <row r="3114" spans="1:6" x14ac:dyDescent="0.3">
      <c r="A3114" t="s">
        <v>3228</v>
      </c>
      <c r="B3114">
        <v>129.6</v>
      </c>
      <c r="C3114">
        <v>129.6</v>
      </c>
      <c r="D3114">
        <v>129.6</v>
      </c>
      <c r="E3114">
        <v>129.6</v>
      </c>
      <c r="F3114">
        <v>1489</v>
      </c>
    </row>
    <row r="3115" spans="1:6" x14ac:dyDescent="0.3">
      <c r="A3115" t="s">
        <v>3229</v>
      </c>
      <c r="B3115">
        <v>129.94999999999999</v>
      </c>
      <c r="C3115">
        <v>129.94999999999999</v>
      </c>
      <c r="D3115">
        <v>129.94999999999999</v>
      </c>
      <c r="E3115">
        <v>129.94999999999999</v>
      </c>
      <c r="F3115">
        <v>1354</v>
      </c>
    </row>
    <row r="3116" spans="1:6" x14ac:dyDescent="0.3">
      <c r="A3116" t="s">
        <v>3230</v>
      </c>
      <c r="B3116">
        <v>129.69</v>
      </c>
      <c r="C3116">
        <v>129.69</v>
      </c>
      <c r="D3116">
        <v>129.69</v>
      </c>
      <c r="E3116">
        <v>129.69</v>
      </c>
      <c r="F3116">
        <v>1316</v>
      </c>
    </row>
    <row r="3117" spans="1:6" x14ac:dyDescent="0.3">
      <c r="A3117" t="s">
        <v>3231</v>
      </c>
      <c r="B3117">
        <v>130.41999999999999</v>
      </c>
      <c r="C3117">
        <v>130.41999999999999</v>
      </c>
      <c r="D3117">
        <v>130.41999999999999</v>
      </c>
      <c r="E3117">
        <v>130.41999999999999</v>
      </c>
      <c r="F3117">
        <v>1388</v>
      </c>
    </row>
    <row r="3118" spans="1:6" x14ac:dyDescent="0.3">
      <c r="A3118" t="s">
        <v>3232</v>
      </c>
      <c r="B3118">
        <v>130.41</v>
      </c>
      <c r="C3118">
        <v>130.41</v>
      </c>
      <c r="D3118">
        <v>130.41</v>
      </c>
      <c r="E3118">
        <v>130.41</v>
      </c>
      <c r="F3118">
        <v>1468</v>
      </c>
    </row>
    <row r="3119" spans="1:6" x14ac:dyDescent="0.3">
      <c r="A3119" t="s">
        <v>3233</v>
      </c>
      <c r="B3119">
        <v>128.88999999999999</v>
      </c>
      <c r="C3119">
        <v>128.88999999999999</v>
      </c>
      <c r="D3119">
        <v>128.88999999999999</v>
      </c>
      <c r="E3119">
        <v>128.88999999999999</v>
      </c>
      <c r="F3119">
        <v>1285</v>
      </c>
    </row>
    <row r="3120" spans="1:6" x14ac:dyDescent="0.3">
      <c r="A3120" t="s">
        <v>3234</v>
      </c>
      <c r="B3120">
        <v>128.97999999999999</v>
      </c>
      <c r="C3120">
        <v>128.97999999999999</v>
      </c>
      <c r="D3120">
        <v>128.97999999999999</v>
      </c>
      <c r="E3120">
        <v>128.97999999999999</v>
      </c>
      <c r="F3120">
        <v>1164</v>
      </c>
    </row>
    <row r="3121" spans="1:6" x14ac:dyDescent="0.3">
      <c r="A3121" t="s">
        <v>3235</v>
      </c>
      <c r="B3121">
        <v>128.85</v>
      </c>
      <c r="C3121">
        <v>128.85</v>
      </c>
      <c r="D3121">
        <v>128.85</v>
      </c>
      <c r="E3121">
        <v>128.85</v>
      </c>
      <c r="F3121">
        <v>733</v>
      </c>
    </row>
    <row r="3122" spans="1:6" x14ac:dyDescent="0.3">
      <c r="A3122" t="s">
        <v>3236</v>
      </c>
      <c r="B3122">
        <v>127.12</v>
      </c>
      <c r="C3122">
        <v>127.12</v>
      </c>
      <c r="D3122">
        <v>127.12</v>
      </c>
      <c r="E3122">
        <v>127.12</v>
      </c>
      <c r="F3122">
        <v>1370</v>
      </c>
    </row>
    <row r="3123" spans="1:6" x14ac:dyDescent="0.3">
      <c r="A3123" t="s">
        <v>3237</v>
      </c>
      <c r="B3123">
        <v>127.21</v>
      </c>
      <c r="C3123">
        <v>127.21</v>
      </c>
      <c r="D3123">
        <v>127.21</v>
      </c>
      <c r="E3123">
        <v>127.21</v>
      </c>
      <c r="F3123">
        <v>1419</v>
      </c>
    </row>
    <row r="3124" spans="1:6" x14ac:dyDescent="0.3">
      <c r="A3124" t="s">
        <v>3238</v>
      </c>
      <c r="B3124">
        <v>126.75</v>
      </c>
      <c r="C3124">
        <v>126.75</v>
      </c>
      <c r="D3124">
        <v>126.75</v>
      </c>
      <c r="E3124">
        <v>126.75</v>
      </c>
      <c r="F3124">
        <v>1112</v>
      </c>
    </row>
    <row r="3125" spans="1:6" x14ac:dyDescent="0.3">
      <c r="A3125" t="s">
        <v>3239</v>
      </c>
      <c r="B3125">
        <v>127.85</v>
      </c>
      <c r="C3125">
        <v>127.85</v>
      </c>
      <c r="D3125">
        <v>127.85</v>
      </c>
      <c r="E3125">
        <v>127.85</v>
      </c>
      <c r="F3125">
        <v>1321</v>
      </c>
    </row>
    <row r="3126" spans="1:6" x14ac:dyDescent="0.3">
      <c r="A3126" t="s">
        <v>3240</v>
      </c>
      <c r="B3126">
        <v>128.38</v>
      </c>
      <c r="C3126">
        <v>128.38</v>
      </c>
      <c r="D3126">
        <v>128.38</v>
      </c>
      <c r="E3126">
        <v>128.38</v>
      </c>
      <c r="F3126">
        <v>1736</v>
      </c>
    </row>
    <row r="3127" spans="1:6" x14ac:dyDescent="0.3">
      <c r="A3127" t="s">
        <v>3241</v>
      </c>
      <c r="B3127">
        <v>129.38</v>
      </c>
      <c r="C3127">
        <v>129.38</v>
      </c>
      <c r="D3127">
        <v>129.38</v>
      </c>
      <c r="E3127">
        <v>129.38</v>
      </c>
      <c r="F3127">
        <v>767</v>
      </c>
    </row>
    <row r="3128" spans="1:6" x14ac:dyDescent="0.3">
      <c r="A3128" t="s">
        <v>3242</v>
      </c>
      <c r="B3128">
        <v>128.43</v>
      </c>
      <c r="C3128">
        <v>128.43</v>
      </c>
      <c r="D3128">
        <v>128.43</v>
      </c>
      <c r="E3128">
        <v>128.43</v>
      </c>
      <c r="F3128">
        <v>1292</v>
      </c>
    </row>
    <row r="3129" spans="1:6" x14ac:dyDescent="0.3">
      <c r="A3129" t="s">
        <v>3243</v>
      </c>
      <c r="B3129">
        <v>129.66</v>
      </c>
      <c r="C3129">
        <v>129.66</v>
      </c>
      <c r="D3129">
        <v>129.66</v>
      </c>
      <c r="E3129">
        <v>129.66</v>
      </c>
      <c r="F3129">
        <v>1160</v>
      </c>
    </row>
    <row r="3130" spans="1:6" x14ac:dyDescent="0.3">
      <c r="A3130" t="s">
        <v>3244</v>
      </c>
      <c r="B3130">
        <v>129.80000000000001</v>
      </c>
      <c r="C3130">
        <v>129.80000000000001</v>
      </c>
      <c r="D3130">
        <v>129.80000000000001</v>
      </c>
      <c r="E3130">
        <v>129.80000000000001</v>
      </c>
      <c r="F3130">
        <v>1204</v>
      </c>
    </row>
    <row r="3131" spans="1:6" x14ac:dyDescent="0.3">
      <c r="A3131" t="s">
        <v>3245</v>
      </c>
      <c r="B3131">
        <v>128.88</v>
      </c>
      <c r="C3131">
        <v>128.88</v>
      </c>
      <c r="D3131">
        <v>128.88</v>
      </c>
      <c r="E3131">
        <v>128.88</v>
      </c>
      <c r="F3131">
        <v>1606</v>
      </c>
    </row>
    <row r="3132" spans="1:6" x14ac:dyDescent="0.3">
      <c r="A3132" t="s">
        <v>3246</v>
      </c>
      <c r="B3132">
        <v>129.26</v>
      </c>
      <c r="C3132">
        <v>129.26</v>
      </c>
      <c r="D3132">
        <v>129.26</v>
      </c>
      <c r="E3132">
        <v>129.26</v>
      </c>
      <c r="F3132">
        <v>1384</v>
      </c>
    </row>
    <row r="3133" spans="1:6" x14ac:dyDescent="0.3">
      <c r="A3133" t="s">
        <v>3247</v>
      </c>
      <c r="B3133">
        <v>129.16</v>
      </c>
      <c r="C3133">
        <v>129.16</v>
      </c>
      <c r="D3133">
        <v>129.16</v>
      </c>
      <c r="E3133">
        <v>129.16</v>
      </c>
      <c r="F3133">
        <v>610</v>
      </c>
    </row>
    <row r="3134" spans="1:6" x14ac:dyDescent="0.3">
      <c r="A3134" t="s">
        <v>3248</v>
      </c>
      <c r="B3134">
        <v>128.25</v>
      </c>
      <c r="C3134">
        <v>128.25</v>
      </c>
      <c r="D3134">
        <v>128.25</v>
      </c>
      <c r="E3134">
        <v>128.25</v>
      </c>
      <c r="F3134">
        <v>1089</v>
      </c>
    </row>
    <row r="3135" spans="1:6" x14ac:dyDescent="0.3">
      <c r="A3135" t="s">
        <v>3249</v>
      </c>
      <c r="B3135">
        <v>127.17</v>
      </c>
      <c r="C3135">
        <v>127.17</v>
      </c>
      <c r="D3135">
        <v>127.17</v>
      </c>
      <c r="E3135">
        <v>127.17</v>
      </c>
      <c r="F3135">
        <v>1263</v>
      </c>
    </row>
    <row r="3136" spans="1:6" x14ac:dyDescent="0.3">
      <c r="A3136" t="s">
        <v>3250</v>
      </c>
      <c r="B3136">
        <v>127.8</v>
      </c>
      <c r="C3136">
        <v>127.8</v>
      </c>
      <c r="D3136">
        <v>127.8</v>
      </c>
      <c r="E3136">
        <v>127.8</v>
      </c>
      <c r="F3136">
        <v>1014</v>
      </c>
    </row>
    <row r="3137" spans="1:6" x14ac:dyDescent="0.3">
      <c r="A3137" t="s">
        <v>3251</v>
      </c>
      <c r="B3137">
        <v>128.28</v>
      </c>
      <c r="C3137">
        <v>128.28</v>
      </c>
      <c r="D3137">
        <v>128.28</v>
      </c>
      <c r="E3137">
        <v>128.28</v>
      </c>
      <c r="F3137">
        <v>951</v>
      </c>
    </row>
    <row r="3138" spans="1:6" x14ac:dyDescent="0.3">
      <c r="A3138" t="s">
        <v>3252</v>
      </c>
      <c r="B3138">
        <v>129.16999999999999</v>
      </c>
      <c r="C3138">
        <v>129.16999999999999</v>
      </c>
      <c r="D3138">
        <v>129.16999999999999</v>
      </c>
      <c r="E3138">
        <v>129.16999999999999</v>
      </c>
      <c r="F3138">
        <v>1195</v>
      </c>
    </row>
    <row r="3139" spans="1:6" x14ac:dyDescent="0.3">
      <c r="A3139" t="s">
        <v>3253</v>
      </c>
      <c r="B3139">
        <v>129.72999999999999</v>
      </c>
      <c r="C3139">
        <v>129.72999999999999</v>
      </c>
      <c r="D3139">
        <v>129.72999999999999</v>
      </c>
      <c r="E3139">
        <v>129.72999999999999</v>
      </c>
      <c r="F3139">
        <v>662</v>
      </c>
    </row>
    <row r="3140" spans="1:6" x14ac:dyDescent="0.3">
      <c r="A3140" t="s">
        <v>3254</v>
      </c>
      <c r="B3140">
        <v>129.22999999999999</v>
      </c>
      <c r="C3140">
        <v>129.22999999999999</v>
      </c>
      <c r="D3140">
        <v>129.22999999999999</v>
      </c>
      <c r="E3140">
        <v>129.22999999999999</v>
      </c>
      <c r="F3140">
        <v>1478</v>
      </c>
    </row>
    <row r="3141" spans="1:6" x14ac:dyDescent="0.3">
      <c r="A3141" t="s">
        <v>3255</v>
      </c>
      <c r="B3141">
        <v>131.01</v>
      </c>
      <c r="C3141">
        <v>131.01</v>
      </c>
      <c r="D3141">
        <v>131.01</v>
      </c>
      <c r="E3141">
        <v>131.01</v>
      </c>
      <c r="F3141">
        <v>1205</v>
      </c>
    </row>
    <row r="3142" spans="1:6" x14ac:dyDescent="0.3">
      <c r="A3142" t="s">
        <v>3256</v>
      </c>
      <c r="B3142">
        <v>131.76</v>
      </c>
      <c r="C3142">
        <v>131.76</v>
      </c>
      <c r="D3142">
        <v>131.76</v>
      </c>
      <c r="E3142">
        <v>131.76</v>
      </c>
      <c r="F3142">
        <v>1565</v>
      </c>
    </row>
    <row r="3143" spans="1:6" x14ac:dyDescent="0.3">
      <c r="A3143" t="s">
        <v>3257</v>
      </c>
      <c r="B3143">
        <v>131.53</v>
      </c>
      <c r="C3143">
        <v>131.53</v>
      </c>
      <c r="D3143">
        <v>131.53</v>
      </c>
      <c r="E3143">
        <v>131.53</v>
      </c>
      <c r="F3143">
        <v>1437</v>
      </c>
    </row>
    <row r="3144" spans="1:6" x14ac:dyDescent="0.3">
      <c r="A3144" t="s">
        <v>3258</v>
      </c>
      <c r="B3144">
        <v>131.52000000000001</v>
      </c>
      <c r="C3144">
        <v>131.52000000000001</v>
      </c>
      <c r="D3144">
        <v>131.52000000000001</v>
      </c>
      <c r="E3144">
        <v>131.52000000000001</v>
      </c>
      <c r="F3144">
        <v>1266</v>
      </c>
    </row>
    <row r="3145" spans="1:6" x14ac:dyDescent="0.3">
      <c r="A3145" t="s">
        <v>3259</v>
      </c>
      <c r="B3145">
        <v>132.31</v>
      </c>
      <c r="C3145">
        <v>132.31</v>
      </c>
      <c r="D3145">
        <v>132.31</v>
      </c>
      <c r="E3145">
        <v>132.31</v>
      </c>
      <c r="F3145">
        <v>1103</v>
      </c>
    </row>
    <row r="3146" spans="1:6" x14ac:dyDescent="0.3">
      <c r="A3146" t="s">
        <v>3260</v>
      </c>
      <c r="B3146">
        <v>132.69999999999999</v>
      </c>
      <c r="C3146">
        <v>132.69999999999999</v>
      </c>
      <c r="D3146">
        <v>132.69999999999999</v>
      </c>
      <c r="E3146">
        <v>132.69999999999999</v>
      </c>
      <c r="F3146">
        <v>1498</v>
      </c>
    </row>
    <row r="3147" spans="1:6" x14ac:dyDescent="0.3">
      <c r="A3147" t="s">
        <v>3261</v>
      </c>
      <c r="B3147">
        <v>133.07</v>
      </c>
      <c r="C3147">
        <v>133.07</v>
      </c>
      <c r="D3147">
        <v>133.07</v>
      </c>
      <c r="E3147">
        <v>133.07</v>
      </c>
      <c r="F3147">
        <v>1506</v>
      </c>
    </row>
    <row r="3148" spans="1:6" x14ac:dyDescent="0.3">
      <c r="A3148" t="s">
        <v>3262</v>
      </c>
      <c r="B3148">
        <v>131.83000000000001</v>
      </c>
      <c r="C3148">
        <v>131.83000000000001</v>
      </c>
      <c r="D3148">
        <v>131.83000000000001</v>
      </c>
      <c r="E3148">
        <v>131.83000000000001</v>
      </c>
      <c r="F3148">
        <v>1404</v>
      </c>
    </row>
    <row r="3149" spans="1:6" x14ac:dyDescent="0.3">
      <c r="A3149" t="s">
        <v>3263</v>
      </c>
      <c r="B3149">
        <v>131.33000000000001</v>
      </c>
      <c r="C3149">
        <v>131.33000000000001</v>
      </c>
      <c r="D3149">
        <v>131.33000000000001</v>
      </c>
      <c r="E3149">
        <v>131.33000000000001</v>
      </c>
      <c r="F3149">
        <v>1431</v>
      </c>
    </row>
    <row r="3150" spans="1:6" x14ac:dyDescent="0.3">
      <c r="A3150" t="s">
        <v>3264</v>
      </c>
      <c r="B3150">
        <v>131.43</v>
      </c>
      <c r="C3150">
        <v>131.43</v>
      </c>
      <c r="D3150">
        <v>131.43</v>
      </c>
      <c r="E3150">
        <v>131.43</v>
      </c>
      <c r="F3150">
        <v>467</v>
      </c>
    </row>
    <row r="3151" spans="1:6" x14ac:dyDescent="0.3">
      <c r="A3151" t="s">
        <v>3265</v>
      </c>
      <c r="B3151">
        <v>131.71</v>
      </c>
      <c r="C3151">
        <v>131.71</v>
      </c>
      <c r="D3151">
        <v>131.71</v>
      </c>
      <c r="E3151">
        <v>131.71</v>
      </c>
      <c r="F3151">
        <v>872</v>
      </c>
    </row>
    <row r="3152" spans="1:6" x14ac:dyDescent="0.3">
      <c r="A3152" t="s">
        <v>3266</v>
      </c>
      <c r="B3152">
        <v>132.94999999999999</v>
      </c>
      <c r="C3152">
        <v>132.94999999999999</v>
      </c>
      <c r="D3152">
        <v>132.94999999999999</v>
      </c>
      <c r="E3152">
        <v>132.94999999999999</v>
      </c>
      <c r="F3152">
        <v>1048</v>
      </c>
    </row>
    <row r="3153" spans="1:6" x14ac:dyDescent="0.3">
      <c r="A3153" t="s">
        <v>3267</v>
      </c>
      <c r="B3153">
        <v>133.4</v>
      </c>
      <c r="C3153">
        <v>133.4</v>
      </c>
      <c r="D3153">
        <v>133.4</v>
      </c>
      <c r="E3153">
        <v>133.4</v>
      </c>
      <c r="F3153">
        <v>1407</v>
      </c>
    </row>
    <row r="3154" spans="1:6" x14ac:dyDescent="0.3">
      <c r="A3154" t="s">
        <v>3268</v>
      </c>
      <c r="B3154">
        <v>133.5</v>
      </c>
      <c r="C3154">
        <v>133.5</v>
      </c>
      <c r="D3154">
        <v>133.5</v>
      </c>
      <c r="E3154">
        <v>133.5</v>
      </c>
      <c r="F3154">
        <v>1522</v>
      </c>
    </row>
    <row r="3155" spans="1:6" x14ac:dyDescent="0.3">
      <c r="A3155" t="s">
        <v>3269</v>
      </c>
      <c r="B3155">
        <v>134</v>
      </c>
      <c r="C3155">
        <v>134</v>
      </c>
      <c r="D3155">
        <v>134</v>
      </c>
      <c r="E3155">
        <v>134</v>
      </c>
      <c r="F3155">
        <v>1288</v>
      </c>
    </row>
    <row r="3156" spans="1:6" x14ac:dyDescent="0.3">
      <c r="A3156" t="s">
        <v>3270</v>
      </c>
      <c r="B3156">
        <v>134.68</v>
      </c>
      <c r="C3156">
        <v>134.68</v>
      </c>
      <c r="D3156">
        <v>134.68</v>
      </c>
      <c r="E3156">
        <v>134.68</v>
      </c>
      <c r="F3156">
        <v>614</v>
      </c>
    </row>
    <row r="3157" spans="1:6" x14ac:dyDescent="0.3">
      <c r="A3157" t="s">
        <v>3271</v>
      </c>
      <c r="B3157">
        <v>135</v>
      </c>
      <c r="C3157">
        <v>135</v>
      </c>
      <c r="D3157">
        <v>135</v>
      </c>
      <c r="E3157">
        <v>135</v>
      </c>
      <c r="F3157">
        <v>1297</v>
      </c>
    </row>
    <row r="3158" spans="1:6" x14ac:dyDescent="0.3">
      <c r="A3158" t="s">
        <v>3272</v>
      </c>
      <c r="B3158">
        <v>134.93</v>
      </c>
      <c r="C3158">
        <v>134.93</v>
      </c>
      <c r="D3158">
        <v>134.93</v>
      </c>
      <c r="E3158">
        <v>134.93</v>
      </c>
      <c r="F3158">
        <v>1294</v>
      </c>
    </row>
    <row r="3159" spans="1:6" x14ac:dyDescent="0.3">
      <c r="A3159" t="s">
        <v>3273</v>
      </c>
      <c r="B3159">
        <v>133.87</v>
      </c>
      <c r="C3159">
        <v>133.87</v>
      </c>
      <c r="D3159">
        <v>133.87</v>
      </c>
      <c r="E3159">
        <v>133.87</v>
      </c>
      <c r="F3159">
        <v>1222</v>
      </c>
    </row>
    <row r="3160" spans="1:6" x14ac:dyDescent="0.3">
      <c r="A3160" t="s">
        <v>3274</v>
      </c>
      <c r="B3160">
        <v>135.33000000000001</v>
      </c>
      <c r="C3160">
        <v>135.33000000000001</v>
      </c>
      <c r="D3160">
        <v>135.33000000000001</v>
      </c>
      <c r="E3160">
        <v>135.33000000000001</v>
      </c>
      <c r="F3160">
        <v>1231</v>
      </c>
    </row>
    <row r="3161" spans="1:6" x14ac:dyDescent="0.3">
      <c r="A3161" t="s">
        <v>3275</v>
      </c>
      <c r="B3161">
        <v>135.58000000000001</v>
      </c>
      <c r="C3161">
        <v>135.58000000000001</v>
      </c>
      <c r="D3161">
        <v>135.58000000000001</v>
      </c>
      <c r="E3161">
        <v>135.58000000000001</v>
      </c>
      <c r="F3161">
        <v>1221</v>
      </c>
    </row>
    <row r="3162" spans="1:6" x14ac:dyDescent="0.3">
      <c r="A3162" t="s">
        <v>3276</v>
      </c>
      <c r="B3162">
        <v>135.63</v>
      </c>
      <c r="C3162">
        <v>135.63</v>
      </c>
      <c r="D3162">
        <v>135.63</v>
      </c>
      <c r="E3162">
        <v>135.63</v>
      </c>
      <c r="F3162">
        <v>601</v>
      </c>
    </row>
    <row r="3163" spans="1:6" x14ac:dyDescent="0.3">
      <c r="A3163" t="s">
        <v>3277</v>
      </c>
      <c r="B3163">
        <v>136.5</v>
      </c>
      <c r="C3163">
        <v>136.5</v>
      </c>
      <c r="D3163">
        <v>136.5</v>
      </c>
      <c r="E3163">
        <v>136.5</v>
      </c>
      <c r="F3163">
        <v>1704</v>
      </c>
    </row>
    <row r="3164" spans="1:6" x14ac:dyDescent="0.3">
      <c r="A3164" t="s">
        <v>3278</v>
      </c>
      <c r="B3164">
        <v>135.62</v>
      </c>
      <c r="C3164">
        <v>135.62</v>
      </c>
      <c r="D3164">
        <v>135.62</v>
      </c>
      <c r="E3164">
        <v>135.62</v>
      </c>
      <c r="F3164">
        <v>2022</v>
      </c>
    </row>
    <row r="3165" spans="1:6" x14ac:dyDescent="0.3">
      <c r="A3165" t="s">
        <v>3279</v>
      </c>
      <c r="B3165">
        <v>134.47999999999999</v>
      </c>
      <c r="C3165">
        <v>134.47999999999999</v>
      </c>
      <c r="D3165">
        <v>134.47999999999999</v>
      </c>
      <c r="E3165">
        <v>134.47999999999999</v>
      </c>
      <c r="F3165">
        <v>1538</v>
      </c>
    </row>
    <row r="3166" spans="1:6" x14ac:dyDescent="0.3">
      <c r="A3166" t="s">
        <v>3280</v>
      </c>
      <c r="B3166">
        <v>134.16</v>
      </c>
      <c r="C3166">
        <v>134.16</v>
      </c>
      <c r="D3166">
        <v>134.16</v>
      </c>
      <c r="E3166">
        <v>134.16</v>
      </c>
      <c r="F3166">
        <v>1287</v>
      </c>
    </row>
    <row r="3167" spans="1:6" x14ac:dyDescent="0.3">
      <c r="A3167" t="s">
        <v>3281</v>
      </c>
      <c r="B3167">
        <v>133.81</v>
      </c>
      <c r="C3167">
        <v>133.81</v>
      </c>
      <c r="D3167">
        <v>133.81</v>
      </c>
      <c r="E3167">
        <v>133.81</v>
      </c>
      <c r="F3167">
        <v>1182</v>
      </c>
    </row>
    <row r="3168" spans="1:6" x14ac:dyDescent="0.3">
      <c r="A3168" t="s">
        <v>3282</v>
      </c>
      <c r="B3168">
        <v>134.55000000000001</v>
      </c>
      <c r="C3168">
        <v>134.55000000000001</v>
      </c>
      <c r="D3168">
        <v>134.55000000000001</v>
      </c>
      <c r="E3168">
        <v>134.55000000000001</v>
      </c>
      <c r="F3168">
        <v>459</v>
      </c>
    </row>
    <row r="3169" spans="1:6" x14ac:dyDescent="0.3">
      <c r="A3169" t="s">
        <v>3283</v>
      </c>
      <c r="B3169">
        <v>135.81</v>
      </c>
      <c r="C3169">
        <v>135.81</v>
      </c>
      <c r="D3169">
        <v>135.81</v>
      </c>
      <c r="E3169">
        <v>135.81</v>
      </c>
      <c r="F3169">
        <v>1054</v>
      </c>
    </row>
    <row r="3170" spans="1:6" x14ac:dyDescent="0.3">
      <c r="A3170" t="s">
        <v>3284</v>
      </c>
      <c r="B3170">
        <v>136.38</v>
      </c>
      <c r="C3170">
        <v>136.38</v>
      </c>
      <c r="D3170">
        <v>136.38</v>
      </c>
      <c r="E3170">
        <v>136.38</v>
      </c>
      <c r="F3170">
        <v>1382</v>
      </c>
    </row>
    <row r="3171" spans="1:6" x14ac:dyDescent="0.3">
      <c r="A3171" t="s">
        <v>3285</v>
      </c>
      <c r="B3171">
        <v>135.72999999999999</v>
      </c>
      <c r="C3171">
        <v>135.72999999999999</v>
      </c>
      <c r="D3171">
        <v>135.72999999999999</v>
      </c>
      <c r="E3171">
        <v>135.72999999999999</v>
      </c>
      <c r="F3171">
        <v>1458</v>
      </c>
    </row>
    <row r="3172" spans="1:6" x14ac:dyDescent="0.3">
      <c r="A3172" t="s">
        <v>3286</v>
      </c>
      <c r="B3172">
        <v>135.71</v>
      </c>
      <c r="C3172">
        <v>135.71</v>
      </c>
      <c r="D3172">
        <v>135.71</v>
      </c>
      <c r="E3172">
        <v>135.71</v>
      </c>
      <c r="F3172">
        <v>1384</v>
      </c>
    </row>
    <row r="3173" spans="1:6" x14ac:dyDescent="0.3">
      <c r="A3173" t="s">
        <v>3287</v>
      </c>
      <c r="B3173">
        <v>137.4</v>
      </c>
      <c r="C3173">
        <v>137.4</v>
      </c>
      <c r="D3173">
        <v>137.4</v>
      </c>
      <c r="E3173">
        <v>137.4</v>
      </c>
      <c r="F3173">
        <v>1632</v>
      </c>
    </row>
    <row r="3174" spans="1:6" x14ac:dyDescent="0.3">
      <c r="A3174" t="s">
        <v>3288</v>
      </c>
      <c r="B3174">
        <v>137.97999999999999</v>
      </c>
      <c r="C3174">
        <v>137.97999999999999</v>
      </c>
      <c r="D3174">
        <v>137.97999999999999</v>
      </c>
      <c r="E3174">
        <v>137.97999999999999</v>
      </c>
      <c r="F3174">
        <v>705</v>
      </c>
    </row>
    <row r="3175" spans="1:6" x14ac:dyDescent="0.3">
      <c r="A3175" t="s">
        <v>3289</v>
      </c>
      <c r="B3175">
        <v>137.41</v>
      </c>
      <c r="C3175">
        <v>137.41</v>
      </c>
      <c r="D3175">
        <v>137.41</v>
      </c>
      <c r="E3175">
        <v>137.41</v>
      </c>
      <c r="F3175">
        <v>1319</v>
      </c>
    </row>
    <row r="3176" spans="1:6" x14ac:dyDescent="0.3">
      <c r="A3176" t="s">
        <v>3290</v>
      </c>
      <c r="B3176">
        <v>137.80000000000001</v>
      </c>
      <c r="C3176">
        <v>137.80000000000001</v>
      </c>
      <c r="D3176">
        <v>137.80000000000001</v>
      </c>
      <c r="E3176">
        <v>137.80000000000001</v>
      </c>
      <c r="F3176">
        <v>1469</v>
      </c>
    </row>
    <row r="3177" spans="1:6" x14ac:dyDescent="0.3">
      <c r="A3177" t="s">
        <v>3291</v>
      </c>
      <c r="B3177">
        <v>137.47999999999999</v>
      </c>
      <c r="C3177">
        <v>137.47999999999999</v>
      </c>
      <c r="D3177">
        <v>137.47999999999999</v>
      </c>
      <c r="E3177">
        <v>137.47999999999999</v>
      </c>
      <c r="F3177">
        <v>1501</v>
      </c>
    </row>
    <row r="3178" spans="1:6" x14ac:dyDescent="0.3">
      <c r="A3178" t="s">
        <v>3292</v>
      </c>
      <c r="B3178">
        <v>138.6</v>
      </c>
      <c r="C3178">
        <v>138.6</v>
      </c>
      <c r="D3178">
        <v>138.6</v>
      </c>
      <c r="E3178">
        <v>138.6</v>
      </c>
      <c r="F3178">
        <v>1367</v>
      </c>
    </row>
    <row r="3179" spans="1:6" x14ac:dyDescent="0.3">
      <c r="A3179" t="s">
        <v>3293</v>
      </c>
      <c r="B3179">
        <v>139.51</v>
      </c>
      <c r="C3179">
        <v>139.51</v>
      </c>
      <c r="D3179">
        <v>139.51</v>
      </c>
      <c r="E3179">
        <v>139.51</v>
      </c>
      <c r="F3179">
        <v>1324</v>
      </c>
    </row>
    <row r="3180" spans="1:6" x14ac:dyDescent="0.3">
      <c r="A3180" t="s">
        <v>3294</v>
      </c>
      <c r="B3180">
        <v>140.19999999999999</v>
      </c>
      <c r="C3180">
        <v>140.19999999999999</v>
      </c>
      <c r="D3180">
        <v>140.19999999999999</v>
      </c>
      <c r="E3180">
        <v>140.19999999999999</v>
      </c>
      <c r="F3180">
        <v>536</v>
      </c>
    </row>
    <row r="3181" spans="1:6" x14ac:dyDescent="0.3">
      <c r="A3181" t="s">
        <v>3295</v>
      </c>
      <c r="B3181">
        <v>141.56</v>
      </c>
      <c r="C3181">
        <v>141.56</v>
      </c>
      <c r="D3181">
        <v>141.56</v>
      </c>
      <c r="E3181">
        <v>141.56</v>
      </c>
      <c r="F3181">
        <v>1595</v>
      </c>
    </row>
    <row r="3182" spans="1:6" x14ac:dyDescent="0.3">
      <c r="A3182" t="s">
        <v>3296</v>
      </c>
      <c r="B3182">
        <v>142.6</v>
      </c>
      <c r="C3182">
        <v>142.6</v>
      </c>
      <c r="D3182">
        <v>142.6</v>
      </c>
      <c r="E3182">
        <v>142.6</v>
      </c>
      <c r="F3182">
        <v>1795</v>
      </c>
    </row>
    <row r="3183" spans="1:6" x14ac:dyDescent="0.3">
      <c r="A3183" t="s">
        <v>3297</v>
      </c>
      <c r="B3183">
        <v>141.82</v>
      </c>
      <c r="C3183">
        <v>141.82</v>
      </c>
      <c r="D3183">
        <v>141.82</v>
      </c>
      <c r="E3183">
        <v>141.82</v>
      </c>
      <c r="F3183">
        <v>1590</v>
      </c>
    </row>
    <row r="3184" spans="1:6" x14ac:dyDescent="0.3">
      <c r="A3184" t="s">
        <v>3298</v>
      </c>
      <c r="B3184">
        <v>141.66</v>
      </c>
      <c r="C3184">
        <v>141.66</v>
      </c>
      <c r="D3184">
        <v>141.66</v>
      </c>
      <c r="E3184">
        <v>141.66</v>
      </c>
      <c r="F3184">
        <v>1494</v>
      </c>
    </row>
    <row r="3185" spans="1:6" x14ac:dyDescent="0.3">
      <c r="A3185" t="s">
        <v>3299</v>
      </c>
      <c r="B3185">
        <v>142.63</v>
      </c>
      <c r="C3185">
        <v>142.63</v>
      </c>
      <c r="D3185">
        <v>142.63</v>
      </c>
      <c r="E3185">
        <v>142.63</v>
      </c>
      <c r="F3185">
        <v>1341</v>
      </c>
    </row>
    <row r="3186" spans="1:6" x14ac:dyDescent="0.3">
      <c r="A3186" t="s">
        <v>3300</v>
      </c>
      <c r="B3186">
        <v>142.87</v>
      </c>
      <c r="C3186">
        <v>142.87</v>
      </c>
      <c r="D3186">
        <v>142.87</v>
      </c>
      <c r="E3186">
        <v>142.87</v>
      </c>
      <c r="F3186">
        <v>726</v>
      </c>
    </row>
    <row r="3187" spans="1:6" x14ac:dyDescent="0.3">
      <c r="A3187" t="s">
        <v>3301</v>
      </c>
      <c r="B3187">
        <v>142.76</v>
      </c>
      <c r="C3187">
        <v>142.76</v>
      </c>
      <c r="D3187">
        <v>142.76</v>
      </c>
      <c r="E3187">
        <v>142.76</v>
      </c>
      <c r="F3187">
        <v>1377</v>
      </c>
    </row>
    <row r="3188" spans="1:6" x14ac:dyDescent="0.3">
      <c r="A3188" t="s">
        <v>3302</v>
      </c>
      <c r="B3188">
        <v>143.18</v>
      </c>
      <c r="C3188">
        <v>143.18</v>
      </c>
      <c r="D3188">
        <v>143.18</v>
      </c>
      <c r="E3188">
        <v>143.18</v>
      </c>
      <c r="F3188">
        <v>1602</v>
      </c>
    </row>
    <row r="3189" spans="1:6" x14ac:dyDescent="0.3">
      <c r="A3189" t="s">
        <v>3303</v>
      </c>
      <c r="B3189">
        <v>141.88</v>
      </c>
      <c r="C3189">
        <v>141.88</v>
      </c>
      <c r="D3189">
        <v>141.88</v>
      </c>
      <c r="E3189">
        <v>141.88</v>
      </c>
      <c r="F3189">
        <v>1669</v>
      </c>
    </row>
    <row r="3190" spans="1:6" x14ac:dyDescent="0.3">
      <c r="A3190" t="s">
        <v>3304</v>
      </c>
      <c r="B3190">
        <v>141.54</v>
      </c>
      <c r="C3190">
        <v>141.54</v>
      </c>
      <c r="D3190">
        <v>141.54</v>
      </c>
      <c r="E3190">
        <v>141.54</v>
      </c>
      <c r="F3190">
        <v>1464</v>
      </c>
    </row>
    <row r="3191" spans="1:6" x14ac:dyDescent="0.3">
      <c r="A3191" t="s">
        <v>3305</v>
      </c>
      <c r="B3191">
        <v>141.13</v>
      </c>
      <c r="C3191">
        <v>141.13</v>
      </c>
      <c r="D3191">
        <v>141.13</v>
      </c>
      <c r="E3191">
        <v>141.13</v>
      </c>
      <c r="F3191">
        <v>1225</v>
      </c>
    </row>
    <row r="3192" spans="1:6" x14ac:dyDescent="0.3">
      <c r="A3192" t="s">
        <v>3306</v>
      </c>
      <c r="B3192">
        <v>141.26</v>
      </c>
      <c r="C3192">
        <v>141.26</v>
      </c>
      <c r="D3192">
        <v>141.26</v>
      </c>
      <c r="E3192">
        <v>141.26</v>
      </c>
      <c r="F3192">
        <v>573</v>
      </c>
    </row>
    <row r="3193" spans="1:6" x14ac:dyDescent="0.3">
      <c r="A3193" t="s">
        <v>3307</v>
      </c>
      <c r="B3193">
        <v>141.18</v>
      </c>
      <c r="C3193">
        <v>141.18</v>
      </c>
      <c r="D3193">
        <v>141.18</v>
      </c>
      <c r="E3193">
        <v>141.18</v>
      </c>
      <c r="F3193">
        <v>996</v>
      </c>
    </row>
    <row r="3194" spans="1:6" x14ac:dyDescent="0.3">
      <c r="A3194" t="s">
        <v>3308</v>
      </c>
      <c r="B3194">
        <v>139.78</v>
      </c>
      <c r="C3194">
        <v>139.78</v>
      </c>
      <c r="D3194">
        <v>139.78</v>
      </c>
      <c r="E3194">
        <v>139.78</v>
      </c>
      <c r="F3194">
        <v>1161</v>
      </c>
    </row>
    <row r="3195" spans="1:6" x14ac:dyDescent="0.3">
      <c r="A3195" t="s">
        <v>3309</v>
      </c>
      <c r="B3195">
        <v>137.22</v>
      </c>
      <c r="C3195">
        <v>137.22</v>
      </c>
      <c r="D3195">
        <v>137.22</v>
      </c>
      <c r="E3195">
        <v>137.22</v>
      </c>
      <c r="F3195">
        <v>1606</v>
      </c>
    </row>
    <row r="3196" spans="1:6" x14ac:dyDescent="0.3">
      <c r="A3196" t="s">
        <v>3310</v>
      </c>
      <c r="B3196">
        <v>139.91</v>
      </c>
      <c r="C3196">
        <v>139.91</v>
      </c>
      <c r="D3196">
        <v>139.91</v>
      </c>
      <c r="E3196">
        <v>139.91</v>
      </c>
      <c r="F3196">
        <v>1024</v>
      </c>
    </row>
    <row r="3197" spans="1:6" x14ac:dyDescent="0.3">
      <c r="A3197" t="s">
        <v>3311</v>
      </c>
      <c r="B3197">
        <v>140.88</v>
      </c>
      <c r="C3197">
        <v>140.88</v>
      </c>
      <c r="D3197">
        <v>140.88</v>
      </c>
      <c r="E3197">
        <v>140.88</v>
      </c>
      <c r="F3197">
        <v>1093</v>
      </c>
    </row>
    <row r="3198" spans="1:6" x14ac:dyDescent="0.3">
      <c r="A3198" t="s">
        <v>3312</v>
      </c>
      <c r="B3198">
        <v>141.30000000000001</v>
      </c>
      <c r="C3198">
        <v>141.30000000000001</v>
      </c>
      <c r="D3198">
        <v>141.30000000000001</v>
      </c>
      <c r="E3198">
        <v>141.30000000000001</v>
      </c>
      <c r="F3198">
        <v>569</v>
      </c>
    </row>
    <row r="3199" spans="1:6" x14ac:dyDescent="0.3">
      <c r="A3199" t="s">
        <v>3313</v>
      </c>
      <c r="B3199">
        <v>140.86000000000001</v>
      </c>
      <c r="C3199">
        <v>140.86000000000001</v>
      </c>
      <c r="D3199">
        <v>140.86000000000001</v>
      </c>
      <c r="E3199">
        <v>140.86000000000001</v>
      </c>
      <c r="F3199">
        <v>1232</v>
      </c>
    </row>
    <row r="3200" spans="1:6" x14ac:dyDescent="0.3">
      <c r="A3200" t="s">
        <v>3314</v>
      </c>
      <c r="B3200">
        <v>142.4</v>
      </c>
      <c r="C3200">
        <v>142.4</v>
      </c>
      <c r="D3200">
        <v>142.4</v>
      </c>
      <c r="E3200">
        <v>142.4</v>
      </c>
      <c r="F3200">
        <v>1475</v>
      </c>
    </row>
    <row r="3201" spans="1:6" x14ac:dyDescent="0.3">
      <c r="A3201" t="s">
        <v>3315</v>
      </c>
      <c r="B3201">
        <v>143.83000000000001</v>
      </c>
      <c r="C3201">
        <v>143.83000000000001</v>
      </c>
      <c r="D3201">
        <v>143.83000000000001</v>
      </c>
      <c r="E3201">
        <v>143.83000000000001</v>
      </c>
      <c r="F3201">
        <v>1680</v>
      </c>
    </row>
    <row r="3202" spans="1:6" x14ac:dyDescent="0.3">
      <c r="A3202" t="s">
        <v>3316</v>
      </c>
      <c r="B3202">
        <v>145.38</v>
      </c>
      <c r="C3202">
        <v>145.38</v>
      </c>
      <c r="D3202">
        <v>145.38</v>
      </c>
      <c r="E3202">
        <v>145.38</v>
      </c>
      <c r="F3202">
        <v>1838</v>
      </c>
    </row>
    <row r="3203" spans="1:6" x14ac:dyDescent="0.3">
      <c r="A3203" t="s">
        <v>3317</v>
      </c>
      <c r="B3203">
        <v>145.94999999999999</v>
      </c>
      <c r="C3203">
        <v>145.94999999999999</v>
      </c>
      <c r="D3203">
        <v>145.94999999999999</v>
      </c>
      <c r="E3203">
        <v>145.94999999999999</v>
      </c>
      <c r="F3203">
        <v>916</v>
      </c>
    </row>
    <row r="3204" spans="1:6" x14ac:dyDescent="0.3">
      <c r="A3204" t="s">
        <v>3318</v>
      </c>
      <c r="B3204">
        <v>146.63</v>
      </c>
      <c r="C3204">
        <v>146.63</v>
      </c>
      <c r="D3204">
        <v>146.63</v>
      </c>
      <c r="E3204">
        <v>146.63</v>
      </c>
      <c r="F3204">
        <v>2176</v>
      </c>
    </row>
    <row r="3205" spans="1:6" x14ac:dyDescent="0.3">
      <c r="A3205" t="s">
        <v>3319</v>
      </c>
      <c r="B3205">
        <v>143.88999999999999</v>
      </c>
      <c r="C3205">
        <v>143.88999999999999</v>
      </c>
      <c r="D3205">
        <v>143.88999999999999</v>
      </c>
      <c r="E3205">
        <v>143.88999999999999</v>
      </c>
      <c r="F3205">
        <v>2084</v>
      </c>
    </row>
    <row r="3206" spans="1:6" x14ac:dyDescent="0.3">
      <c r="A3206" t="s">
        <v>3320</v>
      </c>
      <c r="B3206">
        <v>145.87</v>
      </c>
      <c r="C3206">
        <v>145.87</v>
      </c>
      <c r="D3206">
        <v>145.87</v>
      </c>
      <c r="E3206">
        <v>145.87</v>
      </c>
      <c r="F3206">
        <v>1660</v>
      </c>
    </row>
    <row r="3207" spans="1:6" x14ac:dyDescent="0.3">
      <c r="A3207" t="s">
        <v>3321</v>
      </c>
      <c r="B3207">
        <v>146.46</v>
      </c>
      <c r="C3207">
        <v>146.46</v>
      </c>
      <c r="D3207">
        <v>146.46</v>
      </c>
      <c r="E3207">
        <v>146.46</v>
      </c>
      <c r="F3207">
        <v>1812</v>
      </c>
    </row>
    <row r="3208" spans="1:6" x14ac:dyDescent="0.3">
      <c r="A3208" t="s">
        <v>3322</v>
      </c>
      <c r="B3208">
        <v>147.16</v>
      </c>
      <c r="C3208">
        <v>147.16</v>
      </c>
      <c r="D3208">
        <v>147.16</v>
      </c>
      <c r="E3208">
        <v>147.16</v>
      </c>
      <c r="F3208">
        <v>1530</v>
      </c>
    </row>
    <row r="3209" spans="1:6" x14ac:dyDescent="0.3">
      <c r="A3209" t="s">
        <v>3323</v>
      </c>
      <c r="B3209">
        <v>147.72999999999999</v>
      </c>
      <c r="C3209">
        <v>147.72999999999999</v>
      </c>
      <c r="D3209">
        <v>147.72999999999999</v>
      </c>
      <c r="E3209">
        <v>147.72999999999999</v>
      </c>
      <c r="F3209">
        <v>953</v>
      </c>
    </row>
    <row r="3210" spans="1:6" x14ac:dyDescent="0.3">
      <c r="A3210" t="s">
        <v>3324</v>
      </c>
      <c r="B3210">
        <v>146.11000000000001</v>
      </c>
      <c r="C3210">
        <v>146.11000000000001</v>
      </c>
      <c r="D3210">
        <v>146.11000000000001</v>
      </c>
      <c r="E3210">
        <v>146.11000000000001</v>
      </c>
      <c r="F3210">
        <v>1865</v>
      </c>
    </row>
    <row r="3211" spans="1:6" x14ac:dyDescent="0.3">
      <c r="A3211" t="s">
        <v>3325</v>
      </c>
      <c r="B3211">
        <v>145.74</v>
      </c>
      <c r="C3211">
        <v>145.74</v>
      </c>
      <c r="D3211">
        <v>145.74</v>
      </c>
      <c r="E3211">
        <v>145.74</v>
      </c>
      <c r="F3211">
        <v>1761</v>
      </c>
    </row>
    <row r="3212" spans="1:6" x14ac:dyDescent="0.3">
      <c r="A3212" t="s">
        <v>3326</v>
      </c>
      <c r="B3212">
        <v>146.02000000000001</v>
      </c>
      <c r="C3212">
        <v>146.02000000000001</v>
      </c>
      <c r="D3212">
        <v>146.02000000000001</v>
      </c>
      <c r="E3212">
        <v>146.02000000000001</v>
      </c>
      <c r="F3212">
        <v>1575</v>
      </c>
    </row>
    <row r="3213" spans="1:6" x14ac:dyDescent="0.3">
      <c r="A3213" t="s">
        <v>3327</v>
      </c>
      <c r="B3213">
        <v>143.97999999999999</v>
      </c>
      <c r="C3213">
        <v>143.97999999999999</v>
      </c>
      <c r="D3213">
        <v>143.97999999999999</v>
      </c>
      <c r="E3213">
        <v>143.97999999999999</v>
      </c>
      <c r="F3213">
        <v>1826</v>
      </c>
    </row>
    <row r="3214" spans="1:6" x14ac:dyDescent="0.3">
      <c r="A3214" t="s">
        <v>3328</v>
      </c>
      <c r="B3214">
        <v>145.56</v>
      </c>
      <c r="C3214">
        <v>145.56</v>
      </c>
      <c r="D3214">
        <v>145.56</v>
      </c>
      <c r="E3214">
        <v>145.56</v>
      </c>
      <c r="F3214">
        <v>1518</v>
      </c>
    </row>
    <row r="3215" spans="1:6" x14ac:dyDescent="0.3">
      <c r="A3215" t="s">
        <v>3329</v>
      </c>
      <c r="B3215">
        <v>144.26</v>
      </c>
      <c r="C3215">
        <v>144.26</v>
      </c>
      <c r="D3215">
        <v>144.26</v>
      </c>
      <c r="E3215">
        <v>144.26</v>
      </c>
      <c r="F3215">
        <v>720</v>
      </c>
    </row>
    <row r="3216" spans="1:6" x14ac:dyDescent="0.3">
      <c r="A3216" t="s">
        <v>3330</v>
      </c>
      <c r="B3216">
        <v>144.15</v>
      </c>
      <c r="C3216">
        <v>144.15</v>
      </c>
      <c r="D3216">
        <v>144.15</v>
      </c>
      <c r="E3216">
        <v>144.15</v>
      </c>
      <c r="F3216">
        <v>1549</v>
      </c>
    </row>
    <row r="3217" spans="1:6" x14ac:dyDescent="0.3">
      <c r="A3217" t="s">
        <v>3331</v>
      </c>
      <c r="B3217">
        <v>145.06</v>
      </c>
      <c r="C3217">
        <v>145.06</v>
      </c>
      <c r="D3217">
        <v>145.06</v>
      </c>
      <c r="E3217">
        <v>145.06</v>
      </c>
      <c r="F3217">
        <v>1932</v>
      </c>
    </row>
    <row r="3218" spans="1:6" x14ac:dyDescent="0.3">
      <c r="A3218" t="s">
        <v>3332</v>
      </c>
      <c r="B3218">
        <v>143.46</v>
      </c>
      <c r="C3218">
        <v>143.46</v>
      </c>
      <c r="D3218">
        <v>143.46</v>
      </c>
      <c r="E3218">
        <v>143.46</v>
      </c>
      <c r="F3218">
        <v>1845</v>
      </c>
    </row>
    <row r="3219" spans="1:6" x14ac:dyDescent="0.3">
      <c r="A3219" t="s">
        <v>3333</v>
      </c>
      <c r="B3219">
        <v>144.77000000000001</v>
      </c>
      <c r="C3219">
        <v>144.77000000000001</v>
      </c>
      <c r="D3219">
        <v>144.77000000000001</v>
      </c>
      <c r="E3219">
        <v>144.77000000000001</v>
      </c>
      <c r="F3219">
        <v>1832</v>
      </c>
    </row>
    <row r="3220" spans="1:6" x14ac:dyDescent="0.3">
      <c r="A3220" t="s">
        <v>3334</v>
      </c>
      <c r="B3220">
        <v>146.13</v>
      </c>
      <c r="C3220">
        <v>146.13</v>
      </c>
      <c r="D3220">
        <v>146.13</v>
      </c>
      <c r="E3220">
        <v>146.13</v>
      </c>
      <c r="F3220">
        <v>2440</v>
      </c>
    </row>
    <row r="3221" spans="1:6" x14ac:dyDescent="0.3">
      <c r="A3221" t="s">
        <v>3335</v>
      </c>
      <c r="B3221">
        <v>146.65</v>
      </c>
      <c r="C3221">
        <v>146.65</v>
      </c>
      <c r="D3221">
        <v>146.65</v>
      </c>
      <c r="E3221">
        <v>146.65</v>
      </c>
      <c r="F3221">
        <v>1260</v>
      </c>
    </row>
    <row r="3222" spans="1:6" x14ac:dyDescent="0.3">
      <c r="A3222" t="s">
        <v>3336</v>
      </c>
      <c r="B3222">
        <v>146.81</v>
      </c>
      <c r="C3222">
        <v>146.81</v>
      </c>
      <c r="D3222">
        <v>146.81</v>
      </c>
      <c r="E3222">
        <v>146.81</v>
      </c>
      <c r="F3222">
        <v>2065</v>
      </c>
    </row>
    <row r="3223" spans="1:6" x14ac:dyDescent="0.3">
      <c r="A3223" t="s">
        <v>3337</v>
      </c>
      <c r="B3223">
        <v>145.11000000000001</v>
      </c>
      <c r="C3223">
        <v>145.11000000000001</v>
      </c>
      <c r="D3223">
        <v>145.11000000000001</v>
      </c>
      <c r="E3223">
        <v>145.11000000000001</v>
      </c>
      <c r="F3223">
        <v>2226</v>
      </c>
    </row>
    <row r="3224" spans="1:6" x14ac:dyDescent="0.3">
      <c r="A3224" t="s">
        <v>3338</v>
      </c>
      <c r="B3224">
        <v>145.6</v>
      </c>
      <c r="C3224">
        <v>145.6</v>
      </c>
      <c r="D3224">
        <v>145.6</v>
      </c>
      <c r="E3224">
        <v>145.6</v>
      </c>
      <c r="F3224">
        <v>1718</v>
      </c>
    </row>
    <row r="3225" spans="1:6" x14ac:dyDescent="0.3">
      <c r="A3225" t="s">
        <v>3339</v>
      </c>
      <c r="B3225">
        <v>146.75</v>
      </c>
      <c r="C3225">
        <v>146.75</v>
      </c>
      <c r="D3225">
        <v>146.75</v>
      </c>
      <c r="E3225">
        <v>146.75</v>
      </c>
      <c r="F3225">
        <v>1631</v>
      </c>
    </row>
    <row r="3226" spans="1:6" x14ac:dyDescent="0.3">
      <c r="A3226" t="s">
        <v>3340</v>
      </c>
      <c r="B3226">
        <v>147.19999999999999</v>
      </c>
      <c r="C3226">
        <v>147.19999999999999</v>
      </c>
      <c r="D3226">
        <v>147.19999999999999</v>
      </c>
      <c r="E3226">
        <v>147.19999999999999</v>
      </c>
      <c r="F3226">
        <v>1956</v>
      </c>
    </row>
    <row r="3227" spans="1:6" x14ac:dyDescent="0.3">
      <c r="A3227" t="s">
        <v>3341</v>
      </c>
      <c r="B3227">
        <v>147.43</v>
      </c>
      <c r="C3227">
        <v>147.43</v>
      </c>
      <c r="D3227">
        <v>147.43</v>
      </c>
      <c r="E3227">
        <v>147.43</v>
      </c>
      <c r="F3227">
        <v>1100</v>
      </c>
    </row>
    <row r="3228" spans="1:6" x14ac:dyDescent="0.3">
      <c r="A3228" t="s">
        <v>3342</v>
      </c>
      <c r="B3228">
        <v>147.4</v>
      </c>
      <c r="C3228">
        <v>147.4</v>
      </c>
      <c r="D3228">
        <v>147.4</v>
      </c>
      <c r="E3228">
        <v>147.4</v>
      </c>
      <c r="F3228">
        <v>2069</v>
      </c>
    </row>
    <row r="3229" spans="1:6" x14ac:dyDescent="0.3">
      <c r="A3229" t="s">
        <v>3343</v>
      </c>
      <c r="B3229">
        <v>148.96</v>
      </c>
      <c r="C3229">
        <v>148.96</v>
      </c>
      <c r="D3229">
        <v>148.96</v>
      </c>
      <c r="E3229">
        <v>148.96</v>
      </c>
      <c r="F3229">
        <v>2135</v>
      </c>
    </row>
    <row r="3230" spans="1:6" x14ac:dyDescent="0.3">
      <c r="A3230" t="s">
        <v>3344</v>
      </c>
      <c r="B3230">
        <v>149.18</v>
      </c>
      <c r="C3230">
        <v>149.18</v>
      </c>
      <c r="D3230">
        <v>149.18</v>
      </c>
      <c r="E3230">
        <v>149.18</v>
      </c>
      <c r="F3230">
        <v>2618</v>
      </c>
    </row>
    <row r="3231" spans="1:6" x14ac:dyDescent="0.3">
      <c r="A3231" t="s">
        <v>3345</v>
      </c>
      <c r="B3231">
        <v>149.56</v>
      </c>
      <c r="C3231">
        <v>149.56</v>
      </c>
      <c r="D3231">
        <v>149.56</v>
      </c>
      <c r="E3231">
        <v>149.56</v>
      </c>
      <c r="F3231">
        <v>2852</v>
      </c>
    </row>
    <row r="3232" spans="1:6" x14ac:dyDescent="0.3">
      <c r="A3232" t="s">
        <v>3346</v>
      </c>
      <c r="B3232">
        <v>147.88999999999999</v>
      </c>
      <c r="C3232">
        <v>147.88999999999999</v>
      </c>
      <c r="D3232">
        <v>147.88999999999999</v>
      </c>
      <c r="E3232">
        <v>147.88999999999999</v>
      </c>
      <c r="F3232">
        <v>1730</v>
      </c>
    </row>
    <row r="3233" spans="1:6" x14ac:dyDescent="0.3">
      <c r="A3233" t="s">
        <v>3347</v>
      </c>
      <c r="B3233">
        <v>148.53</v>
      </c>
      <c r="C3233">
        <v>148.53</v>
      </c>
      <c r="D3233">
        <v>148.53</v>
      </c>
      <c r="E3233">
        <v>148.53</v>
      </c>
      <c r="F3233">
        <v>2549</v>
      </c>
    </row>
    <row r="3234" spans="1:6" x14ac:dyDescent="0.3">
      <c r="A3234" t="s">
        <v>3348</v>
      </c>
      <c r="B3234">
        <v>150.29</v>
      </c>
      <c r="C3234">
        <v>150.29</v>
      </c>
      <c r="D3234">
        <v>150.29</v>
      </c>
      <c r="E3234">
        <v>150.29</v>
      </c>
      <c r="F3234">
        <v>27173</v>
      </c>
    </row>
    <row r="3235" spans="1:6" x14ac:dyDescent="0.3">
      <c r="A3235" t="s">
        <v>3349</v>
      </c>
      <c r="B3235">
        <v>151.61000000000001</v>
      </c>
      <c r="C3235">
        <v>151.61000000000001</v>
      </c>
      <c r="D3235">
        <v>151.61000000000001</v>
      </c>
      <c r="E3235">
        <v>151.61000000000001</v>
      </c>
      <c r="F3235">
        <v>2566</v>
      </c>
    </row>
    <row r="3236" spans="1:6" x14ac:dyDescent="0.3">
      <c r="A3236" t="s">
        <v>3350</v>
      </c>
      <c r="B3236">
        <v>152.13</v>
      </c>
      <c r="C3236">
        <v>152.13</v>
      </c>
      <c r="D3236">
        <v>152.13</v>
      </c>
      <c r="E3236">
        <v>152.13</v>
      </c>
      <c r="F3236">
        <v>2564</v>
      </c>
    </row>
    <row r="3237" spans="1:6" x14ac:dyDescent="0.3">
      <c r="A3237" t="s">
        <v>3351</v>
      </c>
      <c r="B3237">
        <v>153.29</v>
      </c>
      <c r="C3237">
        <v>153.29</v>
      </c>
      <c r="D3237">
        <v>153.29</v>
      </c>
      <c r="E3237">
        <v>153.29</v>
      </c>
      <c r="F3237">
        <v>2434</v>
      </c>
    </row>
    <row r="3238" spans="1:6" x14ac:dyDescent="0.3">
      <c r="A3238" t="s">
        <v>3352</v>
      </c>
      <c r="B3238">
        <v>153.47</v>
      </c>
      <c r="C3238">
        <v>153.47</v>
      </c>
      <c r="D3238">
        <v>153.47</v>
      </c>
      <c r="E3238">
        <v>153.47</v>
      </c>
      <c r="F3238">
        <v>1398</v>
      </c>
    </row>
    <row r="3239" spans="1:6" x14ac:dyDescent="0.3">
      <c r="A3239" t="s">
        <v>3353</v>
      </c>
      <c r="B3239">
        <v>153.6</v>
      </c>
      <c r="C3239">
        <v>153.6</v>
      </c>
      <c r="D3239">
        <v>153.6</v>
      </c>
      <c r="E3239">
        <v>153.6</v>
      </c>
      <c r="F3239">
        <v>2171</v>
      </c>
    </row>
    <row r="3240" spans="1:6" x14ac:dyDescent="0.3">
      <c r="A3240" t="s">
        <v>3354</v>
      </c>
      <c r="B3240">
        <v>152.91999999999999</v>
      </c>
      <c r="C3240">
        <v>152.91999999999999</v>
      </c>
      <c r="D3240">
        <v>152.91999999999999</v>
      </c>
      <c r="E3240">
        <v>152.91999999999999</v>
      </c>
      <c r="F3240">
        <v>2471</v>
      </c>
    </row>
    <row r="3241" spans="1:6" x14ac:dyDescent="0.3">
      <c r="A3241" t="s">
        <v>3355</v>
      </c>
      <c r="B3241">
        <v>155.25</v>
      </c>
      <c r="C3241">
        <v>155.25</v>
      </c>
      <c r="D3241">
        <v>155.25</v>
      </c>
      <c r="E3241">
        <v>155.25</v>
      </c>
      <c r="F3241">
        <v>2264</v>
      </c>
    </row>
    <row r="3242" spans="1:6" x14ac:dyDescent="0.3">
      <c r="A3242" t="s">
        <v>3356</v>
      </c>
      <c r="B3242">
        <v>154.88</v>
      </c>
      <c r="C3242">
        <v>154.88</v>
      </c>
      <c r="D3242">
        <v>154.88</v>
      </c>
      <c r="E3242">
        <v>154.88</v>
      </c>
      <c r="F3242">
        <v>2523</v>
      </c>
    </row>
    <row r="3243" spans="1:6" x14ac:dyDescent="0.3">
      <c r="A3243" t="s">
        <v>3357</v>
      </c>
      <c r="B3243">
        <v>155.65</v>
      </c>
      <c r="C3243">
        <v>155.65</v>
      </c>
      <c r="D3243">
        <v>155.65</v>
      </c>
      <c r="E3243">
        <v>155.65</v>
      </c>
      <c r="F3243">
        <v>2415</v>
      </c>
    </row>
    <row r="3244" spans="1:6" x14ac:dyDescent="0.3">
      <c r="A3244" t="s">
        <v>3358</v>
      </c>
      <c r="B3244">
        <v>156.52000000000001</v>
      </c>
      <c r="C3244">
        <v>156.52000000000001</v>
      </c>
      <c r="D3244">
        <v>156.52000000000001</v>
      </c>
      <c r="E3244">
        <v>156.52000000000001</v>
      </c>
      <c r="F3244">
        <v>1434</v>
      </c>
    </row>
    <row r="3245" spans="1:6" x14ac:dyDescent="0.3">
      <c r="A3245" t="s">
        <v>3359</v>
      </c>
      <c r="B3245">
        <v>157.88</v>
      </c>
      <c r="C3245">
        <v>157.88</v>
      </c>
      <c r="D3245">
        <v>157.88</v>
      </c>
      <c r="E3245">
        <v>157.88</v>
      </c>
      <c r="F3245">
        <v>2790</v>
      </c>
    </row>
    <row r="3246" spans="1:6" x14ac:dyDescent="0.3">
      <c r="A3246" t="s">
        <v>3360</v>
      </c>
      <c r="B3246">
        <v>158.05000000000001</v>
      </c>
      <c r="C3246">
        <v>158.05000000000001</v>
      </c>
      <c r="D3246">
        <v>158.05000000000001</v>
      </c>
      <c r="E3246">
        <v>158.05000000000001</v>
      </c>
      <c r="F3246">
        <v>2889</v>
      </c>
    </row>
    <row r="3247" spans="1:6" x14ac:dyDescent="0.3">
      <c r="A3247" t="s">
        <v>3361</v>
      </c>
      <c r="B3247">
        <v>157.66999999999999</v>
      </c>
      <c r="C3247">
        <v>157.66999999999999</v>
      </c>
      <c r="D3247">
        <v>157.66999999999999</v>
      </c>
      <c r="E3247">
        <v>157.66999999999999</v>
      </c>
      <c r="F3247">
        <v>2873</v>
      </c>
    </row>
    <row r="3248" spans="1:6" x14ac:dyDescent="0.3">
      <c r="A3248" t="s">
        <v>3362</v>
      </c>
      <c r="B3248">
        <v>159.38999999999999</v>
      </c>
      <c r="C3248">
        <v>159.38999999999999</v>
      </c>
      <c r="D3248">
        <v>159.38999999999999</v>
      </c>
      <c r="E3248">
        <v>159.38999999999999</v>
      </c>
      <c r="F3248">
        <v>2753</v>
      </c>
    </row>
    <row r="3249" spans="1:6" x14ac:dyDescent="0.3">
      <c r="A3249" t="s">
        <v>3363</v>
      </c>
      <c r="B3249">
        <v>158.47999999999999</v>
      </c>
      <c r="C3249">
        <v>158.47999999999999</v>
      </c>
      <c r="D3249">
        <v>158.47999999999999</v>
      </c>
      <c r="E3249">
        <v>158.47999999999999</v>
      </c>
      <c r="F3249">
        <v>1334</v>
      </c>
    </row>
    <row r="3250" spans="1:6" x14ac:dyDescent="0.3">
      <c r="A3250" t="s">
        <v>3364</v>
      </c>
      <c r="B3250">
        <v>157.43</v>
      </c>
      <c r="C3250">
        <v>157.43</v>
      </c>
      <c r="D3250">
        <v>157.43</v>
      </c>
      <c r="E3250">
        <v>157.43</v>
      </c>
      <c r="F3250">
        <v>2419</v>
      </c>
    </row>
    <row r="3251" spans="1:6" x14ac:dyDescent="0.3">
      <c r="A3251" t="s">
        <v>3365</v>
      </c>
      <c r="B3251">
        <v>151.6</v>
      </c>
      <c r="C3251">
        <v>151.6</v>
      </c>
      <c r="D3251">
        <v>151.6</v>
      </c>
      <c r="E3251">
        <v>151.6</v>
      </c>
      <c r="F3251">
        <v>3384</v>
      </c>
    </row>
    <row r="3252" spans="1:6" x14ac:dyDescent="0.3">
      <c r="A3252" t="s">
        <v>3366</v>
      </c>
      <c r="B3252">
        <v>154.18</v>
      </c>
      <c r="C3252">
        <v>154.18</v>
      </c>
      <c r="D3252">
        <v>154.18</v>
      </c>
      <c r="E3252">
        <v>154.18</v>
      </c>
      <c r="F3252">
        <v>2703</v>
      </c>
    </row>
    <row r="3253" spans="1:6" x14ac:dyDescent="0.3">
      <c r="A3253" t="s">
        <v>3367</v>
      </c>
      <c r="B3253">
        <v>155.47</v>
      </c>
      <c r="C3253">
        <v>155.47</v>
      </c>
      <c r="D3253">
        <v>155.47</v>
      </c>
      <c r="E3253">
        <v>155.47</v>
      </c>
      <c r="F3253">
        <v>2382</v>
      </c>
    </row>
    <row r="3254" spans="1:6" x14ac:dyDescent="0.3">
      <c r="A3254" t="s">
        <v>3368</v>
      </c>
      <c r="B3254">
        <v>157.76</v>
      </c>
      <c r="C3254">
        <v>157.76</v>
      </c>
      <c r="D3254">
        <v>157.76</v>
      </c>
      <c r="E3254">
        <v>157.76</v>
      </c>
      <c r="F3254">
        <v>3110</v>
      </c>
    </row>
    <row r="3255" spans="1:6" x14ac:dyDescent="0.3">
      <c r="A3255" t="s">
        <v>3369</v>
      </c>
      <c r="B3255">
        <v>156.36000000000001</v>
      </c>
      <c r="C3255">
        <v>156.36000000000001</v>
      </c>
      <c r="D3255">
        <v>156.36000000000001</v>
      </c>
      <c r="E3255">
        <v>156.36000000000001</v>
      </c>
      <c r="F3255">
        <v>1544</v>
      </c>
    </row>
    <row r="3256" spans="1:6" x14ac:dyDescent="0.3">
      <c r="A3256" t="s">
        <v>3370</v>
      </c>
      <c r="B3256">
        <v>153.11000000000001</v>
      </c>
      <c r="C3256">
        <v>153.11000000000001</v>
      </c>
      <c r="D3256">
        <v>153.11000000000001</v>
      </c>
      <c r="E3256">
        <v>153.11000000000001</v>
      </c>
      <c r="F3256">
        <v>2487</v>
      </c>
    </row>
    <row r="3257" spans="1:6" x14ac:dyDescent="0.3">
      <c r="A3257" t="s">
        <v>3371</v>
      </c>
      <c r="B3257">
        <v>153.47999999999999</v>
      </c>
      <c r="C3257">
        <v>153.47999999999999</v>
      </c>
      <c r="D3257">
        <v>153.47999999999999</v>
      </c>
      <c r="E3257">
        <v>153.47999999999999</v>
      </c>
      <c r="F3257">
        <v>2154</v>
      </c>
    </row>
    <row r="3258" spans="1:6" x14ac:dyDescent="0.3">
      <c r="A3258" t="s">
        <v>3372</v>
      </c>
      <c r="B3258">
        <v>150.35</v>
      </c>
      <c r="C3258">
        <v>150.35</v>
      </c>
      <c r="D3258">
        <v>150.35</v>
      </c>
      <c r="E3258">
        <v>150.35</v>
      </c>
      <c r="F3258">
        <v>2681</v>
      </c>
    </row>
    <row r="3259" spans="1:6" x14ac:dyDescent="0.3">
      <c r="A3259" t="s">
        <v>3373</v>
      </c>
      <c r="B3259">
        <v>152.27000000000001</v>
      </c>
      <c r="C3259">
        <v>152.27000000000001</v>
      </c>
      <c r="D3259">
        <v>152.27000000000001</v>
      </c>
      <c r="E3259">
        <v>152.27000000000001</v>
      </c>
      <c r="F3259">
        <v>1965</v>
      </c>
    </row>
    <row r="3260" spans="1:6" x14ac:dyDescent="0.3">
      <c r="A3260" t="s">
        <v>3374</v>
      </c>
      <c r="B3260">
        <v>152.44999999999999</v>
      </c>
      <c r="C3260">
        <v>152.44999999999999</v>
      </c>
      <c r="D3260">
        <v>152.44999999999999</v>
      </c>
      <c r="E3260">
        <v>152.44999999999999</v>
      </c>
      <c r="F3260">
        <v>2011</v>
      </c>
    </row>
    <row r="3261" spans="1:6" x14ac:dyDescent="0.3">
      <c r="A3261" t="s">
        <v>3375</v>
      </c>
      <c r="B3261">
        <v>151.08000000000001</v>
      </c>
      <c r="C3261">
        <v>151.08000000000001</v>
      </c>
      <c r="D3261">
        <v>151.08000000000001</v>
      </c>
      <c r="E3261">
        <v>151.08000000000001</v>
      </c>
      <c r="F3261">
        <v>1000</v>
      </c>
    </row>
    <row r="3262" spans="1:6" x14ac:dyDescent="0.3">
      <c r="A3262" t="s">
        <v>3376</v>
      </c>
      <c r="B3262">
        <v>148.6</v>
      </c>
      <c r="C3262">
        <v>148.6</v>
      </c>
      <c r="D3262">
        <v>148.6</v>
      </c>
      <c r="E3262">
        <v>148.6</v>
      </c>
      <c r="F3262">
        <v>1696</v>
      </c>
    </row>
    <row r="3263" spans="1:6" x14ac:dyDescent="0.3">
      <c r="A3263" t="s">
        <v>3377</v>
      </c>
      <c r="B3263">
        <v>148.18</v>
      </c>
      <c r="C3263">
        <v>148.18</v>
      </c>
      <c r="D3263">
        <v>148.18</v>
      </c>
      <c r="E3263">
        <v>148.18</v>
      </c>
      <c r="F3263">
        <v>1882</v>
      </c>
    </row>
    <row r="3264" spans="1:6" x14ac:dyDescent="0.3">
      <c r="A3264" t="s">
        <v>3378</v>
      </c>
      <c r="B3264">
        <v>151.04</v>
      </c>
      <c r="C3264">
        <v>151.04</v>
      </c>
      <c r="D3264">
        <v>151.04</v>
      </c>
      <c r="E3264">
        <v>151.04</v>
      </c>
      <c r="F3264">
        <v>1502</v>
      </c>
    </row>
    <row r="3265" spans="1:6" x14ac:dyDescent="0.3">
      <c r="A3265" t="s">
        <v>3379</v>
      </c>
      <c r="B3265">
        <v>152.69999999999999</v>
      </c>
      <c r="C3265">
        <v>152.69999999999999</v>
      </c>
      <c r="D3265">
        <v>152.69999999999999</v>
      </c>
      <c r="E3265">
        <v>152.69999999999999</v>
      </c>
      <c r="F3265">
        <v>1583</v>
      </c>
    </row>
    <row r="3266" spans="1:6" x14ac:dyDescent="0.3">
      <c r="A3266" t="s">
        <v>3380</v>
      </c>
      <c r="B3266">
        <v>151.78</v>
      </c>
      <c r="C3266">
        <v>151.78</v>
      </c>
      <c r="D3266">
        <v>151.78</v>
      </c>
      <c r="E3266">
        <v>151.78</v>
      </c>
      <c r="F3266">
        <v>910</v>
      </c>
    </row>
    <row r="3267" spans="1:6" x14ac:dyDescent="0.3">
      <c r="A3267" t="s">
        <v>3381</v>
      </c>
      <c r="B3267">
        <v>151.08000000000001</v>
      </c>
      <c r="C3267">
        <v>151.08000000000001</v>
      </c>
      <c r="D3267">
        <v>151.08000000000001</v>
      </c>
      <c r="E3267">
        <v>151.08000000000001</v>
      </c>
      <c r="F3267">
        <v>1569</v>
      </c>
    </row>
    <row r="3268" spans="1:6" x14ac:dyDescent="0.3">
      <c r="A3268" t="s">
        <v>3382</v>
      </c>
      <c r="B3268">
        <v>152.11000000000001</v>
      </c>
      <c r="C3268">
        <v>152.11000000000001</v>
      </c>
      <c r="D3268">
        <v>152.11000000000001</v>
      </c>
      <c r="E3268">
        <v>152.11000000000001</v>
      </c>
      <c r="F3268">
        <v>1812</v>
      </c>
    </row>
    <row r="3269" spans="1:6" x14ac:dyDescent="0.3">
      <c r="A3269" t="s">
        <v>3383</v>
      </c>
      <c r="B3269">
        <v>152.88</v>
      </c>
      <c r="C3269">
        <v>152.88</v>
      </c>
      <c r="D3269">
        <v>152.88</v>
      </c>
      <c r="E3269">
        <v>152.88</v>
      </c>
      <c r="F3269">
        <v>1763</v>
      </c>
    </row>
    <row r="3270" spans="1:6" x14ac:dyDescent="0.3">
      <c r="A3270" t="s">
        <v>3384</v>
      </c>
      <c r="B3270">
        <v>153.80000000000001</v>
      </c>
      <c r="C3270">
        <v>153.80000000000001</v>
      </c>
      <c r="D3270">
        <v>153.80000000000001</v>
      </c>
      <c r="E3270">
        <v>153.80000000000001</v>
      </c>
      <c r="F3270">
        <v>1997</v>
      </c>
    </row>
    <row r="3271" spans="1:6" x14ac:dyDescent="0.3">
      <c r="A3271" t="s">
        <v>3385</v>
      </c>
      <c r="B3271">
        <v>154.6</v>
      </c>
      <c r="C3271">
        <v>154.6</v>
      </c>
      <c r="D3271">
        <v>154.6</v>
      </c>
      <c r="E3271">
        <v>154.6</v>
      </c>
      <c r="F3271">
        <v>2259</v>
      </c>
    </row>
    <row r="3272" spans="1:6" x14ac:dyDescent="0.3">
      <c r="A3272" t="s">
        <v>3386</v>
      </c>
      <c r="B3272">
        <v>154.63</v>
      </c>
      <c r="C3272">
        <v>154.63</v>
      </c>
      <c r="D3272">
        <v>154.63</v>
      </c>
      <c r="E3272">
        <v>154.63</v>
      </c>
      <c r="F3272">
        <v>1077</v>
      </c>
    </row>
    <row r="3273" spans="1:6" x14ac:dyDescent="0.3">
      <c r="A3273" t="s">
        <v>3387</v>
      </c>
      <c r="B3273">
        <v>154.21</v>
      </c>
      <c r="C3273">
        <v>154.21</v>
      </c>
      <c r="D3273">
        <v>154.21</v>
      </c>
      <c r="E3273">
        <v>154.21</v>
      </c>
      <c r="F3273">
        <v>2113</v>
      </c>
    </row>
    <row r="3274" spans="1:6" x14ac:dyDescent="0.3">
      <c r="A3274" t="s">
        <v>3388</v>
      </c>
      <c r="B3274">
        <v>153.84</v>
      </c>
      <c r="C3274">
        <v>153.84</v>
      </c>
      <c r="D3274">
        <v>153.84</v>
      </c>
      <c r="E3274">
        <v>153.84</v>
      </c>
      <c r="F3274">
        <v>2068</v>
      </c>
    </row>
    <row r="3275" spans="1:6" x14ac:dyDescent="0.3">
      <c r="A3275" t="s">
        <v>3389</v>
      </c>
      <c r="B3275">
        <v>152.57</v>
      </c>
      <c r="C3275">
        <v>152.57</v>
      </c>
      <c r="D3275">
        <v>152.57</v>
      </c>
      <c r="E3275">
        <v>152.57</v>
      </c>
      <c r="F3275">
        <v>1711</v>
      </c>
    </row>
    <row r="3276" spans="1:6" x14ac:dyDescent="0.3">
      <c r="A3276" t="s">
        <v>3390</v>
      </c>
      <c r="B3276">
        <v>153.71</v>
      </c>
      <c r="C3276">
        <v>153.71</v>
      </c>
      <c r="D3276">
        <v>153.71</v>
      </c>
      <c r="E3276">
        <v>153.71</v>
      </c>
      <c r="F3276">
        <v>1273</v>
      </c>
    </row>
    <row r="3277" spans="1:6" x14ac:dyDescent="0.3">
      <c r="A3277" t="s">
        <v>3391</v>
      </c>
      <c r="B3277">
        <v>154.21</v>
      </c>
      <c r="C3277">
        <v>154.21</v>
      </c>
      <c r="D3277">
        <v>154.21</v>
      </c>
      <c r="E3277">
        <v>154.21</v>
      </c>
      <c r="F3277">
        <v>1648</v>
      </c>
    </row>
    <row r="3278" spans="1:6" x14ac:dyDescent="0.3">
      <c r="A3278" t="s">
        <v>3392</v>
      </c>
      <c r="B3278">
        <v>154.65</v>
      </c>
      <c r="C3278">
        <v>154.65</v>
      </c>
      <c r="D3278">
        <v>154.65</v>
      </c>
      <c r="E3278">
        <v>154.65</v>
      </c>
      <c r="F3278">
        <v>856</v>
      </c>
    </row>
    <row r="3279" spans="1:6" x14ac:dyDescent="0.3">
      <c r="A3279" t="s">
        <v>3393</v>
      </c>
      <c r="B3279">
        <v>154.69999999999999</v>
      </c>
      <c r="C3279">
        <v>154.69999999999999</v>
      </c>
      <c r="D3279">
        <v>154.69999999999999</v>
      </c>
      <c r="E3279">
        <v>154.69999999999999</v>
      </c>
      <c r="F3279">
        <v>1569</v>
      </c>
    </row>
    <row r="3280" spans="1:6" x14ac:dyDescent="0.3">
      <c r="A3280" t="s">
        <v>3394</v>
      </c>
      <c r="B3280">
        <v>154.07</v>
      </c>
      <c r="C3280">
        <v>154.07</v>
      </c>
      <c r="D3280">
        <v>154.07</v>
      </c>
      <c r="E3280">
        <v>154.07</v>
      </c>
      <c r="F3280">
        <v>1986</v>
      </c>
    </row>
    <row r="3281" spans="1:6" x14ac:dyDescent="0.3">
      <c r="A3281" t="s">
        <v>3395</v>
      </c>
      <c r="B3281">
        <v>152.88</v>
      </c>
      <c r="C3281">
        <v>152.88</v>
      </c>
      <c r="D3281">
        <v>152.88</v>
      </c>
      <c r="E3281">
        <v>152.88</v>
      </c>
      <c r="F3281">
        <v>2257</v>
      </c>
    </row>
    <row r="3282" spans="1:6" x14ac:dyDescent="0.3">
      <c r="A3282" t="s">
        <v>3396</v>
      </c>
      <c r="B3282">
        <v>152.78</v>
      </c>
      <c r="C3282">
        <v>152.78</v>
      </c>
      <c r="D3282">
        <v>152.78</v>
      </c>
      <c r="E3282">
        <v>152.78</v>
      </c>
      <c r="F3282">
        <v>1922</v>
      </c>
    </row>
    <row r="3283" spans="1:6" x14ac:dyDescent="0.3">
      <c r="A3283" t="s">
        <v>3397</v>
      </c>
      <c r="B3283">
        <v>152.66999999999999</v>
      </c>
      <c r="C3283">
        <v>152.66999999999999</v>
      </c>
      <c r="D3283">
        <v>152.66999999999999</v>
      </c>
      <c r="E3283">
        <v>152.66999999999999</v>
      </c>
      <c r="F3283">
        <v>1798</v>
      </c>
    </row>
    <row r="3284" spans="1:6" x14ac:dyDescent="0.3">
      <c r="A3284" t="s">
        <v>3398</v>
      </c>
      <c r="B3284">
        <v>153.21</v>
      </c>
      <c r="C3284">
        <v>153.21</v>
      </c>
      <c r="D3284">
        <v>153.21</v>
      </c>
      <c r="E3284">
        <v>153.21</v>
      </c>
      <c r="F3284">
        <v>762</v>
      </c>
    </row>
    <row r="3285" spans="1:6" x14ac:dyDescent="0.3">
      <c r="A3285" t="s">
        <v>3399</v>
      </c>
      <c r="B3285">
        <v>152.35</v>
      </c>
      <c r="C3285">
        <v>152.35</v>
      </c>
      <c r="D3285">
        <v>152.35</v>
      </c>
      <c r="E3285">
        <v>152.35</v>
      </c>
      <c r="F3285">
        <v>1419</v>
      </c>
    </row>
    <row r="3286" spans="1:6" x14ac:dyDescent="0.3">
      <c r="A3286" t="s">
        <v>3400</v>
      </c>
      <c r="B3286">
        <v>153.91</v>
      </c>
      <c r="C3286">
        <v>153.91</v>
      </c>
      <c r="D3286">
        <v>153.91</v>
      </c>
      <c r="E3286">
        <v>153.91</v>
      </c>
      <c r="F3286">
        <v>1445</v>
      </c>
    </row>
    <row r="3287" spans="1:6" x14ac:dyDescent="0.3">
      <c r="A3287" t="s">
        <v>3401</v>
      </c>
      <c r="B3287">
        <v>155.97999999999999</v>
      </c>
      <c r="C3287">
        <v>155.97999999999999</v>
      </c>
      <c r="D3287">
        <v>155.97999999999999</v>
      </c>
      <c r="E3287">
        <v>155.97999999999999</v>
      </c>
      <c r="F3287">
        <v>1625</v>
      </c>
    </row>
    <row r="3288" spans="1:6" x14ac:dyDescent="0.3">
      <c r="A3288" t="s">
        <v>3402</v>
      </c>
      <c r="B3288">
        <v>157.01</v>
      </c>
      <c r="C3288">
        <v>157.01</v>
      </c>
      <c r="D3288">
        <v>157.01</v>
      </c>
      <c r="E3288">
        <v>157.01</v>
      </c>
      <c r="F3288">
        <v>1718</v>
      </c>
    </row>
    <row r="3289" spans="1:6" x14ac:dyDescent="0.3">
      <c r="A3289" t="s">
        <v>3403</v>
      </c>
      <c r="B3289">
        <v>156.87</v>
      </c>
      <c r="C3289">
        <v>156.87</v>
      </c>
      <c r="D3289">
        <v>156.87</v>
      </c>
      <c r="E3289">
        <v>156.87</v>
      </c>
      <c r="F3289">
        <v>2182</v>
      </c>
    </row>
    <row r="3290" spans="1:6" x14ac:dyDescent="0.3">
      <c r="A3290" t="s">
        <v>3404</v>
      </c>
      <c r="B3290">
        <v>155.83000000000001</v>
      </c>
      <c r="C3290">
        <v>155.83000000000001</v>
      </c>
      <c r="D3290">
        <v>155.83000000000001</v>
      </c>
      <c r="E3290">
        <v>155.83000000000001</v>
      </c>
      <c r="F3290">
        <v>2072</v>
      </c>
    </row>
    <row r="3291" spans="1:6" x14ac:dyDescent="0.3">
      <c r="A3291" t="s">
        <v>3405</v>
      </c>
      <c r="B3291">
        <v>155.81</v>
      </c>
      <c r="C3291">
        <v>155.81</v>
      </c>
      <c r="D3291">
        <v>155.81</v>
      </c>
      <c r="E3291">
        <v>155.81</v>
      </c>
      <c r="F3291">
        <v>2019</v>
      </c>
    </row>
    <row r="3292" spans="1:6" x14ac:dyDescent="0.3">
      <c r="A3292" t="s">
        <v>3406</v>
      </c>
      <c r="B3292">
        <v>156.66</v>
      </c>
      <c r="C3292">
        <v>156.66</v>
      </c>
      <c r="D3292">
        <v>156.66</v>
      </c>
      <c r="E3292">
        <v>156.66</v>
      </c>
      <c r="F3292">
        <v>2058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DD16-0D19-4624-9E63-6C82297571B7}">
  <dimension ref="A1:Y13"/>
  <sheetViews>
    <sheetView workbookViewId="0">
      <selection sqref="A1:Y13"/>
    </sheetView>
  </sheetViews>
  <sheetFormatPr defaultRowHeight="14.4" x14ac:dyDescent="0.3"/>
  <sheetData>
    <row r="1" spans="1:25" x14ac:dyDescent="0.3">
      <c r="A1" t="s">
        <v>0</v>
      </c>
      <c r="B1" t="s">
        <v>3407</v>
      </c>
      <c r="C1" t="s">
        <v>3408</v>
      </c>
      <c r="D1" t="s">
        <v>3409</v>
      </c>
      <c r="E1" t="s">
        <v>3410</v>
      </c>
      <c r="F1" t="s">
        <v>3411</v>
      </c>
      <c r="G1" t="s">
        <v>3412</v>
      </c>
      <c r="H1" t="s">
        <v>3413</v>
      </c>
      <c r="I1" t="s">
        <v>3414</v>
      </c>
      <c r="J1" t="s">
        <v>3415</v>
      </c>
      <c r="K1" t="s">
        <v>3416</v>
      </c>
      <c r="L1" t="s">
        <v>3417</v>
      </c>
      <c r="M1" t="s">
        <v>3418</v>
      </c>
      <c r="N1" t="s">
        <v>3419</v>
      </c>
      <c r="O1" t="s">
        <v>3420</v>
      </c>
      <c r="P1" t="s">
        <v>3421</v>
      </c>
      <c r="Q1" t="s">
        <v>3422</v>
      </c>
      <c r="R1" t="s">
        <v>3423</v>
      </c>
      <c r="S1" t="s">
        <v>3424</v>
      </c>
      <c r="T1" t="s">
        <v>3425</v>
      </c>
      <c r="U1" t="s">
        <v>3426</v>
      </c>
      <c r="V1" t="s">
        <v>3427</v>
      </c>
      <c r="W1" t="s">
        <v>3428</v>
      </c>
      <c r="X1" t="s">
        <v>30</v>
      </c>
      <c r="Y1" t="s">
        <v>31</v>
      </c>
    </row>
    <row r="2" spans="1:25" x14ac:dyDescent="0.3">
      <c r="A2">
        <v>1915</v>
      </c>
      <c r="B2">
        <v>192.5</v>
      </c>
      <c r="D2">
        <v>173</v>
      </c>
      <c r="E2" t="s">
        <v>3429</v>
      </c>
      <c r="F2">
        <v>956</v>
      </c>
      <c r="G2" t="s">
        <v>3429</v>
      </c>
      <c r="H2">
        <v>13</v>
      </c>
      <c r="I2" t="s">
        <v>3429</v>
      </c>
      <c r="J2">
        <v>10</v>
      </c>
      <c r="L2">
        <v>1</v>
      </c>
      <c r="N2">
        <v>9</v>
      </c>
      <c r="P2">
        <v>5</v>
      </c>
      <c r="R2">
        <v>0.5</v>
      </c>
      <c r="T2">
        <v>0.5</v>
      </c>
      <c r="V2">
        <v>10</v>
      </c>
      <c r="X2">
        <v>60424</v>
      </c>
      <c r="Y2">
        <v>0.13977889600000001</v>
      </c>
    </row>
    <row r="3" spans="1:25" x14ac:dyDescent="0.3">
      <c r="A3">
        <v>1916</v>
      </c>
      <c r="B3">
        <v>267.5</v>
      </c>
      <c r="C3">
        <v>0.38961038999999997</v>
      </c>
      <c r="D3">
        <v>233</v>
      </c>
      <c r="E3">
        <v>0.34682080900000001</v>
      </c>
      <c r="F3">
        <v>1162</v>
      </c>
      <c r="G3">
        <v>0.215481172</v>
      </c>
      <c r="H3">
        <v>13</v>
      </c>
      <c r="I3">
        <v>0</v>
      </c>
      <c r="J3">
        <v>16</v>
      </c>
      <c r="K3">
        <v>0.6</v>
      </c>
      <c r="L3">
        <v>2</v>
      </c>
      <c r="M3">
        <v>1</v>
      </c>
      <c r="N3">
        <v>12</v>
      </c>
      <c r="O3">
        <v>0.33333333300000001</v>
      </c>
      <c r="P3">
        <v>19</v>
      </c>
      <c r="Q3">
        <v>2.8</v>
      </c>
      <c r="R3">
        <v>0.5</v>
      </c>
      <c r="S3">
        <v>0</v>
      </c>
      <c r="T3">
        <v>0.5</v>
      </c>
      <c r="U3">
        <v>0</v>
      </c>
      <c r="V3">
        <v>15</v>
      </c>
      <c r="W3">
        <v>0.5</v>
      </c>
      <c r="X3">
        <v>68870</v>
      </c>
      <c r="Y3">
        <v>-2.3319296999999999E-2</v>
      </c>
    </row>
    <row r="4" spans="1:25" x14ac:dyDescent="0.3">
      <c r="A4">
        <v>1917</v>
      </c>
      <c r="B4">
        <v>205</v>
      </c>
      <c r="C4">
        <v>-0.23364486000000001</v>
      </c>
      <c r="D4">
        <v>185</v>
      </c>
      <c r="E4">
        <v>-0.20600858399999999</v>
      </c>
      <c r="F4">
        <v>1052</v>
      </c>
      <c r="G4">
        <v>-9.4664371999999997E-2</v>
      </c>
      <c r="H4">
        <v>5</v>
      </c>
      <c r="I4">
        <v>-0.61538461499999997</v>
      </c>
      <c r="J4">
        <v>18</v>
      </c>
      <c r="K4">
        <v>0.125</v>
      </c>
      <c r="L4">
        <v>2</v>
      </c>
      <c r="M4">
        <v>0</v>
      </c>
      <c r="N4">
        <v>8</v>
      </c>
      <c r="O4">
        <v>-0.33333333300000001</v>
      </c>
      <c r="P4">
        <v>12</v>
      </c>
      <c r="Q4">
        <v>-0.368421053</v>
      </c>
      <c r="R4">
        <v>1</v>
      </c>
      <c r="S4">
        <v>1</v>
      </c>
      <c r="T4">
        <v>1</v>
      </c>
      <c r="U4">
        <v>1</v>
      </c>
      <c r="V4">
        <v>16</v>
      </c>
      <c r="W4">
        <v>6.6666666999999999E-2</v>
      </c>
      <c r="X4">
        <v>67264</v>
      </c>
      <c r="Y4">
        <v>9.0642840000000002E-2</v>
      </c>
    </row>
    <row r="5" spans="1:25" x14ac:dyDescent="0.3">
      <c r="A5">
        <v>1918</v>
      </c>
      <c r="B5">
        <v>157.5</v>
      </c>
      <c r="C5">
        <v>-0.231707317</v>
      </c>
      <c r="D5">
        <v>143</v>
      </c>
      <c r="E5">
        <v>-0.22702702699999999</v>
      </c>
      <c r="F5">
        <v>2093</v>
      </c>
      <c r="G5">
        <v>0.98954372599999996</v>
      </c>
      <c r="H5">
        <v>4</v>
      </c>
      <c r="I5">
        <v>-0.2</v>
      </c>
      <c r="J5">
        <v>18</v>
      </c>
      <c r="K5">
        <v>0</v>
      </c>
      <c r="L5">
        <v>2</v>
      </c>
      <c r="M5">
        <v>0</v>
      </c>
      <c r="N5">
        <v>5</v>
      </c>
      <c r="O5">
        <v>-0.375</v>
      </c>
      <c r="P5">
        <v>8</v>
      </c>
      <c r="Q5">
        <v>-0.33333333300000001</v>
      </c>
      <c r="R5">
        <v>6</v>
      </c>
      <c r="S5">
        <v>5</v>
      </c>
      <c r="T5">
        <v>0.5</v>
      </c>
      <c r="U5">
        <v>-0.5</v>
      </c>
      <c r="V5">
        <v>19</v>
      </c>
      <c r="W5">
        <v>0.1875</v>
      </c>
      <c r="X5">
        <v>73361</v>
      </c>
      <c r="Y5">
        <v>1.0864083E-2</v>
      </c>
    </row>
    <row r="6" spans="1:25" x14ac:dyDescent="0.3">
      <c r="A6">
        <v>1919</v>
      </c>
      <c r="B6">
        <v>353</v>
      </c>
      <c r="C6">
        <v>1.241269841</v>
      </c>
      <c r="D6">
        <v>313</v>
      </c>
      <c r="E6">
        <v>1.1888111889999999</v>
      </c>
      <c r="F6">
        <v>5772</v>
      </c>
      <c r="G6">
        <v>1.757763975</v>
      </c>
      <c r="H6">
        <v>9</v>
      </c>
      <c r="I6">
        <v>1.25</v>
      </c>
      <c r="J6">
        <v>28</v>
      </c>
      <c r="K6">
        <v>0.55555555599999995</v>
      </c>
      <c r="L6">
        <v>7</v>
      </c>
      <c r="M6">
        <v>2.5</v>
      </c>
      <c r="N6">
        <v>6</v>
      </c>
      <c r="O6">
        <v>0.2</v>
      </c>
      <c r="P6">
        <v>23</v>
      </c>
      <c r="Q6">
        <v>1.875</v>
      </c>
      <c r="R6">
        <v>9</v>
      </c>
      <c r="S6">
        <v>0.5</v>
      </c>
      <c r="T6">
        <v>1</v>
      </c>
      <c r="U6">
        <v>1</v>
      </c>
      <c r="V6">
        <v>34</v>
      </c>
      <c r="W6">
        <v>0.78947368399999995</v>
      </c>
      <c r="X6">
        <v>74158</v>
      </c>
      <c r="Y6">
        <v>-1.139459E-2</v>
      </c>
    </row>
    <row r="7" spans="1:25" x14ac:dyDescent="0.3">
      <c r="A7">
        <v>1920</v>
      </c>
      <c r="B7">
        <v>260</v>
      </c>
      <c r="C7">
        <v>-0.263456091</v>
      </c>
      <c r="D7">
        <v>224</v>
      </c>
      <c r="E7">
        <v>-0.28434504799999999</v>
      </c>
      <c r="F7">
        <v>3955</v>
      </c>
      <c r="G7">
        <v>-0.314795565</v>
      </c>
      <c r="H7">
        <v>7</v>
      </c>
      <c r="I7">
        <v>-0.222222222</v>
      </c>
      <c r="J7">
        <v>25</v>
      </c>
      <c r="K7">
        <v>-0.10714285699999999</v>
      </c>
      <c r="L7">
        <v>7</v>
      </c>
      <c r="M7">
        <v>0</v>
      </c>
      <c r="N7">
        <v>5</v>
      </c>
      <c r="O7">
        <v>-0.16666666699999999</v>
      </c>
      <c r="P7">
        <v>20</v>
      </c>
      <c r="Q7">
        <v>-0.130434783</v>
      </c>
      <c r="R7">
        <v>12</v>
      </c>
      <c r="S7">
        <v>0.33333333300000001</v>
      </c>
      <c r="T7">
        <v>2</v>
      </c>
      <c r="U7">
        <v>1</v>
      </c>
      <c r="V7">
        <v>62</v>
      </c>
      <c r="W7">
        <v>0.82352941199999996</v>
      </c>
      <c r="X7">
        <v>73313</v>
      </c>
      <c r="Y7">
        <v>-2.3597452000000001E-2</v>
      </c>
    </row>
    <row r="8" spans="1:25" x14ac:dyDescent="0.3">
      <c r="A8">
        <v>1921</v>
      </c>
      <c r="B8">
        <v>193</v>
      </c>
      <c r="C8">
        <v>-0.25769230799999998</v>
      </c>
      <c r="D8">
        <v>171</v>
      </c>
      <c r="E8">
        <v>-0.23660714299999999</v>
      </c>
      <c r="F8">
        <v>3505</v>
      </c>
      <c r="G8">
        <v>-0.11378002500000001</v>
      </c>
      <c r="H8">
        <v>4</v>
      </c>
      <c r="I8">
        <v>-0.428571429</v>
      </c>
      <c r="J8">
        <v>16</v>
      </c>
      <c r="K8">
        <v>-0.36</v>
      </c>
      <c r="L8">
        <v>5</v>
      </c>
      <c r="M8">
        <v>-0.28571428599999998</v>
      </c>
      <c r="N8">
        <v>4</v>
      </c>
      <c r="O8">
        <v>-0.2</v>
      </c>
      <c r="P8">
        <v>11</v>
      </c>
      <c r="Q8">
        <v>-0.45</v>
      </c>
      <c r="R8">
        <v>13</v>
      </c>
      <c r="S8">
        <v>8.3333332999999996E-2</v>
      </c>
      <c r="T8">
        <v>2</v>
      </c>
      <c r="U8">
        <v>0</v>
      </c>
      <c r="V8">
        <v>70</v>
      </c>
      <c r="W8">
        <v>0.12903225800000001</v>
      </c>
      <c r="X8">
        <v>71583</v>
      </c>
      <c r="Y8">
        <v>5.8742997999999998E-2</v>
      </c>
    </row>
    <row r="9" spans="1:25" x14ac:dyDescent="0.3">
      <c r="A9">
        <v>1922</v>
      </c>
      <c r="B9">
        <v>315</v>
      </c>
      <c r="C9">
        <v>0.63212435199999994</v>
      </c>
      <c r="D9">
        <v>261</v>
      </c>
      <c r="E9">
        <v>0.52631578899999998</v>
      </c>
      <c r="F9">
        <v>4099</v>
      </c>
      <c r="G9">
        <v>0.169472183</v>
      </c>
      <c r="H9">
        <v>5</v>
      </c>
      <c r="I9">
        <v>0.25</v>
      </c>
      <c r="J9">
        <v>19</v>
      </c>
      <c r="K9">
        <v>0.1875</v>
      </c>
      <c r="L9">
        <v>9</v>
      </c>
      <c r="M9">
        <v>0.8</v>
      </c>
      <c r="N9">
        <v>10</v>
      </c>
      <c r="O9">
        <v>1.5</v>
      </c>
      <c r="P9">
        <v>37</v>
      </c>
      <c r="Q9">
        <v>2.363636364</v>
      </c>
      <c r="R9">
        <v>8</v>
      </c>
      <c r="S9">
        <v>-0.38461538499999998</v>
      </c>
      <c r="T9">
        <v>3</v>
      </c>
      <c r="U9">
        <v>0.5</v>
      </c>
      <c r="V9">
        <v>67</v>
      </c>
      <c r="W9">
        <v>-4.2857143E-2</v>
      </c>
      <c r="X9">
        <v>75788</v>
      </c>
      <c r="Y9">
        <v>0.132356046</v>
      </c>
    </row>
    <row r="10" spans="1:25" x14ac:dyDescent="0.3">
      <c r="A10">
        <v>1923</v>
      </c>
      <c r="B10">
        <v>288</v>
      </c>
      <c r="C10">
        <v>-8.5714286000000001E-2</v>
      </c>
      <c r="D10">
        <v>237</v>
      </c>
      <c r="E10">
        <v>-9.1954022999999996E-2</v>
      </c>
      <c r="F10">
        <v>2714</v>
      </c>
      <c r="G10">
        <v>-0.33788729000000001</v>
      </c>
      <c r="H10">
        <v>5</v>
      </c>
      <c r="I10">
        <v>0</v>
      </c>
      <c r="J10">
        <v>21</v>
      </c>
      <c r="K10">
        <v>0.105263158</v>
      </c>
      <c r="L10">
        <v>13</v>
      </c>
      <c r="M10">
        <v>0.44444444399999999</v>
      </c>
      <c r="N10">
        <v>20</v>
      </c>
      <c r="O10">
        <v>1</v>
      </c>
      <c r="P10">
        <v>27</v>
      </c>
      <c r="Q10">
        <v>-0.27027026999999998</v>
      </c>
      <c r="R10">
        <v>17</v>
      </c>
      <c r="S10">
        <v>1.125</v>
      </c>
      <c r="T10">
        <v>6</v>
      </c>
      <c r="U10">
        <v>1</v>
      </c>
      <c r="V10">
        <v>38</v>
      </c>
      <c r="W10">
        <v>-0.43283582100000001</v>
      </c>
      <c r="X10">
        <v>85819</v>
      </c>
      <c r="Y10">
        <v>2.9620480000000001E-2</v>
      </c>
    </row>
    <row r="11" spans="1:25" x14ac:dyDescent="0.3">
      <c r="A11">
        <v>1924</v>
      </c>
      <c r="B11">
        <v>338</v>
      </c>
      <c r="C11">
        <v>0.17361111100000001</v>
      </c>
      <c r="D11">
        <v>282</v>
      </c>
      <c r="E11">
        <v>0.18987341799999999</v>
      </c>
      <c r="F11">
        <v>3828</v>
      </c>
      <c r="G11">
        <v>0.410464259</v>
      </c>
      <c r="H11">
        <v>5</v>
      </c>
      <c r="I11">
        <v>0</v>
      </c>
      <c r="J11">
        <v>17</v>
      </c>
      <c r="K11">
        <v>-0.19047618999999999</v>
      </c>
      <c r="L11">
        <v>20</v>
      </c>
      <c r="M11">
        <v>0.53846153799999996</v>
      </c>
      <c r="N11">
        <v>25</v>
      </c>
      <c r="O11">
        <v>0.25</v>
      </c>
      <c r="P11">
        <v>24</v>
      </c>
      <c r="Q11">
        <v>-0.111111111</v>
      </c>
      <c r="R11">
        <v>27</v>
      </c>
      <c r="S11">
        <v>0.58823529399999996</v>
      </c>
      <c r="T11">
        <v>7</v>
      </c>
      <c r="U11">
        <v>0.16666666699999999</v>
      </c>
      <c r="V11">
        <v>38</v>
      </c>
      <c r="W11">
        <v>0</v>
      </c>
      <c r="X11">
        <v>88361</v>
      </c>
      <c r="Y11">
        <v>2.4535711000000002E-2</v>
      </c>
    </row>
    <row r="12" spans="1:25" x14ac:dyDescent="0.3">
      <c r="A12">
        <v>1925</v>
      </c>
      <c r="B12">
        <v>520</v>
      </c>
      <c r="C12">
        <v>0.53846153799999996</v>
      </c>
      <c r="D12">
        <v>452</v>
      </c>
      <c r="E12">
        <v>0.60283687900000005</v>
      </c>
      <c r="F12">
        <v>3398</v>
      </c>
      <c r="G12">
        <v>-0.11233019900000001</v>
      </c>
      <c r="H12">
        <v>9</v>
      </c>
      <c r="I12">
        <v>0.8</v>
      </c>
      <c r="J12">
        <v>8</v>
      </c>
      <c r="K12">
        <v>-0.52941176499999998</v>
      </c>
      <c r="L12">
        <v>14</v>
      </c>
      <c r="M12">
        <v>-0.3</v>
      </c>
      <c r="N12">
        <v>9</v>
      </c>
      <c r="O12">
        <v>-0.64</v>
      </c>
      <c r="P12">
        <v>36</v>
      </c>
      <c r="Q12">
        <v>0.5</v>
      </c>
      <c r="R12">
        <v>33</v>
      </c>
      <c r="S12">
        <v>0.222222222</v>
      </c>
      <c r="T12">
        <v>9</v>
      </c>
      <c r="U12">
        <v>0.28571428599999998</v>
      </c>
      <c r="V12">
        <v>28</v>
      </c>
      <c r="W12">
        <v>-0.26315789499999998</v>
      </c>
      <c r="X12">
        <v>90529</v>
      </c>
      <c r="Y12">
        <v>6.4907378000000002E-2</v>
      </c>
    </row>
    <row r="13" spans="1:25" x14ac:dyDescent="0.3">
      <c r="X13">
        <v>96405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F58E-BF33-4C43-A020-5BE22AC73C4B}">
  <dimension ref="C1:J133"/>
  <sheetViews>
    <sheetView tabSelected="1" topLeftCell="C1" workbookViewId="0">
      <selection activeCell="C1" sqref="C1:J133"/>
    </sheetView>
  </sheetViews>
  <sheetFormatPr defaultRowHeight="14.4" x14ac:dyDescent="0.3"/>
  <sheetData>
    <row r="1" spans="3:10" x14ac:dyDescent="0.3">
      <c r="C1" t="s">
        <v>0</v>
      </c>
      <c r="E1" t="s">
        <v>3430</v>
      </c>
      <c r="F1" t="s">
        <v>3431</v>
      </c>
      <c r="G1" t="s">
        <v>3432</v>
      </c>
      <c r="I1" t="s">
        <v>3433</v>
      </c>
      <c r="J1" t="s">
        <v>3432</v>
      </c>
    </row>
    <row r="2" spans="3:10" x14ac:dyDescent="0.3">
      <c r="C2">
        <v>1915</v>
      </c>
      <c r="E2">
        <v>4.1500000000000004</v>
      </c>
      <c r="I2">
        <v>5.03</v>
      </c>
      <c r="J2">
        <v>0.88</v>
      </c>
    </row>
    <row r="3" spans="3:10" x14ac:dyDescent="0.3">
      <c r="C3">
        <v>1915.08</v>
      </c>
      <c r="D3">
        <v>0.08</v>
      </c>
      <c r="E3">
        <v>4.1399999999999997</v>
      </c>
      <c r="I3">
        <v>5.0199999999999996</v>
      </c>
      <c r="J3">
        <v>0.88</v>
      </c>
    </row>
    <row r="4" spans="3:10" x14ac:dyDescent="0.3">
      <c r="C4">
        <v>1915.17</v>
      </c>
      <c r="D4">
        <v>0.17</v>
      </c>
      <c r="E4">
        <v>4.13</v>
      </c>
      <c r="I4">
        <v>5.01</v>
      </c>
      <c r="J4">
        <v>0.88</v>
      </c>
    </row>
    <row r="5" spans="3:10" x14ac:dyDescent="0.3">
      <c r="C5">
        <v>1915.25</v>
      </c>
      <c r="D5">
        <v>0.25</v>
      </c>
      <c r="E5">
        <v>4.1399999999999997</v>
      </c>
      <c r="I5">
        <v>5.03</v>
      </c>
      <c r="J5">
        <v>0.89</v>
      </c>
    </row>
    <row r="6" spans="3:10" x14ac:dyDescent="0.3">
      <c r="C6">
        <v>1915.33</v>
      </c>
      <c r="D6">
        <v>0.33</v>
      </c>
      <c r="E6">
        <v>4.22</v>
      </c>
      <c r="I6">
        <v>5</v>
      </c>
      <c r="J6">
        <v>0.78</v>
      </c>
    </row>
    <row r="7" spans="3:10" x14ac:dyDescent="0.3">
      <c r="C7">
        <v>1915.42</v>
      </c>
      <c r="D7">
        <v>0.42</v>
      </c>
      <c r="E7">
        <v>4.21</v>
      </c>
      <c r="I7">
        <v>5</v>
      </c>
      <c r="J7">
        <v>0.79</v>
      </c>
    </row>
    <row r="8" spans="3:10" x14ac:dyDescent="0.3">
      <c r="C8">
        <v>1915.5</v>
      </c>
      <c r="D8">
        <v>0.5</v>
      </c>
      <c r="E8">
        <v>4.2300000000000004</v>
      </c>
      <c r="I8">
        <v>5.0199999999999996</v>
      </c>
      <c r="J8">
        <v>0.79</v>
      </c>
    </row>
    <row r="9" spans="3:10" x14ac:dyDescent="0.3">
      <c r="C9">
        <v>1915.58</v>
      </c>
      <c r="D9">
        <v>0.57999999999999996</v>
      </c>
      <c r="E9">
        <v>4.2300000000000004</v>
      </c>
      <c r="I9">
        <v>4.99</v>
      </c>
      <c r="J9">
        <v>0.76</v>
      </c>
    </row>
    <row r="10" spans="3:10" x14ac:dyDescent="0.3">
      <c r="C10">
        <v>1915.67</v>
      </c>
      <c r="D10">
        <v>0.67</v>
      </c>
      <c r="E10">
        <v>4.1900000000000004</v>
      </c>
      <c r="I10">
        <v>4.96</v>
      </c>
      <c r="J10">
        <v>0.77</v>
      </c>
    </row>
    <row r="11" spans="3:10" x14ac:dyDescent="0.3">
      <c r="C11">
        <v>1915.75</v>
      </c>
      <c r="D11">
        <v>0.75</v>
      </c>
      <c r="E11">
        <v>4.18</v>
      </c>
      <c r="I11">
        <v>4.96</v>
      </c>
      <c r="J11">
        <v>0.78</v>
      </c>
    </row>
    <row r="12" spans="3:10" x14ac:dyDescent="0.3">
      <c r="C12">
        <v>1915.83</v>
      </c>
      <c r="D12">
        <v>0.83</v>
      </c>
      <c r="E12">
        <v>4.08</v>
      </c>
      <c r="I12">
        <v>4.92</v>
      </c>
      <c r="J12">
        <v>0.84</v>
      </c>
    </row>
    <row r="13" spans="3:10" x14ac:dyDescent="0.3">
      <c r="C13">
        <v>1915.92</v>
      </c>
      <c r="D13">
        <v>0.92</v>
      </c>
      <c r="E13">
        <v>4.0199999999999996</v>
      </c>
      <c r="I13">
        <v>4.8600000000000003</v>
      </c>
      <c r="J13">
        <v>0.84</v>
      </c>
    </row>
    <row r="14" spans="3:10" x14ac:dyDescent="0.3">
      <c r="C14">
        <v>1916</v>
      </c>
      <c r="D14">
        <v>1</v>
      </c>
      <c r="E14">
        <v>3.99</v>
      </c>
      <c r="I14">
        <v>4.87</v>
      </c>
      <c r="J14">
        <v>0.88</v>
      </c>
    </row>
    <row r="15" spans="3:10" x14ac:dyDescent="0.3">
      <c r="C15">
        <v>1916.08</v>
      </c>
      <c r="D15">
        <v>1.08</v>
      </c>
      <c r="E15">
        <v>3.96</v>
      </c>
      <c r="I15">
        <v>4.8600000000000003</v>
      </c>
      <c r="J15">
        <v>0.9</v>
      </c>
    </row>
    <row r="16" spans="3:10" x14ac:dyDescent="0.3">
      <c r="C16">
        <v>1916.17</v>
      </c>
      <c r="D16">
        <v>1.17</v>
      </c>
      <c r="E16">
        <v>3.95</v>
      </c>
      <c r="I16">
        <v>4.87</v>
      </c>
      <c r="J16">
        <v>0.92</v>
      </c>
    </row>
    <row r="17" spans="3:10" x14ac:dyDescent="0.3">
      <c r="C17">
        <v>1916.25</v>
      </c>
      <c r="D17">
        <v>1.25</v>
      </c>
      <c r="E17">
        <v>3.96</v>
      </c>
      <c r="I17">
        <v>4.88</v>
      </c>
      <c r="J17">
        <v>0.92</v>
      </c>
    </row>
    <row r="18" spans="3:10" x14ac:dyDescent="0.3">
      <c r="C18">
        <v>1916.33</v>
      </c>
      <c r="D18">
        <v>1.33</v>
      </c>
      <c r="E18">
        <v>3.97</v>
      </c>
      <c r="I18">
        <v>4.9000000000000004</v>
      </c>
      <c r="J18">
        <v>0.93</v>
      </c>
    </row>
    <row r="19" spans="3:10" x14ac:dyDescent="0.3">
      <c r="C19">
        <v>1916.42</v>
      </c>
      <c r="D19">
        <v>1.42</v>
      </c>
      <c r="E19">
        <v>3.97</v>
      </c>
      <c r="I19">
        <v>4.9000000000000004</v>
      </c>
      <c r="J19">
        <v>0.93</v>
      </c>
    </row>
    <row r="20" spans="3:10" x14ac:dyDescent="0.3">
      <c r="C20">
        <v>1916.5</v>
      </c>
      <c r="D20">
        <v>1.5</v>
      </c>
      <c r="E20">
        <v>3.97</v>
      </c>
      <c r="I20">
        <v>4.91</v>
      </c>
      <c r="J20">
        <v>0.94</v>
      </c>
    </row>
    <row r="21" spans="3:10" x14ac:dyDescent="0.3">
      <c r="C21">
        <v>1916.58</v>
      </c>
      <c r="D21">
        <v>1.58</v>
      </c>
      <c r="E21">
        <v>3.96</v>
      </c>
      <c r="I21">
        <v>4.92</v>
      </c>
      <c r="J21">
        <v>0.96</v>
      </c>
    </row>
    <row r="22" spans="3:10" x14ac:dyDescent="0.3">
      <c r="C22">
        <v>1916.67</v>
      </c>
      <c r="D22">
        <v>1.67</v>
      </c>
      <c r="E22">
        <v>3.95</v>
      </c>
      <c r="I22">
        <v>4.92</v>
      </c>
      <c r="J22">
        <v>0.97</v>
      </c>
    </row>
    <row r="23" spans="3:10" x14ac:dyDescent="0.3">
      <c r="C23">
        <v>1916.75</v>
      </c>
      <c r="D23">
        <v>1.75</v>
      </c>
      <c r="E23">
        <v>3.9</v>
      </c>
      <c r="I23">
        <v>4.88</v>
      </c>
      <c r="J23">
        <v>0.98</v>
      </c>
    </row>
    <row r="24" spans="3:10" x14ac:dyDescent="0.3">
      <c r="C24">
        <v>1916.83</v>
      </c>
      <c r="D24">
        <v>1.83</v>
      </c>
      <c r="E24">
        <v>3.85</v>
      </c>
      <c r="I24">
        <v>4.8499999999999996</v>
      </c>
      <c r="J24">
        <v>1</v>
      </c>
    </row>
    <row r="25" spans="3:10" x14ac:dyDescent="0.3">
      <c r="C25">
        <v>1916.92</v>
      </c>
      <c r="D25">
        <v>1.92</v>
      </c>
      <c r="E25">
        <v>3.84</v>
      </c>
      <c r="I25">
        <v>4.8600000000000003</v>
      </c>
      <c r="J25">
        <v>1.02</v>
      </c>
    </row>
    <row r="26" spans="3:10" x14ac:dyDescent="0.3">
      <c r="C26">
        <v>1917</v>
      </c>
      <c r="D26">
        <v>2</v>
      </c>
      <c r="E26">
        <v>3.82</v>
      </c>
      <c r="I26">
        <v>4.88</v>
      </c>
      <c r="J26">
        <v>1.06</v>
      </c>
    </row>
    <row r="27" spans="3:10" x14ac:dyDescent="0.3">
      <c r="C27">
        <v>1917.08</v>
      </c>
      <c r="D27">
        <v>2.08</v>
      </c>
      <c r="E27">
        <v>3.9</v>
      </c>
      <c r="I27">
        <v>4.8600000000000003</v>
      </c>
      <c r="J27">
        <v>0.96</v>
      </c>
    </row>
    <row r="28" spans="3:10" x14ac:dyDescent="0.3">
      <c r="C28">
        <v>1917.17</v>
      </c>
      <c r="D28">
        <v>2.17</v>
      </c>
      <c r="E28">
        <v>3.94</v>
      </c>
      <c r="I28">
        <v>4.92</v>
      </c>
      <c r="J28">
        <v>0.98</v>
      </c>
    </row>
    <row r="29" spans="3:10" x14ac:dyDescent="0.3">
      <c r="C29">
        <v>1917.25</v>
      </c>
      <c r="D29">
        <v>2.25</v>
      </c>
      <c r="E29">
        <v>4.08</v>
      </c>
      <c r="I29">
        <v>4.9000000000000004</v>
      </c>
      <c r="J29">
        <v>0.82</v>
      </c>
    </row>
    <row r="30" spans="3:10" x14ac:dyDescent="0.3">
      <c r="C30">
        <v>1917.33</v>
      </c>
      <c r="D30">
        <v>2.33</v>
      </c>
      <c r="E30">
        <v>4.1500000000000004</v>
      </c>
      <c r="I30">
        <v>4.9400000000000004</v>
      </c>
      <c r="J30">
        <v>0.79</v>
      </c>
    </row>
    <row r="31" spans="3:10" x14ac:dyDescent="0.3">
      <c r="C31">
        <v>1917.42</v>
      </c>
      <c r="D31">
        <v>2.42</v>
      </c>
      <c r="E31">
        <v>4.26</v>
      </c>
      <c r="I31">
        <v>4.99</v>
      </c>
      <c r="J31">
        <v>0.73</v>
      </c>
    </row>
    <row r="32" spans="3:10" x14ac:dyDescent="0.3">
      <c r="C32">
        <v>1917.5</v>
      </c>
      <c r="D32">
        <v>2.5</v>
      </c>
      <c r="E32">
        <v>4.29</v>
      </c>
      <c r="I32">
        <v>5.0199999999999996</v>
      </c>
      <c r="J32">
        <v>0.73</v>
      </c>
    </row>
    <row r="33" spans="3:10" x14ac:dyDescent="0.3">
      <c r="C33">
        <v>1917.58</v>
      </c>
      <c r="D33">
        <v>2.58</v>
      </c>
      <c r="E33">
        <v>4.32</v>
      </c>
      <c r="I33">
        <v>5.03</v>
      </c>
      <c r="J33">
        <v>0.71</v>
      </c>
    </row>
    <row r="34" spans="3:10" x14ac:dyDescent="0.3">
      <c r="C34">
        <v>1917.67</v>
      </c>
      <c r="D34">
        <v>2.67</v>
      </c>
      <c r="E34">
        <v>4.38</v>
      </c>
      <c r="I34">
        <v>5.0599999999999996</v>
      </c>
      <c r="J34">
        <v>0.68</v>
      </c>
    </row>
    <row r="35" spans="3:10" x14ac:dyDescent="0.3">
      <c r="C35">
        <v>1917.75</v>
      </c>
      <c r="D35">
        <v>2.75</v>
      </c>
      <c r="E35">
        <v>4.3499999999999996</v>
      </c>
      <c r="I35">
        <v>5.18</v>
      </c>
      <c r="J35">
        <v>0.83</v>
      </c>
    </row>
    <row r="36" spans="3:10" x14ac:dyDescent="0.3">
      <c r="C36">
        <v>1917.83</v>
      </c>
      <c r="D36">
        <v>2.83</v>
      </c>
      <c r="E36">
        <v>4.4400000000000004</v>
      </c>
      <c r="I36">
        <v>5.25</v>
      </c>
      <c r="J36">
        <v>0.81</v>
      </c>
    </row>
    <row r="37" spans="3:10" x14ac:dyDescent="0.3">
      <c r="C37">
        <v>1917.92</v>
      </c>
      <c r="D37">
        <v>2.92</v>
      </c>
      <c r="E37">
        <v>4.51</v>
      </c>
      <c r="I37">
        <v>5.39</v>
      </c>
      <c r="J37">
        <v>0.88</v>
      </c>
    </row>
    <row r="38" spans="3:10" x14ac:dyDescent="0.3">
      <c r="C38">
        <v>1918</v>
      </c>
      <c r="D38">
        <v>3</v>
      </c>
      <c r="E38">
        <v>4.5199999999999996</v>
      </c>
      <c r="I38">
        <v>5.49</v>
      </c>
      <c r="J38">
        <v>0.97</v>
      </c>
    </row>
    <row r="39" spans="3:10" x14ac:dyDescent="0.3">
      <c r="C39">
        <v>1918.08</v>
      </c>
      <c r="D39">
        <v>3.08</v>
      </c>
      <c r="E39">
        <v>4.4800000000000004</v>
      </c>
      <c r="I39">
        <v>5.48</v>
      </c>
      <c r="J39">
        <v>1</v>
      </c>
    </row>
    <row r="40" spans="3:10" x14ac:dyDescent="0.3">
      <c r="C40">
        <v>1918.17</v>
      </c>
      <c r="D40">
        <v>3.17</v>
      </c>
      <c r="E40">
        <v>4.54</v>
      </c>
      <c r="I40">
        <v>5.38</v>
      </c>
      <c r="J40">
        <v>0.84</v>
      </c>
    </row>
    <row r="41" spans="3:10" x14ac:dyDescent="0.3">
      <c r="C41">
        <v>1918.25</v>
      </c>
      <c r="D41">
        <v>3.25</v>
      </c>
      <c r="E41">
        <v>4.59</v>
      </c>
      <c r="I41">
        <v>5.42</v>
      </c>
      <c r="J41">
        <v>0.83</v>
      </c>
    </row>
    <row r="42" spans="3:10" x14ac:dyDescent="0.3">
      <c r="C42">
        <v>1918.33</v>
      </c>
      <c r="D42">
        <v>3.33</v>
      </c>
      <c r="E42">
        <v>4.58</v>
      </c>
      <c r="I42">
        <v>5.47</v>
      </c>
      <c r="J42">
        <v>0.89</v>
      </c>
    </row>
    <row r="43" spans="3:10" x14ac:dyDescent="0.3">
      <c r="C43">
        <v>1918.42</v>
      </c>
      <c r="D43">
        <v>3.42</v>
      </c>
      <c r="E43">
        <v>4.5199999999999996</v>
      </c>
      <c r="I43">
        <v>5.41</v>
      </c>
      <c r="J43">
        <v>0.89</v>
      </c>
    </row>
    <row r="44" spans="3:10" x14ac:dyDescent="0.3">
      <c r="C44">
        <v>1918.5</v>
      </c>
      <c r="D44">
        <v>3.5</v>
      </c>
      <c r="E44">
        <v>4.47</v>
      </c>
      <c r="I44">
        <v>5.47</v>
      </c>
      <c r="J44">
        <v>1</v>
      </c>
    </row>
    <row r="45" spans="3:10" x14ac:dyDescent="0.3">
      <c r="C45">
        <v>1918.58</v>
      </c>
      <c r="D45">
        <v>3.58</v>
      </c>
      <c r="E45">
        <v>4.51</v>
      </c>
      <c r="I45">
        <v>5.47</v>
      </c>
      <c r="J45">
        <v>0.96</v>
      </c>
    </row>
    <row r="46" spans="3:10" x14ac:dyDescent="0.3">
      <c r="C46">
        <v>1918.67</v>
      </c>
      <c r="D46">
        <v>3.67</v>
      </c>
      <c r="E46">
        <v>4.53</v>
      </c>
      <c r="I46">
        <v>5.52</v>
      </c>
      <c r="J46">
        <v>0.99</v>
      </c>
    </row>
    <row r="47" spans="3:10" x14ac:dyDescent="0.3">
      <c r="C47">
        <v>1918.75</v>
      </c>
      <c r="D47">
        <v>3.75</v>
      </c>
      <c r="E47">
        <v>4.53</v>
      </c>
      <c r="I47">
        <v>5.54</v>
      </c>
      <c r="J47">
        <v>1.01</v>
      </c>
    </row>
    <row r="48" spans="3:10" x14ac:dyDescent="0.3">
      <c r="C48">
        <v>1918.83</v>
      </c>
      <c r="D48">
        <v>3.83</v>
      </c>
      <c r="E48">
        <v>4.37</v>
      </c>
      <c r="I48">
        <v>5.51</v>
      </c>
      <c r="J48">
        <v>1.1399999999999999</v>
      </c>
    </row>
    <row r="49" spans="3:10" x14ac:dyDescent="0.3">
      <c r="C49">
        <v>1918.92</v>
      </c>
      <c r="D49">
        <v>3.92</v>
      </c>
      <c r="E49">
        <v>4.3600000000000003</v>
      </c>
      <c r="I49">
        <v>5.37</v>
      </c>
      <c r="J49">
        <v>1.01</v>
      </c>
    </row>
    <row r="50" spans="3:10" x14ac:dyDescent="0.3">
      <c r="C50">
        <v>1919</v>
      </c>
      <c r="D50">
        <v>4</v>
      </c>
      <c r="E50">
        <v>4.43</v>
      </c>
      <c r="F50">
        <v>5.35</v>
      </c>
      <c r="G50">
        <v>0.92</v>
      </c>
      <c r="I50">
        <v>5.35</v>
      </c>
      <c r="J50">
        <v>0.92</v>
      </c>
    </row>
    <row r="51" spans="3:10" x14ac:dyDescent="0.3">
      <c r="C51">
        <v>1919.08</v>
      </c>
      <c r="D51">
        <v>4.08</v>
      </c>
      <c r="E51">
        <v>4.46</v>
      </c>
      <c r="F51">
        <v>5.35</v>
      </c>
      <c r="G51">
        <v>0.89</v>
      </c>
      <c r="I51">
        <v>5.38</v>
      </c>
      <c r="J51">
        <v>0.92</v>
      </c>
    </row>
    <row r="52" spans="3:10" x14ac:dyDescent="0.3">
      <c r="C52">
        <v>1919.17</v>
      </c>
      <c r="D52">
        <v>4.17</v>
      </c>
      <c r="E52">
        <v>4.53</v>
      </c>
      <c r="F52">
        <v>5.39</v>
      </c>
      <c r="G52">
        <v>0.86</v>
      </c>
      <c r="I52">
        <v>5.35</v>
      </c>
      <c r="J52">
        <v>0.82</v>
      </c>
    </row>
    <row r="53" spans="3:10" x14ac:dyDescent="0.3">
      <c r="C53">
        <v>1919.25</v>
      </c>
      <c r="D53">
        <v>4.25</v>
      </c>
      <c r="E53">
        <v>4.5199999999999996</v>
      </c>
      <c r="F53">
        <v>5.44</v>
      </c>
      <c r="G53">
        <v>0.92</v>
      </c>
      <c r="I53">
        <v>5.34</v>
      </c>
      <c r="J53">
        <v>0.82</v>
      </c>
    </row>
    <row r="54" spans="3:10" x14ac:dyDescent="0.3">
      <c r="C54">
        <v>1919.33</v>
      </c>
      <c r="D54">
        <v>4.33</v>
      </c>
      <c r="E54">
        <v>4.47</v>
      </c>
      <c r="F54">
        <v>5.39</v>
      </c>
      <c r="G54">
        <v>0.92</v>
      </c>
      <c r="I54">
        <v>5.37</v>
      </c>
      <c r="J54">
        <v>0.9</v>
      </c>
    </row>
    <row r="55" spans="3:10" x14ac:dyDescent="0.3">
      <c r="C55">
        <v>1919.42</v>
      </c>
      <c r="D55">
        <v>4.42</v>
      </c>
      <c r="E55">
        <v>4.4400000000000004</v>
      </c>
      <c r="F55">
        <v>5.4</v>
      </c>
      <c r="G55">
        <v>0.96</v>
      </c>
      <c r="I55">
        <v>5.33</v>
      </c>
      <c r="J55">
        <v>0.89</v>
      </c>
    </row>
    <row r="56" spans="3:10" x14ac:dyDescent="0.3">
      <c r="C56">
        <v>1919.5</v>
      </c>
      <c r="D56">
        <v>4.5</v>
      </c>
      <c r="E56">
        <v>4.4400000000000004</v>
      </c>
      <c r="F56">
        <v>5.44</v>
      </c>
      <c r="G56">
        <v>1</v>
      </c>
      <c r="I56">
        <v>5.33</v>
      </c>
      <c r="J56">
        <v>0.89</v>
      </c>
    </row>
    <row r="57" spans="3:10" x14ac:dyDescent="0.3">
      <c r="C57">
        <v>1919.58</v>
      </c>
      <c r="D57">
        <v>4.58</v>
      </c>
      <c r="E57">
        <v>4.45</v>
      </c>
      <c r="F57">
        <v>5.56</v>
      </c>
      <c r="G57">
        <v>1.1100000000000001</v>
      </c>
      <c r="I57">
        <v>5.31</v>
      </c>
      <c r="J57">
        <v>0.86</v>
      </c>
    </row>
    <row r="58" spans="3:10" x14ac:dyDescent="0.3">
      <c r="C58">
        <v>1919.67</v>
      </c>
      <c r="D58">
        <v>4.67</v>
      </c>
      <c r="E58">
        <v>4.4400000000000004</v>
      </c>
      <c r="F58">
        <v>5.6</v>
      </c>
      <c r="G58">
        <v>1.1599999999999999</v>
      </c>
      <c r="I58">
        <v>5.4</v>
      </c>
      <c r="J58">
        <v>0.96</v>
      </c>
    </row>
    <row r="59" spans="3:10" x14ac:dyDescent="0.3">
      <c r="C59">
        <v>1919.75</v>
      </c>
      <c r="D59">
        <v>4.75</v>
      </c>
      <c r="E59">
        <v>4.45</v>
      </c>
      <c r="F59">
        <v>5.54</v>
      </c>
      <c r="G59">
        <v>1.0900000000000001</v>
      </c>
      <c r="I59">
        <v>5.43</v>
      </c>
      <c r="J59">
        <v>0.98</v>
      </c>
    </row>
    <row r="60" spans="3:10" x14ac:dyDescent="0.3">
      <c r="C60">
        <v>1919.83</v>
      </c>
      <c r="D60">
        <v>4.83</v>
      </c>
      <c r="E60">
        <v>4.45</v>
      </c>
      <c r="F60">
        <v>5.66</v>
      </c>
      <c r="G60">
        <v>1.21</v>
      </c>
      <c r="I60">
        <v>5.45</v>
      </c>
      <c r="J60">
        <v>1</v>
      </c>
    </row>
    <row r="61" spans="3:10" x14ac:dyDescent="0.3">
      <c r="C61">
        <v>1919.92</v>
      </c>
      <c r="D61">
        <v>4.92</v>
      </c>
      <c r="E61">
        <v>4.47</v>
      </c>
      <c r="F61">
        <v>5.73</v>
      </c>
      <c r="G61">
        <v>1.26</v>
      </c>
      <c r="I61">
        <v>5.5</v>
      </c>
      <c r="J61">
        <v>1.03</v>
      </c>
    </row>
    <row r="62" spans="3:10" x14ac:dyDescent="0.3">
      <c r="C62">
        <v>1920</v>
      </c>
      <c r="D62">
        <v>5</v>
      </c>
      <c r="E62">
        <v>4.53</v>
      </c>
      <c r="F62">
        <v>5.75</v>
      </c>
      <c r="G62">
        <v>1.22</v>
      </c>
      <c r="I62">
        <v>5.55</v>
      </c>
      <c r="J62">
        <v>1.02</v>
      </c>
    </row>
    <row r="63" spans="3:10" x14ac:dyDescent="0.3">
      <c r="C63">
        <v>1920.08</v>
      </c>
      <c r="D63">
        <v>5.08</v>
      </c>
      <c r="E63">
        <v>4.62</v>
      </c>
      <c r="F63">
        <v>5.86</v>
      </c>
      <c r="G63">
        <v>1.24</v>
      </c>
      <c r="I63">
        <v>5.55</v>
      </c>
      <c r="J63">
        <v>0.93</v>
      </c>
    </row>
    <row r="64" spans="3:10" x14ac:dyDescent="0.3">
      <c r="C64">
        <v>1920.17</v>
      </c>
      <c r="D64">
        <v>5.17</v>
      </c>
      <c r="E64">
        <v>4.62</v>
      </c>
      <c r="F64">
        <v>5.92</v>
      </c>
      <c r="G64">
        <v>1.3</v>
      </c>
      <c r="I64">
        <v>5.66</v>
      </c>
      <c r="J64">
        <v>1.04</v>
      </c>
    </row>
    <row r="65" spans="3:10" x14ac:dyDescent="0.3">
      <c r="C65">
        <v>1920.25</v>
      </c>
      <c r="D65">
        <v>5.25</v>
      </c>
      <c r="E65">
        <v>4.83</v>
      </c>
      <c r="F65">
        <v>6.04</v>
      </c>
      <c r="G65">
        <v>1.21</v>
      </c>
      <c r="I65">
        <v>5.73</v>
      </c>
      <c r="J65">
        <v>0.9</v>
      </c>
    </row>
    <row r="66" spans="3:10" x14ac:dyDescent="0.3">
      <c r="C66">
        <v>1920.33</v>
      </c>
      <c r="D66">
        <v>5.33</v>
      </c>
      <c r="E66">
        <v>5.03</v>
      </c>
      <c r="F66">
        <v>6.25</v>
      </c>
      <c r="G66">
        <v>1.22</v>
      </c>
      <c r="I66">
        <v>5.89</v>
      </c>
      <c r="J66">
        <v>0.86</v>
      </c>
    </row>
    <row r="67" spans="3:10" x14ac:dyDescent="0.3">
      <c r="C67">
        <v>1920.42</v>
      </c>
      <c r="D67">
        <v>5.42</v>
      </c>
      <c r="E67">
        <v>5.23</v>
      </c>
      <c r="F67">
        <v>6.38</v>
      </c>
      <c r="G67">
        <v>1.1499999999999999</v>
      </c>
      <c r="I67">
        <v>6.08</v>
      </c>
      <c r="J67">
        <v>0.85</v>
      </c>
    </row>
    <row r="68" spans="3:10" x14ac:dyDescent="0.3">
      <c r="C68">
        <v>1920.5</v>
      </c>
      <c r="D68">
        <v>5.5</v>
      </c>
      <c r="E68">
        <v>5.25</v>
      </c>
      <c r="F68">
        <v>6.34</v>
      </c>
      <c r="G68">
        <v>1.0900000000000001</v>
      </c>
      <c r="I68">
        <v>6.22</v>
      </c>
      <c r="J68">
        <v>0.97</v>
      </c>
    </row>
    <row r="69" spans="3:10" x14ac:dyDescent="0.3">
      <c r="C69">
        <v>1920.58</v>
      </c>
      <c r="D69">
        <v>5.58</v>
      </c>
      <c r="E69">
        <v>5.28</v>
      </c>
      <c r="F69">
        <v>6.3</v>
      </c>
      <c r="G69">
        <v>1.02</v>
      </c>
      <c r="I69">
        <v>6.24</v>
      </c>
      <c r="J69">
        <v>0.96</v>
      </c>
    </row>
    <row r="70" spans="3:10" x14ac:dyDescent="0.3">
      <c r="C70">
        <v>1920.67</v>
      </c>
      <c r="D70">
        <v>5.67</v>
      </c>
      <c r="E70">
        <v>5.22</v>
      </c>
      <c r="F70">
        <v>6.22</v>
      </c>
      <c r="G70">
        <v>1</v>
      </c>
      <c r="I70">
        <v>6.21</v>
      </c>
      <c r="J70">
        <v>0.99</v>
      </c>
    </row>
    <row r="71" spans="3:10" x14ac:dyDescent="0.3">
      <c r="C71">
        <v>1920.75</v>
      </c>
      <c r="D71">
        <v>5.75</v>
      </c>
      <c r="E71">
        <v>5.0599999999999996</v>
      </c>
      <c r="F71">
        <v>6.05</v>
      </c>
      <c r="G71">
        <v>0.99</v>
      </c>
      <c r="I71">
        <v>6.15</v>
      </c>
      <c r="J71">
        <v>1.0900000000000001</v>
      </c>
    </row>
    <row r="72" spans="3:10" x14ac:dyDescent="0.3">
      <c r="C72">
        <v>1920.83</v>
      </c>
      <c r="D72">
        <v>5.83</v>
      </c>
      <c r="E72">
        <v>5.0199999999999996</v>
      </c>
      <c r="F72">
        <v>6.08</v>
      </c>
      <c r="G72">
        <v>1.06</v>
      </c>
      <c r="I72">
        <v>6.03</v>
      </c>
      <c r="J72">
        <v>1.01</v>
      </c>
    </row>
    <row r="73" spans="3:10" x14ac:dyDescent="0.3">
      <c r="C73">
        <v>1920.92</v>
      </c>
      <c r="D73">
        <v>5.92</v>
      </c>
      <c r="E73">
        <v>5.0999999999999996</v>
      </c>
      <c r="F73">
        <v>6.26</v>
      </c>
      <c r="G73">
        <v>1.1599999999999999</v>
      </c>
      <c r="I73">
        <v>6.09</v>
      </c>
      <c r="J73">
        <v>0.99</v>
      </c>
    </row>
    <row r="74" spans="3:10" x14ac:dyDescent="0.3">
      <c r="C74">
        <v>1921</v>
      </c>
      <c r="D74">
        <v>6</v>
      </c>
      <c r="E74">
        <v>5.05</v>
      </c>
      <c r="F74">
        <v>6.14</v>
      </c>
      <c r="G74">
        <v>1.0900000000000001</v>
      </c>
      <c r="I74">
        <v>6.23</v>
      </c>
      <c r="J74">
        <v>1.18</v>
      </c>
    </row>
    <row r="75" spans="3:10" x14ac:dyDescent="0.3">
      <c r="C75">
        <v>1921.08</v>
      </c>
      <c r="D75">
        <v>6.08</v>
      </c>
      <c r="E75">
        <v>5.12</v>
      </c>
      <c r="F75">
        <v>6.08</v>
      </c>
      <c r="G75">
        <v>0.96</v>
      </c>
      <c r="I75">
        <v>6.11</v>
      </c>
      <c r="J75">
        <v>0.99</v>
      </c>
    </row>
    <row r="76" spans="3:10" x14ac:dyDescent="0.3">
      <c r="C76">
        <v>1921.17</v>
      </c>
      <c r="D76">
        <v>6.17</v>
      </c>
      <c r="E76">
        <v>5.1100000000000003</v>
      </c>
      <c r="F76">
        <v>6.08</v>
      </c>
      <c r="G76">
        <v>0.97</v>
      </c>
      <c r="I76">
        <v>6.03</v>
      </c>
      <c r="J76">
        <v>0.92</v>
      </c>
    </row>
    <row r="77" spans="3:10" x14ac:dyDescent="0.3">
      <c r="C77">
        <v>1921.25</v>
      </c>
      <c r="D77">
        <v>6.25</v>
      </c>
      <c r="E77">
        <v>5.12</v>
      </c>
      <c r="F77">
        <v>6.06</v>
      </c>
      <c r="G77">
        <v>0.94</v>
      </c>
      <c r="I77">
        <v>6.06</v>
      </c>
      <c r="J77">
        <v>0.94</v>
      </c>
    </row>
    <row r="78" spans="3:10" x14ac:dyDescent="0.3">
      <c r="C78">
        <v>1921.33</v>
      </c>
      <c r="D78">
        <v>6.33</v>
      </c>
      <c r="E78">
        <v>5.12</v>
      </c>
      <c r="F78">
        <v>6.11</v>
      </c>
      <c r="G78">
        <v>0.99</v>
      </c>
      <c r="I78">
        <v>6.06</v>
      </c>
      <c r="J78">
        <v>0.94</v>
      </c>
    </row>
    <row r="79" spans="3:10" x14ac:dyDescent="0.3">
      <c r="C79">
        <v>1921.42</v>
      </c>
      <c r="D79">
        <v>6.42</v>
      </c>
      <c r="E79">
        <v>5.27</v>
      </c>
      <c r="F79">
        <v>6.18</v>
      </c>
      <c r="G79">
        <v>0.91</v>
      </c>
      <c r="I79">
        <v>6.01</v>
      </c>
      <c r="J79">
        <v>0.74</v>
      </c>
    </row>
    <row r="80" spans="3:10" x14ac:dyDescent="0.3">
      <c r="C80">
        <v>1921.5</v>
      </c>
      <c r="D80">
        <v>6.5</v>
      </c>
      <c r="E80">
        <v>5.34</v>
      </c>
      <c r="F80">
        <v>6.12</v>
      </c>
      <c r="G80">
        <v>0.78</v>
      </c>
      <c r="I80">
        <v>6.11</v>
      </c>
      <c r="J80">
        <v>0.77</v>
      </c>
    </row>
    <row r="81" spans="3:10" x14ac:dyDescent="0.3">
      <c r="C81">
        <v>1921.58</v>
      </c>
      <c r="D81">
        <v>6.58</v>
      </c>
      <c r="E81">
        <v>5.25</v>
      </c>
      <c r="F81">
        <v>5.99</v>
      </c>
      <c r="G81">
        <v>0.74</v>
      </c>
      <c r="I81">
        <v>6.09</v>
      </c>
      <c r="J81">
        <v>0.84</v>
      </c>
    </row>
    <row r="82" spans="3:10" x14ac:dyDescent="0.3">
      <c r="C82">
        <v>1921.67</v>
      </c>
      <c r="D82">
        <v>6.67</v>
      </c>
      <c r="E82">
        <v>5.14</v>
      </c>
      <c r="F82">
        <v>5.93</v>
      </c>
      <c r="G82">
        <v>0.79</v>
      </c>
      <c r="I82">
        <v>6.02</v>
      </c>
      <c r="J82">
        <v>0.88</v>
      </c>
    </row>
    <row r="83" spans="3:10" x14ac:dyDescent="0.3">
      <c r="C83">
        <v>1921.75</v>
      </c>
      <c r="D83">
        <v>6.75</v>
      </c>
      <c r="E83">
        <v>5.07</v>
      </c>
      <c r="F83">
        <v>5.84</v>
      </c>
      <c r="G83">
        <v>0.77</v>
      </c>
      <c r="I83">
        <v>5.97</v>
      </c>
      <c r="J83">
        <v>0.9</v>
      </c>
    </row>
    <row r="84" spans="3:10" x14ac:dyDescent="0.3">
      <c r="C84">
        <v>1921.83</v>
      </c>
      <c r="D84">
        <v>6.83</v>
      </c>
      <c r="E84">
        <v>4.93</v>
      </c>
      <c r="F84">
        <v>5.6</v>
      </c>
      <c r="G84">
        <v>0.67</v>
      </c>
      <c r="I84">
        <v>5.89</v>
      </c>
      <c r="J84">
        <v>0.96</v>
      </c>
    </row>
    <row r="85" spans="3:10" x14ac:dyDescent="0.3">
      <c r="C85">
        <v>1921.92</v>
      </c>
      <c r="D85">
        <v>6.92</v>
      </c>
      <c r="E85">
        <v>4.5199999999999996</v>
      </c>
      <c r="F85">
        <v>5.5</v>
      </c>
      <c r="G85">
        <v>0.98</v>
      </c>
      <c r="I85">
        <v>5.67</v>
      </c>
      <c r="J85">
        <v>1.1499999999999999</v>
      </c>
    </row>
    <row r="86" spans="3:10" x14ac:dyDescent="0.3">
      <c r="C86">
        <v>1922</v>
      </c>
      <c r="D86">
        <v>7</v>
      </c>
      <c r="E86">
        <v>4.43</v>
      </c>
      <c r="F86">
        <v>5.34</v>
      </c>
      <c r="G86">
        <v>0.91</v>
      </c>
      <c r="I86">
        <v>5.55</v>
      </c>
      <c r="J86">
        <v>1.1200000000000001</v>
      </c>
    </row>
    <row r="87" spans="3:10" x14ac:dyDescent="0.3">
      <c r="C87">
        <v>1922.08</v>
      </c>
      <c r="D87">
        <v>7.08</v>
      </c>
      <c r="E87">
        <v>4.43</v>
      </c>
      <c r="F87">
        <v>5.29</v>
      </c>
      <c r="G87">
        <v>0.86</v>
      </c>
      <c r="I87">
        <v>5.43</v>
      </c>
      <c r="J87">
        <v>1</v>
      </c>
    </row>
    <row r="88" spans="3:10" x14ac:dyDescent="0.3">
      <c r="C88">
        <v>1922.17</v>
      </c>
      <c r="D88">
        <v>7.17</v>
      </c>
      <c r="E88">
        <v>4.37</v>
      </c>
      <c r="F88">
        <v>5.23</v>
      </c>
      <c r="G88">
        <v>0.86</v>
      </c>
      <c r="I88">
        <v>5.38</v>
      </c>
      <c r="J88">
        <v>1.01</v>
      </c>
    </row>
    <row r="89" spans="3:10" x14ac:dyDescent="0.3">
      <c r="C89">
        <v>1922.25</v>
      </c>
      <c r="D89">
        <v>7.25</v>
      </c>
      <c r="E89">
        <v>4.2</v>
      </c>
      <c r="F89">
        <v>5.15</v>
      </c>
      <c r="G89">
        <v>0.95</v>
      </c>
      <c r="I89">
        <v>5.33</v>
      </c>
      <c r="J89">
        <v>1.1299999999999999</v>
      </c>
    </row>
    <row r="90" spans="3:10" x14ac:dyDescent="0.3">
      <c r="C90">
        <v>1922.33</v>
      </c>
      <c r="D90">
        <v>7.33</v>
      </c>
      <c r="E90">
        <v>4.17</v>
      </c>
      <c r="F90">
        <v>5.13</v>
      </c>
      <c r="G90">
        <v>0.96</v>
      </c>
      <c r="I90">
        <v>5.24</v>
      </c>
      <c r="J90">
        <v>1.07</v>
      </c>
    </row>
    <row r="91" spans="3:10" x14ac:dyDescent="0.3">
      <c r="C91">
        <v>1922.42</v>
      </c>
      <c r="D91">
        <v>7.42</v>
      </c>
      <c r="E91">
        <v>4.18</v>
      </c>
      <c r="F91">
        <v>5.08</v>
      </c>
      <c r="G91">
        <v>0.9</v>
      </c>
      <c r="I91">
        <v>5.22</v>
      </c>
      <c r="J91">
        <v>1.04</v>
      </c>
    </row>
    <row r="92" spans="3:10" x14ac:dyDescent="0.3">
      <c r="C92">
        <v>1922.5</v>
      </c>
      <c r="D92">
        <v>7.5</v>
      </c>
      <c r="E92">
        <v>4.21</v>
      </c>
      <c r="F92">
        <v>5</v>
      </c>
      <c r="G92">
        <v>0.79</v>
      </c>
      <c r="I92">
        <v>5.2</v>
      </c>
      <c r="J92">
        <v>0.99</v>
      </c>
    </row>
    <row r="93" spans="3:10" x14ac:dyDescent="0.3">
      <c r="C93">
        <v>1922.58</v>
      </c>
      <c r="D93">
        <v>7.58</v>
      </c>
      <c r="E93">
        <v>4.18</v>
      </c>
      <c r="F93">
        <v>4.96</v>
      </c>
      <c r="G93">
        <v>0.78</v>
      </c>
      <c r="I93">
        <v>5.14</v>
      </c>
      <c r="J93">
        <v>0.96</v>
      </c>
    </row>
    <row r="94" spans="3:10" x14ac:dyDescent="0.3">
      <c r="C94">
        <v>1922.67</v>
      </c>
      <c r="D94">
        <v>7.67</v>
      </c>
      <c r="E94">
        <v>4.1100000000000003</v>
      </c>
      <c r="F94">
        <v>4.93</v>
      </c>
      <c r="G94">
        <v>0.82</v>
      </c>
      <c r="I94">
        <v>5.1100000000000003</v>
      </c>
      <c r="J94">
        <v>1</v>
      </c>
    </row>
    <row r="95" spans="3:10" x14ac:dyDescent="0.3">
      <c r="C95">
        <v>1922.75</v>
      </c>
      <c r="D95">
        <v>7.75</v>
      </c>
      <c r="E95">
        <v>4.1399999999999997</v>
      </c>
      <c r="F95">
        <v>4.97</v>
      </c>
      <c r="G95">
        <v>0.83</v>
      </c>
      <c r="I95">
        <v>5.05</v>
      </c>
      <c r="J95">
        <v>0.91</v>
      </c>
    </row>
    <row r="96" spans="3:10" x14ac:dyDescent="0.3">
      <c r="C96">
        <v>1922.83</v>
      </c>
      <c r="D96">
        <v>7.83</v>
      </c>
      <c r="E96">
        <v>4.2</v>
      </c>
      <c r="F96">
        <v>5.09</v>
      </c>
      <c r="G96">
        <v>0.89</v>
      </c>
      <c r="I96">
        <v>5.0599999999999996</v>
      </c>
      <c r="J96">
        <v>0.86</v>
      </c>
    </row>
    <row r="97" spans="3:10" x14ac:dyDescent="0.3">
      <c r="C97">
        <v>1922.92</v>
      </c>
      <c r="D97">
        <v>7.92</v>
      </c>
      <c r="E97">
        <v>4.1500000000000004</v>
      </c>
      <c r="F97">
        <v>5.08</v>
      </c>
      <c r="G97">
        <v>0.93</v>
      </c>
      <c r="I97">
        <v>5.16</v>
      </c>
      <c r="J97">
        <v>1.01</v>
      </c>
    </row>
    <row r="98" spans="3:10" x14ac:dyDescent="0.3">
      <c r="C98">
        <v>1923</v>
      </c>
      <c r="D98">
        <v>8</v>
      </c>
      <c r="E98">
        <v>4.13</v>
      </c>
      <c r="F98">
        <v>5.04</v>
      </c>
      <c r="G98">
        <v>0.91</v>
      </c>
      <c r="I98">
        <v>5.16</v>
      </c>
      <c r="J98">
        <v>1.03</v>
      </c>
    </row>
    <row r="99" spans="3:10" x14ac:dyDescent="0.3">
      <c r="C99">
        <v>1923.08</v>
      </c>
      <c r="D99">
        <v>8.08</v>
      </c>
      <c r="E99">
        <v>4.12</v>
      </c>
      <c r="F99">
        <v>5.07</v>
      </c>
      <c r="G99">
        <v>0.95</v>
      </c>
      <c r="I99">
        <v>5.15</v>
      </c>
      <c r="J99">
        <v>1.03</v>
      </c>
    </row>
    <row r="100" spans="3:10" x14ac:dyDescent="0.3">
      <c r="C100">
        <v>1923.17</v>
      </c>
      <c r="D100">
        <v>8.17</v>
      </c>
      <c r="E100">
        <v>4.1500000000000004</v>
      </c>
      <c r="F100">
        <v>5.18</v>
      </c>
      <c r="G100">
        <v>1.03</v>
      </c>
      <c r="I100">
        <v>5.21</v>
      </c>
      <c r="J100">
        <v>1.06</v>
      </c>
    </row>
    <row r="101" spans="3:10" x14ac:dyDescent="0.3">
      <c r="C101">
        <v>1923.25</v>
      </c>
      <c r="D101">
        <v>8.25</v>
      </c>
      <c r="E101">
        <v>4.18</v>
      </c>
      <c r="F101">
        <v>5.22</v>
      </c>
      <c r="G101">
        <v>1.04</v>
      </c>
      <c r="I101">
        <v>5.28</v>
      </c>
      <c r="J101">
        <v>1.1000000000000001</v>
      </c>
    </row>
    <row r="102" spans="3:10" x14ac:dyDescent="0.3">
      <c r="C102">
        <v>1923.33</v>
      </c>
      <c r="D102">
        <v>8.33</v>
      </c>
      <c r="E102">
        <v>4.2</v>
      </c>
      <c r="F102">
        <v>5.16</v>
      </c>
      <c r="G102">
        <v>0.96</v>
      </c>
      <c r="I102">
        <v>5.32</v>
      </c>
      <c r="J102">
        <v>1.1200000000000001</v>
      </c>
    </row>
    <row r="103" spans="3:10" x14ac:dyDescent="0.3">
      <c r="C103">
        <v>1923.42</v>
      </c>
      <c r="D103">
        <v>8.42</v>
      </c>
      <c r="E103">
        <v>4.21</v>
      </c>
      <c r="F103">
        <v>5.15</v>
      </c>
      <c r="G103">
        <v>0.94</v>
      </c>
      <c r="I103">
        <v>5.28</v>
      </c>
      <c r="J103">
        <v>1.07</v>
      </c>
    </row>
    <row r="104" spans="3:10" x14ac:dyDescent="0.3">
      <c r="C104">
        <v>1923.5</v>
      </c>
      <c r="D104">
        <v>8.5</v>
      </c>
      <c r="E104">
        <v>4.3099999999999996</v>
      </c>
      <c r="F104">
        <v>5.14</v>
      </c>
      <c r="G104">
        <v>0.83</v>
      </c>
      <c r="I104">
        <v>5.29</v>
      </c>
      <c r="J104">
        <v>0.98</v>
      </c>
    </row>
    <row r="105" spans="3:10" x14ac:dyDescent="0.3">
      <c r="C105">
        <v>1923.58</v>
      </c>
      <c r="D105">
        <v>8.58</v>
      </c>
      <c r="E105">
        <v>4.33</v>
      </c>
      <c r="F105">
        <v>5.08</v>
      </c>
      <c r="G105">
        <v>0.75</v>
      </c>
      <c r="I105">
        <v>5.3</v>
      </c>
      <c r="J105">
        <v>0.97</v>
      </c>
    </row>
    <row r="106" spans="3:10" x14ac:dyDescent="0.3">
      <c r="C106">
        <v>1923.67</v>
      </c>
      <c r="D106">
        <v>8.67</v>
      </c>
      <c r="E106">
        <v>4.3600000000000003</v>
      </c>
      <c r="F106">
        <v>5.12</v>
      </c>
      <c r="G106">
        <v>0.76</v>
      </c>
      <c r="I106">
        <v>5.27</v>
      </c>
      <c r="J106">
        <v>0.91</v>
      </c>
    </row>
    <row r="107" spans="3:10" x14ac:dyDescent="0.3">
      <c r="C107">
        <v>1923.75</v>
      </c>
      <c r="D107">
        <v>8.75</v>
      </c>
      <c r="E107">
        <v>4.34</v>
      </c>
      <c r="F107">
        <v>5.1100000000000003</v>
      </c>
      <c r="G107">
        <v>0.77</v>
      </c>
      <c r="I107">
        <v>5.25</v>
      </c>
      <c r="J107">
        <v>0.91</v>
      </c>
    </row>
    <row r="108" spans="3:10" x14ac:dyDescent="0.3">
      <c r="C108">
        <v>1923.83</v>
      </c>
      <c r="D108">
        <v>8.83</v>
      </c>
      <c r="E108">
        <v>4.32</v>
      </c>
      <c r="F108">
        <v>5.09</v>
      </c>
      <c r="G108">
        <v>0.77</v>
      </c>
      <c r="I108">
        <v>5.27</v>
      </c>
      <c r="J108">
        <v>0.95</v>
      </c>
    </row>
    <row r="109" spans="3:10" x14ac:dyDescent="0.3">
      <c r="C109">
        <v>1923.92</v>
      </c>
      <c r="D109">
        <v>8.92</v>
      </c>
      <c r="E109">
        <v>4.3499999999999996</v>
      </c>
      <c r="F109">
        <v>5.09</v>
      </c>
      <c r="G109">
        <v>0.74</v>
      </c>
      <c r="I109">
        <v>5.25</v>
      </c>
      <c r="J109">
        <v>0.9</v>
      </c>
    </row>
    <row r="110" spans="3:10" x14ac:dyDescent="0.3">
      <c r="C110">
        <v>1924</v>
      </c>
      <c r="D110">
        <v>9</v>
      </c>
      <c r="E110">
        <v>4.3099999999999996</v>
      </c>
      <c r="F110">
        <v>5.09</v>
      </c>
      <c r="G110">
        <v>0.78</v>
      </c>
      <c r="I110">
        <v>5.26</v>
      </c>
      <c r="J110">
        <v>0.95</v>
      </c>
    </row>
    <row r="111" spans="3:10" x14ac:dyDescent="0.3">
      <c r="C111">
        <v>1924.08</v>
      </c>
      <c r="D111">
        <v>9.08</v>
      </c>
      <c r="E111">
        <v>4.3099999999999996</v>
      </c>
      <c r="F111">
        <v>5.09</v>
      </c>
      <c r="G111">
        <v>0.78</v>
      </c>
      <c r="I111">
        <v>5.25</v>
      </c>
      <c r="J111">
        <v>0.94</v>
      </c>
    </row>
    <row r="112" spans="3:10" x14ac:dyDescent="0.3">
      <c r="C112">
        <v>1924.17</v>
      </c>
      <c r="D112">
        <v>9.17</v>
      </c>
      <c r="E112">
        <v>4.3099999999999996</v>
      </c>
      <c r="F112">
        <v>5.0999999999999996</v>
      </c>
      <c r="G112">
        <v>0.79</v>
      </c>
      <c r="I112">
        <v>5.27</v>
      </c>
      <c r="J112">
        <v>0.96</v>
      </c>
    </row>
    <row r="113" spans="3:10" x14ac:dyDescent="0.3">
      <c r="C113">
        <v>1924.25</v>
      </c>
      <c r="D113">
        <v>9.25</v>
      </c>
      <c r="E113">
        <v>4.3</v>
      </c>
      <c r="F113">
        <v>5.08</v>
      </c>
      <c r="G113">
        <v>0.78</v>
      </c>
      <c r="I113">
        <v>5.29</v>
      </c>
      <c r="J113">
        <v>0.99</v>
      </c>
    </row>
    <row r="114" spans="3:10" x14ac:dyDescent="0.3">
      <c r="C114">
        <v>1924.33</v>
      </c>
      <c r="D114">
        <v>9.33</v>
      </c>
      <c r="E114">
        <v>4.2300000000000004</v>
      </c>
      <c r="F114">
        <v>5.04</v>
      </c>
      <c r="G114">
        <v>0.81</v>
      </c>
      <c r="I114">
        <v>5.3</v>
      </c>
      <c r="J114">
        <v>1.07</v>
      </c>
    </row>
    <row r="115" spans="3:10" x14ac:dyDescent="0.3">
      <c r="C115">
        <v>1924.42</v>
      </c>
      <c r="D115">
        <v>9.42</v>
      </c>
      <c r="E115">
        <v>4.1900000000000004</v>
      </c>
      <c r="F115">
        <v>4.99</v>
      </c>
      <c r="G115">
        <v>0.8</v>
      </c>
      <c r="I115">
        <v>5.27</v>
      </c>
      <c r="J115">
        <v>1.08</v>
      </c>
    </row>
    <row r="116" spans="3:10" x14ac:dyDescent="0.3">
      <c r="C116">
        <v>1924.5</v>
      </c>
      <c r="D116">
        <v>9.5</v>
      </c>
      <c r="E116">
        <v>4.16</v>
      </c>
      <c r="F116">
        <v>4.95</v>
      </c>
      <c r="G116">
        <v>0.79</v>
      </c>
      <c r="I116">
        <v>5.23</v>
      </c>
      <c r="J116">
        <v>1.07</v>
      </c>
    </row>
    <row r="117" spans="3:10" x14ac:dyDescent="0.3">
      <c r="C117">
        <v>1924.58</v>
      </c>
      <c r="D117">
        <v>9.58</v>
      </c>
      <c r="E117">
        <v>4.1500000000000004</v>
      </c>
      <c r="F117">
        <v>4.95</v>
      </c>
      <c r="G117">
        <v>0.8</v>
      </c>
      <c r="I117">
        <v>5.19</v>
      </c>
      <c r="J117">
        <v>1.04</v>
      </c>
    </row>
    <row r="118" spans="3:10" x14ac:dyDescent="0.3">
      <c r="C118">
        <v>1924.67</v>
      </c>
      <c r="D118">
        <v>9.67</v>
      </c>
      <c r="E118">
        <v>4.08</v>
      </c>
      <c r="F118">
        <v>4.95</v>
      </c>
      <c r="G118">
        <v>0.87</v>
      </c>
      <c r="I118">
        <v>5.16</v>
      </c>
      <c r="J118">
        <v>1.08</v>
      </c>
    </row>
    <row r="119" spans="3:10" x14ac:dyDescent="0.3">
      <c r="C119">
        <v>1924.75</v>
      </c>
      <c r="D119">
        <v>9.75</v>
      </c>
      <c r="E119">
        <v>4.0999999999999996</v>
      </c>
      <c r="F119">
        <v>4.92</v>
      </c>
      <c r="G119">
        <v>0.82</v>
      </c>
      <c r="I119">
        <v>5.17</v>
      </c>
      <c r="J119">
        <v>1.07</v>
      </c>
    </row>
    <row r="120" spans="3:10" x14ac:dyDescent="0.3">
      <c r="C120">
        <v>1924.83</v>
      </c>
      <c r="D120">
        <v>9.83</v>
      </c>
      <c r="E120">
        <v>4.09</v>
      </c>
      <c r="F120">
        <v>4.9400000000000004</v>
      </c>
      <c r="G120">
        <v>0.85</v>
      </c>
      <c r="I120">
        <v>5.15</v>
      </c>
      <c r="J120">
        <v>1.06</v>
      </c>
    </row>
    <row r="121" spans="3:10" x14ac:dyDescent="0.3">
      <c r="C121">
        <v>1924.92</v>
      </c>
      <c r="D121">
        <v>9.92</v>
      </c>
      <c r="E121">
        <v>4.12</v>
      </c>
      <c r="F121">
        <v>4.95</v>
      </c>
      <c r="G121">
        <v>0.83</v>
      </c>
      <c r="I121">
        <v>5.14</v>
      </c>
      <c r="J121">
        <v>1.02</v>
      </c>
    </row>
    <row r="122" spans="3:10" x14ac:dyDescent="0.3">
      <c r="C122">
        <v>1925</v>
      </c>
      <c r="D122">
        <v>10</v>
      </c>
      <c r="E122">
        <v>4.0999999999999996</v>
      </c>
      <c r="F122">
        <v>4.95</v>
      </c>
      <c r="G122">
        <v>0.85</v>
      </c>
      <c r="I122">
        <v>5.13</v>
      </c>
      <c r="J122">
        <v>1.03</v>
      </c>
    </row>
    <row r="123" spans="3:10" x14ac:dyDescent="0.3">
      <c r="C123">
        <v>1925.08</v>
      </c>
      <c r="D123">
        <v>10.08</v>
      </c>
      <c r="E123">
        <v>4.08</v>
      </c>
      <c r="F123">
        <v>4.95</v>
      </c>
      <c r="G123">
        <v>0.87</v>
      </c>
      <c r="I123">
        <v>5.14</v>
      </c>
      <c r="J123">
        <v>1.06</v>
      </c>
    </row>
    <row r="124" spans="3:10" x14ac:dyDescent="0.3">
      <c r="C124">
        <v>1925.17</v>
      </c>
      <c r="D124">
        <v>10.17</v>
      </c>
      <c r="E124">
        <v>4.07</v>
      </c>
      <c r="F124">
        <v>4.91</v>
      </c>
      <c r="G124">
        <v>0.84</v>
      </c>
      <c r="I124">
        <v>5.0999999999999996</v>
      </c>
      <c r="J124">
        <v>1.03</v>
      </c>
    </row>
    <row r="125" spans="3:10" x14ac:dyDescent="0.3">
      <c r="C125">
        <v>1925.25</v>
      </c>
      <c r="D125">
        <v>10.25</v>
      </c>
      <c r="E125">
        <v>4.05</v>
      </c>
      <c r="F125">
        <v>4.87</v>
      </c>
      <c r="G125">
        <v>0.82</v>
      </c>
      <c r="I125">
        <v>5.12</v>
      </c>
      <c r="J125">
        <v>1.07</v>
      </c>
    </row>
    <row r="126" spans="3:10" x14ac:dyDescent="0.3">
      <c r="C126">
        <v>1925.33</v>
      </c>
      <c r="D126">
        <v>10.33</v>
      </c>
      <c r="E126">
        <v>4.0199999999999996</v>
      </c>
      <c r="F126">
        <v>4.83</v>
      </c>
      <c r="G126">
        <v>0.81</v>
      </c>
      <c r="I126">
        <v>5.08</v>
      </c>
      <c r="J126">
        <v>1.06</v>
      </c>
    </row>
    <row r="127" spans="3:10" x14ac:dyDescent="0.3">
      <c r="C127">
        <v>1925.42</v>
      </c>
      <c r="D127">
        <v>10.42</v>
      </c>
      <c r="E127">
        <v>4.01</v>
      </c>
      <c r="F127">
        <v>4.83</v>
      </c>
      <c r="G127">
        <v>0.82</v>
      </c>
      <c r="I127">
        <v>5.03</v>
      </c>
      <c r="J127">
        <v>1.02</v>
      </c>
    </row>
    <row r="128" spans="3:10" x14ac:dyDescent="0.3">
      <c r="C128">
        <v>1925.5</v>
      </c>
      <c r="D128">
        <v>10.5</v>
      </c>
      <c r="E128">
        <v>4.0599999999999996</v>
      </c>
      <c r="F128">
        <v>4.87</v>
      </c>
      <c r="G128">
        <v>0.81</v>
      </c>
      <c r="I128">
        <v>5.0199999999999996</v>
      </c>
      <c r="J128">
        <v>0.96</v>
      </c>
    </row>
    <row r="129" spans="3:10" x14ac:dyDescent="0.3">
      <c r="C129">
        <v>1925.58</v>
      </c>
      <c r="D129">
        <v>10.58</v>
      </c>
      <c r="E129">
        <v>4.03</v>
      </c>
      <c r="F129">
        <v>4.9000000000000004</v>
      </c>
      <c r="G129">
        <v>0.87</v>
      </c>
      <c r="I129">
        <v>5.05</v>
      </c>
      <c r="J129">
        <v>1.02</v>
      </c>
    </row>
    <row r="130" spans="3:10" x14ac:dyDescent="0.3">
      <c r="C130">
        <v>1925.67</v>
      </c>
      <c r="D130">
        <v>10.67</v>
      </c>
      <c r="E130">
        <v>4.12</v>
      </c>
      <c r="F130">
        <v>4.87</v>
      </c>
      <c r="G130">
        <v>0.75</v>
      </c>
      <c r="I130">
        <v>5.09</v>
      </c>
      <c r="J130">
        <v>0.97</v>
      </c>
    </row>
    <row r="131" spans="3:10" x14ac:dyDescent="0.3">
      <c r="C131">
        <v>1925.75</v>
      </c>
      <c r="D131">
        <v>10.75</v>
      </c>
      <c r="E131">
        <v>4.1500000000000004</v>
      </c>
      <c r="F131">
        <v>4.8499999999999996</v>
      </c>
      <c r="G131">
        <v>0.7</v>
      </c>
      <c r="I131">
        <v>5.0599999999999996</v>
      </c>
      <c r="J131">
        <v>0.91</v>
      </c>
    </row>
    <row r="132" spans="3:10" x14ac:dyDescent="0.3">
      <c r="C132">
        <v>1925.83</v>
      </c>
      <c r="D132">
        <v>10.83</v>
      </c>
      <c r="E132">
        <v>4.22</v>
      </c>
      <c r="F132">
        <v>4.84</v>
      </c>
      <c r="G132">
        <v>0.62</v>
      </c>
      <c r="I132">
        <v>5.03</v>
      </c>
      <c r="J132">
        <v>0.81</v>
      </c>
    </row>
    <row r="133" spans="3:10" x14ac:dyDescent="0.3">
      <c r="C133">
        <v>1925.92</v>
      </c>
      <c r="D133">
        <v>10.92</v>
      </c>
      <c r="E133">
        <v>4.13</v>
      </c>
      <c r="F133">
        <v>4.8499999999999996</v>
      </c>
      <c r="G133">
        <v>0.72</v>
      </c>
      <c r="I133">
        <v>5.0199999999999996</v>
      </c>
      <c r="J13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non-inflation adjusted data</vt:lpstr>
      <vt:lpstr>Inflation-Adjutsed Data</vt:lpstr>
      <vt:lpstr>1916</vt:lpstr>
      <vt:lpstr>1917</vt:lpstr>
      <vt:lpstr>1918</vt:lpstr>
      <vt:lpstr>1919</vt:lpstr>
      <vt:lpstr>1920</vt:lpstr>
      <vt:lpstr>1921</vt:lpstr>
      <vt:lpstr>1922</vt:lpstr>
      <vt:lpstr>1923</vt:lpstr>
      <vt:lpstr>1924</vt:lpstr>
      <vt:lpstr>1925</vt:lpstr>
      <vt:lpstr>Tables for Word</vt:lpstr>
      <vt:lpstr>DJIA 1915-1925</vt:lpstr>
      <vt:lpstr>Trading Volume 1915-1925</vt:lpstr>
      <vt:lpstr>Bond data 1915-1925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Morgan</dc:creator>
  <cp:lastModifiedBy>Robin Morgan</cp:lastModifiedBy>
  <dcterms:created xsi:type="dcterms:W3CDTF">2020-03-20T17:34:40Z</dcterms:created>
  <dcterms:modified xsi:type="dcterms:W3CDTF">2021-02-03T21:43:09Z</dcterms:modified>
</cp:coreProperties>
</file>