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ython\SportsBetter_V3\documents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9" i="1" l="1"/>
  <c r="M246" i="1" l="1"/>
  <c r="Q246" i="1"/>
  <c r="Q240" i="1"/>
  <c r="Q234" i="1"/>
  <c r="M234" i="1"/>
  <c r="M240" i="1"/>
  <c r="AB246" i="1" l="1"/>
  <c r="AA246" i="1"/>
  <c r="X246" i="1"/>
  <c r="W246" i="1"/>
  <c r="S246" i="1"/>
  <c r="Q239" i="1"/>
  <c r="Q236" i="1"/>
  <c r="Q230" i="1"/>
  <c r="M239" i="1"/>
  <c r="AC238" i="1"/>
  <c r="M230" i="1"/>
  <c r="M236" i="1"/>
  <c r="AC235" i="1"/>
  <c r="Q241" i="1"/>
  <c r="Q227" i="1"/>
  <c r="Q226" i="1"/>
  <c r="AC233" i="1"/>
  <c r="M227" i="1"/>
  <c r="M226" i="1"/>
  <c r="M241" i="1" l="1"/>
  <c r="AA243" i="1" l="1"/>
  <c r="P243" i="1"/>
  <c r="U226" i="1"/>
  <c r="U227" i="1"/>
  <c r="Y227" i="1" s="1"/>
  <c r="U241" i="1"/>
  <c r="U242" i="1"/>
  <c r="U236" i="1"/>
  <c r="U237" i="1"/>
  <c r="U238" i="1"/>
  <c r="Y238" i="1" s="1"/>
  <c r="U239" i="1"/>
  <c r="U229" i="1"/>
  <c r="U230" i="1"/>
  <c r="U231" i="1"/>
  <c r="U232" i="1"/>
  <c r="Y232" i="1" s="1"/>
  <c r="S233" i="1"/>
  <c r="W233" i="1" s="1"/>
  <c r="U233" i="1"/>
  <c r="Y233" i="1" s="1"/>
  <c r="S227" i="1"/>
  <c r="W227" i="1" s="1"/>
  <c r="W243" i="1" s="1"/>
  <c r="O241" i="1"/>
  <c r="P241" i="1" s="1"/>
  <c r="T241" i="1" s="1"/>
  <c r="O233" i="1"/>
  <c r="P233" i="1" s="1"/>
  <c r="T233" i="1" s="1"/>
  <c r="X233" i="1" s="1"/>
  <c r="O232" i="1"/>
  <c r="S232" i="1" s="1"/>
  <c r="W232" i="1" s="1"/>
  <c r="O238" i="1"/>
  <c r="S238" i="1" s="1"/>
  <c r="W238" i="1" s="1"/>
  <c r="O227" i="1"/>
  <c r="J231" i="1"/>
  <c r="I231" i="1"/>
  <c r="O231" i="1" s="1"/>
  <c r="J241" i="1"/>
  <c r="I241" i="1"/>
  <c r="J242" i="1"/>
  <c r="I242" i="1"/>
  <c r="O242" i="1" s="1"/>
  <c r="S242" i="1" s="1"/>
  <c r="X243" i="1" l="1"/>
  <c r="Y243" i="1" s="1"/>
  <c r="Z243" i="1" s="1"/>
  <c r="T243" i="1"/>
  <c r="T246" i="1" s="1"/>
  <c r="P231" i="1"/>
  <c r="T231" i="1" s="1"/>
  <c r="S231" i="1"/>
  <c r="S241" i="1"/>
  <c r="P232" i="1"/>
  <c r="T232" i="1" s="1"/>
  <c r="X232" i="1" s="1"/>
  <c r="P242" i="1"/>
  <c r="T242" i="1" s="1"/>
  <c r="P237" i="1"/>
  <c r="T237" i="1" s="1"/>
  <c r="P230" i="1"/>
  <c r="T230" i="1" s="1"/>
  <c r="P238" i="1"/>
  <c r="T238" i="1" s="1"/>
  <c r="X238" i="1" s="1"/>
  <c r="P227" i="1"/>
  <c r="T227" i="1" s="1"/>
  <c r="X227" i="1" s="1"/>
  <c r="Y218" i="1"/>
  <c r="U223" i="1"/>
  <c r="U218" i="1"/>
  <c r="T213" i="1"/>
  <c r="T209" i="1"/>
  <c r="X209" i="1" s="1"/>
  <c r="U209" i="1"/>
  <c r="Y209" i="1" s="1"/>
  <c r="S210" i="1"/>
  <c r="W210" i="1" s="1"/>
  <c r="T211" i="1"/>
  <c r="X211" i="1" s="1"/>
  <c r="U211" i="1"/>
  <c r="Y211" i="1" s="1"/>
  <c r="Q221" i="1"/>
  <c r="Q209" i="1"/>
  <c r="O221" i="1"/>
  <c r="P221" i="1" s="1"/>
  <c r="O222" i="1"/>
  <c r="P222" i="1" s="1"/>
  <c r="O220" i="1"/>
  <c r="P220" i="1" s="1"/>
  <c r="O218" i="1"/>
  <c r="P218" i="1" s="1"/>
  <c r="T218" i="1" s="1"/>
  <c r="X218" i="1" s="1"/>
  <c r="O214" i="1"/>
  <c r="P214" i="1" s="1"/>
  <c r="T214" i="1" s="1"/>
  <c r="X214" i="1" s="1"/>
  <c r="O213" i="1"/>
  <c r="P213" i="1" s="1"/>
  <c r="O211" i="1"/>
  <c r="P211" i="1" s="1"/>
  <c r="O210" i="1"/>
  <c r="P210" i="1" s="1"/>
  <c r="O209" i="1"/>
  <c r="P209" i="1" s="1"/>
  <c r="U203" i="1"/>
  <c r="Y203" i="1" s="1"/>
  <c r="U199" i="1"/>
  <c r="U194" i="1"/>
  <c r="Y194" i="1" s="1"/>
  <c r="AB243" i="1"/>
  <c r="L243" i="1"/>
  <c r="K243" i="1"/>
  <c r="J240" i="1"/>
  <c r="O240" i="1" s="1"/>
  <c r="P240" i="1" s="1"/>
  <c r="I240" i="1"/>
  <c r="J234" i="1"/>
  <c r="O234" i="1" s="1"/>
  <c r="P234" i="1" s="1"/>
  <c r="I234" i="1"/>
  <c r="J239" i="1"/>
  <c r="O239" i="1" s="1"/>
  <c r="I239" i="1"/>
  <c r="J235" i="1"/>
  <c r="I235" i="1"/>
  <c r="O235" i="1" s="1"/>
  <c r="P235" i="1" s="1"/>
  <c r="I230" i="1"/>
  <c r="O230" i="1" s="1"/>
  <c r="S230" i="1" s="1"/>
  <c r="J228" i="1"/>
  <c r="I228" i="1"/>
  <c r="O228" i="1" s="1"/>
  <c r="P228" i="1" s="1"/>
  <c r="I237" i="1"/>
  <c r="O237" i="1" s="1"/>
  <c r="S237" i="1" s="1"/>
  <c r="I236" i="1"/>
  <c r="O236" i="1" s="1"/>
  <c r="J229" i="1"/>
  <c r="I229" i="1"/>
  <c r="O229" i="1" s="1"/>
  <c r="J226" i="1"/>
  <c r="I226" i="1"/>
  <c r="O226" i="1" s="1"/>
  <c r="AC218" i="1"/>
  <c r="M221" i="1"/>
  <c r="M214" i="1"/>
  <c r="M217" i="1"/>
  <c r="M216" i="1"/>
  <c r="M213" i="1"/>
  <c r="AA224" i="1"/>
  <c r="K224" i="1"/>
  <c r="M210" i="1"/>
  <c r="M209" i="1"/>
  <c r="AC209" i="1"/>
  <c r="J223" i="1"/>
  <c r="I223" i="1"/>
  <c r="O223" i="1" s="1"/>
  <c r="J216" i="1"/>
  <c r="I216" i="1"/>
  <c r="O216" i="1" s="1"/>
  <c r="J221" i="1"/>
  <c r="I221" i="1"/>
  <c r="I213" i="1"/>
  <c r="J222" i="1"/>
  <c r="I222" i="1"/>
  <c r="J217" i="1"/>
  <c r="I217" i="1"/>
  <c r="O217" i="1" s="1"/>
  <c r="J192" i="1"/>
  <c r="I192" i="1"/>
  <c r="T210" i="1" l="1"/>
  <c r="X210" i="1" s="1"/>
  <c r="Q210" i="1"/>
  <c r="U210" i="1" s="1"/>
  <c r="Y210" i="1" s="1"/>
  <c r="X224" i="1" s="1"/>
  <c r="P217" i="1"/>
  <c r="Q217" i="1"/>
  <c r="P223" i="1"/>
  <c r="T223" i="1" s="1"/>
  <c r="S223" i="1"/>
  <c r="P216" i="1"/>
  <c r="T216" i="1" s="1"/>
  <c r="Q216" i="1"/>
  <c r="U216" i="1" s="1"/>
  <c r="S216" i="1"/>
  <c r="Q214" i="1"/>
  <c r="U214" i="1" s="1"/>
  <c r="Y214" i="1" s="1"/>
  <c r="S211" i="1"/>
  <c r="W211" i="1" s="1"/>
  <c r="P229" i="1"/>
  <c r="T229" i="1" s="1"/>
  <c r="S229" i="1"/>
  <c r="P239" i="1"/>
  <c r="T239" i="1" s="1"/>
  <c r="S239" i="1"/>
  <c r="AB224" i="1"/>
  <c r="S214" i="1"/>
  <c r="W214" i="1" s="1"/>
  <c r="P236" i="1"/>
  <c r="T236" i="1" s="1"/>
  <c r="S236" i="1"/>
  <c r="S209" i="1"/>
  <c r="Q213" i="1"/>
  <c r="U213" i="1" s="1"/>
  <c r="T224" i="1" s="1"/>
  <c r="O243" i="1"/>
  <c r="Q243" i="1" s="1"/>
  <c r="S226" i="1"/>
  <c r="P226" i="1"/>
  <c r="T226" i="1" s="1"/>
  <c r="S218" i="1"/>
  <c r="W218" i="1" s="1"/>
  <c r="O224" i="1"/>
  <c r="S213" i="1"/>
  <c r="M243" i="1"/>
  <c r="AC243" i="1"/>
  <c r="AD243" i="1" s="1"/>
  <c r="AC224" i="1"/>
  <c r="AD224" i="1" s="1"/>
  <c r="L224" i="1"/>
  <c r="M224" i="1" s="1"/>
  <c r="N224" i="1" s="1"/>
  <c r="R243" i="1" l="1"/>
  <c r="N243" i="1"/>
  <c r="S224" i="1"/>
  <c r="U224" i="1" s="1"/>
  <c r="V224" i="1" s="1"/>
  <c r="W209" i="1"/>
  <c r="W224" i="1" s="1"/>
  <c r="Y224" i="1" s="1"/>
  <c r="Z224" i="1" s="1"/>
  <c r="S243" i="1"/>
  <c r="U243" i="1" s="1"/>
  <c r="V243" i="1" s="1"/>
  <c r="P224" i="1"/>
  <c r="Q224" i="1" s="1"/>
  <c r="R224" i="1" s="1"/>
  <c r="AA207" i="1"/>
  <c r="AB204" i="1"/>
  <c r="AC192" i="1"/>
  <c r="AC202" i="1" l="1"/>
  <c r="M201" i="1"/>
  <c r="M204" i="1"/>
  <c r="M193" i="1"/>
  <c r="L207" i="1" s="1"/>
  <c r="AC204" i="1"/>
  <c r="AC203" i="1"/>
  <c r="AC200" i="1"/>
  <c r="K190" i="1"/>
  <c r="M186" i="1"/>
  <c r="M182" i="1"/>
  <c r="M180" i="1"/>
  <c r="M177" i="1"/>
  <c r="M175" i="1"/>
  <c r="AC183" i="1"/>
  <c r="AB189" i="1"/>
  <c r="AB185" i="1"/>
  <c r="AB184" i="1"/>
  <c r="AB183" i="1"/>
  <c r="AC205" i="1"/>
  <c r="AC194" i="1"/>
  <c r="AB179" i="1"/>
  <c r="AC179" i="1" s="1"/>
  <c r="AB203" i="1"/>
  <c r="AB205" i="1"/>
  <c r="AB202" i="1"/>
  <c r="AB201" i="1"/>
  <c r="AC201" i="1" s="1"/>
  <c r="AB207" i="1" s="1"/>
  <c r="AB200" i="1"/>
  <c r="AB194" i="1"/>
  <c r="AB192" i="1"/>
  <c r="O192" i="1"/>
  <c r="P192" i="1" s="1"/>
  <c r="O203" i="1"/>
  <c r="O194" i="1"/>
  <c r="S194" i="1" s="1"/>
  <c r="O204" i="1"/>
  <c r="S204" i="1" s="1"/>
  <c r="W204" i="1" s="1"/>
  <c r="K207" i="1"/>
  <c r="I205" i="1"/>
  <c r="O205" i="1" s="1"/>
  <c r="P205" i="1" s="1"/>
  <c r="J200" i="1"/>
  <c r="I200" i="1"/>
  <c r="O200" i="1" s="1"/>
  <c r="J199" i="1"/>
  <c r="O199" i="1" s="1"/>
  <c r="I199" i="1"/>
  <c r="J205" i="1"/>
  <c r="J202" i="1"/>
  <c r="I202" i="1"/>
  <c r="O202" i="1" s="1"/>
  <c r="P202" i="1" s="1"/>
  <c r="J201" i="1"/>
  <c r="I201" i="1"/>
  <c r="O201" i="1" s="1"/>
  <c r="J197" i="1"/>
  <c r="I197" i="1"/>
  <c r="O197" i="1" s="1"/>
  <c r="P197" i="1" s="1"/>
  <c r="J196" i="1"/>
  <c r="I196" i="1"/>
  <c r="O196" i="1" s="1"/>
  <c r="P196" i="1" s="1"/>
  <c r="J193" i="1"/>
  <c r="I193" i="1"/>
  <c r="O193" i="1" s="1"/>
  <c r="O24" i="1"/>
  <c r="P199" i="1" l="1"/>
  <c r="T199" i="1" s="1"/>
  <c r="S199" i="1"/>
  <c r="P203" i="1"/>
  <c r="T203" i="1" s="1"/>
  <c r="X203" i="1" s="1"/>
  <c r="S203" i="1"/>
  <c r="W203" i="1" s="1"/>
  <c r="W194" i="1"/>
  <c r="W207" i="1" s="1"/>
  <c r="S207" i="1"/>
  <c r="AC207" i="1"/>
  <c r="AD207" i="1" s="1"/>
  <c r="P201" i="1"/>
  <c r="Q201" i="1"/>
  <c r="P193" i="1"/>
  <c r="Q193" i="1"/>
  <c r="P204" i="1"/>
  <c r="P194" i="1"/>
  <c r="T194" i="1" s="1"/>
  <c r="X194" i="1" s="1"/>
  <c r="O207" i="1"/>
  <c r="P200" i="1"/>
  <c r="M207" i="1"/>
  <c r="N207" i="1" s="1"/>
  <c r="Q204" i="1" l="1"/>
  <c r="U204" i="1" s="1"/>
  <c r="T204" i="1"/>
  <c r="X204" i="1" s="1"/>
  <c r="P207" i="1"/>
  <c r="Q207" i="1" s="1"/>
  <c r="R207" i="1" s="1"/>
  <c r="M183" i="1"/>
  <c r="M179" i="1"/>
  <c r="AC189" i="1"/>
  <c r="AC184" i="1"/>
  <c r="AC185" i="1"/>
  <c r="Y189" i="1"/>
  <c r="Y184" i="1"/>
  <c r="U189" i="1"/>
  <c r="U184" i="1"/>
  <c r="U180" i="1"/>
  <c r="U181" i="1"/>
  <c r="O184" i="1"/>
  <c r="P184" i="1" s="1"/>
  <c r="O189" i="1"/>
  <c r="P189" i="1" s="1"/>
  <c r="X189" i="1" s="1"/>
  <c r="J188" i="1"/>
  <c r="I188" i="1"/>
  <c r="O188" i="1" s="1"/>
  <c r="P188" i="1" s="1"/>
  <c r="J185" i="1"/>
  <c r="I185" i="1"/>
  <c r="O185" i="1" s="1"/>
  <c r="J183" i="1"/>
  <c r="I183" i="1"/>
  <c r="O183" i="1" s="1"/>
  <c r="J182" i="1"/>
  <c r="I182" i="1"/>
  <c r="O182" i="1" s="1"/>
  <c r="J179" i="1"/>
  <c r="I179" i="1"/>
  <c r="O179" i="1" s="1"/>
  <c r="J178" i="1"/>
  <c r="I178" i="1"/>
  <c r="O178" i="1" s="1"/>
  <c r="P178" i="1" s="1"/>
  <c r="J176" i="1"/>
  <c r="I176" i="1"/>
  <c r="O176" i="1" s="1"/>
  <c r="P176" i="1" s="1"/>
  <c r="J186" i="1"/>
  <c r="O186" i="1" s="1"/>
  <c r="I186" i="1"/>
  <c r="J181" i="1"/>
  <c r="O181" i="1" s="1"/>
  <c r="I181" i="1"/>
  <c r="J180" i="1"/>
  <c r="O180" i="1" s="1"/>
  <c r="P180" i="1" s="1"/>
  <c r="T180" i="1" s="1"/>
  <c r="I180" i="1"/>
  <c r="J175" i="1"/>
  <c r="O175" i="1" s="1"/>
  <c r="I175" i="1"/>
  <c r="J187" i="1"/>
  <c r="O187" i="1" s="1"/>
  <c r="P187" i="1" s="1"/>
  <c r="I187" i="1"/>
  <c r="J177" i="1"/>
  <c r="O177" i="1" s="1"/>
  <c r="I177" i="1"/>
  <c r="K173" i="1"/>
  <c r="M168" i="1"/>
  <c r="M167" i="1"/>
  <c r="M162" i="1"/>
  <c r="M163" i="1"/>
  <c r="U160" i="1"/>
  <c r="AC171" i="1"/>
  <c r="AC158" i="1"/>
  <c r="U169" i="1"/>
  <c r="U166" i="1"/>
  <c r="U155" i="1"/>
  <c r="M159" i="1"/>
  <c r="M154" i="1"/>
  <c r="J168" i="1"/>
  <c r="I168" i="1"/>
  <c r="O168" i="1" s="1"/>
  <c r="I162" i="1"/>
  <c r="J162" i="1"/>
  <c r="O162" i="1" s="1"/>
  <c r="I165" i="1"/>
  <c r="O165" i="1" s="1"/>
  <c r="P165" i="1" s="1"/>
  <c r="J165" i="1"/>
  <c r="J171" i="1"/>
  <c r="I171" i="1"/>
  <c r="O171" i="1" s="1"/>
  <c r="P171" i="1" s="1"/>
  <c r="AB171" i="1" s="1"/>
  <c r="Y204" i="1" l="1"/>
  <c r="X207" i="1" s="1"/>
  <c r="Y207" i="1" s="1"/>
  <c r="Z207" i="1" s="1"/>
  <c r="T207" i="1"/>
  <c r="U207" i="1" s="1"/>
  <c r="V207" i="1" s="1"/>
  <c r="L190" i="1"/>
  <c r="L173" i="1"/>
  <c r="M173" i="1" s="1"/>
  <c r="N173" i="1" s="1"/>
  <c r="W184" i="1"/>
  <c r="M190" i="1"/>
  <c r="N190" i="1" s="1"/>
  <c r="P182" i="1"/>
  <c r="Q182" i="1" s="1"/>
  <c r="P186" i="1"/>
  <c r="T186" i="1" s="1"/>
  <c r="S186" i="1"/>
  <c r="P175" i="1"/>
  <c r="T175" i="1" s="1"/>
  <c r="S175" i="1"/>
  <c r="O190" i="1"/>
  <c r="P185" i="1"/>
  <c r="T184" i="1"/>
  <c r="X184" i="1"/>
  <c r="S181" i="1"/>
  <c r="P181" i="1"/>
  <c r="T181" i="1" s="1"/>
  <c r="S184" i="1"/>
  <c r="P183" i="1"/>
  <c r="P177" i="1"/>
  <c r="Q177" i="1" s="1"/>
  <c r="S180" i="1"/>
  <c r="T189" i="1"/>
  <c r="S189" i="1"/>
  <c r="W189" i="1"/>
  <c r="W190" i="1" s="1"/>
  <c r="X190" i="1"/>
  <c r="P179" i="1"/>
  <c r="AA190" i="1"/>
  <c r="P168" i="1"/>
  <c r="Q168" i="1" s="1"/>
  <c r="P162" i="1"/>
  <c r="T162" i="1" s="1"/>
  <c r="S162" i="1"/>
  <c r="AA171" i="1"/>
  <c r="J155" i="1"/>
  <c r="O155" i="1" s="1"/>
  <c r="AC150" i="1"/>
  <c r="AB152" i="1" s="1"/>
  <c r="AC138" i="1"/>
  <c r="AC131" i="1"/>
  <c r="AC127" i="1"/>
  <c r="AC118" i="1"/>
  <c r="AC101" i="1"/>
  <c r="AC100" i="1"/>
  <c r="AC89" i="1"/>
  <c r="AC83" i="1"/>
  <c r="AC46" i="1"/>
  <c r="AC32" i="1"/>
  <c r="AC25" i="1"/>
  <c r="AB26" i="1" s="1"/>
  <c r="AC7" i="1"/>
  <c r="AB13" i="1" s="1"/>
  <c r="J166" i="1"/>
  <c r="I166" i="1"/>
  <c r="O166" i="1" s="1"/>
  <c r="P166" i="1" s="1"/>
  <c r="J154" i="1"/>
  <c r="O154" i="1" s="1"/>
  <c r="I154" i="1"/>
  <c r="J169" i="1"/>
  <c r="O169" i="1" s="1"/>
  <c r="J160" i="1"/>
  <c r="O160" i="1" s="1"/>
  <c r="J159" i="1"/>
  <c r="O159" i="1" s="1"/>
  <c r="J170" i="1"/>
  <c r="I170" i="1"/>
  <c r="O170" i="1" s="1"/>
  <c r="P170" i="1" s="1"/>
  <c r="J167" i="1"/>
  <c r="I167" i="1"/>
  <c r="O167" i="1" s="1"/>
  <c r="J164" i="1"/>
  <c r="I164" i="1"/>
  <c r="O164" i="1" s="1"/>
  <c r="P164" i="1" s="1"/>
  <c r="J163" i="1"/>
  <c r="I163" i="1"/>
  <c r="O163" i="1" s="1"/>
  <c r="J161" i="1"/>
  <c r="I161" i="1"/>
  <c r="O161" i="1" s="1"/>
  <c r="P161" i="1" s="1"/>
  <c r="J158" i="1"/>
  <c r="I158" i="1"/>
  <c r="O158" i="1" s="1"/>
  <c r="J157" i="1"/>
  <c r="I157" i="1"/>
  <c r="O157" i="1" s="1"/>
  <c r="P157" i="1" s="1"/>
  <c r="J156" i="1"/>
  <c r="I156" i="1"/>
  <c r="O156" i="1" s="1"/>
  <c r="P156" i="1" s="1"/>
  <c r="U146" i="1"/>
  <c r="U151" i="1"/>
  <c r="U148" i="1"/>
  <c r="U150" i="1"/>
  <c r="Y150" i="1"/>
  <c r="X152" i="1" s="1"/>
  <c r="M149" i="1"/>
  <c r="M143" i="1"/>
  <c r="O141" i="1"/>
  <c r="P141" i="1" s="1"/>
  <c r="T141" i="1" s="1"/>
  <c r="J150" i="1"/>
  <c r="I150" i="1"/>
  <c r="O150" i="1" s="1"/>
  <c r="J151" i="1"/>
  <c r="O151" i="1" s="1"/>
  <c r="I151" i="1"/>
  <c r="J149" i="1"/>
  <c r="O149" i="1" s="1"/>
  <c r="I149" i="1"/>
  <c r="J148" i="1"/>
  <c r="O148" i="1" s="1"/>
  <c r="I148" i="1"/>
  <c r="J146" i="1"/>
  <c r="O146" i="1" s="1"/>
  <c r="P146" i="1" s="1"/>
  <c r="T146" i="1" s="1"/>
  <c r="I146" i="1"/>
  <c r="J143" i="1"/>
  <c r="O143" i="1" s="1"/>
  <c r="P143" i="1" s="1"/>
  <c r="Q143" i="1" s="1"/>
  <c r="I143" i="1"/>
  <c r="J142" i="1"/>
  <c r="I142" i="1"/>
  <c r="O142" i="1" s="1"/>
  <c r="P142" i="1" s="1"/>
  <c r="K152" i="1"/>
  <c r="M141" i="1"/>
  <c r="O136" i="1"/>
  <c r="W136" i="1" s="1"/>
  <c r="Y138" i="1"/>
  <c r="U128" i="1"/>
  <c r="U125" i="1"/>
  <c r="Y118" i="1"/>
  <c r="U116" i="1"/>
  <c r="Y114" i="1"/>
  <c r="Y115" i="1"/>
  <c r="U105" i="1"/>
  <c r="U106" i="1"/>
  <c r="Y100" i="1"/>
  <c r="Y101" i="1"/>
  <c r="Y76" i="1"/>
  <c r="Y58" i="1"/>
  <c r="Y59" i="1"/>
  <c r="Y25" i="1"/>
  <c r="Y15" i="1"/>
  <c r="Y7" i="1"/>
  <c r="X13" i="1" s="1"/>
  <c r="U7" i="1"/>
  <c r="S25" i="1"/>
  <c r="T25" i="1" s="1"/>
  <c r="S138" i="1"/>
  <c r="T138" i="1" s="1"/>
  <c r="S136" i="1"/>
  <c r="S133" i="1"/>
  <c r="T133" i="1" s="1"/>
  <c r="S130" i="1"/>
  <c r="S121" i="1"/>
  <c r="T121" i="1" s="1"/>
  <c r="U121" i="1" s="1"/>
  <c r="S120" i="1"/>
  <c r="S118" i="1"/>
  <c r="T118" i="1" s="1"/>
  <c r="S115" i="1"/>
  <c r="S114" i="1"/>
  <c r="T114" i="1" s="1"/>
  <c r="S100" i="1"/>
  <c r="O138" i="1"/>
  <c r="P138" i="1" s="1"/>
  <c r="X138" i="1" s="1"/>
  <c r="O130" i="1"/>
  <c r="P130" i="1" s="1"/>
  <c r="AB130" i="1" s="1"/>
  <c r="O133" i="1"/>
  <c r="P133" i="1" s="1"/>
  <c r="X133" i="1" s="1"/>
  <c r="J137" i="1"/>
  <c r="I137" i="1"/>
  <c r="O137" i="1" s="1"/>
  <c r="J135" i="1"/>
  <c r="I135" i="1"/>
  <c r="O135" i="1" s="1"/>
  <c r="P135" i="1" s="1"/>
  <c r="Q135" i="1" s="1"/>
  <c r="J132" i="1"/>
  <c r="I132" i="1"/>
  <c r="O132" i="1" s="1"/>
  <c r="J131" i="1"/>
  <c r="I131" i="1"/>
  <c r="O131" i="1" s="1"/>
  <c r="AA131" i="1" s="1"/>
  <c r="J129" i="1"/>
  <c r="I129" i="1"/>
  <c r="O129" i="1" s="1"/>
  <c r="J127" i="1"/>
  <c r="I127" i="1"/>
  <c r="O127" i="1" s="1"/>
  <c r="AA127" i="1" s="1"/>
  <c r="J126" i="1"/>
  <c r="I126" i="1"/>
  <c r="O126" i="1" s="1"/>
  <c r="J124" i="1"/>
  <c r="I124" i="1"/>
  <c r="O124" i="1" s="1"/>
  <c r="J128" i="1"/>
  <c r="O128" i="1" s="1"/>
  <c r="S128" i="1" s="1"/>
  <c r="I128" i="1"/>
  <c r="I125" i="1"/>
  <c r="J125" i="1"/>
  <c r="O125" i="1" s="1"/>
  <c r="S125" i="1" s="1"/>
  <c r="J104" i="1"/>
  <c r="O104" i="1" s="1"/>
  <c r="K139" i="1"/>
  <c r="M136" i="1"/>
  <c r="M135" i="1"/>
  <c r="M133" i="1"/>
  <c r="M130" i="1"/>
  <c r="M126" i="1"/>
  <c r="M108" i="1"/>
  <c r="M117" i="1"/>
  <c r="M112" i="1"/>
  <c r="M121" i="1"/>
  <c r="M120" i="1"/>
  <c r="M111" i="1"/>
  <c r="M104" i="1"/>
  <c r="Q186" i="1" l="1"/>
  <c r="U186" i="1" s="1"/>
  <c r="Q183" i="1"/>
  <c r="X26" i="1"/>
  <c r="Q175" i="1"/>
  <c r="S139" i="1"/>
  <c r="Y190" i="1"/>
  <c r="Z190" i="1" s="1"/>
  <c r="Q179" i="1"/>
  <c r="S190" i="1"/>
  <c r="L139" i="1"/>
  <c r="M139" i="1" s="1"/>
  <c r="T166" i="1"/>
  <c r="S166" i="1"/>
  <c r="P155" i="1"/>
  <c r="T155" i="1" s="1"/>
  <c r="S155" i="1"/>
  <c r="P163" i="1"/>
  <c r="AB163" i="1" s="1"/>
  <c r="AA163" i="1"/>
  <c r="P159" i="1"/>
  <c r="T159" i="1" s="1"/>
  <c r="S159" i="1"/>
  <c r="Q162" i="1"/>
  <c r="U162" i="1" s="1"/>
  <c r="P160" i="1"/>
  <c r="T160" i="1" s="1"/>
  <c r="S160" i="1"/>
  <c r="P169" i="1"/>
  <c r="T169" i="1" s="1"/>
  <c r="S169" i="1"/>
  <c r="P158" i="1"/>
  <c r="AB158" i="1" s="1"/>
  <c r="AA158" i="1"/>
  <c r="P167" i="1"/>
  <c r="Q167" i="1" s="1"/>
  <c r="O173" i="1"/>
  <c r="P154" i="1"/>
  <c r="Q154" i="1" s="1"/>
  <c r="P148" i="1"/>
  <c r="T148" i="1" s="1"/>
  <c r="S148" i="1"/>
  <c r="W133" i="1"/>
  <c r="Q141" i="1"/>
  <c r="AA136" i="1"/>
  <c r="P151" i="1"/>
  <c r="T151" i="1" s="1"/>
  <c r="S151" i="1"/>
  <c r="S104" i="1"/>
  <c r="P104" i="1"/>
  <c r="T104" i="1" s="1"/>
  <c r="P150" i="1"/>
  <c r="AA150" i="1"/>
  <c r="AA152" i="1" s="1"/>
  <c r="AC152" i="1" s="1"/>
  <c r="AD152" i="1" s="1"/>
  <c r="S150" i="1"/>
  <c r="W150" i="1"/>
  <c r="W152" i="1" s="1"/>
  <c r="Y152" i="1" s="1"/>
  <c r="Z152" i="1" s="1"/>
  <c r="P149" i="1"/>
  <c r="T149" i="1" s="1"/>
  <c r="S149" i="1"/>
  <c r="T120" i="1"/>
  <c r="U120" i="1" s="1"/>
  <c r="S146" i="1"/>
  <c r="Q133" i="1"/>
  <c r="Y133" i="1" s="1"/>
  <c r="X130" i="1"/>
  <c r="AA130" i="1"/>
  <c r="AB138" i="1"/>
  <c r="W130" i="1"/>
  <c r="S141" i="1"/>
  <c r="AA138" i="1"/>
  <c r="L152" i="1"/>
  <c r="M152" i="1" s="1"/>
  <c r="N152" i="1" s="1"/>
  <c r="P128" i="1"/>
  <c r="T128" i="1" s="1"/>
  <c r="U133" i="1"/>
  <c r="W138" i="1"/>
  <c r="O152" i="1"/>
  <c r="O139" i="1"/>
  <c r="T136" i="1"/>
  <c r="U136" i="1" s="1"/>
  <c r="T130" i="1"/>
  <c r="U130" i="1" s="1"/>
  <c r="T115" i="1"/>
  <c r="P137" i="1"/>
  <c r="P136" i="1"/>
  <c r="AB136" i="1" s="1"/>
  <c r="P132" i="1"/>
  <c r="P131" i="1"/>
  <c r="AB131" i="1" s="1"/>
  <c r="Q130" i="1"/>
  <c r="P129" i="1"/>
  <c r="P127" i="1"/>
  <c r="AB127" i="1" s="1"/>
  <c r="P126" i="1"/>
  <c r="Q126" i="1" s="1"/>
  <c r="P124" i="1"/>
  <c r="P125" i="1"/>
  <c r="T125" i="1" s="1"/>
  <c r="O121" i="1"/>
  <c r="O120" i="1"/>
  <c r="O118" i="1"/>
  <c r="O115" i="1"/>
  <c r="O114" i="1"/>
  <c r="O93" i="1"/>
  <c r="W93" i="1" s="1"/>
  <c r="O92" i="1"/>
  <c r="O91" i="1"/>
  <c r="W91" i="1" s="1"/>
  <c r="O95" i="1"/>
  <c r="W95" i="1" s="1"/>
  <c r="O98" i="1"/>
  <c r="O100" i="1"/>
  <c r="O101" i="1"/>
  <c r="S101" i="1"/>
  <c r="S98" i="1"/>
  <c r="S95" i="1"/>
  <c r="S93" i="1"/>
  <c r="S92" i="1"/>
  <c r="S91" i="1"/>
  <c r="S76" i="1"/>
  <c r="S74" i="1"/>
  <c r="S72" i="1"/>
  <c r="S65" i="1"/>
  <c r="S57" i="1"/>
  <c r="T57" i="1" s="1"/>
  <c r="S59" i="1"/>
  <c r="S58" i="1"/>
  <c r="S55" i="1"/>
  <c r="S52" i="1"/>
  <c r="T52" i="1" s="1"/>
  <c r="U52" i="1" s="1"/>
  <c r="Q163" i="1" l="1"/>
  <c r="AC163" i="1" s="1"/>
  <c r="AB173" i="1" s="1"/>
  <c r="AB190" i="1"/>
  <c r="AC190" i="1" s="1"/>
  <c r="AD190" i="1" s="1"/>
  <c r="T139" i="1"/>
  <c r="U139" i="1" s="1"/>
  <c r="V139" i="1" s="1"/>
  <c r="W139" i="1"/>
  <c r="AA139" i="1"/>
  <c r="AA173" i="1"/>
  <c r="AC173" i="1" s="1"/>
  <c r="AD173" i="1" s="1"/>
  <c r="S152" i="1"/>
  <c r="S173" i="1"/>
  <c r="U175" i="1"/>
  <c r="T190" i="1" s="1"/>
  <c r="U190" i="1" s="1"/>
  <c r="V190" i="1" s="1"/>
  <c r="P190" i="1"/>
  <c r="Q190" i="1" s="1"/>
  <c r="U141" i="1"/>
  <c r="Q159" i="1"/>
  <c r="U159" i="1" s="1"/>
  <c r="T173" i="1" s="1"/>
  <c r="Q149" i="1"/>
  <c r="P152" i="1" s="1"/>
  <c r="Q152" i="1" s="1"/>
  <c r="R152" i="1" s="1"/>
  <c r="P92" i="1"/>
  <c r="W92" i="1"/>
  <c r="AB150" i="1"/>
  <c r="X150" i="1"/>
  <c r="T150" i="1"/>
  <c r="P114" i="1"/>
  <c r="X114" i="1" s="1"/>
  <c r="W114" i="1"/>
  <c r="W101" i="1"/>
  <c r="AA101" i="1"/>
  <c r="P115" i="1"/>
  <c r="X115" i="1" s="1"/>
  <c r="W115" i="1"/>
  <c r="W100" i="1"/>
  <c r="AA100" i="1"/>
  <c r="P118" i="1"/>
  <c r="AA118" i="1"/>
  <c r="W118" i="1"/>
  <c r="AA98" i="1"/>
  <c r="W98" i="1"/>
  <c r="AA120" i="1"/>
  <c r="W120" i="1"/>
  <c r="AA121" i="1"/>
  <c r="W121" i="1"/>
  <c r="Y130" i="1"/>
  <c r="AC130" i="1"/>
  <c r="Q136" i="1"/>
  <c r="X136" i="1"/>
  <c r="P121" i="1"/>
  <c r="P120" i="1"/>
  <c r="Q120" i="1" s="1"/>
  <c r="P93" i="1"/>
  <c r="P91" i="1"/>
  <c r="T101" i="1"/>
  <c r="T100" i="1"/>
  <c r="T98" i="1"/>
  <c r="U98" i="1" s="1"/>
  <c r="T95" i="1"/>
  <c r="U95" i="1" s="1"/>
  <c r="T93" i="1"/>
  <c r="U93" i="1" s="1"/>
  <c r="T92" i="1"/>
  <c r="U92" i="1" s="1"/>
  <c r="T91" i="1"/>
  <c r="U91" i="1" s="1"/>
  <c r="T76" i="1"/>
  <c r="T74" i="1"/>
  <c r="U74" i="1" s="1"/>
  <c r="T72" i="1"/>
  <c r="U72" i="1" s="1"/>
  <c r="T65" i="1"/>
  <c r="U65" i="1" s="1"/>
  <c r="T59" i="1"/>
  <c r="T58" i="1"/>
  <c r="T55" i="1"/>
  <c r="U55" i="1" s="1"/>
  <c r="S39" i="1"/>
  <c r="T39" i="1" s="1"/>
  <c r="S34" i="1"/>
  <c r="T34" i="1" s="1"/>
  <c r="S28" i="1"/>
  <c r="S15" i="1"/>
  <c r="P101" i="1"/>
  <c r="P100" i="1"/>
  <c r="P98" i="1"/>
  <c r="P95" i="1"/>
  <c r="K77" i="1"/>
  <c r="K102" i="1"/>
  <c r="K122" i="1"/>
  <c r="M107" i="1"/>
  <c r="L122" i="1" s="1"/>
  <c r="J113" i="1"/>
  <c r="O113" i="1" s="1"/>
  <c r="P113" i="1" s="1"/>
  <c r="I113" i="1"/>
  <c r="I105" i="1"/>
  <c r="J105" i="1"/>
  <c r="O105" i="1" s="1"/>
  <c r="I106" i="1"/>
  <c r="J106" i="1"/>
  <c r="O106" i="1" s="1"/>
  <c r="I117" i="1"/>
  <c r="O117" i="1" s="1"/>
  <c r="P117" i="1" s="1"/>
  <c r="J117" i="1"/>
  <c r="I119" i="1"/>
  <c r="O119" i="1" s="1"/>
  <c r="P119" i="1" s="1"/>
  <c r="J119" i="1"/>
  <c r="I116" i="1"/>
  <c r="O116" i="1" s="1"/>
  <c r="J112" i="1"/>
  <c r="I108" i="1"/>
  <c r="O108" i="1" s="1"/>
  <c r="AA108" i="1" s="1"/>
  <c r="J108" i="1"/>
  <c r="I109" i="1"/>
  <c r="O109" i="1" s="1"/>
  <c r="P109" i="1" s="1"/>
  <c r="J109" i="1"/>
  <c r="I110" i="1"/>
  <c r="O110" i="1" s="1"/>
  <c r="P110" i="1" s="1"/>
  <c r="J110" i="1"/>
  <c r="I111" i="1"/>
  <c r="O111" i="1" s="1"/>
  <c r="J111" i="1"/>
  <c r="I112" i="1"/>
  <c r="O112" i="1" s="1"/>
  <c r="J107" i="1"/>
  <c r="I107" i="1"/>
  <c r="O107" i="1" s="1"/>
  <c r="R190" i="1" l="1"/>
  <c r="U173" i="1"/>
  <c r="V173" i="1" s="1"/>
  <c r="W102" i="1"/>
  <c r="W122" i="1"/>
  <c r="T28" i="1"/>
  <c r="M122" i="1"/>
  <c r="N122" i="1" s="1"/>
  <c r="T15" i="1"/>
  <c r="P173" i="1"/>
  <c r="Q173" i="1" s="1"/>
  <c r="R173" i="1" s="1"/>
  <c r="P108" i="1"/>
  <c r="AB108" i="1" s="1"/>
  <c r="U149" i="1"/>
  <c r="T152" i="1" s="1"/>
  <c r="U152" i="1" s="1"/>
  <c r="V152" i="1" s="1"/>
  <c r="Q98" i="1"/>
  <c r="AB98" i="1"/>
  <c r="X98" i="1"/>
  <c r="X120" i="1"/>
  <c r="AB120" i="1"/>
  <c r="AB100" i="1"/>
  <c r="X100" i="1"/>
  <c r="Q121" i="1"/>
  <c r="AB121" i="1"/>
  <c r="X121" i="1"/>
  <c r="AB118" i="1"/>
  <c r="X118" i="1"/>
  <c r="X101" i="1"/>
  <c r="AB101" i="1"/>
  <c r="AC120" i="1"/>
  <c r="Y120" i="1"/>
  <c r="P116" i="1"/>
  <c r="T116" i="1" s="1"/>
  <c r="S116" i="1"/>
  <c r="P106" i="1"/>
  <c r="T106" i="1" s="1"/>
  <c r="S106" i="1"/>
  <c r="Q91" i="1"/>
  <c r="Y91" i="1" s="1"/>
  <c r="X91" i="1"/>
  <c r="Y136" i="1"/>
  <c r="X139" i="1" s="1"/>
  <c r="Y139" i="1" s="1"/>
  <c r="Z139" i="1" s="1"/>
  <c r="AC136" i="1"/>
  <c r="AB139" i="1" s="1"/>
  <c r="AC139" i="1" s="1"/>
  <c r="AD139" i="1" s="1"/>
  <c r="P107" i="1"/>
  <c r="AA107" i="1"/>
  <c r="AA122" i="1" s="1"/>
  <c r="P105" i="1"/>
  <c r="T105" i="1" s="1"/>
  <c r="S105" i="1"/>
  <c r="O122" i="1"/>
  <c r="Q93" i="1"/>
  <c r="Y93" i="1" s="1"/>
  <c r="X93" i="1"/>
  <c r="Q95" i="1"/>
  <c r="Y95" i="1" s="1"/>
  <c r="X95" i="1"/>
  <c r="Q92" i="1"/>
  <c r="Y92" i="1" s="1"/>
  <c r="X92" i="1"/>
  <c r="P139" i="1"/>
  <c r="Q139" i="1" s="1"/>
  <c r="R139" i="1" s="1"/>
  <c r="Q104" i="1"/>
  <c r="U34" i="1"/>
  <c r="P111" i="1"/>
  <c r="Q111" i="1" s="1"/>
  <c r="Q117" i="1"/>
  <c r="P112" i="1"/>
  <c r="Q112" i="1" s="1"/>
  <c r="U39" i="1"/>
  <c r="U28" i="1"/>
  <c r="M98" i="1"/>
  <c r="Q108" i="1" l="1"/>
  <c r="AC108" i="1" s="1"/>
  <c r="S122" i="1"/>
  <c r="AC121" i="1"/>
  <c r="Y121" i="1"/>
  <c r="X122" i="1" s="1"/>
  <c r="Y122" i="1" s="1"/>
  <c r="Z122" i="1" s="1"/>
  <c r="Q107" i="1"/>
  <c r="AC107" i="1" s="1"/>
  <c r="AB107" i="1"/>
  <c r="U104" i="1"/>
  <c r="T122" i="1" s="1"/>
  <c r="AC98" i="1"/>
  <c r="Y98" i="1"/>
  <c r="X102" i="1" s="1"/>
  <c r="Y102" i="1" s="1"/>
  <c r="Z102" i="1" s="1"/>
  <c r="J84" i="1"/>
  <c r="O84" i="1" s="1"/>
  <c r="S84" i="1" s="1"/>
  <c r="J97" i="1"/>
  <c r="I97" i="1"/>
  <c r="O97" i="1" s="1"/>
  <c r="J89" i="1"/>
  <c r="I89" i="1"/>
  <c r="O89" i="1" s="1"/>
  <c r="J82" i="1"/>
  <c r="I82" i="1"/>
  <c r="O82" i="1" s="1"/>
  <c r="P82" i="1" s="1"/>
  <c r="J80" i="1"/>
  <c r="I80" i="1"/>
  <c r="O80" i="1" s="1"/>
  <c r="P80" i="1" s="1"/>
  <c r="M97" i="1"/>
  <c r="M96" i="1"/>
  <c r="M95" i="1"/>
  <c r="M94" i="1"/>
  <c r="M93" i="1"/>
  <c r="M92" i="1"/>
  <c r="M91" i="1"/>
  <c r="M84" i="1"/>
  <c r="M90" i="1"/>
  <c r="U122" i="1" l="1"/>
  <c r="V122" i="1" s="1"/>
  <c r="AB122" i="1"/>
  <c r="AC122" i="1" s="1"/>
  <c r="AD122" i="1" s="1"/>
  <c r="P97" i="1"/>
  <c r="AA97" i="1"/>
  <c r="P89" i="1"/>
  <c r="AB89" i="1" s="1"/>
  <c r="AA89" i="1"/>
  <c r="P122" i="1"/>
  <c r="Q122" i="1" s="1"/>
  <c r="R122" i="1" s="1"/>
  <c r="L102" i="1"/>
  <c r="P84" i="1"/>
  <c r="J85" i="1"/>
  <c r="I85" i="1"/>
  <c r="O85" i="1" s="1"/>
  <c r="P85" i="1" s="1"/>
  <c r="I23" i="1"/>
  <c r="O23" i="1" s="1"/>
  <c r="O76" i="1"/>
  <c r="O74" i="1"/>
  <c r="O72" i="1"/>
  <c r="W72" i="1" s="1"/>
  <c r="O65" i="1"/>
  <c r="O52" i="1"/>
  <c r="O59" i="1"/>
  <c r="O58" i="1"/>
  <c r="O55" i="1"/>
  <c r="O42" i="1"/>
  <c r="O38" i="1"/>
  <c r="P38" i="1" s="1"/>
  <c r="O39" i="1"/>
  <c r="O34" i="1"/>
  <c r="O28" i="1"/>
  <c r="O15" i="1"/>
  <c r="P24" i="1"/>
  <c r="O25" i="1"/>
  <c r="I18" i="1"/>
  <c r="O18" i="1" s="1"/>
  <c r="P18" i="1" s="1"/>
  <c r="O7" i="1"/>
  <c r="K13" i="1"/>
  <c r="I81" i="1"/>
  <c r="O81" i="1" s="1"/>
  <c r="P81" i="1" s="1"/>
  <c r="J81" i="1"/>
  <c r="I83" i="1"/>
  <c r="O83" i="1" s="1"/>
  <c r="J83" i="1"/>
  <c r="I84" i="1"/>
  <c r="I86" i="1"/>
  <c r="O86" i="1" s="1"/>
  <c r="P86" i="1" s="1"/>
  <c r="J86" i="1"/>
  <c r="I87" i="1"/>
  <c r="O87" i="1" s="1"/>
  <c r="P87" i="1" s="1"/>
  <c r="I88" i="1"/>
  <c r="O88" i="1" s="1"/>
  <c r="P88" i="1" s="1"/>
  <c r="J88" i="1"/>
  <c r="I90" i="1"/>
  <c r="O90" i="1" s="1"/>
  <c r="J90" i="1"/>
  <c r="I94" i="1"/>
  <c r="O94" i="1" s="1"/>
  <c r="I96" i="1"/>
  <c r="O96" i="1" s="1"/>
  <c r="J96" i="1"/>
  <c r="I99" i="1"/>
  <c r="O99" i="1" s="1"/>
  <c r="P99" i="1" s="1"/>
  <c r="J99" i="1"/>
  <c r="J79" i="1"/>
  <c r="I79" i="1"/>
  <c r="O79" i="1" s="1"/>
  <c r="I64" i="1"/>
  <c r="O64" i="1" s="1"/>
  <c r="P64" i="1" s="1"/>
  <c r="J64" i="1"/>
  <c r="I66" i="1"/>
  <c r="O66" i="1" s="1"/>
  <c r="J66" i="1"/>
  <c r="I67" i="1"/>
  <c r="I68" i="1"/>
  <c r="I69" i="1"/>
  <c r="J69" i="1"/>
  <c r="J71" i="1"/>
  <c r="I73" i="1"/>
  <c r="J73" i="1"/>
  <c r="O73" i="1" s="1"/>
  <c r="I75" i="1"/>
  <c r="J63" i="1"/>
  <c r="I63" i="1"/>
  <c r="S63" i="1" s="1"/>
  <c r="I47" i="1"/>
  <c r="O47" i="1" s="1"/>
  <c r="P47" i="1" s="1"/>
  <c r="J47" i="1"/>
  <c r="I48" i="1"/>
  <c r="O48" i="1" s="1"/>
  <c r="J48" i="1"/>
  <c r="J49" i="1"/>
  <c r="I50" i="1"/>
  <c r="J50" i="1"/>
  <c r="O50" i="1" s="1"/>
  <c r="AA50" i="1" s="1"/>
  <c r="I51" i="1"/>
  <c r="J51" i="1"/>
  <c r="I53" i="1"/>
  <c r="O53" i="1" s="1"/>
  <c r="J53" i="1"/>
  <c r="I54" i="1"/>
  <c r="O54" i="1" s="1"/>
  <c r="J54" i="1"/>
  <c r="I56" i="1"/>
  <c r="O56" i="1" s="1"/>
  <c r="P56" i="1" s="1"/>
  <c r="J56" i="1"/>
  <c r="I57" i="1"/>
  <c r="O57" i="1" s="1"/>
  <c r="P57" i="1" s="1"/>
  <c r="I46" i="1"/>
  <c r="I29" i="1"/>
  <c r="O29" i="1" s="1"/>
  <c r="P29" i="1" s="1"/>
  <c r="I30" i="1"/>
  <c r="I31" i="1"/>
  <c r="I32" i="1"/>
  <c r="O32" i="1" s="1"/>
  <c r="I33" i="1"/>
  <c r="I35" i="1"/>
  <c r="O35" i="1" s="1"/>
  <c r="P35" i="1" s="1"/>
  <c r="I36" i="1"/>
  <c r="I37" i="1"/>
  <c r="O37" i="1" s="1"/>
  <c r="P37" i="1" s="1"/>
  <c r="I38" i="1"/>
  <c r="I40" i="1"/>
  <c r="I41" i="1"/>
  <c r="O41" i="1" s="1"/>
  <c r="P41" i="1" s="1"/>
  <c r="I42" i="1"/>
  <c r="I17" i="1"/>
  <c r="O17" i="1" s="1"/>
  <c r="P17" i="1" s="1"/>
  <c r="J17" i="1"/>
  <c r="I19" i="1"/>
  <c r="J19" i="1"/>
  <c r="I20" i="1"/>
  <c r="O20" i="1" s="1"/>
  <c r="P20" i="1" s="1"/>
  <c r="J20" i="1"/>
  <c r="I21" i="1"/>
  <c r="J16" i="1"/>
  <c r="O16" i="1" s="1"/>
  <c r="P16" i="1" s="1"/>
  <c r="I16" i="1"/>
  <c r="I3" i="1"/>
  <c r="I4" i="1"/>
  <c r="J4" i="1"/>
  <c r="O4" i="1" s="1"/>
  <c r="P4" i="1" s="1"/>
  <c r="I5" i="1"/>
  <c r="O5" i="1" s="1"/>
  <c r="J5" i="1"/>
  <c r="I6" i="1"/>
  <c r="O6" i="1" s="1"/>
  <c r="J6" i="1"/>
  <c r="I8" i="1"/>
  <c r="J9" i="1"/>
  <c r="I10" i="1"/>
  <c r="O10" i="1" s="1"/>
  <c r="J10" i="1"/>
  <c r="I11" i="1"/>
  <c r="I12" i="1"/>
  <c r="J12" i="1"/>
  <c r="O12" i="1" s="1"/>
  <c r="P12" i="1" s="1"/>
  <c r="J3" i="1"/>
  <c r="O3" i="1" s="1"/>
  <c r="T63" i="1" l="1"/>
  <c r="P90" i="1"/>
  <c r="AA90" i="1"/>
  <c r="P83" i="1"/>
  <c r="AB83" i="1" s="1"/>
  <c r="AA83" i="1"/>
  <c r="P15" i="1"/>
  <c r="X15" i="1" s="1"/>
  <c r="W15" i="1"/>
  <c r="P59" i="1"/>
  <c r="X59" i="1" s="1"/>
  <c r="W59" i="1"/>
  <c r="P28" i="1"/>
  <c r="W28" i="1"/>
  <c r="AA28" i="1"/>
  <c r="P52" i="1"/>
  <c r="AA52" i="1"/>
  <c r="W52" i="1"/>
  <c r="Q84" i="1"/>
  <c r="U84" i="1" s="1"/>
  <c r="T84" i="1"/>
  <c r="P34" i="1"/>
  <c r="X34" i="1" s="1"/>
  <c r="W34" i="1"/>
  <c r="W65" i="1"/>
  <c r="AA65" i="1"/>
  <c r="W39" i="1"/>
  <c r="AA39" i="1"/>
  <c r="P7" i="1"/>
  <c r="S7" i="1"/>
  <c r="AA7" i="1"/>
  <c r="AA13" i="1" s="1"/>
  <c r="W7" i="1"/>
  <c r="W13" i="1" s="1"/>
  <c r="P74" i="1"/>
  <c r="Q74" i="1" s="1"/>
  <c r="W74" i="1"/>
  <c r="AA74" i="1"/>
  <c r="P32" i="1"/>
  <c r="AB32" i="1" s="1"/>
  <c r="AA32" i="1"/>
  <c r="P96" i="1"/>
  <c r="AA96" i="1"/>
  <c r="P76" i="1"/>
  <c r="X76" i="1" s="1"/>
  <c r="W76" i="1"/>
  <c r="P94" i="1"/>
  <c r="S94" i="1"/>
  <c r="S102" i="1" s="1"/>
  <c r="P25" i="1"/>
  <c r="AA25" i="1"/>
  <c r="AA26" i="1" s="1"/>
  <c r="AC26" i="1" s="1"/>
  <c r="AD26" i="1" s="1"/>
  <c r="W25" i="1"/>
  <c r="P55" i="1"/>
  <c r="Q55" i="1" s="1"/>
  <c r="AA55" i="1"/>
  <c r="W55" i="1"/>
  <c r="P58" i="1"/>
  <c r="X58" i="1" s="1"/>
  <c r="W58" i="1"/>
  <c r="Q97" i="1"/>
  <c r="AC97" i="1" s="1"/>
  <c r="AB97" i="1"/>
  <c r="O9" i="1"/>
  <c r="S9" i="1"/>
  <c r="O67" i="1"/>
  <c r="P67" i="1" s="1"/>
  <c r="Q67" i="1" s="1"/>
  <c r="S67" i="1"/>
  <c r="S8" i="1"/>
  <c r="T8" i="1" s="1"/>
  <c r="O8" i="1"/>
  <c r="P8" i="1" s="1"/>
  <c r="O33" i="1"/>
  <c r="P33" i="1" s="1"/>
  <c r="S33" i="1"/>
  <c r="T33" i="1" s="1"/>
  <c r="O49" i="1"/>
  <c r="P49" i="1" s="1"/>
  <c r="S49" i="1"/>
  <c r="T49" i="1" s="1"/>
  <c r="O21" i="1"/>
  <c r="P21" i="1" s="1"/>
  <c r="Q21" i="1" s="1"/>
  <c r="S21" i="1"/>
  <c r="O31" i="1"/>
  <c r="P31" i="1" s="1"/>
  <c r="Q31" i="1" s="1"/>
  <c r="S31" i="1"/>
  <c r="O40" i="1"/>
  <c r="P40" i="1" s="1"/>
  <c r="S40" i="1"/>
  <c r="T40" i="1" s="1"/>
  <c r="O30" i="1"/>
  <c r="P30" i="1" s="1"/>
  <c r="S30" i="1"/>
  <c r="O71" i="1"/>
  <c r="S71" i="1"/>
  <c r="T71" i="1" s="1"/>
  <c r="O102" i="1"/>
  <c r="P79" i="1"/>
  <c r="O11" i="1"/>
  <c r="P11" i="1" s="1"/>
  <c r="S11" i="1"/>
  <c r="T11" i="1" s="1"/>
  <c r="O46" i="1"/>
  <c r="S46" i="1"/>
  <c r="O69" i="1"/>
  <c r="P69" i="1" s="1"/>
  <c r="S69" i="1"/>
  <c r="T69" i="1" s="1"/>
  <c r="O19" i="1"/>
  <c r="P19" i="1" s="1"/>
  <c r="S19" i="1"/>
  <c r="O36" i="1"/>
  <c r="S36" i="1"/>
  <c r="O51" i="1"/>
  <c r="P51" i="1" s="1"/>
  <c r="Q51" i="1" s="1"/>
  <c r="S51" i="1"/>
  <c r="T51" i="1" s="1"/>
  <c r="U51" i="1" s="1"/>
  <c r="T60" i="1" s="1"/>
  <c r="O63" i="1"/>
  <c r="P63" i="1" s="1"/>
  <c r="O68" i="1"/>
  <c r="P68" i="1" s="1"/>
  <c r="S68" i="1"/>
  <c r="T68" i="1" s="1"/>
  <c r="P65" i="1"/>
  <c r="P3" i="1"/>
  <c r="Q3" i="1" s="1"/>
  <c r="P66" i="1"/>
  <c r="Q66" i="1" s="1"/>
  <c r="P10" i="1"/>
  <c r="Q10" i="1" s="1"/>
  <c r="P6" i="1"/>
  <c r="Q6" i="1" s="1"/>
  <c r="P54" i="1"/>
  <c r="Q54" i="1" s="1"/>
  <c r="P5" i="1"/>
  <c r="Q5" i="1" s="1"/>
  <c r="P73" i="1"/>
  <c r="Q73" i="1" s="1"/>
  <c r="P50" i="1"/>
  <c r="P48" i="1"/>
  <c r="Q48" i="1" s="1"/>
  <c r="Q34" i="1"/>
  <c r="Y34" i="1" s="1"/>
  <c r="P39" i="1"/>
  <c r="P42" i="1"/>
  <c r="Q42" i="1" s="1"/>
  <c r="P53" i="1"/>
  <c r="Q53" i="1" s="1"/>
  <c r="Q52" i="1"/>
  <c r="Q28" i="1"/>
  <c r="P72" i="1"/>
  <c r="P23" i="1"/>
  <c r="Q23" i="1" s="1"/>
  <c r="M102" i="1"/>
  <c r="N102" i="1" s="1"/>
  <c r="M67" i="1"/>
  <c r="AA77" i="1" l="1"/>
  <c r="AA102" i="1"/>
  <c r="S77" i="1"/>
  <c r="W60" i="1"/>
  <c r="W26" i="1"/>
  <c r="Y26" i="1" s="1"/>
  <c r="Z26" i="1" s="1"/>
  <c r="S26" i="1"/>
  <c r="Y13" i="1"/>
  <c r="Z13" i="1" s="1"/>
  <c r="W43" i="1"/>
  <c r="AC13" i="1"/>
  <c r="AD13" i="1" s="1"/>
  <c r="T46" i="1"/>
  <c r="S60" i="1"/>
  <c r="U60" i="1" s="1"/>
  <c r="V60" i="1" s="1"/>
  <c r="T30" i="1"/>
  <c r="S43" i="1"/>
  <c r="S13" i="1"/>
  <c r="P46" i="1"/>
  <c r="AB46" i="1" s="1"/>
  <c r="AA46" i="1"/>
  <c r="AA60" i="1" s="1"/>
  <c r="Q96" i="1"/>
  <c r="AC96" i="1" s="1"/>
  <c r="AB96" i="1"/>
  <c r="Y74" i="1"/>
  <c r="AC74" i="1"/>
  <c r="T7" i="1"/>
  <c r="AB7" i="1"/>
  <c r="X7" i="1"/>
  <c r="Y28" i="1"/>
  <c r="AC28" i="1"/>
  <c r="AC52" i="1"/>
  <c r="Y52" i="1"/>
  <c r="Q50" i="1"/>
  <c r="AC50" i="1" s="1"/>
  <c r="AB50" i="1"/>
  <c r="Q65" i="1"/>
  <c r="AB65" i="1"/>
  <c r="X65" i="1"/>
  <c r="P36" i="1"/>
  <c r="AB36" i="1" s="1"/>
  <c r="AA36" i="1"/>
  <c r="AA43" i="1" s="1"/>
  <c r="X25" i="1"/>
  <c r="AB25" i="1"/>
  <c r="AC55" i="1"/>
  <c r="Y55" i="1"/>
  <c r="P71" i="1"/>
  <c r="W71" i="1"/>
  <c r="W77" i="1" s="1"/>
  <c r="Q94" i="1"/>
  <c r="U94" i="1" s="1"/>
  <c r="T102" i="1" s="1"/>
  <c r="U102" i="1" s="1"/>
  <c r="V102" i="1" s="1"/>
  <c r="T94" i="1"/>
  <c r="AB52" i="1"/>
  <c r="X52" i="1"/>
  <c r="Q39" i="1"/>
  <c r="X39" i="1"/>
  <c r="AB39" i="1"/>
  <c r="AB74" i="1"/>
  <c r="X74" i="1"/>
  <c r="Q72" i="1"/>
  <c r="Y72" i="1" s="1"/>
  <c r="X72" i="1"/>
  <c r="X55" i="1"/>
  <c r="AB55" i="1"/>
  <c r="AB28" i="1"/>
  <c r="X28" i="1"/>
  <c r="Q90" i="1"/>
  <c r="AB90" i="1"/>
  <c r="O26" i="1"/>
  <c r="Q19" i="1"/>
  <c r="P26" i="1" s="1"/>
  <c r="O13" i="1"/>
  <c r="T19" i="1"/>
  <c r="U19" i="1" s="1"/>
  <c r="T26" i="1" s="1"/>
  <c r="P9" i="1"/>
  <c r="Q9" i="1" s="1"/>
  <c r="P13" i="1" s="1"/>
  <c r="T31" i="1"/>
  <c r="U31" i="1" s="1"/>
  <c r="O77" i="1"/>
  <c r="T21" i="1"/>
  <c r="U21" i="1" s="1"/>
  <c r="T67" i="1"/>
  <c r="U67" i="1" s="1"/>
  <c r="T77" i="1" s="1"/>
  <c r="U77" i="1" s="1"/>
  <c r="V77" i="1" s="1"/>
  <c r="T36" i="1"/>
  <c r="U36" i="1" s="1"/>
  <c r="O43" i="1"/>
  <c r="O60" i="1"/>
  <c r="T9" i="1"/>
  <c r="U9" i="1" s="1"/>
  <c r="T13" i="1" s="1"/>
  <c r="M72" i="1"/>
  <c r="M74" i="1"/>
  <c r="U26" i="1" l="1"/>
  <c r="V26" i="1" s="1"/>
  <c r="X60" i="1"/>
  <c r="Y60" i="1" s="1"/>
  <c r="Z60" i="1" s="1"/>
  <c r="AB60" i="1"/>
  <c r="AC60" i="1" s="1"/>
  <c r="AD60" i="1" s="1"/>
  <c r="T43" i="1"/>
  <c r="U43" i="1" s="1"/>
  <c r="V43" i="1" s="1"/>
  <c r="U13" i="1"/>
  <c r="V13" i="1" s="1"/>
  <c r="P60" i="1"/>
  <c r="Q60" i="1" s="1"/>
  <c r="R60" i="1" s="1"/>
  <c r="AC39" i="1"/>
  <c r="Y39" i="1"/>
  <c r="X43" i="1" s="1"/>
  <c r="Q71" i="1"/>
  <c r="Y71" i="1" s="1"/>
  <c r="X71" i="1"/>
  <c r="Q36" i="1"/>
  <c r="Q13" i="1"/>
  <c r="AC90" i="1"/>
  <c r="AB102" i="1" s="1"/>
  <c r="AC102" i="1" s="1"/>
  <c r="AD102" i="1" s="1"/>
  <c r="P102" i="1"/>
  <c r="Q102" i="1" s="1"/>
  <c r="R102" i="1" s="1"/>
  <c r="Y65" i="1"/>
  <c r="AC65" i="1"/>
  <c r="AB77" i="1" s="1"/>
  <c r="AC77" i="1" s="1"/>
  <c r="AD77" i="1" s="1"/>
  <c r="Q26" i="1"/>
  <c r="R26" i="1" s="1"/>
  <c r="M73" i="1"/>
  <c r="M71" i="1"/>
  <c r="M66" i="1"/>
  <c r="M65" i="1"/>
  <c r="R13" i="1" l="1"/>
  <c r="X77" i="1"/>
  <c r="Y77" i="1" s="1"/>
  <c r="Z77" i="1" s="1"/>
  <c r="U246" i="1"/>
  <c r="Y43" i="1"/>
  <c r="Z43" i="1" s="1"/>
  <c r="L77" i="1"/>
  <c r="P43" i="1"/>
  <c r="Q43" i="1" s="1"/>
  <c r="AC36" i="1"/>
  <c r="AB43" i="1" s="1"/>
  <c r="AC246" i="1" s="1"/>
  <c r="P77" i="1"/>
  <c r="Q77" i="1" s="1"/>
  <c r="R77" i="1" s="1"/>
  <c r="K60" i="1"/>
  <c r="K43" i="1"/>
  <c r="K26" i="1"/>
  <c r="M55" i="1"/>
  <c r="Y246" i="1" l="1"/>
  <c r="R43" i="1"/>
  <c r="AC43" i="1"/>
  <c r="AD43" i="1" s="1"/>
  <c r="M77" i="1"/>
  <c r="N77" i="1" s="1"/>
  <c r="M53" i="1"/>
  <c r="M54" i="1"/>
  <c r="M52" i="1"/>
  <c r="M51" i="1"/>
  <c r="M50" i="1"/>
  <c r="M48" i="1"/>
  <c r="L60" i="1" l="1"/>
  <c r="M60" i="1" s="1"/>
  <c r="N60" i="1" s="1"/>
  <c r="M42" i="1"/>
  <c r="M39" i="1"/>
  <c r="M36" i="1"/>
  <c r="M34" i="1"/>
  <c r="M31" i="1"/>
  <c r="M28" i="1"/>
  <c r="M23" i="1"/>
  <c r="M21" i="1"/>
  <c r="M19" i="1"/>
  <c r="M10" i="1"/>
  <c r="M9" i="1"/>
  <c r="M6" i="1"/>
  <c r="M5" i="1"/>
  <c r="M3" i="1"/>
  <c r="L43" i="1" l="1"/>
  <c r="M43" i="1" s="1"/>
  <c r="N43" i="1" s="1"/>
  <c r="L26" i="1"/>
  <c r="M26" i="1" s="1"/>
  <c r="N26" i="1" s="1"/>
  <c r="L13" i="1"/>
  <c r="M13" i="1" s="1"/>
  <c r="N13" i="1" l="1"/>
</calcChain>
</file>

<file path=xl/sharedStrings.xml><?xml version="1.0" encoding="utf-8"?>
<sst xmlns="http://schemas.openxmlformats.org/spreadsheetml/2006/main" count="444" uniqueCount="49">
  <si>
    <t>Tampa-Bay-rays</t>
  </si>
  <si>
    <t>Boston-Red-Sox</t>
  </si>
  <si>
    <t>Away</t>
  </si>
  <si>
    <t>Home</t>
  </si>
  <si>
    <t>Actual fav</t>
  </si>
  <si>
    <t>Proj fav</t>
  </si>
  <si>
    <t>Chicago-Cubs</t>
  </si>
  <si>
    <t>Cincinnati-Reds</t>
  </si>
  <si>
    <t>Bet</t>
  </si>
  <si>
    <t>Proj win</t>
  </si>
  <si>
    <t>Date</t>
  </si>
  <si>
    <t>Baltimore-Orioles</t>
  </si>
  <si>
    <t>San-Diego-Padres</t>
  </si>
  <si>
    <t>Philadelphia-Phillies</t>
  </si>
  <si>
    <t>Arizona-Diamondbacks</t>
  </si>
  <si>
    <t>Texas-Rangers</t>
  </si>
  <si>
    <t>New-York-Yankees</t>
  </si>
  <si>
    <t>Los-Angeles-Dodgers</t>
  </si>
  <si>
    <t>Milwaukee-Brewers</t>
  </si>
  <si>
    <t>Minnesota-Twins</t>
  </si>
  <si>
    <t>Chicago-White-Sox</t>
  </si>
  <si>
    <t>Kansas-City-Royals</t>
  </si>
  <si>
    <t>St.-Louis-Cardinals</t>
  </si>
  <si>
    <t>San-Francisco-Giants</t>
  </si>
  <si>
    <t>Oakland-Athletics</t>
  </si>
  <si>
    <t>Pittsburgh-Pirates</t>
  </si>
  <si>
    <t>Seattle-Mariners</t>
  </si>
  <si>
    <t>Washington-Nationals</t>
  </si>
  <si>
    <t>Cleveland-Indians</t>
  </si>
  <si>
    <t>Tonronto-Blue-Jays</t>
  </si>
  <si>
    <t>New-York-Mets</t>
  </si>
  <si>
    <t>Detroit-Tigers</t>
  </si>
  <si>
    <t>Tampa-Bay-Rays</t>
  </si>
  <si>
    <t>Miami-Marlins</t>
  </si>
  <si>
    <t>Atlanta-Braves</t>
  </si>
  <si>
    <t>Los-Angeles-Angels</t>
  </si>
  <si>
    <t>Houston-Astros</t>
  </si>
  <si>
    <t>Colorado-Rockies</t>
  </si>
  <si>
    <t>Won</t>
  </si>
  <si>
    <t>Toronto-Blue-Jays</t>
  </si>
  <si>
    <t>Adj Bet</t>
  </si>
  <si>
    <t>Adj Win</t>
  </si>
  <si>
    <t>Adj Won</t>
  </si>
  <si>
    <t>All favorable</t>
  </si>
  <si>
    <t>Favorable underdog</t>
  </si>
  <si>
    <t>Diff &gt; 45</t>
  </si>
  <si>
    <t>Diff Away</t>
  </si>
  <si>
    <t>Diff Home</t>
  </si>
  <si>
    <t>St.Louis-Cardinals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</si>
</sst>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3A516"/>
      <name val="Calibri"/>
      <family val="2"/>
      <scheme val="minor"/>
    </font>
    <font>
      <b/>
      <sz val="11"/>
      <color rgb="FF13A51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  <xf numFmtId="164" fontId="0" fillId="0" borderId="0" xfId="0" applyNumberFormat="1" applyFont="1"/>
    <xf numFmtId="6" fontId="0" fillId="0" borderId="0" xfId="0" applyNumberFormat="1" applyFont="1"/>
    <xf numFmtId="8" fontId="0" fillId="0" borderId="0" xfId="0" applyNumberFormat="1" applyFont="1"/>
    <xf numFmtId="14" fontId="0" fillId="0" borderId="0" xfId="0" applyNumberFormat="1" applyFont="1"/>
    <xf numFmtId="10" fontId="0" fillId="0" borderId="0" xfId="0" applyNumberFormat="1" applyFont="1"/>
    <xf numFmtId="9" fontId="0" fillId="0" borderId="0" xfId="0" applyNumberFormat="1" applyFont="1"/>
    <xf numFmtId="165" fontId="0" fillId="0" borderId="0" xfId="0" applyNumberFormat="1" applyFont="1"/>
    <xf numFmtId="14" fontId="0" fillId="0" borderId="0" xfId="0" applyNumberFormat="1" applyFont="1" applyFill="1"/>
    <xf numFmtId="9" fontId="0" fillId="0" borderId="0" xfId="0" applyNumberFormat="1" applyFont="1" applyFill="1"/>
    <xf numFmtId="10" fontId="0" fillId="0" borderId="0" xfId="0" applyNumberFormat="1" applyFont="1" applyFill="1"/>
    <xf numFmtId="164" fontId="4" fillId="0" borderId="0" xfId="0" applyNumberFormat="1" applyFont="1"/>
    <xf numFmtId="164" fontId="5" fillId="0" borderId="0" xfId="0" applyNumberFormat="1" applyFont="1"/>
    <xf numFmtId="0" fontId="4" fillId="0" borderId="0" xfId="0" applyFont="1"/>
    <xf numFmtId="0" fontId="0" fillId="0" borderId="1" xfId="0" applyFont="1" applyBorder="1"/>
    <xf numFmtId="6" fontId="0" fillId="0" borderId="1" xfId="0" applyNumberFormat="1" applyFont="1" applyBorder="1"/>
    <xf numFmtId="164" fontId="0" fillId="0" borderId="1" xfId="0" applyNumberFormat="1" applyFont="1" applyBorder="1"/>
    <xf numFmtId="164" fontId="6" fillId="0" borderId="1" xfId="0" applyNumberFormat="1" applyFont="1" applyBorder="1"/>
    <xf numFmtId="10" fontId="6" fillId="0" borderId="1" xfId="0" applyNumberFormat="1" applyFont="1" applyBorder="1"/>
    <xf numFmtId="164" fontId="4" fillId="0" borderId="0" xfId="0" applyNumberFormat="1" applyFont="1" applyBorder="1"/>
    <xf numFmtId="10" fontId="6" fillId="0" borderId="0" xfId="0" applyNumberFormat="1" applyFont="1" applyBorder="1"/>
    <xf numFmtId="164" fontId="0" fillId="0" borderId="0" xfId="0" applyNumberFormat="1" applyFont="1" applyBorder="1"/>
    <xf numFmtId="164" fontId="2" fillId="0" borderId="0" xfId="0" applyNumberFormat="1" applyFont="1" applyBorder="1"/>
    <xf numFmtId="10" fontId="4" fillId="0" borderId="0" xfId="0" applyNumberFormat="1" applyFont="1" applyBorder="1"/>
    <xf numFmtId="10" fontId="2" fillId="0" borderId="0" xfId="0" applyNumberFormat="1" applyFont="1" applyBorder="1"/>
    <xf numFmtId="0" fontId="1" fillId="0" borderId="0" xfId="0" applyFont="1" applyFill="1"/>
    <xf numFmtId="6" fontId="0" fillId="0" borderId="0" xfId="0" applyNumberFormat="1" applyFont="1" applyFill="1"/>
    <xf numFmtId="8" fontId="0" fillId="0" borderId="0" xfId="0" applyNumberFormat="1" applyFont="1" applyFill="1"/>
    <xf numFmtId="164" fontId="2" fillId="0" borderId="0" xfId="0" applyNumberFormat="1" applyFont="1" applyFill="1" applyBorder="1"/>
    <xf numFmtId="10" fontId="2" fillId="0" borderId="0" xfId="0" applyNumberFormat="1" applyFont="1" applyFill="1" applyBorder="1"/>
    <xf numFmtId="164" fontId="1" fillId="0" borderId="0" xfId="0" applyNumberFormat="1" applyFont="1" applyFill="1"/>
    <xf numFmtId="164" fontId="3" fillId="0" borderId="0" xfId="0" applyNumberFormat="1" applyFont="1" applyFill="1"/>
    <xf numFmtId="164" fontId="4" fillId="0" borderId="0" xfId="0" applyNumberFormat="1" applyFont="1" applyFill="1" applyBorder="1"/>
    <xf numFmtId="10" fontId="4" fillId="0" borderId="0" xfId="0" applyNumberFormat="1" applyFont="1" applyFill="1" applyBorder="1"/>
    <xf numFmtId="164" fontId="5" fillId="0" borderId="0" xfId="0" applyNumberFormat="1" applyFont="1" applyFill="1"/>
    <xf numFmtId="164" fontId="0" fillId="0" borderId="0" xfId="0" applyNumberFormat="1" applyFont="1" applyFill="1"/>
    <xf numFmtId="164" fontId="4" fillId="0" borderId="0" xfId="0" applyNumberFormat="1" applyFont="1" applyFill="1"/>
    <xf numFmtId="164" fontId="2" fillId="0" borderId="0" xfId="0" applyNumberFormat="1" applyFont="1" applyFill="1"/>
    <xf numFmtId="14" fontId="0" fillId="0" borderId="1" xfId="0" applyNumberFormat="1" applyFont="1" applyFill="1" applyBorder="1"/>
    <xf numFmtId="0" fontId="0" fillId="0" borderId="1" xfId="0" applyFont="1" applyFill="1" applyBorder="1"/>
    <xf numFmtId="10" fontId="0" fillId="0" borderId="1" xfId="0" applyNumberFormat="1" applyFont="1" applyFill="1" applyBorder="1"/>
    <xf numFmtId="0" fontId="1" fillId="0" borderId="1" xfId="0" applyFont="1" applyFill="1" applyBorder="1"/>
    <xf numFmtId="6" fontId="0" fillId="0" borderId="1" xfId="0" applyNumberFormat="1" applyFont="1" applyFill="1" applyBorder="1"/>
    <xf numFmtId="164" fontId="0" fillId="0" borderId="1" xfId="0" applyNumberFormat="1" applyFont="1" applyFill="1" applyBorder="1"/>
    <xf numFmtId="164" fontId="6" fillId="0" borderId="1" xfId="0" applyNumberFormat="1" applyFont="1" applyFill="1" applyBorder="1"/>
    <xf numFmtId="10" fontId="6" fillId="0" borderId="1" xfId="0" applyNumberFormat="1" applyFont="1" applyFill="1" applyBorder="1"/>
    <xf numFmtId="0" fontId="0" fillId="0" borderId="0" xfId="0" applyFont="1" applyBorder="1"/>
    <xf numFmtId="6" fontId="0" fillId="0" borderId="0" xfId="0" applyNumberFormat="1" applyFont="1" applyBorder="1"/>
    <xf numFmtId="14" fontId="0" fillId="0" borderId="0" xfId="0" applyNumberFormat="1" applyFont="1" applyBorder="1"/>
    <xf numFmtId="0" fontId="0" fillId="0" borderId="0" xfId="0" applyFont="1" applyFill="1" applyBorder="1"/>
    <xf numFmtId="10" fontId="0" fillId="0" borderId="0" xfId="0" applyNumberFormat="1" applyFont="1" applyBorder="1"/>
    <xf numFmtId="9" fontId="0" fillId="0" borderId="0" xfId="0" applyNumberFormat="1" applyFont="1" applyBorder="1"/>
    <xf numFmtId="0" fontId="1" fillId="0" borderId="0" xfId="0" applyFont="1" applyFill="1" applyBorder="1"/>
    <xf numFmtId="164" fontId="1" fillId="0" borderId="0" xfId="0" applyNumberFormat="1" applyFont="1" applyBorder="1"/>
    <xf numFmtId="164" fontId="5" fillId="0" borderId="0" xfId="0" applyNumberFormat="1" applyFont="1" applyBorder="1"/>
    <xf numFmtId="164" fontId="3" fillId="0" borderId="0" xfId="0" applyNumberFormat="1" applyFont="1" applyBorder="1"/>
    <xf numFmtId="6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A5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6"/>
  <sheetViews>
    <sheetView tabSelected="1" topLeftCell="A205" zoomScale="80" zoomScaleNormal="80" workbookViewId="0">
      <selection activeCell="H228" sqref="H228"/>
    </sheetView>
  </sheetViews>
  <sheetFormatPr defaultRowHeight="15" x14ac:dyDescent="0.25"/>
  <cols>
    <col min="1" max="1" width="10.28515625" style="3" customWidth="1"/>
    <col min="2" max="2" width="21.28515625" style="3" customWidth="1"/>
    <col min="3" max="3" width="22.42578125" style="3" customWidth="1"/>
    <col min="4" max="4" width="8.7109375" style="3" customWidth="1"/>
    <col min="5" max="8" width="9.140625" style="3"/>
    <col min="9" max="10" width="8.85546875" style="3"/>
    <col min="11" max="12" width="9.140625" style="3"/>
    <col min="13" max="13" width="8.85546875" style="7"/>
    <col min="14" max="14" width="9.140625" style="7"/>
    <col min="15" max="17" width="8.85546875" style="3"/>
    <col min="18" max="16384" width="9.140625" style="3"/>
  </cols>
  <sheetData>
    <row r="1" spans="1:30" x14ac:dyDescent="0.25">
      <c r="A1" s="3" t="s">
        <v>10</v>
      </c>
      <c r="B1" s="3" t="s">
        <v>2</v>
      </c>
      <c r="C1" s="3" t="s">
        <v>3</v>
      </c>
      <c r="E1" s="3" t="s">
        <v>5</v>
      </c>
      <c r="G1" s="3" t="s">
        <v>4</v>
      </c>
      <c r="I1" s="3" t="s">
        <v>46</v>
      </c>
      <c r="J1" s="3" t="s">
        <v>47</v>
      </c>
      <c r="K1" s="3" t="s">
        <v>8</v>
      </c>
      <c r="L1" s="3" t="s">
        <v>9</v>
      </c>
      <c r="M1" s="7" t="s">
        <v>38</v>
      </c>
      <c r="O1" s="3" t="s">
        <v>40</v>
      </c>
      <c r="P1" s="3" t="s">
        <v>41</v>
      </c>
      <c r="Q1" s="3" t="s">
        <v>42</v>
      </c>
      <c r="S1" s="3" t="s">
        <v>43</v>
      </c>
      <c r="W1" s="3" t="s">
        <v>44</v>
      </c>
      <c r="AA1" s="3" t="s">
        <v>45</v>
      </c>
    </row>
    <row r="3" spans="1:30" x14ac:dyDescent="0.25">
      <c r="A3" s="10">
        <v>42550</v>
      </c>
      <c r="B3" s="3" t="s">
        <v>1</v>
      </c>
      <c r="C3" s="3" t="s">
        <v>0</v>
      </c>
      <c r="D3" s="11">
        <v>0.57099999999999995</v>
      </c>
      <c r="E3" s="3">
        <v>-133</v>
      </c>
      <c r="F3" s="3">
        <v>133</v>
      </c>
      <c r="G3" s="3">
        <v>-170</v>
      </c>
      <c r="H3" s="1">
        <v>150</v>
      </c>
      <c r="I3" s="3">
        <f>ABS(G3-E3)</f>
        <v>37</v>
      </c>
      <c r="J3" s="1">
        <f>ABS(H3-F3)</f>
        <v>17</v>
      </c>
      <c r="K3" s="8">
        <v>5</v>
      </c>
      <c r="L3" s="9">
        <v>7.5</v>
      </c>
      <c r="M3" s="25">
        <f>K3+L3</f>
        <v>12.5</v>
      </c>
      <c r="N3" s="29"/>
      <c r="O3" s="7">
        <f>5*(J3/100+1)</f>
        <v>5.85</v>
      </c>
      <c r="P3" s="7">
        <f>O3*(H3/100)</f>
        <v>8.7749999999999986</v>
      </c>
      <c r="Q3" s="17">
        <f>O3+P3</f>
        <v>14.624999999999998</v>
      </c>
      <c r="R3" s="17"/>
    </row>
    <row r="4" spans="1:30" x14ac:dyDescent="0.25">
      <c r="A4" s="10">
        <v>42550</v>
      </c>
      <c r="B4" s="3" t="s">
        <v>6</v>
      </c>
      <c r="C4" s="3" t="s">
        <v>7</v>
      </c>
      <c r="D4" s="11">
        <v>0.60799999999999998</v>
      </c>
      <c r="E4" s="3">
        <v>-155</v>
      </c>
      <c r="F4" s="3">
        <v>155</v>
      </c>
      <c r="G4" s="3">
        <v>-220</v>
      </c>
      <c r="H4" s="1">
        <v>180</v>
      </c>
      <c r="I4" s="3">
        <f t="shared" ref="I4:I12" si="0">ABS(G4-E4)</f>
        <v>65</v>
      </c>
      <c r="J4" s="1">
        <f t="shared" ref="J4:J12" si="1">ABS(H4-F4)</f>
        <v>25</v>
      </c>
      <c r="K4" s="8">
        <v>5</v>
      </c>
      <c r="L4" s="8">
        <v>9</v>
      </c>
      <c r="M4" s="28">
        <v>0</v>
      </c>
      <c r="N4" s="30"/>
      <c r="O4" s="7">
        <f>5*(J4/100+1)</f>
        <v>6.25</v>
      </c>
      <c r="P4" s="7">
        <f>O4*(H4/100)</f>
        <v>11.25</v>
      </c>
      <c r="Q4" s="4">
        <v>0</v>
      </c>
      <c r="R4" s="4"/>
    </row>
    <row r="5" spans="1:30" x14ac:dyDescent="0.25">
      <c r="A5" s="10">
        <v>42550</v>
      </c>
      <c r="B5" s="3" t="s">
        <v>11</v>
      </c>
      <c r="C5" s="3" t="s">
        <v>12</v>
      </c>
      <c r="D5" s="12">
        <v>0.57999999999999996</v>
      </c>
      <c r="E5" s="3">
        <v>-138</v>
      </c>
      <c r="F5" s="3">
        <v>138</v>
      </c>
      <c r="G5" s="1">
        <v>-140</v>
      </c>
      <c r="H5" s="3">
        <v>120</v>
      </c>
      <c r="I5" s="1">
        <f t="shared" si="0"/>
        <v>2</v>
      </c>
      <c r="J5" s="3">
        <f t="shared" si="1"/>
        <v>18</v>
      </c>
      <c r="K5" s="8">
        <v>5</v>
      </c>
      <c r="L5" s="9">
        <v>3.57</v>
      </c>
      <c r="M5" s="25">
        <f>K5+L5</f>
        <v>8.57</v>
      </c>
      <c r="N5" s="29"/>
      <c r="O5" s="7">
        <f>5*(I5/100+1)</f>
        <v>5.0999999999999996</v>
      </c>
      <c r="P5" s="7">
        <f>O5/(G5/100)*-1</f>
        <v>3.6428571428571428</v>
      </c>
      <c r="Q5" s="17">
        <f>O5+P5</f>
        <v>8.742857142857142</v>
      </c>
      <c r="R5" s="17"/>
      <c r="S5" s="7"/>
      <c r="T5" s="7"/>
      <c r="U5" s="7"/>
      <c r="V5" s="7"/>
    </row>
    <row r="6" spans="1:30" x14ac:dyDescent="0.25">
      <c r="A6" s="10">
        <v>42550</v>
      </c>
      <c r="B6" s="3" t="s">
        <v>13</v>
      </c>
      <c r="C6" s="3" t="s">
        <v>14</v>
      </c>
      <c r="D6" s="11">
        <v>-0.51900000000000002</v>
      </c>
      <c r="E6" s="3">
        <v>108</v>
      </c>
      <c r="F6" s="3">
        <v>-108</v>
      </c>
      <c r="G6" s="1">
        <v>145</v>
      </c>
      <c r="H6" s="3">
        <v>-165</v>
      </c>
      <c r="I6" s="1">
        <f t="shared" si="0"/>
        <v>37</v>
      </c>
      <c r="J6" s="3">
        <f t="shared" si="1"/>
        <v>57</v>
      </c>
      <c r="K6" s="8">
        <v>5</v>
      </c>
      <c r="L6" s="9">
        <v>7.25</v>
      </c>
      <c r="M6" s="25">
        <f>K6+L6</f>
        <v>12.25</v>
      </c>
      <c r="N6" s="29"/>
      <c r="O6" s="7">
        <f>5*(I6/100+1)</f>
        <v>6.8500000000000005</v>
      </c>
      <c r="P6" s="7">
        <f>O6*(G6/100)</f>
        <v>9.932500000000001</v>
      </c>
      <c r="Q6" s="17">
        <f>O6+P6</f>
        <v>16.782500000000002</v>
      </c>
      <c r="R6" s="17"/>
    </row>
    <row r="7" spans="1:30" x14ac:dyDescent="0.25">
      <c r="A7" s="10">
        <v>42550</v>
      </c>
      <c r="B7" s="3" t="s">
        <v>15</v>
      </c>
      <c r="C7" s="3" t="s">
        <v>16</v>
      </c>
      <c r="D7" s="11">
        <v>0.57299999999999995</v>
      </c>
      <c r="E7" s="3">
        <v>-134</v>
      </c>
      <c r="F7" s="3">
        <v>134</v>
      </c>
      <c r="G7" s="1">
        <v>165</v>
      </c>
      <c r="H7" s="3">
        <v>-180</v>
      </c>
      <c r="I7" s="1">
        <v>99</v>
      </c>
      <c r="J7" s="3">
        <v>114</v>
      </c>
      <c r="K7" s="8">
        <v>10</v>
      </c>
      <c r="L7" s="9">
        <v>16.5</v>
      </c>
      <c r="M7" s="28">
        <v>0</v>
      </c>
      <c r="N7" s="30"/>
      <c r="O7" s="5">
        <f>5*(I7/100+1)</f>
        <v>9.9499999999999993</v>
      </c>
      <c r="P7" s="5">
        <f>O7*(G7/100)</f>
        <v>16.417499999999997</v>
      </c>
      <c r="Q7" s="6">
        <v>0</v>
      </c>
      <c r="R7" s="6"/>
      <c r="S7" s="5">
        <f>O7</f>
        <v>9.9499999999999993</v>
      </c>
      <c r="T7" s="5">
        <f>P7</f>
        <v>16.417499999999997</v>
      </c>
      <c r="U7" s="6">
        <f>Q7</f>
        <v>0</v>
      </c>
      <c r="V7" s="6"/>
      <c r="W7" s="5">
        <f>O7</f>
        <v>9.9499999999999993</v>
      </c>
      <c r="X7" s="5">
        <f t="shared" ref="X7:Y7" si="2">P7</f>
        <v>16.417499999999997</v>
      </c>
      <c r="Y7" s="6">
        <f t="shared" si="2"/>
        <v>0</v>
      </c>
      <c r="Z7" s="6"/>
      <c r="AA7" s="7">
        <f t="shared" ref="AA7:AC7" si="3">O7</f>
        <v>9.9499999999999993</v>
      </c>
      <c r="AB7" s="7">
        <f t="shared" si="3"/>
        <v>16.417499999999997</v>
      </c>
      <c r="AC7" s="4">
        <f t="shared" si="3"/>
        <v>0</v>
      </c>
    </row>
    <row r="8" spans="1:30" s="2" customFormat="1" x14ac:dyDescent="0.25">
      <c r="A8" s="14">
        <v>42550</v>
      </c>
      <c r="B8" s="2" t="s">
        <v>17</v>
      </c>
      <c r="C8" s="2" t="s">
        <v>18</v>
      </c>
      <c r="D8" s="16">
        <v>0.56699999999999995</v>
      </c>
      <c r="E8" s="2">
        <v>-131</v>
      </c>
      <c r="F8" s="2">
        <v>131</v>
      </c>
      <c r="G8" s="31">
        <v>-115</v>
      </c>
      <c r="H8" s="2">
        <v>-105</v>
      </c>
      <c r="I8" s="31">
        <f t="shared" si="0"/>
        <v>16</v>
      </c>
      <c r="J8" s="2">
        <v>36</v>
      </c>
      <c r="K8" s="32">
        <v>5</v>
      </c>
      <c r="L8" s="33">
        <v>4.3499999999999996</v>
      </c>
      <c r="M8" s="34">
        <v>0</v>
      </c>
      <c r="N8" s="35"/>
      <c r="O8" s="36">
        <f>5*(I8/100+1)</f>
        <v>5.8</v>
      </c>
      <c r="P8" s="36">
        <f>O8/(G8/100)*-1</f>
        <v>5.0434782608695654</v>
      </c>
      <c r="Q8" s="37">
        <v>0</v>
      </c>
      <c r="R8" s="37"/>
      <c r="S8" s="36">
        <f>5*(I8/100+1)</f>
        <v>5.8</v>
      </c>
      <c r="T8" s="36">
        <f>S8/(G8/100)*-1</f>
        <v>5.0434782608695654</v>
      </c>
      <c r="U8" s="37">
        <v>0</v>
      </c>
      <c r="V8" s="37"/>
    </row>
    <row r="9" spans="1:30" s="2" customFormat="1" x14ac:dyDescent="0.25">
      <c r="A9" s="14">
        <v>42550</v>
      </c>
      <c r="B9" s="2" t="s">
        <v>19</v>
      </c>
      <c r="C9" s="2" t="s">
        <v>20</v>
      </c>
      <c r="D9" s="15">
        <v>-0.57999999999999996</v>
      </c>
      <c r="E9" s="2">
        <v>138</v>
      </c>
      <c r="F9" s="2">
        <v>-138</v>
      </c>
      <c r="G9" s="2">
        <v>-110</v>
      </c>
      <c r="H9" s="31">
        <v>-110</v>
      </c>
      <c r="I9" s="2">
        <v>48</v>
      </c>
      <c r="J9" s="31">
        <f t="shared" si="1"/>
        <v>28</v>
      </c>
      <c r="K9" s="32">
        <v>5</v>
      </c>
      <c r="L9" s="33">
        <v>4.55</v>
      </c>
      <c r="M9" s="38">
        <f>K9+L9</f>
        <v>9.5500000000000007</v>
      </c>
      <c r="N9" s="39"/>
      <c r="O9" s="36">
        <f>5*(J9/100+1)</f>
        <v>6.4</v>
      </c>
      <c r="P9" s="36">
        <f>O9/(H9/100)*-1</f>
        <v>5.8181818181818183</v>
      </c>
      <c r="Q9" s="40">
        <f>O9+P9</f>
        <v>12.218181818181819</v>
      </c>
      <c r="R9" s="40"/>
      <c r="S9" s="36">
        <f>5*(J9/100+1)</f>
        <v>6.4</v>
      </c>
      <c r="T9" s="36">
        <f>S9/(H9/100)*-1</f>
        <v>5.8181818181818183</v>
      </c>
      <c r="U9" s="40">
        <f>S9+T9</f>
        <v>12.218181818181819</v>
      </c>
      <c r="V9" s="40"/>
    </row>
    <row r="10" spans="1:30" s="2" customFormat="1" x14ac:dyDescent="0.25">
      <c r="A10" s="14">
        <v>42550</v>
      </c>
      <c r="B10" s="2" t="s">
        <v>21</v>
      </c>
      <c r="C10" s="2" t="s">
        <v>22</v>
      </c>
      <c r="D10" s="16">
        <v>-0.53400000000000003</v>
      </c>
      <c r="E10" s="2">
        <v>114</v>
      </c>
      <c r="F10" s="2">
        <v>-114</v>
      </c>
      <c r="G10" s="31">
        <v>150</v>
      </c>
      <c r="H10" s="2">
        <v>-170</v>
      </c>
      <c r="I10" s="31">
        <f t="shared" si="0"/>
        <v>36</v>
      </c>
      <c r="J10" s="2">
        <f t="shared" si="1"/>
        <v>56</v>
      </c>
      <c r="K10" s="32">
        <v>5</v>
      </c>
      <c r="L10" s="33">
        <v>7.5</v>
      </c>
      <c r="M10" s="38">
        <f>K10+L10</f>
        <v>12.5</v>
      </c>
      <c r="N10" s="39"/>
      <c r="O10" s="41">
        <f>5*(I10/100+1)</f>
        <v>6.7999999999999989</v>
      </c>
      <c r="P10" s="41">
        <f>O10*(G10/100)</f>
        <v>10.199999999999999</v>
      </c>
      <c r="Q10" s="42">
        <f>O10+P10</f>
        <v>17</v>
      </c>
      <c r="R10" s="42"/>
    </row>
    <row r="11" spans="1:30" s="2" customFormat="1" x14ac:dyDescent="0.25">
      <c r="A11" s="14">
        <v>42550</v>
      </c>
      <c r="B11" s="2" t="s">
        <v>23</v>
      </c>
      <c r="C11" s="2" t="s">
        <v>24</v>
      </c>
      <c r="D11" s="16">
        <v>0.58499999999999996</v>
      </c>
      <c r="E11" s="2">
        <v>-140</v>
      </c>
      <c r="F11" s="2">
        <v>140</v>
      </c>
      <c r="G11" s="31">
        <v>-115</v>
      </c>
      <c r="H11" s="2">
        <v>-105</v>
      </c>
      <c r="I11" s="31">
        <f t="shared" si="0"/>
        <v>25</v>
      </c>
      <c r="J11" s="2">
        <v>45</v>
      </c>
      <c r="K11" s="32">
        <v>5</v>
      </c>
      <c r="L11" s="33">
        <v>4.3499999999999996</v>
      </c>
      <c r="M11" s="34">
        <v>0</v>
      </c>
      <c r="N11" s="35"/>
      <c r="O11" s="36">
        <f>5*(I11/100+1)</f>
        <v>6.25</v>
      </c>
      <c r="P11" s="36">
        <f>O11/(G11/100)*-1</f>
        <v>5.4347826086956523</v>
      </c>
      <c r="Q11" s="37">
        <v>0</v>
      </c>
      <c r="R11" s="37"/>
      <c r="S11" s="36">
        <f>5*(I11/100+1)</f>
        <v>6.25</v>
      </c>
      <c r="T11" s="36">
        <f>S11/(G11/100)*-1</f>
        <v>5.4347826086956523</v>
      </c>
      <c r="U11" s="37">
        <v>0</v>
      </c>
      <c r="V11" s="37"/>
    </row>
    <row r="12" spans="1:30" s="2" customFormat="1" x14ac:dyDescent="0.25">
      <c r="A12" s="14">
        <v>42550</v>
      </c>
      <c r="B12" s="2" t="s">
        <v>25</v>
      </c>
      <c r="C12" s="2" t="s">
        <v>26</v>
      </c>
      <c r="D12" s="16">
        <v>-0.57199999999999995</v>
      </c>
      <c r="E12" s="2">
        <v>133</v>
      </c>
      <c r="F12" s="2">
        <v>-133</v>
      </c>
      <c r="G12" s="2">
        <v>110</v>
      </c>
      <c r="H12" s="31">
        <v>-130</v>
      </c>
      <c r="I12" s="2">
        <f t="shared" si="0"/>
        <v>23</v>
      </c>
      <c r="J12" s="31">
        <f t="shared" si="1"/>
        <v>3</v>
      </c>
      <c r="K12" s="32">
        <v>5</v>
      </c>
      <c r="L12" s="33">
        <v>3.85</v>
      </c>
      <c r="M12" s="34">
        <v>0</v>
      </c>
      <c r="N12" s="35"/>
      <c r="O12" s="41">
        <f>5*(J12/100+1)</f>
        <v>5.15</v>
      </c>
      <c r="P12" s="41">
        <f>O12/(H12/100)*-1</f>
        <v>3.9615384615384617</v>
      </c>
      <c r="Q12" s="43">
        <v>0</v>
      </c>
      <c r="R12" s="43"/>
    </row>
    <row r="13" spans="1:30" s="2" customFormat="1" x14ac:dyDescent="0.25">
      <c r="A13" s="44"/>
      <c r="B13" s="45"/>
      <c r="C13" s="45"/>
      <c r="D13" s="46"/>
      <c r="E13" s="45"/>
      <c r="F13" s="45"/>
      <c r="G13" s="45"/>
      <c r="H13" s="47"/>
      <c r="I13" s="45"/>
      <c r="J13" s="45"/>
      <c r="K13" s="48">
        <f>SUM(K3:K12)</f>
        <v>55</v>
      </c>
      <c r="L13" s="49">
        <f>SUM(M3:M12)</f>
        <v>55.370000000000005</v>
      </c>
      <c r="M13" s="50">
        <f>L13-K13</f>
        <v>0.37000000000000455</v>
      </c>
      <c r="N13" s="51">
        <f>M13/K13</f>
        <v>6.72727272727281E-3</v>
      </c>
      <c r="O13" s="48">
        <f>SUM(O3:O12)</f>
        <v>64.399999999999991</v>
      </c>
      <c r="P13" s="49">
        <f>SUM(Q3:Q12)</f>
        <v>69.368538961038965</v>
      </c>
      <c r="Q13" s="50">
        <f>P13-O13</f>
        <v>4.9685389610389734</v>
      </c>
      <c r="R13" s="51">
        <f>Q13/O13</f>
        <v>7.7151226103089665E-2</v>
      </c>
      <c r="S13" s="48">
        <f>SUM(S3:S12)</f>
        <v>28.4</v>
      </c>
      <c r="T13" s="49">
        <f>SUM(U3:U12)</f>
        <v>12.218181818181819</v>
      </c>
      <c r="U13" s="50">
        <f>T13-S13</f>
        <v>-16.18181818181818</v>
      </c>
      <c r="V13" s="51">
        <f>U13/S13</f>
        <v>-0.56978233034571057</v>
      </c>
      <c r="W13" s="48">
        <f>SUM(W3:W12)</f>
        <v>9.9499999999999993</v>
      </c>
      <c r="X13" s="49">
        <f>SUM(Y3:Y12)</f>
        <v>0</v>
      </c>
      <c r="Y13" s="50">
        <f>X13-W13</f>
        <v>-9.9499999999999993</v>
      </c>
      <c r="Z13" s="51">
        <f>Y13/W13</f>
        <v>-1</v>
      </c>
      <c r="AA13" s="48">
        <f>SUM(AA3:AA12)</f>
        <v>9.9499999999999993</v>
      </c>
      <c r="AB13" s="49">
        <f>SUM(AC3:AC12)</f>
        <v>0</v>
      </c>
      <c r="AC13" s="50">
        <f>AB13-AA13</f>
        <v>-9.9499999999999993</v>
      </c>
      <c r="AD13" s="51">
        <f>AC13/AA13</f>
        <v>-1</v>
      </c>
    </row>
    <row r="14" spans="1:30" s="2" customFormat="1" x14ac:dyDescent="0.25">
      <c r="A14" s="14"/>
      <c r="D14" s="16"/>
      <c r="H14" s="31"/>
      <c r="K14" s="32"/>
      <c r="L14" s="41"/>
      <c r="M14" s="41"/>
      <c r="N14" s="41"/>
      <c r="S14" s="41"/>
    </row>
    <row r="15" spans="1:30" s="2" customFormat="1" x14ac:dyDescent="0.25">
      <c r="A15" s="14">
        <v>42551</v>
      </c>
      <c r="B15" s="2" t="s">
        <v>15</v>
      </c>
      <c r="C15" s="2" t="s">
        <v>16</v>
      </c>
      <c r="D15" s="16">
        <v>0.57299999999999995</v>
      </c>
      <c r="E15" s="2">
        <v>-134</v>
      </c>
      <c r="F15" s="2">
        <v>134</v>
      </c>
      <c r="G15" s="31">
        <v>107</v>
      </c>
      <c r="H15" s="2">
        <v>-125</v>
      </c>
      <c r="I15" s="31">
        <v>41</v>
      </c>
      <c r="J15" s="2">
        <v>59</v>
      </c>
      <c r="K15" s="32">
        <v>5</v>
      </c>
      <c r="L15" s="33">
        <v>5.35</v>
      </c>
      <c r="M15" s="43">
        <v>0</v>
      </c>
      <c r="N15" s="43"/>
      <c r="O15" s="36">
        <f>5*(I15/100+1)</f>
        <v>7.05</v>
      </c>
      <c r="P15" s="36">
        <f>O15*(G15/100)</f>
        <v>7.5434999999999999</v>
      </c>
      <c r="Q15" s="37">
        <v>0</v>
      </c>
      <c r="R15" s="37"/>
      <c r="S15" s="36">
        <f>5*(I15/100+1)</f>
        <v>7.05</v>
      </c>
      <c r="T15" s="36">
        <f>S15*(G15/100)</f>
        <v>7.5434999999999999</v>
      </c>
      <c r="U15" s="37">
        <v>0</v>
      </c>
      <c r="V15" s="37"/>
      <c r="W15" s="36">
        <f t="shared" ref="W15:X15" si="4">O15</f>
        <v>7.05</v>
      </c>
      <c r="X15" s="36">
        <f t="shared" si="4"/>
        <v>7.5434999999999999</v>
      </c>
      <c r="Y15" s="37">
        <f>Q15</f>
        <v>0</v>
      </c>
      <c r="Z15" s="37"/>
    </row>
    <row r="16" spans="1:30" s="2" customFormat="1" x14ac:dyDescent="0.25">
      <c r="A16" s="14">
        <v>42551</v>
      </c>
      <c r="B16" s="2" t="s">
        <v>17</v>
      </c>
      <c r="C16" s="2" t="s">
        <v>18</v>
      </c>
      <c r="D16" s="15">
        <v>0.56000000000000005</v>
      </c>
      <c r="E16" s="2">
        <v>-127</v>
      </c>
      <c r="F16" s="2">
        <v>127</v>
      </c>
      <c r="G16" s="2">
        <v>-142</v>
      </c>
      <c r="H16" s="31">
        <v>132</v>
      </c>
      <c r="I16" s="2">
        <f t="shared" ref="I16" si="5">ABS(G16-E16)</f>
        <v>15</v>
      </c>
      <c r="J16" s="31">
        <f t="shared" ref="J16" si="6">ABS(H16-F16)</f>
        <v>5</v>
      </c>
      <c r="K16" s="32">
        <v>5</v>
      </c>
      <c r="L16" s="33">
        <v>6.1</v>
      </c>
      <c r="M16" s="43">
        <v>0</v>
      </c>
      <c r="N16" s="43"/>
      <c r="O16" s="41">
        <f>5*(J16/100+1)</f>
        <v>5.25</v>
      </c>
      <c r="P16" s="41">
        <f>O16*(H16/100)</f>
        <v>6.9300000000000006</v>
      </c>
      <c r="Q16" s="43">
        <v>0</v>
      </c>
      <c r="R16" s="43"/>
    </row>
    <row r="17" spans="1:30" s="2" customFormat="1" x14ac:dyDescent="0.25">
      <c r="A17" s="14">
        <v>42551</v>
      </c>
      <c r="B17" s="2" t="s">
        <v>19</v>
      </c>
      <c r="C17" s="2" t="s">
        <v>20</v>
      </c>
      <c r="D17" s="16">
        <v>-0.58299999999999996</v>
      </c>
      <c r="E17" s="2">
        <v>140</v>
      </c>
      <c r="F17" s="2">
        <v>-140</v>
      </c>
      <c r="G17" s="31">
        <v>145</v>
      </c>
      <c r="H17" s="2">
        <v>-160</v>
      </c>
      <c r="I17" s="31">
        <f t="shared" ref="I17:I23" si="7">ABS(G17-E17)</f>
        <v>5</v>
      </c>
      <c r="J17" s="2">
        <f t="shared" ref="J17:J20" si="8">ABS(H17-F17)</f>
        <v>20</v>
      </c>
      <c r="K17" s="32">
        <v>5</v>
      </c>
      <c r="L17" s="33">
        <v>7.5</v>
      </c>
      <c r="M17" s="43">
        <v>0</v>
      </c>
      <c r="N17" s="43"/>
      <c r="O17" s="41">
        <f>5*(I17/100+1)</f>
        <v>5.25</v>
      </c>
      <c r="P17" s="41">
        <f>O17*(G17/100)</f>
        <v>7.6124999999999998</v>
      </c>
      <c r="Q17" s="43">
        <v>0</v>
      </c>
      <c r="R17" s="43"/>
    </row>
    <row r="18" spans="1:30" s="2" customFormat="1" x14ac:dyDescent="0.25">
      <c r="A18" s="14">
        <v>42551</v>
      </c>
      <c r="B18" s="2" t="s">
        <v>7</v>
      </c>
      <c r="C18" s="2" t="s">
        <v>27</v>
      </c>
      <c r="D18" s="16">
        <v>-0.60699999999999998</v>
      </c>
      <c r="E18" s="2">
        <v>155</v>
      </c>
      <c r="F18" s="2">
        <v>-155</v>
      </c>
      <c r="G18" s="31">
        <v>180</v>
      </c>
      <c r="I18" s="31">
        <f t="shared" si="7"/>
        <v>25</v>
      </c>
      <c r="K18" s="32">
        <v>5</v>
      </c>
      <c r="L18" s="32">
        <v>9</v>
      </c>
      <c r="M18" s="43">
        <v>0</v>
      </c>
      <c r="N18" s="43"/>
      <c r="O18" s="41">
        <f>5*(I18/100+1)</f>
        <v>6.25</v>
      </c>
      <c r="P18" s="41">
        <f>O18*(G18/100)</f>
        <v>11.25</v>
      </c>
      <c r="Q18" s="43">
        <v>0</v>
      </c>
      <c r="R18" s="43"/>
    </row>
    <row r="19" spans="1:30" s="2" customFormat="1" x14ac:dyDescent="0.25">
      <c r="A19" s="14">
        <v>42551</v>
      </c>
      <c r="B19" s="2" t="s">
        <v>28</v>
      </c>
      <c r="C19" s="2" t="s">
        <v>29</v>
      </c>
      <c r="D19" s="15">
        <v>0.56000000000000005</v>
      </c>
      <c r="E19" s="2">
        <v>-128</v>
      </c>
      <c r="F19" s="2">
        <v>128</v>
      </c>
      <c r="G19" s="31">
        <v>-123</v>
      </c>
      <c r="H19" s="2">
        <v>113</v>
      </c>
      <c r="I19" s="31">
        <f t="shared" si="7"/>
        <v>5</v>
      </c>
      <c r="J19" s="2">
        <f t="shared" si="8"/>
        <v>15</v>
      </c>
      <c r="K19" s="32">
        <v>5</v>
      </c>
      <c r="L19" s="33">
        <v>4.07</v>
      </c>
      <c r="M19" s="42">
        <f>K19+L19</f>
        <v>9.07</v>
      </c>
      <c r="N19" s="42"/>
      <c r="O19" s="36">
        <f>5*(I19/100+1)</f>
        <v>5.25</v>
      </c>
      <c r="P19" s="36">
        <f>O19/(G19/100)*-1</f>
        <v>4.2682926829268295</v>
      </c>
      <c r="Q19" s="40">
        <f>O19+P19</f>
        <v>9.5182926829268304</v>
      </c>
      <c r="R19" s="40"/>
      <c r="S19" s="36">
        <f>5*(I19/100+1)</f>
        <v>5.25</v>
      </c>
      <c r="T19" s="36">
        <f>S19/(G19/100)*-1</f>
        <v>4.2682926829268295</v>
      </c>
      <c r="U19" s="40">
        <f>S19+T19</f>
        <v>9.5182926829268304</v>
      </c>
      <c r="V19" s="40"/>
    </row>
    <row r="20" spans="1:30" x14ac:dyDescent="0.25">
      <c r="A20" s="10">
        <v>42551</v>
      </c>
      <c r="B20" s="3" t="s">
        <v>6</v>
      </c>
      <c r="C20" s="3" t="s">
        <v>30</v>
      </c>
      <c r="D20" s="12">
        <v>0.59</v>
      </c>
      <c r="E20" s="3">
        <v>-143</v>
      </c>
      <c r="F20" s="3">
        <v>143</v>
      </c>
      <c r="G20" s="1">
        <v>-140</v>
      </c>
      <c r="H20" s="3">
        <v>130</v>
      </c>
      <c r="I20" s="1">
        <f t="shared" si="7"/>
        <v>3</v>
      </c>
      <c r="J20" s="3">
        <f t="shared" si="8"/>
        <v>13</v>
      </c>
      <c r="K20" s="8">
        <v>5</v>
      </c>
      <c r="L20" s="9">
        <v>3.57</v>
      </c>
      <c r="M20" s="4">
        <v>0</v>
      </c>
      <c r="N20" s="4"/>
      <c r="O20" s="7">
        <f>5*(I20/100+1)</f>
        <v>5.15</v>
      </c>
      <c r="P20" s="7">
        <f>O20/(G20/100)*-1</f>
        <v>3.6785714285714293</v>
      </c>
      <c r="Q20" s="4">
        <v>0</v>
      </c>
      <c r="R20" s="4"/>
    </row>
    <row r="21" spans="1:30" x14ac:dyDescent="0.25">
      <c r="A21" s="10">
        <v>42551</v>
      </c>
      <c r="B21" s="3" t="s">
        <v>31</v>
      </c>
      <c r="C21" s="3" t="s">
        <v>32</v>
      </c>
      <c r="D21" s="11">
        <v>0.53900000000000003</v>
      </c>
      <c r="E21" s="3">
        <v>-117</v>
      </c>
      <c r="F21" s="3">
        <v>117</v>
      </c>
      <c r="G21" s="1">
        <v>-100</v>
      </c>
      <c r="H21" s="3">
        <v>-110</v>
      </c>
      <c r="I21" s="1">
        <f t="shared" si="7"/>
        <v>17</v>
      </c>
      <c r="J21" s="3">
        <v>27</v>
      </c>
      <c r="K21" s="8">
        <v>5</v>
      </c>
      <c r="L21" s="8">
        <v>5</v>
      </c>
      <c r="M21" s="17">
        <f>K21+L21</f>
        <v>10</v>
      </c>
      <c r="N21" s="17"/>
      <c r="O21" s="5">
        <f>5*(I21/100+1)</f>
        <v>5.85</v>
      </c>
      <c r="P21" s="5">
        <f>O21/(G21/100)*-1</f>
        <v>5.85</v>
      </c>
      <c r="Q21" s="18">
        <f>O21+P21</f>
        <v>11.7</v>
      </c>
      <c r="R21" s="18"/>
      <c r="S21" s="5">
        <f>5*(I21/100+1)</f>
        <v>5.85</v>
      </c>
      <c r="T21" s="5">
        <f>S21/(G21/100)*-1</f>
        <v>5.85</v>
      </c>
      <c r="U21" s="18">
        <f>S21+T21</f>
        <v>11.7</v>
      </c>
      <c r="V21" s="18"/>
    </row>
    <row r="22" spans="1:30" x14ac:dyDescent="0.25">
      <c r="A22" s="10">
        <v>42551</v>
      </c>
      <c r="B22" s="3" t="s">
        <v>33</v>
      </c>
      <c r="C22" s="3" t="s">
        <v>34</v>
      </c>
      <c r="D22" s="11">
        <v>0.58750000000000002</v>
      </c>
      <c r="E22" s="3">
        <v>-142</v>
      </c>
      <c r="F22" s="3">
        <v>142</v>
      </c>
    </row>
    <row r="23" spans="1:30" x14ac:dyDescent="0.25">
      <c r="A23" s="10">
        <v>42551</v>
      </c>
      <c r="B23" s="3" t="s">
        <v>21</v>
      </c>
      <c r="C23" s="3" t="s">
        <v>22</v>
      </c>
      <c r="D23" s="11">
        <v>-0.53300000000000003</v>
      </c>
      <c r="E23" s="3">
        <v>114</v>
      </c>
      <c r="F23" s="3">
        <v>-114</v>
      </c>
      <c r="G23" s="1">
        <v>150</v>
      </c>
      <c r="I23" s="1">
        <f t="shared" si="7"/>
        <v>36</v>
      </c>
      <c r="K23" s="8">
        <v>5</v>
      </c>
      <c r="L23" s="9">
        <v>7.5</v>
      </c>
      <c r="M23" s="17">
        <f>K23+L23</f>
        <v>12.5</v>
      </c>
      <c r="N23" s="17"/>
      <c r="O23" s="7">
        <f>5*(I23/100+1)</f>
        <v>6.7999999999999989</v>
      </c>
      <c r="P23" s="7">
        <f>O23*(G23/100)</f>
        <v>10.199999999999999</v>
      </c>
      <c r="Q23" s="17">
        <f>O23+P23</f>
        <v>17</v>
      </c>
      <c r="R23" s="17"/>
    </row>
    <row r="24" spans="1:30" x14ac:dyDescent="0.25">
      <c r="A24" s="10">
        <v>42551</v>
      </c>
      <c r="B24" s="3" t="s">
        <v>23</v>
      </c>
      <c r="C24" s="3" t="s">
        <v>24</v>
      </c>
      <c r="D24" s="11">
        <v>0.57799999999999996</v>
      </c>
      <c r="E24" s="3">
        <v>-137</v>
      </c>
      <c r="F24" s="3">
        <v>137</v>
      </c>
      <c r="H24" s="1">
        <v>135</v>
      </c>
      <c r="J24" s="1">
        <v>27</v>
      </c>
      <c r="K24" s="8">
        <v>5</v>
      </c>
      <c r="L24" s="9">
        <v>6.75</v>
      </c>
      <c r="M24" s="4">
        <v>0</v>
      </c>
      <c r="N24" s="4"/>
      <c r="O24" s="7">
        <f>5*(J24/100+1)</f>
        <v>6.35</v>
      </c>
      <c r="P24" s="7">
        <f>O24*(H24/100)</f>
        <v>8.5724999999999998</v>
      </c>
      <c r="Q24" s="4">
        <v>0</v>
      </c>
      <c r="R24" s="4"/>
    </row>
    <row r="25" spans="1:30" x14ac:dyDescent="0.25">
      <c r="A25" s="10">
        <v>42551</v>
      </c>
      <c r="B25" s="3" t="s">
        <v>11</v>
      </c>
      <c r="C25" s="3" t="s">
        <v>26</v>
      </c>
      <c r="D25" s="11">
        <v>0.55800000000000005</v>
      </c>
      <c r="E25" s="3">
        <v>-126</v>
      </c>
      <c r="F25" s="3">
        <v>126</v>
      </c>
      <c r="G25" s="1">
        <v>140</v>
      </c>
      <c r="H25" s="3">
        <v>-200</v>
      </c>
      <c r="I25" s="1">
        <v>66</v>
      </c>
      <c r="J25" s="3">
        <v>126</v>
      </c>
      <c r="K25" s="8">
        <v>5</v>
      </c>
      <c r="L25" s="8">
        <v>7</v>
      </c>
      <c r="M25" s="4">
        <v>0</v>
      </c>
      <c r="N25" s="4"/>
      <c r="O25" s="5">
        <f>5*(I25/100+1)</f>
        <v>8.3000000000000007</v>
      </c>
      <c r="P25" s="5">
        <f>O25*(G25/100)</f>
        <v>11.620000000000001</v>
      </c>
      <c r="Q25" s="6">
        <v>0</v>
      </c>
      <c r="R25" s="6"/>
      <c r="S25" s="5">
        <f>5*(I25/100+1)</f>
        <v>8.3000000000000007</v>
      </c>
      <c r="T25" s="5">
        <f>S25*(G25/100)</f>
        <v>11.620000000000001</v>
      </c>
      <c r="U25" s="6">
        <v>0</v>
      </c>
      <c r="V25" s="6"/>
      <c r="W25" s="5">
        <f t="shared" ref="W25:Y25" si="9">O25</f>
        <v>8.3000000000000007</v>
      </c>
      <c r="X25" s="5">
        <f t="shared" si="9"/>
        <v>11.620000000000001</v>
      </c>
      <c r="Y25" s="6">
        <f t="shared" si="9"/>
        <v>0</v>
      </c>
      <c r="Z25" s="6"/>
      <c r="AA25" s="7">
        <f t="shared" ref="AA25:AC25" si="10">O25</f>
        <v>8.3000000000000007</v>
      </c>
      <c r="AB25" s="7">
        <f t="shared" si="10"/>
        <v>11.620000000000001</v>
      </c>
      <c r="AC25" s="4">
        <f t="shared" si="10"/>
        <v>0</v>
      </c>
    </row>
    <row r="26" spans="1:30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1">
        <f>SUM(K15:K25)</f>
        <v>50</v>
      </c>
      <c r="L26" s="22">
        <f>SUM(M15:M25)</f>
        <v>31.57</v>
      </c>
      <c r="M26" s="22">
        <f>L26-K26</f>
        <v>-18.43</v>
      </c>
      <c r="N26" s="24">
        <f>M26/K26</f>
        <v>-0.36859999999999998</v>
      </c>
      <c r="O26" s="21">
        <f>SUM(O15:O25)</f>
        <v>61.5</v>
      </c>
      <c r="P26" s="22">
        <f>SUM(Q15:Q25)</f>
        <v>38.21829268292683</v>
      </c>
      <c r="Q26" s="22">
        <f>P26-O26</f>
        <v>-23.28170731707317</v>
      </c>
      <c r="R26" s="24">
        <f>Q26/O26</f>
        <v>-0.37856434661907595</v>
      </c>
      <c r="S26" s="21">
        <f>SUM(S15:S25)</f>
        <v>26.45</v>
      </c>
      <c r="T26" s="22">
        <f>SUM(U15:U25)</f>
        <v>21.21829268292683</v>
      </c>
      <c r="U26" s="23">
        <f>T26-S26</f>
        <v>-5.2317073170731696</v>
      </c>
      <c r="V26" s="24">
        <f>U26/S26</f>
        <v>-0.19779611784775689</v>
      </c>
      <c r="W26" s="21">
        <f>SUM(W15:W25)</f>
        <v>15.350000000000001</v>
      </c>
      <c r="X26" s="22">
        <f>SUM(Y15:Y25)</f>
        <v>0</v>
      </c>
      <c r="Y26" s="23">
        <f>X26-W26</f>
        <v>-15.350000000000001</v>
      </c>
      <c r="Z26" s="24">
        <f>Y26/W26</f>
        <v>-1</v>
      </c>
      <c r="AA26" s="21">
        <f>SUM(AA15:AA25)</f>
        <v>8.3000000000000007</v>
      </c>
      <c r="AB26" s="22">
        <f>SUM(AC15:AC25)</f>
        <v>0</v>
      </c>
      <c r="AC26" s="23">
        <f>AB26-AA26</f>
        <v>-8.3000000000000007</v>
      </c>
      <c r="AD26" s="24">
        <f>AC26/AA26</f>
        <v>-1</v>
      </c>
    </row>
    <row r="27" spans="1:30" x14ac:dyDescent="0.25">
      <c r="K27" s="8"/>
      <c r="L27" s="7"/>
      <c r="S27" s="7"/>
    </row>
    <row r="28" spans="1:30" x14ac:dyDescent="0.25">
      <c r="A28" s="10">
        <v>42552</v>
      </c>
      <c r="B28" s="3" t="s">
        <v>28</v>
      </c>
      <c r="C28" s="3" t="s">
        <v>29</v>
      </c>
      <c r="D28" s="11">
        <v>0.56399999999999995</v>
      </c>
      <c r="E28" s="3">
        <v>-129</v>
      </c>
      <c r="F28" s="3">
        <v>129</v>
      </c>
      <c r="G28" s="1">
        <v>119</v>
      </c>
      <c r="H28" s="3">
        <v>-129</v>
      </c>
      <c r="I28" s="1">
        <v>48</v>
      </c>
      <c r="J28" s="3">
        <v>27</v>
      </c>
      <c r="K28" s="8">
        <v>5</v>
      </c>
      <c r="L28" s="9">
        <v>5.95</v>
      </c>
      <c r="M28" s="17">
        <f>K28+L28</f>
        <v>10.95</v>
      </c>
      <c r="N28" s="17"/>
      <c r="O28" s="5">
        <f t="shared" ref="O28:O37" si="11">5*(I28/100+1)</f>
        <v>7.4</v>
      </c>
      <c r="P28" s="5">
        <f>O28*(G28/100)</f>
        <v>8.8059999999999992</v>
      </c>
      <c r="Q28" s="18">
        <f>O28+P28</f>
        <v>16.206</v>
      </c>
      <c r="R28" s="18"/>
      <c r="S28" s="5">
        <f>5*(I28/100+1)</f>
        <v>7.4</v>
      </c>
      <c r="T28" s="5">
        <f>S28*(G28/100)</f>
        <v>8.8059999999999992</v>
      </c>
      <c r="U28" s="18">
        <f>S28+T28</f>
        <v>16.206</v>
      </c>
      <c r="V28" s="18"/>
      <c r="W28" s="5">
        <f t="shared" ref="W28:Y28" si="12">O28</f>
        <v>7.4</v>
      </c>
      <c r="X28" s="5">
        <f t="shared" si="12"/>
        <v>8.8059999999999992</v>
      </c>
      <c r="Y28" s="18">
        <f t="shared" si="12"/>
        <v>16.206</v>
      </c>
      <c r="Z28" s="18"/>
      <c r="AA28" s="7">
        <f t="shared" ref="AA28:AC28" si="13">O28</f>
        <v>7.4</v>
      </c>
      <c r="AB28" s="7">
        <f t="shared" si="13"/>
        <v>8.8059999999999992</v>
      </c>
      <c r="AC28" s="17">
        <f t="shared" si="13"/>
        <v>16.206</v>
      </c>
    </row>
    <row r="29" spans="1:30" x14ac:dyDescent="0.25">
      <c r="A29" s="10">
        <v>42552</v>
      </c>
      <c r="B29" s="3" t="s">
        <v>7</v>
      </c>
      <c r="C29" s="3" t="s">
        <v>27</v>
      </c>
      <c r="D29" s="12">
        <v>-0.61</v>
      </c>
      <c r="E29" s="3">
        <v>155</v>
      </c>
      <c r="F29" s="3">
        <v>-155</v>
      </c>
      <c r="G29" s="1">
        <v>165</v>
      </c>
      <c r="H29" s="3">
        <v>-185</v>
      </c>
      <c r="I29" s="1">
        <f t="shared" ref="I29:I42" si="14">ABS(G29-E29)</f>
        <v>10</v>
      </c>
      <c r="J29" s="3">
        <v>28</v>
      </c>
      <c r="K29" s="8">
        <v>5</v>
      </c>
      <c r="L29" s="9">
        <v>8.25</v>
      </c>
      <c r="M29" s="4">
        <v>0</v>
      </c>
      <c r="N29" s="4"/>
      <c r="O29" s="7">
        <f t="shared" si="11"/>
        <v>5.5</v>
      </c>
      <c r="P29" s="7">
        <f>O29*(G29/100)</f>
        <v>9.0749999999999993</v>
      </c>
      <c r="Q29" s="4">
        <v>0</v>
      </c>
      <c r="R29" s="4"/>
    </row>
    <row r="30" spans="1:30" x14ac:dyDescent="0.25">
      <c r="A30" s="10">
        <v>42552</v>
      </c>
      <c r="B30" s="3" t="s">
        <v>21</v>
      </c>
      <c r="C30" s="3" t="s">
        <v>13</v>
      </c>
      <c r="D30" s="11">
        <v>0.56399999999999995</v>
      </c>
      <c r="E30" s="3">
        <v>-128</v>
      </c>
      <c r="F30" s="3">
        <v>129</v>
      </c>
      <c r="G30" s="1">
        <v>-125</v>
      </c>
      <c r="H30" s="3">
        <v>115</v>
      </c>
      <c r="I30" s="1">
        <f t="shared" si="14"/>
        <v>3</v>
      </c>
      <c r="J30" s="3">
        <v>29</v>
      </c>
      <c r="K30" s="8">
        <v>5</v>
      </c>
      <c r="L30" s="8">
        <v>4</v>
      </c>
      <c r="M30" s="4">
        <v>0</v>
      </c>
      <c r="N30" s="4"/>
      <c r="O30" s="5">
        <f t="shared" si="11"/>
        <v>5.15</v>
      </c>
      <c r="P30" s="5">
        <f>O30/(G30/100)*-1</f>
        <v>4.12</v>
      </c>
      <c r="Q30" s="6">
        <v>0</v>
      </c>
      <c r="R30" s="6"/>
      <c r="S30" s="5">
        <f>5*(I30/100+1)</f>
        <v>5.15</v>
      </c>
      <c r="T30" s="5">
        <f>S30/(G30/100)*-1</f>
        <v>4.12</v>
      </c>
      <c r="U30" s="6">
        <v>0</v>
      </c>
      <c r="V30" s="6"/>
    </row>
    <row r="31" spans="1:30" x14ac:dyDescent="0.25">
      <c r="A31" s="10">
        <v>42552</v>
      </c>
      <c r="B31" s="3" t="s">
        <v>31</v>
      </c>
      <c r="C31" s="3" t="s">
        <v>32</v>
      </c>
      <c r="D31" s="11">
        <v>0.54800000000000004</v>
      </c>
      <c r="E31" s="3">
        <v>-121</v>
      </c>
      <c r="F31" s="3">
        <v>121</v>
      </c>
      <c r="G31" s="1">
        <v>-114</v>
      </c>
      <c r="H31" s="3">
        <v>104</v>
      </c>
      <c r="I31" s="1">
        <f t="shared" si="14"/>
        <v>7</v>
      </c>
      <c r="J31" s="3">
        <v>30</v>
      </c>
      <c r="K31" s="8">
        <v>5</v>
      </c>
      <c r="L31" s="9">
        <v>4.3899999999999997</v>
      </c>
      <c r="M31" s="17">
        <f>K31+L31</f>
        <v>9.39</v>
      </c>
      <c r="N31" s="17"/>
      <c r="O31" s="5">
        <f t="shared" si="11"/>
        <v>5.3500000000000005</v>
      </c>
      <c r="P31" s="5">
        <f>O31/(G31/100)*-1</f>
        <v>4.6929824561403519</v>
      </c>
      <c r="Q31" s="18">
        <f>O31+P31</f>
        <v>10.042982456140352</v>
      </c>
      <c r="R31" s="18"/>
      <c r="S31" s="5">
        <f>5*(I31/100+1)</f>
        <v>5.3500000000000005</v>
      </c>
      <c r="T31" s="5">
        <f>S31/(G31/100)*-1</f>
        <v>4.6929824561403519</v>
      </c>
      <c r="U31" s="18">
        <f>S31+T31</f>
        <v>10.042982456140352</v>
      </c>
      <c r="V31" s="18"/>
    </row>
    <row r="32" spans="1:30" x14ac:dyDescent="0.25">
      <c r="A32" s="10">
        <v>42552</v>
      </c>
      <c r="B32" s="3" t="s">
        <v>35</v>
      </c>
      <c r="C32" s="3" t="s">
        <v>1</v>
      </c>
      <c r="D32" s="11">
        <v>-0.57599999999999996</v>
      </c>
      <c r="E32" s="3">
        <v>135</v>
      </c>
      <c r="F32" s="3">
        <v>-135</v>
      </c>
      <c r="G32" s="1">
        <v>190</v>
      </c>
      <c r="H32" s="3">
        <v>-220</v>
      </c>
      <c r="I32" s="1">
        <f t="shared" si="14"/>
        <v>55</v>
      </c>
      <c r="J32" s="3">
        <v>31</v>
      </c>
      <c r="K32" s="8">
        <v>5</v>
      </c>
      <c r="L32" s="9">
        <v>9.5</v>
      </c>
      <c r="M32" s="4">
        <v>0</v>
      </c>
      <c r="N32" s="4"/>
      <c r="O32" s="7">
        <f t="shared" si="11"/>
        <v>7.75</v>
      </c>
      <c r="P32" s="7">
        <f>O32*(G32/100)</f>
        <v>14.725</v>
      </c>
      <c r="Q32" s="4">
        <v>0</v>
      </c>
      <c r="R32" s="4"/>
      <c r="AA32" s="7">
        <f t="shared" ref="AA32:AC32" si="15">O32</f>
        <v>7.75</v>
      </c>
      <c r="AB32" s="7">
        <f t="shared" si="15"/>
        <v>14.725</v>
      </c>
      <c r="AC32" s="4">
        <f t="shared" si="15"/>
        <v>0</v>
      </c>
    </row>
    <row r="33" spans="1:30" x14ac:dyDescent="0.25">
      <c r="A33" s="10">
        <v>42552</v>
      </c>
      <c r="B33" s="3" t="s">
        <v>6</v>
      </c>
      <c r="C33" s="3" t="s">
        <v>30</v>
      </c>
      <c r="D33" s="11">
        <v>0.58799999999999997</v>
      </c>
      <c r="E33" s="3">
        <v>-142</v>
      </c>
      <c r="F33" s="3">
        <v>142</v>
      </c>
      <c r="G33" s="1">
        <v>-114</v>
      </c>
      <c r="H33" s="3">
        <v>104</v>
      </c>
      <c r="I33" s="1">
        <f t="shared" si="14"/>
        <v>28</v>
      </c>
      <c r="J33" s="3">
        <v>32</v>
      </c>
      <c r="K33" s="8">
        <v>5</v>
      </c>
      <c r="L33" s="9">
        <v>4.3899999999999997</v>
      </c>
      <c r="M33" s="4">
        <v>0</v>
      </c>
      <c r="N33" s="4"/>
      <c r="O33" s="5">
        <f t="shared" si="11"/>
        <v>6.4</v>
      </c>
      <c r="P33" s="5">
        <f>O33/(G33/100)*-1</f>
        <v>5.6140350877192988</v>
      </c>
      <c r="Q33" s="6">
        <v>0</v>
      </c>
      <c r="R33" s="6"/>
      <c r="S33" s="5">
        <f>5*(I33/100+1)</f>
        <v>6.4</v>
      </c>
      <c r="T33" s="5">
        <f>S33/(G33/100)*-1</f>
        <v>5.6140350877192988</v>
      </c>
      <c r="U33" s="6">
        <v>0</v>
      </c>
      <c r="V33" s="6"/>
      <c r="Y33" s="19"/>
      <c r="Z33" s="19"/>
    </row>
    <row r="34" spans="1:30" x14ac:dyDescent="0.25">
      <c r="A34" s="10">
        <v>42552</v>
      </c>
      <c r="B34" s="3" t="s">
        <v>33</v>
      </c>
      <c r="C34" s="3" t="s">
        <v>34</v>
      </c>
      <c r="D34" s="11">
        <v>0.58099999999999996</v>
      </c>
      <c r="E34" s="3">
        <v>-139</v>
      </c>
      <c r="F34" s="3">
        <v>139</v>
      </c>
      <c r="G34" s="1">
        <v>104</v>
      </c>
      <c r="H34" s="3">
        <v>-114</v>
      </c>
      <c r="I34" s="1">
        <v>43</v>
      </c>
      <c r="J34" s="3">
        <v>33</v>
      </c>
      <c r="K34" s="8">
        <v>5</v>
      </c>
      <c r="L34" s="9">
        <v>5.2</v>
      </c>
      <c r="M34" s="17">
        <f>K34+L34</f>
        <v>10.199999999999999</v>
      </c>
      <c r="N34" s="17"/>
      <c r="O34" s="5">
        <f t="shared" si="11"/>
        <v>7.1499999999999995</v>
      </c>
      <c r="P34" s="5">
        <f>O34*(G34/100)</f>
        <v>7.4359999999999999</v>
      </c>
      <c r="Q34" s="18">
        <f>O34+P34</f>
        <v>14.585999999999999</v>
      </c>
      <c r="R34" s="18"/>
      <c r="S34" s="5">
        <f>5*(I34/100+1)</f>
        <v>7.1499999999999995</v>
      </c>
      <c r="T34" s="5">
        <f>S34*(G34/100)</f>
        <v>7.4359999999999999</v>
      </c>
      <c r="U34" s="18">
        <f>S34+T34</f>
        <v>14.585999999999999</v>
      </c>
      <c r="V34" s="18"/>
      <c r="W34" s="5">
        <f t="shared" ref="W34:Y34" si="16">O34</f>
        <v>7.1499999999999995</v>
      </c>
      <c r="X34" s="5">
        <f t="shared" si="16"/>
        <v>7.4359999999999999</v>
      </c>
      <c r="Y34" s="18">
        <f t="shared" si="16"/>
        <v>14.585999999999999</v>
      </c>
      <c r="Z34" s="18"/>
    </row>
    <row r="35" spans="1:30" x14ac:dyDescent="0.25">
      <c r="A35" s="10">
        <v>42552</v>
      </c>
      <c r="B35" s="3" t="s">
        <v>20</v>
      </c>
      <c r="C35" s="3" t="s">
        <v>36</v>
      </c>
      <c r="D35" s="11">
        <v>-0.55300000000000005</v>
      </c>
      <c r="E35" s="3">
        <v>124</v>
      </c>
      <c r="F35" s="3">
        <v>-124</v>
      </c>
      <c r="G35" s="1">
        <v>155</v>
      </c>
      <c r="H35" s="3">
        <v>-170</v>
      </c>
      <c r="I35" s="1">
        <f t="shared" si="14"/>
        <v>31</v>
      </c>
      <c r="J35" s="3">
        <v>34</v>
      </c>
      <c r="K35" s="8">
        <v>5</v>
      </c>
      <c r="L35" s="9">
        <v>7.75</v>
      </c>
      <c r="M35" s="4">
        <v>0</v>
      </c>
      <c r="N35" s="4"/>
      <c r="O35" s="7">
        <f t="shared" si="11"/>
        <v>6.5500000000000007</v>
      </c>
      <c r="P35" s="7">
        <f>O35*(G35/100)</f>
        <v>10.152500000000002</v>
      </c>
      <c r="Q35" s="4">
        <v>0</v>
      </c>
      <c r="R35" s="4"/>
    </row>
    <row r="36" spans="1:30" x14ac:dyDescent="0.25">
      <c r="A36" s="10">
        <v>42552</v>
      </c>
      <c r="B36" s="3" t="s">
        <v>15</v>
      </c>
      <c r="C36" s="3" t="s">
        <v>19</v>
      </c>
      <c r="D36" s="11">
        <v>0.61399999999999999</v>
      </c>
      <c r="E36" s="3">
        <v>-159</v>
      </c>
      <c r="F36" s="3">
        <v>159</v>
      </c>
      <c r="G36" s="1">
        <v>-111</v>
      </c>
      <c r="H36" s="3">
        <v>101</v>
      </c>
      <c r="I36" s="1">
        <f t="shared" si="14"/>
        <v>48</v>
      </c>
      <c r="J36" s="3">
        <v>35</v>
      </c>
      <c r="K36" s="8">
        <v>10</v>
      </c>
      <c r="L36" s="9">
        <v>9.01</v>
      </c>
      <c r="M36" s="17">
        <f>K36+L36</f>
        <v>19.009999999999998</v>
      </c>
      <c r="N36" s="17"/>
      <c r="O36" s="5">
        <f t="shared" si="11"/>
        <v>7.4</v>
      </c>
      <c r="P36" s="5">
        <f>O36/(G36/100)*-1</f>
        <v>6.6666666666666661</v>
      </c>
      <c r="Q36" s="18">
        <f>O36+P36</f>
        <v>14.066666666666666</v>
      </c>
      <c r="R36" s="18"/>
      <c r="S36" s="5">
        <f>5*(I36/100+1)</f>
        <v>7.4</v>
      </c>
      <c r="T36" s="5">
        <f>S36/(G36/100)*-1</f>
        <v>6.6666666666666661</v>
      </c>
      <c r="U36" s="18">
        <f>S36+T36</f>
        <v>14.066666666666666</v>
      </c>
      <c r="V36" s="18"/>
      <c r="AA36" s="7">
        <f t="shared" ref="AA36:AC36" si="17">O36</f>
        <v>7.4</v>
      </c>
      <c r="AB36" s="7">
        <f t="shared" si="17"/>
        <v>6.6666666666666661</v>
      </c>
      <c r="AC36" s="17">
        <f t="shared" si="17"/>
        <v>14.066666666666666</v>
      </c>
    </row>
    <row r="37" spans="1:30" x14ac:dyDescent="0.25">
      <c r="A37" s="10">
        <v>42552</v>
      </c>
      <c r="B37" s="3" t="s">
        <v>18</v>
      </c>
      <c r="C37" s="3" t="s">
        <v>22</v>
      </c>
      <c r="D37" s="12">
        <v>-0.56999999999999995</v>
      </c>
      <c r="E37" s="3">
        <v>132</v>
      </c>
      <c r="F37" s="3">
        <v>-132</v>
      </c>
      <c r="G37" s="1">
        <v>162</v>
      </c>
      <c r="H37" s="3">
        <v>-177</v>
      </c>
      <c r="I37" s="1">
        <f t="shared" si="14"/>
        <v>30</v>
      </c>
      <c r="J37" s="3">
        <v>36</v>
      </c>
      <c r="K37" s="8">
        <v>5</v>
      </c>
      <c r="L37" s="9">
        <v>8.1</v>
      </c>
      <c r="M37" s="4">
        <v>0</v>
      </c>
      <c r="N37" s="4"/>
      <c r="O37" s="7">
        <f t="shared" si="11"/>
        <v>6.5</v>
      </c>
      <c r="P37" s="7">
        <f>O37*(G37/100)</f>
        <v>10.530000000000001</v>
      </c>
      <c r="Q37" s="4">
        <v>0</v>
      </c>
      <c r="R37" s="4"/>
    </row>
    <row r="38" spans="1:30" x14ac:dyDescent="0.25">
      <c r="A38" s="10">
        <v>42552</v>
      </c>
      <c r="B38" s="3" t="s">
        <v>23</v>
      </c>
      <c r="C38" s="3" t="s">
        <v>14</v>
      </c>
      <c r="D38" s="12">
        <v>0.59</v>
      </c>
      <c r="E38" s="3">
        <v>-144</v>
      </c>
      <c r="F38" s="3">
        <v>144</v>
      </c>
      <c r="G38" s="3">
        <v>-167</v>
      </c>
      <c r="H38" s="1">
        <v>152</v>
      </c>
      <c r="I38" s="3">
        <f t="shared" si="14"/>
        <v>23</v>
      </c>
      <c r="J38" s="1">
        <v>37</v>
      </c>
      <c r="K38" s="8">
        <v>5</v>
      </c>
      <c r="L38" s="9">
        <v>7.6</v>
      </c>
      <c r="M38" s="4">
        <v>0</v>
      </c>
      <c r="N38" s="4"/>
      <c r="O38" s="7">
        <f>5*(J38/100+1)</f>
        <v>6.8500000000000005</v>
      </c>
      <c r="P38" s="7">
        <f>O38*(H38/100)</f>
        <v>10.412000000000001</v>
      </c>
      <c r="Q38" s="4">
        <v>0</v>
      </c>
      <c r="R38" s="4"/>
    </row>
    <row r="39" spans="1:30" x14ac:dyDescent="0.25">
      <c r="A39" s="10">
        <v>42552</v>
      </c>
      <c r="B39" s="3" t="s">
        <v>25</v>
      </c>
      <c r="C39" s="3" t="s">
        <v>24</v>
      </c>
      <c r="D39" s="11">
        <v>0.504</v>
      </c>
      <c r="E39" s="3">
        <v>-102</v>
      </c>
      <c r="F39" s="3">
        <v>102</v>
      </c>
      <c r="G39" s="1">
        <v>144</v>
      </c>
      <c r="H39" s="3">
        <v>-155</v>
      </c>
      <c r="I39" s="1">
        <v>46</v>
      </c>
      <c r="J39" s="3">
        <v>38</v>
      </c>
      <c r="K39" s="8">
        <v>5</v>
      </c>
      <c r="L39" s="8">
        <v>7</v>
      </c>
      <c r="M39" s="17">
        <f>K39+L39</f>
        <v>12</v>
      </c>
      <c r="N39" s="17"/>
      <c r="O39" s="5">
        <f>5*(I39/100+1)</f>
        <v>7.3</v>
      </c>
      <c r="P39" s="5">
        <f>O39*(G39/100)</f>
        <v>10.511999999999999</v>
      </c>
      <c r="Q39" s="18">
        <f>O39+P39</f>
        <v>17.811999999999998</v>
      </c>
      <c r="R39" s="18"/>
      <c r="S39" s="5">
        <f>5*(I39/100+1)</f>
        <v>7.3</v>
      </c>
      <c r="T39" s="5">
        <f>S39*(G39/100)</f>
        <v>10.511999999999999</v>
      </c>
      <c r="U39" s="18">
        <f>S39+T39</f>
        <v>17.811999999999998</v>
      </c>
      <c r="V39" s="18"/>
      <c r="W39" s="5">
        <f t="shared" ref="W39:Y39" si="18">O39</f>
        <v>7.3</v>
      </c>
      <c r="X39" s="5">
        <f t="shared" si="18"/>
        <v>10.511999999999999</v>
      </c>
      <c r="Y39" s="18">
        <f t="shared" si="18"/>
        <v>17.811999999999998</v>
      </c>
      <c r="Z39" s="18"/>
      <c r="AA39" s="7">
        <f t="shared" ref="AA39:AC39" si="19">O39</f>
        <v>7.3</v>
      </c>
      <c r="AB39" s="7">
        <f t="shared" si="19"/>
        <v>10.511999999999999</v>
      </c>
      <c r="AC39" s="17">
        <f t="shared" si="19"/>
        <v>17.811999999999998</v>
      </c>
    </row>
    <row r="40" spans="1:30" x14ac:dyDescent="0.25">
      <c r="A40" s="10">
        <v>42552</v>
      </c>
      <c r="B40" s="3" t="s">
        <v>11</v>
      </c>
      <c r="C40" s="3" t="s">
        <v>26</v>
      </c>
      <c r="D40" s="11">
        <v>0.54400000000000004</v>
      </c>
      <c r="E40" s="3">
        <v>-119</v>
      </c>
      <c r="F40" s="3">
        <v>119</v>
      </c>
      <c r="G40" s="1">
        <v>-114</v>
      </c>
      <c r="H40" s="3">
        <v>104</v>
      </c>
      <c r="I40" s="1">
        <f t="shared" si="14"/>
        <v>5</v>
      </c>
      <c r="J40" s="3">
        <v>39</v>
      </c>
      <c r="K40" s="8">
        <v>5</v>
      </c>
      <c r="L40" s="9">
        <v>4.3899999999999997</v>
      </c>
      <c r="M40" s="4">
        <v>0</v>
      </c>
      <c r="N40" s="4"/>
      <c r="O40" s="5">
        <f>5*(I40/100+1)</f>
        <v>5.25</v>
      </c>
      <c r="P40" s="5">
        <f>O40/(G40/100)*-1</f>
        <v>4.6052631578947372</v>
      </c>
      <c r="Q40" s="6">
        <v>0</v>
      </c>
      <c r="R40" s="6"/>
      <c r="S40" s="5">
        <f>5*(I40/100+1)</f>
        <v>5.25</v>
      </c>
      <c r="T40" s="5">
        <f>S40/(G40/100)*-1</f>
        <v>4.6052631578947372</v>
      </c>
      <c r="U40" s="6">
        <v>0</v>
      </c>
      <c r="V40" s="6"/>
    </row>
    <row r="41" spans="1:30" x14ac:dyDescent="0.25">
      <c r="A41" s="10">
        <v>42552</v>
      </c>
      <c r="B41" s="3" t="s">
        <v>37</v>
      </c>
      <c r="C41" s="3" t="s">
        <v>17</v>
      </c>
      <c r="D41" s="12">
        <v>-0.54</v>
      </c>
      <c r="E41" s="3">
        <v>117</v>
      </c>
      <c r="F41" s="3">
        <v>-117</v>
      </c>
      <c r="G41" s="1">
        <v>160</v>
      </c>
      <c r="H41" s="3">
        <v>-175</v>
      </c>
      <c r="I41" s="1">
        <f t="shared" si="14"/>
        <v>43</v>
      </c>
      <c r="J41" s="3">
        <v>40</v>
      </c>
      <c r="K41" s="8">
        <v>5</v>
      </c>
      <c r="L41" s="8">
        <v>8</v>
      </c>
      <c r="M41" s="4">
        <v>0</v>
      </c>
      <c r="N41" s="4"/>
      <c r="O41" s="7">
        <f>5*(I41/100+1)</f>
        <v>7.1499999999999995</v>
      </c>
      <c r="P41" s="7">
        <f>O41*(G41/100)</f>
        <v>11.44</v>
      </c>
      <c r="Q41" s="4">
        <v>0</v>
      </c>
      <c r="R41" s="4"/>
    </row>
    <row r="42" spans="1:30" x14ac:dyDescent="0.25">
      <c r="A42" s="10">
        <v>42552</v>
      </c>
      <c r="B42" s="3" t="s">
        <v>16</v>
      </c>
      <c r="C42" s="3" t="s">
        <v>12</v>
      </c>
      <c r="D42" s="11">
        <v>0.53200000000000003</v>
      </c>
      <c r="E42" s="3">
        <v>-114</v>
      </c>
      <c r="F42" s="3">
        <v>114</v>
      </c>
      <c r="G42" s="3">
        <v>-137</v>
      </c>
      <c r="H42" s="1">
        <v>127</v>
      </c>
      <c r="I42" s="3">
        <f t="shared" si="14"/>
        <v>23</v>
      </c>
      <c r="J42" s="1">
        <v>41</v>
      </c>
      <c r="K42" s="8">
        <v>5</v>
      </c>
      <c r="L42" s="9">
        <v>6.35</v>
      </c>
      <c r="M42" s="17">
        <f>K42+L42</f>
        <v>11.35</v>
      </c>
      <c r="N42" s="17"/>
      <c r="O42" s="7">
        <f>5*(J42/100+1)</f>
        <v>7.05</v>
      </c>
      <c r="P42" s="7">
        <f>O42*(H42/100)</f>
        <v>8.9535</v>
      </c>
      <c r="Q42" s="17">
        <f>O42+P42</f>
        <v>16.003499999999999</v>
      </c>
      <c r="R42" s="17"/>
      <c r="S42" s="5"/>
      <c r="T42" s="5"/>
      <c r="U42" s="5"/>
      <c r="V42" s="5"/>
    </row>
    <row r="43" spans="1:30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1">
        <f>SUM(K28:K42)</f>
        <v>80</v>
      </c>
      <c r="L43" s="22">
        <f>SUM(M28:M42)</f>
        <v>72.899999999999991</v>
      </c>
      <c r="M43" s="22">
        <f>L43-K43</f>
        <v>-7.1000000000000085</v>
      </c>
      <c r="N43" s="24">
        <f>M43/K43</f>
        <v>-8.8750000000000107E-2</v>
      </c>
      <c r="O43" s="21">
        <f>SUM(O28:O42)</f>
        <v>98.75</v>
      </c>
      <c r="P43" s="22">
        <f>SUM(Q28:Q42)</f>
        <v>88.717149122807015</v>
      </c>
      <c r="Q43" s="22">
        <f>P43-O43</f>
        <v>-10.032850877192985</v>
      </c>
      <c r="R43" s="24">
        <f>Q43/O43</f>
        <v>-0.10159848989562516</v>
      </c>
      <c r="S43" s="21">
        <f>SUM(S28:S42)</f>
        <v>51.4</v>
      </c>
      <c r="T43" s="22">
        <f>SUM(U28:U42)</f>
        <v>72.713649122807013</v>
      </c>
      <c r="U43" s="23">
        <f>T43-S43</f>
        <v>21.313649122807014</v>
      </c>
      <c r="V43" s="24">
        <f>U43/S43</f>
        <v>0.41466243429585631</v>
      </c>
      <c r="W43" s="21">
        <f>SUM(W28:W42)</f>
        <v>21.85</v>
      </c>
      <c r="X43" s="22">
        <f>SUM(Y28:Y42)</f>
        <v>48.603999999999999</v>
      </c>
      <c r="Y43" s="23">
        <f>X43-W43</f>
        <v>26.753999999999998</v>
      </c>
      <c r="Z43" s="24">
        <f>Y43/W43</f>
        <v>1.2244393592677343</v>
      </c>
      <c r="AA43" s="21">
        <f>SUM(AA28:AA42)</f>
        <v>29.85</v>
      </c>
      <c r="AB43" s="22">
        <f>SUM(AC28:AC42)</f>
        <v>48.084666666666664</v>
      </c>
      <c r="AC43" s="23">
        <f>AB43-AA43</f>
        <v>18.234666666666662</v>
      </c>
      <c r="AD43" s="24">
        <f>AC43/AA43</f>
        <v>0.61087660524846432</v>
      </c>
    </row>
    <row r="44" spans="1:30" x14ac:dyDescent="0.25">
      <c r="K44" s="8"/>
      <c r="L44" s="7"/>
      <c r="S44" s="7"/>
    </row>
    <row r="45" spans="1:30" x14ac:dyDescent="0.25">
      <c r="A45" s="10">
        <v>42553</v>
      </c>
      <c r="B45" s="3" t="s">
        <v>28</v>
      </c>
      <c r="C45" s="3" t="s">
        <v>29</v>
      </c>
      <c r="D45" s="11">
        <v>0.56399999999999995</v>
      </c>
      <c r="E45" s="3">
        <v>-129</v>
      </c>
      <c r="F45" s="3">
        <v>129</v>
      </c>
    </row>
    <row r="46" spans="1:30" x14ac:dyDescent="0.25">
      <c r="A46" s="10">
        <v>42553</v>
      </c>
      <c r="B46" s="2" t="s">
        <v>15</v>
      </c>
      <c r="C46" s="3" t="s">
        <v>19</v>
      </c>
      <c r="D46" s="11">
        <v>0.61499999999999999</v>
      </c>
      <c r="E46" s="3">
        <v>-160</v>
      </c>
      <c r="F46" s="3">
        <v>160</v>
      </c>
      <c r="G46" s="1">
        <v>-105</v>
      </c>
      <c r="H46" s="3">
        <v>-115</v>
      </c>
      <c r="I46" s="1">
        <f t="shared" ref="I46" si="20">ABS(G46-E46)</f>
        <v>55</v>
      </c>
      <c r="J46" s="3">
        <v>75</v>
      </c>
      <c r="K46" s="8">
        <v>5</v>
      </c>
      <c r="L46" s="9">
        <v>4.75</v>
      </c>
      <c r="M46" s="4">
        <v>0</v>
      </c>
      <c r="N46" s="4"/>
      <c r="O46" s="5">
        <f>5*(I46/100+1)</f>
        <v>7.75</v>
      </c>
      <c r="P46" s="5">
        <f>O46/(G46/100)*-1</f>
        <v>7.3809523809523805</v>
      </c>
      <c r="Q46" s="6">
        <v>0</v>
      </c>
      <c r="R46" s="6"/>
      <c r="S46" s="5">
        <f>5*(I46/100+1)</f>
        <v>7.75</v>
      </c>
      <c r="T46" s="5">
        <f>S46/(G46/100)*-1</f>
        <v>7.3809523809523805</v>
      </c>
      <c r="U46" s="6">
        <v>0</v>
      </c>
      <c r="V46" s="6"/>
      <c r="AA46" s="7">
        <f t="shared" ref="AA46:AC46" si="21">O46</f>
        <v>7.75</v>
      </c>
      <c r="AB46" s="7">
        <f t="shared" si="21"/>
        <v>7.3809523809523805</v>
      </c>
      <c r="AC46" s="4">
        <f t="shared" si="21"/>
        <v>0</v>
      </c>
    </row>
    <row r="47" spans="1:30" x14ac:dyDescent="0.25">
      <c r="A47" s="10">
        <v>42553</v>
      </c>
      <c r="B47" s="2" t="s">
        <v>18</v>
      </c>
      <c r="C47" s="3" t="s">
        <v>22</v>
      </c>
      <c r="D47" s="11">
        <v>-0.57399999999999995</v>
      </c>
      <c r="E47" s="3">
        <v>135</v>
      </c>
      <c r="F47" s="3">
        <v>-135</v>
      </c>
      <c r="G47" s="1">
        <v>158</v>
      </c>
      <c r="H47" s="3">
        <v>-178</v>
      </c>
      <c r="I47" s="1">
        <f t="shared" ref="I47:I57" si="22">ABS(G47-E47)</f>
        <v>23</v>
      </c>
      <c r="J47" s="3">
        <f t="shared" ref="J47:J56" si="23">ABS(H47-F47)</f>
        <v>43</v>
      </c>
      <c r="K47" s="8">
        <v>5</v>
      </c>
      <c r="L47" s="9">
        <v>7.9</v>
      </c>
      <c r="M47" s="4">
        <v>0</v>
      </c>
      <c r="N47" s="4"/>
      <c r="O47" s="7">
        <f>5*(I47/100+1)</f>
        <v>6.15</v>
      </c>
      <c r="P47" s="7">
        <f>O47*(G47/100)</f>
        <v>9.7170000000000005</v>
      </c>
      <c r="Q47" s="4">
        <v>0</v>
      </c>
      <c r="R47" s="4"/>
    </row>
    <row r="48" spans="1:30" x14ac:dyDescent="0.25">
      <c r="A48" s="10">
        <v>42553</v>
      </c>
      <c r="B48" s="2" t="s">
        <v>31</v>
      </c>
      <c r="C48" s="3" t="s">
        <v>32</v>
      </c>
      <c r="D48" s="11">
        <v>0.55500000000000005</v>
      </c>
      <c r="E48" s="3">
        <v>-125</v>
      </c>
      <c r="F48" s="3">
        <v>125</v>
      </c>
      <c r="G48" s="1">
        <v>-125</v>
      </c>
      <c r="H48" s="3">
        <v>105</v>
      </c>
      <c r="I48" s="1">
        <f t="shared" si="22"/>
        <v>0</v>
      </c>
      <c r="J48" s="3">
        <f t="shared" si="23"/>
        <v>20</v>
      </c>
      <c r="K48" s="8">
        <v>5</v>
      </c>
      <c r="L48" s="9">
        <v>3.85</v>
      </c>
      <c r="M48" s="17">
        <f>K48+L48</f>
        <v>8.85</v>
      </c>
      <c r="N48" s="17"/>
      <c r="O48" s="7">
        <f>5*(I48/100+1)</f>
        <v>5</v>
      </c>
      <c r="P48" s="7">
        <f>O48/(G48/100)*-1</f>
        <v>4</v>
      </c>
      <c r="Q48" s="17">
        <f>O48+P48</f>
        <v>9</v>
      </c>
      <c r="R48" s="17"/>
    </row>
    <row r="49" spans="1:30" x14ac:dyDescent="0.25">
      <c r="A49" s="10">
        <v>42553</v>
      </c>
      <c r="B49" s="2" t="s">
        <v>20</v>
      </c>
      <c r="C49" s="3" t="s">
        <v>36</v>
      </c>
      <c r="D49" s="11">
        <v>-0.56999999999999995</v>
      </c>
      <c r="E49" s="3">
        <v>133</v>
      </c>
      <c r="F49" s="3">
        <v>-133</v>
      </c>
      <c r="G49" s="3">
        <v>-110</v>
      </c>
      <c r="H49" s="1">
        <v>-110</v>
      </c>
      <c r="I49" s="3">
        <v>43</v>
      </c>
      <c r="J49" s="1">
        <f t="shared" si="23"/>
        <v>23</v>
      </c>
      <c r="K49" s="8">
        <v>5</v>
      </c>
      <c r="L49" s="8">
        <v>5</v>
      </c>
      <c r="M49" s="4">
        <v>0</v>
      </c>
      <c r="N49" s="4"/>
      <c r="O49" s="5">
        <f>5*(J49/100+1)</f>
        <v>6.15</v>
      </c>
      <c r="P49" s="5">
        <f>O49/(H49/100)*-1</f>
        <v>5.5909090909090908</v>
      </c>
      <c r="Q49" s="6">
        <v>0</v>
      </c>
      <c r="R49" s="6"/>
      <c r="S49" s="5">
        <f>5*(J49/100+1)</f>
        <v>6.15</v>
      </c>
      <c r="T49" s="5">
        <f>S49/(H49/100)*-1</f>
        <v>5.5909090909090908</v>
      </c>
      <c r="U49" s="6">
        <v>0</v>
      </c>
      <c r="V49" s="6"/>
    </row>
    <row r="50" spans="1:30" x14ac:dyDescent="0.25">
      <c r="A50" s="10">
        <v>42553</v>
      </c>
      <c r="B50" s="2" t="s">
        <v>33</v>
      </c>
      <c r="C50" s="3" t="s">
        <v>34</v>
      </c>
      <c r="D50" s="11">
        <v>0.58599999999999997</v>
      </c>
      <c r="E50" s="3">
        <v>-142</v>
      </c>
      <c r="F50" s="3">
        <v>142</v>
      </c>
      <c r="G50" s="3">
        <v>-270</v>
      </c>
      <c r="H50" s="1">
        <v>230</v>
      </c>
      <c r="I50" s="3">
        <f t="shared" si="22"/>
        <v>128</v>
      </c>
      <c r="J50" s="1">
        <f t="shared" si="23"/>
        <v>88</v>
      </c>
      <c r="K50" s="8">
        <v>5</v>
      </c>
      <c r="L50" s="9">
        <v>11.5</v>
      </c>
      <c r="M50" s="17">
        <f t="shared" ref="M50:M55" si="24">K50+L50</f>
        <v>16.5</v>
      </c>
      <c r="N50" s="17"/>
      <c r="O50" s="7">
        <f>5*(J50/100+1)</f>
        <v>9.3999999999999986</v>
      </c>
      <c r="P50" s="7">
        <f>O50*(H50/100)</f>
        <v>21.619999999999994</v>
      </c>
      <c r="Q50" s="17">
        <f t="shared" ref="Q50:Q55" si="25">O50+P50</f>
        <v>31.019999999999992</v>
      </c>
      <c r="R50" s="17"/>
      <c r="AA50" s="7">
        <f t="shared" ref="AA50:AC50" si="26">O50</f>
        <v>9.3999999999999986</v>
      </c>
      <c r="AB50" s="7">
        <f t="shared" si="26"/>
        <v>21.619999999999994</v>
      </c>
      <c r="AC50" s="17">
        <f t="shared" si="26"/>
        <v>31.019999999999992</v>
      </c>
    </row>
    <row r="51" spans="1:30" x14ac:dyDescent="0.25">
      <c r="A51" s="10">
        <v>42553</v>
      </c>
      <c r="B51" s="2" t="s">
        <v>21</v>
      </c>
      <c r="C51" s="3" t="s">
        <v>13</v>
      </c>
      <c r="D51" s="12">
        <v>0.56000000000000005</v>
      </c>
      <c r="E51" s="3">
        <v>-127</v>
      </c>
      <c r="F51" s="3">
        <v>127</v>
      </c>
      <c r="G51" s="1">
        <v>-130</v>
      </c>
      <c r="H51" s="3">
        <v>110</v>
      </c>
      <c r="I51" s="1">
        <f t="shared" si="22"/>
        <v>3</v>
      </c>
      <c r="J51" s="3">
        <f t="shared" si="23"/>
        <v>17</v>
      </c>
      <c r="K51" s="8">
        <v>5</v>
      </c>
      <c r="L51" s="9">
        <v>3.85</v>
      </c>
      <c r="M51" s="17">
        <f t="shared" si="24"/>
        <v>8.85</v>
      </c>
      <c r="N51" s="17"/>
      <c r="O51" s="5">
        <f>5*(I51/100+1)</f>
        <v>5.15</v>
      </c>
      <c r="P51" s="5">
        <f>O51/(G51/100)*-1</f>
        <v>3.9615384615384617</v>
      </c>
      <c r="Q51" s="18">
        <f t="shared" si="25"/>
        <v>9.111538461538462</v>
      </c>
      <c r="R51" s="18"/>
      <c r="S51" s="5">
        <f>5*(I51/100+1)</f>
        <v>5.15</v>
      </c>
      <c r="T51" s="5">
        <f>S51/(G51/100)*-1</f>
        <v>3.9615384615384617</v>
      </c>
      <c r="U51" s="18">
        <f>S51+T51</f>
        <v>9.111538461538462</v>
      </c>
      <c r="V51" s="18"/>
    </row>
    <row r="52" spans="1:30" x14ac:dyDescent="0.25">
      <c r="A52" s="10">
        <v>42553</v>
      </c>
      <c r="B52" s="3" t="s">
        <v>6</v>
      </c>
      <c r="C52" s="3" t="s">
        <v>30</v>
      </c>
      <c r="D52" s="12">
        <v>-0.56999999999999995</v>
      </c>
      <c r="E52" s="3">
        <v>133</v>
      </c>
      <c r="F52" s="3">
        <v>-133</v>
      </c>
      <c r="G52" s="3">
        <v>-190</v>
      </c>
      <c r="H52" s="1">
        <v>165</v>
      </c>
      <c r="I52" s="3">
        <v>123</v>
      </c>
      <c r="J52" s="1">
        <v>98</v>
      </c>
      <c r="K52" s="8">
        <v>10</v>
      </c>
      <c r="L52" s="9">
        <v>16.5</v>
      </c>
      <c r="M52" s="17">
        <f t="shared" si="24"/>
        <v>26.5</v>
      </c>
      <c r="N52" s="17"/>
      <c r="O52" s="5">
        <f>5*(J52/100+1)</f>
        <v>9.9</v>
      </c>
      <c r="P52" s="5">
        <f>O52*(H52/100)</f>
        <v>16.335000000000001</v>
      </c>
      <c r="Q52" s="18">
        <f t="shared" si="25"/>
        <v>26.234999999999999</v>
      </c>
      <c r="R52" s="18"/>
      <c r="S52" s="5">
        <f>5*(J52/100+1)</f>
        <v>9.9</v>
      </c>
      <c r="T52" s="5">
        <f>S52*(H52/100)</f>
        <v>16.335000000000001</v>
      </c>
      <c r="U52" s="18">
        <f>S52+T52</f>
        <v>26.234999999999999</v>
      </c>
      <c r="V52" s="18"/>
      <c r="W52" s="5">
        <f t="shared" ref="W52:Y52" si="27">O52</f>
        <v>9.9</v>
      </c>
      <c r="X52" s="5">
        <f t="shared" si="27"/>
        <v>16.335000000000001</v>
      </c>
      <c r="Y52" s="18">
        <f t="shared" si="27"/>
        <v>26.234999999999999</v>
      </c>
      <c r="Z52" s="18"/>
      <c r="AA52" s="7">
        <f t="shared" ref="AA52:AC52" si="28">O52</f>
        <v>9.9</v>
      </c>
      <c r="AB52" s="7">
        <f t="shared" si="28"/>
        <v>16.335000000000001</v>
      </c>
      <c r="AC52" s="17">
        <f t="shared" si="28"/>
        <v>26.234999999999999</v>
      </c>
    </row>
    <row r="53" spans="1:30" x14ac:dyDescent="0.25">
      <c r="A53" s="10">
        <v>42553</v>
      </c>
      <c r="B53" s="3" t="s">
        <v>7</v>
      </c>
      <c r="C53" s="3" t="s">
        <v>27</v>
      </c>
      <c r="D53" s="12">
        <v>-0.61</v>
      </c>
      <c r="E53" s="3">
        <v>158</v>
      </c>
      <c r="F53" s="3">
        <v>-158</v>
      </c>
      <c r="G53" s="1">
        <v>170</v>
      </c>
      <c r="H53" s="3">
        <v>-200</v>
      </c>
      <c r="I53" s="1">
        <f t="shared" si="22"/>
        <v>12</v>
      </c>
      <c r="J53" s="3">
        <f t="shared" si="23"/>
        <v>42</v>
      </c>
      <c r="K53" s="8">
        <v>5</v>
      </c>
      <c r="L53" s="9">
        <v>8.5</v>
      </c>
      <c r="M53" s="17">
        <f t="shared" si="24"/>
        <v>13.5</v>
      </c>
      <c r="N53" s="17"/>
      <c r="O53" s="7">
        <f t="shared" ref="O53:O59" si="29">5*(I53/100+1)</f>
        <v>5.6000000000000005</v>
      </c>
      <c r="P53" s="7">
        <f>O53*(G53/100)</f>
        <v>9.5200000000000014</v>
      </c>
      <c r="Q53" s="17">
        <f t="shared" si="25"/>
        <v>15.120000000000001</v>
      </c>
      <c r="R53" s="17"/>
      <c r="Y53" s="19"/>
      <c r="Z53" s="19"/>
      <c r="AC53" s="19"/>
    </row>
    <row r="54" spans="1:30" x14ac:dyDescent="0.25">
      <c r="A54" s="10">
        <v>42553</v>
      </c>
      <c r="B54" s="3" t="s">
        <v>35</v>
      </c>
      <c r="C54" s="3" t="s">
        <v>1</v>
      </c>
      <c r="D54" s="12">
        <v>-0.57999999999999996</v>
      </c>
      <c r="E54" s="3">
        <v>137</v>
      </c>
      <c r="F54" s="3">
        <v>-137</v>
      </c>
      <c r="G54" s="1">
        <v>140</v>
      </c>
      <c r="H54" s="3">
        <v>-160</v>
      </c>
      <c r="I54" s="1">
        <f t="shared" si="22"/>
        <v>3</v>
      </c>
      <c r="J54" s="3">
        <f t="shared" si="23"/>
        <v>23</v>
      </c>
      <c r="K54" s="8">
        <v>5</v>
      </c>
      <c r="L54" s="8">
        <v>7</v>
      </c>
      <c r="M54" s="17">
        <f t="shared" si="24"/>
        <v>12</v>
      </c>
      <c r="N54" s="17"/>
      <c r="O54" s="7">
        <f t="shared" si="29"/>
        <v>5.15</v>
      </c>
      <c r="P54" s="7">
        <f>O54*(G54/100)</f>
        <v>7.21</v>
      </c>
      <c r="Q54" s="17">
        <f t="shared" si="25"/>
        <v>12.36</v>
      </c>
      <c r="R54" s="17"/>
    </row>
    <row r="55" spans="1:30" x14ac:dyDescent="0.25">
      <c r="A55" s="10">
        <v>42553</v>
      </c>
      <c r="B55" s="3" t="s">
        <v>25</v>
      </c>
      <c r="C55" s="3" t="s">
        <v>24</v>
      </c>
      <c r="D55" s="11">
        <v>0.53600000000000003</v>
      </c>
      <c r="E55" s="3">
        <v>-115</v>
      </c>
      <c r="F55" s="3">
        <v>115</v>
      </c>
      <c r="G55" s="1">
        <v>135</v>
      </c>
      <c r="H55" s="3">
        <v>-155</v>
      </c>
      <c r="I55" s="1">
        <v>50</v>
      </c>
      <c r="J55" s="3">
        <v>70</v>
      </c>
      <c r="K55" s="8">
        <v>5</v>
      </c>
      <c r="L55" s="9">
        <v>6.75</v>
      </c>
      <c r="M55" s="17">
        <f t="shared" si="24"/>
        <v>11.75</v>
      </c>
      <c r="N55" s="17"/>
      <c r="O55" s="5">
        <f t="shared" si="29"/>
        <v>7.5</v>
      </c>
      <c r="P55" s="5">
        <f>O55*(G55/100)</f>
        <v>10.125</v>
      </c>
      <c r="Q55" s="18">
        <f t="shared" si="25"/>
        <v>17.625</v>
      </c>
      <c r="R55" s="18"/>
      <c r="S55" s="5">
        <f>5*(I55/100+1)</f>
        <v>7.5</v>
      </c>
      <c r="T55" s="5">
        <f>S55*(G55/100)</f>
        <v>10.125</v>
      </c>
      <c r="U55" s="18">
        <f>S55+T55</f>
        <v>17.625</v>
      </c>
      <c r="V55" s="18"/>
      <c r="W55" s="5">
        <f t="shared" ref="W55:Y55" si="30">O55</f>
        <v>7.5</v>
      </c>
      <c r="X55" s="5">
        <f t="shared" si="30"/>
        <v>10.125</v>
      </c>
      <c r="Y55" s="18">
        <f t="shared" si="30"/>
        <v>17.625</v>
      </c>
      <c r="Z55" s="18"/>
      <c r="AA55" s="7">
        <f t="shared" ref="AA55:AC55" si="31">O55</f>
        <v>7.5</v>
      </c>
      <c r="AB55" s="7">
        <f t="shared" si="31"/>
        <v>10.125</v>
      </c>
      <c r="AC55" s="17">
        <f t="shared" si="31"/>
        <v>17.625</v>
      </c>
    </row>
    <row r="56" spans="1:30" x14ac:dyDescent="0.25">
      <c r="A56" s="10">
        <v>42553</v>
      </c>
      <c r="B56" s="3" t="s">
        <v>37</v>
      </c>
      <c r="C56" s="3" t="s">
        <v>17</v>
      </c>
      <c r="D56" s="11">
        <v>-0.55500000000000005</v>
      </c>
      <c r="E56" s="3">
        <v>125</v>
      </c>
      <c r="F56" s="3">
        <v>-125</v>
      </c>
      <c r="G56" s="1">
        <v>165</v>
      </c>
      <c r="H56" s="3">
        <v>-190</v>
      </c>
      <c r="I56" s="1">
        <f t="shared" si="22"/>
        <v>40</v>
      </c>
      <c r="J56" s="3">
        <f t="shared" si="23"/>
        <v>65</v>
      </c>
      <c r="K56" s="8">
        <v>5</v>
      </c>
      <c r="L56" s="9">
        <v>8.25</v>
      </c>
      <c r="M56" s="4">
        <v>0</v>
      </c>
      <c r="N56" s="4"/>
      <c r="O56" s="7">
        <f t="shared" si="29"/>
        <v>7</v>
      </c>
      <c r="P56" s="7">
        <f>O56*(G56/100)</f>
        <v>11.549999999999999</v>
      </c>
      <c r="Q56" s="4">
        <v>0</v>
      </c>
      <c r="R56" s="4"/>
    </row>
    <row r="57" spans="1:30" x14ac:dyDescent="0.25">
      <c r="A57" s="10">
        <v>42553</v>
      </c>
      <c r="B57" s="3" t="s">
        <v>23</v>
      </c>
      <c r="C57" s="3" t="s">
        <v>14</v>
      </c>
      <c r="D57" s="11">
        <v>0.59499999999999997</v>
      </c>
      <c r="E57" s="3">
        <v>-147</v>
      </c>
      <c r="F57" s="3">
        <v>147</v>
      </c>
      <c r="G57" s="1">
        <v>-110</v>
      </c>
      <c r="H57" s="3">
        <v>-110</v>
      </c>
      <c r="I57" s="1">
        <f t="shared" si="22"/>
        <v>37</v>
      </c>
      <c r="J57" s="3">
        <v>57</v>
      </c>
      <c r="K57" s="8">
        <v>5</v>
      </c>
      <c r="L57" s="9">
        <v>4.55</v>
      </c>
      <c r="M57" s="4">
        <v>0</v>
      </c>
      <c r="N57" s="4"/>
      <c r="O57" s="5">
        <f t="shared" si="29"/>
        <v>6.8500000000000005</v>
      </c>
      <c r="P57" s="5">
        <f>O57/(G57/100)*-1</f>
        <v>6.2272727272727275</v>
      </c>
      <c r="Q57" s="6">
        <v>0</v>
      </c>
      <c r="R57" s="6"/>
      <c r="S57" s="5">
        <f>5*(J57/100+1)</f>
        <v>7.85</v>
      </c>
      <c r="T57" s="5">
        <f>S57/(H57/100)*-1</f>
        <v>7.1363636363636358</v>
      </c>
      <c r="U57" s="6">
        <v>0</v>
      </c>
      <c r="V57" s="6"/>
    </row>
    <row r="58" spans="1:30" x14ac:dyDescent="0.25">
      <c r="A58" s="10">
        <v>42553</v>
      </c>
      <c r="B58" s="3" t="s">
        <v>16</v>
      </c>
      <c r="C58" s="3" t="s">
        <v>12</v>
      </c>
      <c r="D58" s="11">
        <v>0.52900000000000003</v>
      </c>
      <c r="E58" s="3">
        <v>-112</v>
      </c>
      <c r="F58" s="3">
        <v>112</v>
      </c>
      <c r="G58" s="1">
        <v>105</v>
      </c>
      <c r="H58" s="3">
        <v>-125</v>
      </c>
      <c r="I58" s="1">
        <v>17</v>
      </c>
      <c r="J58" s="3">
        <v>37</v>
      </c>
      <c r="K58" s="8">
        <v>5</v>
      </c>
      <c r="L58" s="9">
        <v>5.25</v>
      </c>
      <c r="M58" s="4">
        <v>0</v>
      </c>
      <c r="N58" s="4"/>
      <c r="O58" s="5">
        <f t="shared" si="29"/>
        <v>5.85</v>
      </c>
      <c r="P58" s="5">
        <f>O58*(G58/100)</f>
        <v>6.1425000000000001</v>
      </c>
      <c r="Q58" s="6">
        <v>0</v>
      </c>
      <c r="R58" s="6"/>
      <c r="S58" s="5">
        <f>5*(I58/100+1)</f>
        <v>5.85</v>
      </c>
      <c r="T58" s="5">
        <f>S58*(G58/100)</f>
        <v>6.1425000000000001</v>
      </c>
      <c r="U58" s="6">
        <v>0</v>
      </c>
      <c r="V58" s="6"/>
      <c r="W58" s="5">
        <f t="shared" ref="W58:Y59" si="32">O58</f>
        <v>5.85</v>
      </c>
      <c r="X58" s="5">
        <f t="shared" si="32"/>
        <v>6.1425000000000001</v>
      </c>
      <c r="Y58" s="6">
        <f t="shared" si="32"/>
        <v>0</v>
      </c>
      <c r="Z58" s="6"/>
    </row>
    <row r="59" spans="1:30" x14ac:dyDescent="0.25">
      <c r="A59" s="10">
        <v>42553</v>
      </c>
      <c r="B59" s="3" t="s">
        <v>11</v>
      </c>
      <c r="C59" s="3" t="s">
        <v>26</v>
      </c>
      <c r="D59" s="12">
        <v>0.53</v>
      </c>
      <c r="E59" s="3">
        <v>-113</v>
      </c>
      <c r="F59" s="3">
        <v>113</v>
      </c>
      <c r="G59" s="1">
        <v>125</v>
      </c>
      <c r="H59" s="3">
        <v>-145</v>
      </c>
      <c r="I59" s="1">
        <v>38</v>
      </c>
      <c r="J59" s="3">
        <v>58</v>
      </c>
      <c r="K59" s="8">
        <v>5</v>
      </c>
      <c r="L59" s="9">
        <v>6.25</v>
      </c>
      <c r="M59" s="4">
        <v>0</v>
      </c>
      <c r="N59" s="4"/>
      <c r="O59" s="5">
        <f t="shared" si="29"/>
        <v>6.8999999999999995</v>
      </c>
      <c r="P59" s="5">
        <f>O59*(G59/100)</f>
        <v>8.625</v>
      </c>
      <c r="Q59" s="6">
        <v>0</v>
      </c>
      <c r="R59" s="6"/>
      <c r="S59" s="5">
        <f>5*(I59/100+1)</f>
        <v>6.8999999999999995</v>
      </c>
      <c r="T59" s="5">
        <f>S59*(G59/100)</f>
        <v>8.625</v>
      </c>
      <c r="U59" s="6">
        <v>0</v>
      </c>
      <c r="V59" s="6"/>
      <c r="W59" s="5">
        <f t="shared" si="32"/>
        <v>6.8999999999999995</v>
      </c>
      <c r="X59" s="5">
        <f t="shared" si="32"/>
        <v>8.625</v>
      </c>
      <c r="Y59" s="6">
        <f t="shared" si="32"/>
        <v>0</v>
      </c>
      <c r="Z59" s="6"/>
    </row>
    <row r="60" spans="1:30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1">
        <f>SUM(K45:K59)</f>
        <v>75</v>
      </c>
      <c r="L60" s="22">
        <f>SUM(M45:M59)</f>
        <v>97.95</v>
      </c>
      <c r="M60" s="22">
        <f>L60-K60</f>
        <v>22.950000000000003</v>
      </c>
      <c r="N60" s="24">
        <f>M60/K60</f>
        <v>0.30600000000000005</v>
      </c>
      <c r="O60" s="21">
        <f>SUM(O45:O59)</f>
        <v>94.35</v>
      </c>
      <c r="P60" s="22">
        <f>SUM(Q45:Q59)</f>
        <v>120.47153846153846</v>
      </c>
      <c r="Q60" s="22">
        <f>P60-O60</f>
        <v>26.121538461538464</v>
      </c>
      <c r="R60" s="24">
        <f>Q60/O60</f>
        <v>0.27685785332844159</v>
      </c>
      <c r="S60" s="21">
        <f>SUM(S46:S59)</f>
        <v>57.050000000000004</v>
      </c>
      <c r="T60" s="22">
        <f>SUM(U46:U59)</f>
        <v>52.971538461538458</v>
      </c>
      <c r="U60" s="23">
        <f>T60-S60</f>
        <v>-4.0784615384615464</v>
      </c>
      <c r="V60" s="24">
        <f>U60/S60</f>
        <v>-7.1489246949369784E-2</v>
      </c>
      <c r="W60" s="21">
        <f>SUM(W46:W59)</f>
        <v>30.15</v>
      </c>
      <c r="X60" s="22">
        <f>SUM(Y46:Y59)</f>
        <v>43.86</v>
      </c>
      <c r="Y60" s="23">
        <f>X60-W60</f>
        <v>13.71</v>
      </c>
      <c r="Z60" s="24">
        <f>Y60/W60</f>
        <v>0.45472636815920403</v>
      </c>
      <c r="AA60" s="21">
        <f>SUM(AA46:AA59)</f>
        <v>34.549999999999997</v>
      </c>
      <c r="AB60" s="22">
        <f>SUM(AC46:AC59)</f>
        <v>74.88</v>
      </c>
      <c r="AC60" s="23">
        <f>AB60-AA60</f>
        <v>40.33</v>
      </c>
      <c r="AD60" s="24">
        <f>AC60/AA60</f>
        <v>1.1672937771345877</v>
      </c>
    </row>
    <row r="61" spans="1:30" x14ac:dyDescent="0.25">
      <c r="K61" s="8"/>
      <c r="L61" s="7"/>
      <c r="S61" s="7"/>
    </row>
    <row r="62" spans="1:30" x14ac:dyDescent="0.25">
      <c r="A62" s="10">
        <v>42554</v>
      </c>
      <c r="B62" s="3" t="s">
        <v>28</v>
      </c>
      <c r="C62" s="3" t="s">
        <v>29</v>
      </c>
      <c r="D62" s="12">
        <v>0.55000000000000004</v>
      </c>
      <c r="E62" s="3">
        <v>-120</v>
      </c>
      <c r="F62" s="3">
        <v>120</v>
      </c>
      <c r="G62" s="3">
        <v>-135</v>
      </c>
      <c r="H62" s="3">
        <v>115</v>
      </c>
      <c r="K62" s="8"/>
      <c r="L62" s="8"/>
    </row>
    <row r="63" spans="1:30" x14ac:dyDescent="0.25">
      <c r="A63" s="10">
        <v>42554</v>
      </c>
      <c r="B63" s="2" t="s">
        <v>15</v>
      </c>
      <c r="C63" s="3" t="s">
        <v>19</v>
      </c>
      <c r="D63" s="12">
        <v>0.61</v>
      </c>
      <c r="E63" s="3">
        <v>-157</v>
      </c>
      <c r="F63" s="3">
        <v>157</v>
      </c>
      <c r="G63" s="1">
        <v>-150</v>
      </c>
      <c r="H63" s="3">
        <v>130</v>
      </c>
      <c r="I63" s="1">
        <f t="shared" ref="I63" si="33">ABS(G63-E63)</f>
        <v>7</v>
      </c>
      <c r="J63" s="3">
        <f t="shared" ref="J63" si="34">ABS(H63-F63)</f>
        <v>27</v>
      </c>
      <c r="K63" s="8">
        <v>5</v>
      </c>
      <c r="L63" s="9">
        <v>3.33</v>
      </c>
      <c r="M63" s="4">
        <v>0</v>
      </c>
      <c r="N63" s="4"/>
      <c r="O63" s="5">
        <f t="shared" ref="O63:O69" si="35">5*(I63/100+1)</f>
        <v>5.3500000000000005</v>
      </c>
      <c r="P63" s="5">
        <f>O63/(G63/100)*-1</f>
        <v>3.5666666666666669</v>
      </c>
      <c r="Q63" s="6">
        <v>0</v>
      </c>
      <c r="R63" s="6"/>
      <c r="S63" s="5">
        <f>5*(I63/100+1)</f>
        <v>5.3500000000000005</v>
      </c>
      <c r="T63" s="5">
        <f>S63/(G63/100)*-1</f>
        <v>3.5666666666666669</v>
      </c>
      <c r="U63" s="6">
        <v>0</v>
      </c>
      <c r="V63" s="6"/>
    </row>
    <row r="64" spans="1:30" x14ac:dyDescent="0.25">
      <c r="A64" s="10">
        <v>42554</v>
      </c>
      <c r="B64" s="2" t="s">
        <v>18</v>
      </c>
      <c r="C64" s="3" t="s">
        <v>22</v>
      </c>
      <c r="D64" s="11">
        <v>-0.57699999999999996</v>
      </c>
      <c r="E64" s="3">
        <v>136</v>
      </c>
      <c r="F64" s="3">
        <v>-136</v>
      </c>
      <c r="G64" s="1">
        <v>155</v>
      </c>
      <c r="H64" s="3">
        <v>-175</v>
      </c>
      <c r="I64" s="1">
        <f t="shared" ref="I64:I75" si="36">ABS(G64-E64)</f>
        <v>19</v>
      </c>
      <c r="J64" s="3">
        <f t="shared" ref="J64:J73" si="37">ABS(H64-F64)</f>
        <v>39</v>
      </c>
      <c r="K64" s="8">
        <v>5</v>
      </c>
      <c r="L64" s="9">
        <v>7.75</v>
      </c>
      <c r="M64" s="4">
        <v>0</v>
      </c>
      <c r="N64" s="4"/>
      <c r="O64" s="7">
        <f t="shared" si="35"/>
        <v>5.9499999999999993</v>
      </c>
      <c r="P64" s="7">
        <f>O64*(G64/100)</f>
        <v>9.2224999999999984</v>
      </c>
      <c r="Q64" s="4">
        <v>0</v>
      </c>
      <c r="R64" s="4"/>
    </row>
    <row r="65" spans="1:30" x14ac:dyDescent="0.25">
      <c r="A65" s="10">
        <v>42554</v>
      </c>
      <c r="B65" s="2" t="s">
        <v>31</v>
      </c>
      <c r="C65" s="3" t="s">
        <v>32</v>
      </c>
      <c r="D65" s="11">
        <v>0.55200000000000005</v>
      </c>
      <c r="E65" s="3">
        <v>-124</v>
      </c>
      <c r="F65" s="3">
        <v>124</v>
      </c>
      <c r="G65" s="1">
        <v>135</v>
      </c>
      <c r="H65" s="3">
        <v>-155</v>
      </c>
      <c r="I65" s="1">
        <v>59</v>
      </c>
      <c r="J65" s="3">
        <v>79</v>
      </c>
      <c r="K65" s="8">
        <v>10</v>
      </c>
      <c r="L65" s="9">
        <v>13.5</v>
      </c>
      <c r="M65" s="17">
        <f t="shared" ref="M65:M67" si="38">K65+L65</f>
        <v>23.5</v>
      </c>
      <c r="N65" s="17"/>
      <c r="O65" s="5">
        <f t="shared" si="35"/>
        <v>7.9499999999999993</v>
      </c>
      <c r="P65" s="5">
        <f>O65*(G65/100)</f>
        <v>10.7325</v>
      </c>
      <c r="Q65" s="18">
        <f t="shared" ref="Q65:Q67" si="39">O65+P65</f>
        <v>18.682499999999997</v>
      </c>
      <c r="R65" s="18"/>
      <c r="S65" s="5">
        <f>5*(I65/100+1)</f>
        <v>7.9499999999999993</v>
      </c>
      <c r="T65" s="5">
        <f>S65*(G65/100)</f>
        <v>10.7325</v>
      </c>
      <c r="U65" s="18">
        <f>S65+T65</f>
        <v>18.682499999999997</v>
      </c>
      <c r="V65" s="18"/>
      <c r="W65" s="5">
        <f t="shared" ref="W65:Y65" si="40">O65</f>
        <v>7.9499999999999993</v>
      </c>
      <c r="X65" s="5">
        <f t="shared" si="40"/>
        <v>10.7325</v>
      </c>
      <c r="Y65" s="18">
        <f t="shared" si="40"/>
        <v>18.682499999999997</v>
      </c>
      <c r="Z65" s="18"/>
      <c r="AA65" s="7">
        <f t="shared" ref="AA65:AC65" si="41">O65</f>
        <v>7.9499999999999993</v>
      </c>
      <c r="AB65" s="7">
        <f t="shared" si="41"/>
        <v>10.7325</v>
      </c>
      <c r="AC65" s="17">
        <f t="shared" si="41"/>
        <v>18.682499999999997</v>
      </c>
    </row>
    <row r="66" spans="1:30" x14ac:dyDescent="0.25">
      <c r="A66" s="10">
        <v>42554</v>
      </c>
      <c r="B66" s="2" t="s">
        <v>20</v>
      </c>
      <c r="C66" s="3" t="s">
        <v>36</v>
      </c>
      <c r="D66" s="11">
        <v>-0.55500000000000005</v>
      </c>
      <c r="E66" s="3">
        <v>120</v>
      </c>
      <c r="F66" s="3">
        <v>-120</v>
      </c>
      <c r="G66" s="1">
        <v>120</v>
      </c>
      <c r="H66" s="3">
        <v>-140</v>
      </c>
      <c r="I66" s="1">
        <f t="shared" si="36"/>
        <v>0</v>
      </c>
      <c r="J66" s="3">
        <f t="shared" si="37"/>
        <v>20</v>
      </c>
      <c r="K66" s="8">
        <v>5</v>
      </c>
      <c r="L66" s="8">
        <v>6</v>
      </c>
      <c r="M66" s="17">
        <f t="shared" si="38"/>
        <v>11</v>
      </c>
      <c r="N66" s="17"/>
      <c r="O66" s="7">
        <f t="shared" si="35"/>
        <v>5</v>
      </c>
      <c r="P66" s="7">
        <f>O66*(G66/100)</f>
        <v>6</v>
      </c>
      <c r="Q66" s="17">
        <f t="shared" si="39"/>
        <v>11</v>
      </c>
      <c r="R66" s="17"/>
    </row>
    <row r="67" spans="1:30" x14ac:dyDescent="0.25">
      <c r="A67" s="10">
        <v>42554</v>
      </c>
      <c r="B67" s="2" t="s">
        <v>33</v>
      </c>
      <c r="C67" s="3" t="s">
        <v>34</v>
      </c>
      <c r="D67" s="11">
        <v>0.57699999999999996</v>
      </c>
      <c r="E67" s="3">
        <v>-136</v>
      </c>
      <c r="F67" s="3">
        <v>136</v>
      </c>
      <c r="G67" s="1">
        <v>-130</v>
      </c>
      <c r="H67" s="3">
        <v>-105</v>
      </c>
      <c r="I67" s="1">
        <f t="shared" si="36"/>
        <v>6</v>
      </c>
      <c r="J67" s="3">
        <v>41</v>
      </c>
      <c r="K67" s="8">
        <v>5</v>
      </c>
      <c r="L67" s="9">
        <v>3.85</v>
      </c>
      <c r="M67" s="17">
        <f t="shared" si="38"/>
        <v>8.85</v>
      </c>
      <c r="N67" s="17"/>
      <c r="O67" s="5">
        <f t="shared" si="35"/>
        <v>5.3000000000000007</v>
      </c>
      <c r="P67" s="5">
        <f>O67/(G67/100)*-1</f>
        <v>4.0769230769230775</v>
      </c>
      <c r="Q67" s="18">
        <f t="shared" si="39"/>
        <v>9.3769230769230774</v>
      </c>
      <c r="R67" s="18"/>
      <c r="S67" s="5">
        <f>5*(I67/100+1)</f>
        <v>5.3000000000000007</v>
      </c>
      <c r="T67" s="5">
        <f>S67/(G67/100)*-1</f>
        <v>4.0769230769230775</v>
      </c>
      <c r="U67" s="18">
        <f>S67+T67</f>
        <v>9.3769230769230774</v>
      </c>
      <c r="V67" s="18"/>
    </row>
    <row r="68" spans="1:30" x14ac:dyDescent="0.25">
      <c r="A68" s="10">
        <v>42554</v>
      </c>
      <c r="B68" s="2" t="s">
        <v>21</v>
      </c>
      <c r="C68" s="3" t="s">
        <v>13</v>
      </c>
      <c r="D68" s="11">
        <v>0.56499999999999995</v>
      </c>
      <c r="E68" s="3">
        <v>-130</v>
      </c>
      <c r="F68" s="3">
        <v>130</v>
      </c>
      <c r="G68" s="1">
        <v>-105</v>
      </c>
      <c r="H68" s="3">
        <v>-115</v>
      </c>
      <c r="I68" s="1">
        <f t="shared" si="36"/>
        <v>25</v>
      </c>
      <c r="J68" s="3">
        <v>45</v>
      </c>
      <c r="K68" s="8">
        <v>5</v>
      </c>
      <c r="L68" s="9">
        <v>4.76</v>
      </c>
      <c r="M68" s="4">
        <v>0</v>
      </c>
      <c r="N68" s="4"/>
      <c r="O68" s="5">
        <f t="shared" si="35"/>
        <v>6.25</v>
      </c>
      <c r="P68" s="5">
        <f>O68/(G68/100)*-1</f>
        <v>5.9523809523809526</v>
      </c>
      <c r="Q68" s="6">
        <v>0</v>
      </c>
      <c r="R68" s="6"/>
      <c r="S68" s="5">
        <f>5*(I68/100+1)</f>
        <v>6.25</v>
      </c>
      <c r="T68" s="5">
        <f>S68/(G68/100)*-1</f>
        <v>5.9523809523809526</v>
      </c>
      <c r="U68" s="6">
        <v>0</v>
      </c>
      <c r="V68" s="6"/>
    </row>
    <row r="69" spans="1:30" x14ac:dyDescent="0.25">
      <c r="A69" s="10">
        <v>42554</v>
      </c>
      <c r="B69" s="3" t="s">
        <v>6</v>
      </c>
      <c r="C69" s="3" t="s">
        <v>30</v>
      </c>
      <c r="D69" s="12">
        <v>0.57999999999999996</v>
      </c>
      <c r="E69" s="3">
        <v>-138</v>
      </c>
      <c r="F69" s="3">
        <v>138</v>
      </c>
      <c r="G69" s="1">
        <v>-122</v>
      </c>
      <c r="H69" s="3">
        <v>102</v>
      </c>
      <c r="I69" s="1">
        <f t="shared" si="36"/>
        <v>16</v>
      </c>
      <c r="J69" s="3">
        <f t="shared" si="37"/>
        <v>36</v>
      </c>
      <c r="K69" s="8">
        <v>5</v>
      </c>
      <c r="L69" s="9">
        <v>4.0999999999999996</v>
      </c>
      <c r="M69" s="4">
        <v>0</v>
      </c>
      <c r="N69" s="4"/>
      <c r="O69" s="5">
        <f t="shared" si="35"/>
        <v>5.8</v>
      </c>
      <c r="P69" s="5">
        <f>O69/(G69/100)*-1</f>
        <v>4.7540983606557381</v>
      </c>
      <c r="Q69" s="6">
        <v>0</v>
      </c>
      <c r="R69" s="6"/>
      <c r="S69" s="5">
        <f>5*(I69/100+1)</f>
        <v>5.8</v>
      </c>
      <c r="T69" s="5">
        <f>S69/(G69/100)*-1</f>
        <v>4.7540983606557381</v>
      </c>
      <c r="U69" s="6">
        <v>0</v>
      </c>
      <c r="V69" s="6"/>
    </row>
    <row r="70" spans="1:30" x14ac:dyDescent="0.25">
      <c r="A70" s="10">
        <v>42554</v>
      </c>
      <c r="B70" s="3" t="s">
        <v>7</v>
      </c>
      <c r="C70" s="3" t="s">
        <v>27</v>
      </c>
      <c r="D70" s="12">
        <v>-0.61</v>
      </c>
      <c r="E70" s="3">
        <v>157</v>
      </c>
      <c r="F70" s="3">
        <v>-157</v>
      </c>
      <c r="G70" s="3">
        <v>0</v>
      </c>
      <c r="H70" s="3">
        <v>0</v>
      </c>
      <c r="I70" s="1"/>
      <c r="K70" s="8"/>
      <c r="L70" s="8"/>
      <c r="Y70" s="19"/>
      <c r="Z70" s="19"/>
    </row>
    <row r="71" spans="1:30" x14ac:dyDescent="0.25">
      <c r="A71" s="10">
        <v>42554</v>
      </c>
      <c r="B71" s="3" t="s">
        <v>35</v>
      </c>
      <c r="C71" s="3" t="s">
        <v>1</v>
      </c>
      <c r="D71" s="12">
        <v>-0.56000000000000005</v>
      </c>
      <c r="E71" s="3">
        <v>129</v>
      </c>
      <c r="F71" s="3">
        <v>-129</v>
      </c>
      <c r="G71" s="3">
        <v>-110</v>
      </c>
      <c r="H71" s="1">
        <v>-110</v>
      </c>
      <c r="I71" s="3">
        <v>39</v>
      </c>
      <c r="J71" s="1">
        <f t="shared" si="37"/>
        <v>19</v>
      </c>
      <c r="K71" s="8">
        <v>5</v>
      </c>
      <c r="L71" s="9">
        <v>4.55</v>
      </c>
      <c r="M71" s="17">
        <f t="shared" ref="M71:M74" si="42">K71+L71</f>
        <v>9.5500000000000007</v>
      </c>
      <c r="N71" s="17"/>
      <c r="O71" s="5">
        <f>5*(J71/100+1)</f>
        <v>5.9499999999999993</v>
      </c>
      <c r="P71" s="5">
        <f>O71/(H71/100)*-1</f>
        <v>5.4090909090909083</v>
      </c>
      <c r="Q71" s="18">
        <f t="shared" ref="Q71:Q74" si="43">O71+P71</f>
        <v>11.359090909090908</v>
      </c>
      <c r="R71" s="18"/>
      <c r="S71" s="5">
        <f>5*(J71/100+1)</f>
        <v>5.9499999999999993</v>
      </c>
      <c r="T71" s="5">
        <f>S71/(H71/100)*-1</f>
        <v>5.4090909090909083</v>
      </c>
      <c r="U71" s="6">
        <v>0</v>
      </c>
      <c r="V71" s="6"/>
      <c r="W71" s="5">
        <f t="shared" ref="W71:Y72" si="44">O71</f>
        <v>5.9499999999999993</v>
      </c>
      <c r="X71" s="5">
        <f t="shared" si="44"/>
        <v>5.4090909090909083</v>
      </c>
      <c r="Y71" s="18">
        <f t="shared" si="44"/>
        <v>11.359090909090908</v>
      </c>
      <c r="Z71" s="18"/>
    </row>
    <row r="72" spans="1:30" x14ac:dyDescent="0.25">
      <c r="A72" s="10">
        <v>42554</v>
      </c>
      <c r="B72" s="3" t="s">
        <v>25</v>
      </c>
      <c r="C72" s="3" t="s">
        <v>24</v>
      </c>
      <c r="D72" s="12">
        <v>0.54</v>
      </c>
      <c r="E72" s="3">
        <v>-118</v>
      </c>
      <c r="F72" s="3">
        <v>118</v>
      </c>
      <c r="G72" s="1">
        <v>125</v>
      </c>
      <c r="H72" s="3">
        <v>-145</v>
      </c>
      <c r="I72" s="1">
        <v>43</v>
      </c>
      <c r="J72" s="3">
        <v>63</v>
      </c>
      <c r="K72" s="8">
        <v>5</v>
      </c>
      <c r="L72" s="9">
        <v>6.25</v>
      </c>
      <c r="M72" s="17">
        <f t="shared" si="42"/>
        <v>11.25</v>
      </c>
      <c r="N72" s="17"/>
      <c r="O72" s="5">
        <f>5*(I72/100+1)</f>
        <v>7.1499999999999995</v>
      </c>
      <c r="P72" s="5">
        <f>O72*(G72/100)</f>
        <v>8.9375</v>
      </c>
      <c r="Q72" s="18">
        <f t="shared" si="43"/>
        <v>16.087499999999999</v>
      </c>
      <c r="R72" s="18"/>
      <c r="S72" s="5">
        <f>5*(I72/100+1)</f>
        <v>7.1499999999999995</v>
      </c>
      <c r="T72" s="5">
        <f>S72*(G72/100)</f>
        <v>8.9375</v>
      </c>
      <c r="U72" s="18">
        <f>S72+T72</f>
        <v>16.087499999999999</v>
      </c>
      <c r="V72" s="18"/>
      <c r="W72" s="5">
        <f t="shared" si="44"/>
        <v>7.1499999999999995</v>
      </c>
      <c r="X72" s="5">
        <f t="shared" si="44"/>
        <v>8.9375</v>
      </c>
      <c r="Y72" s="18">
        <f t="shared" si="44"/>
        <v>16.087499999999999</v>
      </c>
      <c r="Z72" s="18"/>
    </row>
    <row r="73" spans="1:30" x14ac:dyDescent="0.25">
      <c r="A73" s="10">
        <v>42554</v>
      </c>
      <c r="B73" s="3" t="s">
        <v>37</v>
      </c>
      <c r="C73" s="3" t="s">
        <v>17</v>
      </c>
      <c r="D73" s="12">
        <v>-0.56999999999999995</v>
      </c>
      <c r="E73" s="3">
        <v>133</v>
      </c>
      <c r="F73" s="3">
        <v>-133</v>
      </c>
      <c r="G73" s="3">
        <v>115</v>
      </c>
      <c r="H73" s="1">
        <v>-135</v>
      </c>
      <c r="I73" s="3">
        <f t="shared" si="36"/>
        <v>18</v>
      </c>
      <c r="J73" s="1">
        <f t="shared" si="37"/>
        <v>2</v>
      </c>
      <c r="K73" s="8">
        <v>5</v>
      </c>
      <c r="L73" s="9">
        <v>3.71</v>
      </c>
      <c r="M73" s="17">
        <f t="shared" si="42"/>
        <v>8.7100000000000009</v>
      </c>
      <c r="N73" s="17"/>
      <c r="O73" s="7">
        <f>5*(J73/100+1)</f>
        <v>5.0999999999999996</v>
      </c>
      <c r="P73" s="7">
        <f>O73/(H73/100)*-1</f>
        <v>3.7777777777777772</v>
      </c>
      <c r="Q73" s="17">
        <f t="shared" si="43"/>
        <v>8.8777777777777764</v>
      </c>
      <c r="R73" s="17"/>
      <c r="Y73" s="19"/>
      <c r="Z73" s="19"/>
    </row>
    <row r="74" spans="1:30" x14ac:dyDescent="0.25">
      <c r="A74" s="10">
        <v>42554</v>
      </c>
      <c r="B74" s="3" t="s">
        <v>23</v>
      </c>
      <c r="C74" s="3" t="s">
        <v>14</v>
      </c>
      <c r="D74" s="12">
        <v>0.59</v>
      </c>
      <c r="E74" s="3">
        <v>-144</v>
      </c>
      <c r="F74" s="3">
        <v>144</v>
      </c>
      <c r="G74" s="1">
        <v>110</v>
      </c>
      <c r="H74" s="3">
        <v>-130</v>
      </c>
      <c r="I74" s="1">
        <v>54</v>
      </c>
      <c r="J74" s="3">
        <v>74</v>
      </c>
      <c r="K74" s="8">
        <v>5</v>
      </c>
      <c r="L74" s="9">
        <v>5.5</v>
      </c>
      <c r="M74" s="17">
        <f t="shared" si="42"/>
        <v>10.5</v>
      </c>
      <c r="N74" s="17"/>
      <c r="O74" s="5">
        <f>5*(I74/100+1)</f>
        <v>7.7</v>
      </c>
      <c r="P74" s="5">
        <f>O74*(G74/100)</f>
        <v>8.4700000000000006</v>
      </c>
      <c r="Q74" s="18">
        <f t="shared" si="43"/>
        <v>16.170000000000002</v>
      </c>
      <c r="R74" s="18"/>
      <c r="S74" s="5">
        <f>5*(I74/100+1)</f>
        <v>7.7</v>
      </c>
      <c r="T74" s="5">
        <f>S74*(G74/100)</f>
        <v>8.4700000000000006</v>
      </c>
      <c r="U74" s="18">
        <f>S74+T74</f>
        <v>16.170000000000002</v>
      </c>
      <c r="V74" s="18"/>
      <c r="W74" s="5">
        <f t="shared" ref="W74:Y74" si="45">O74</f>
        <v>7.7</v>
      </c>
      <c r="X74" s="5">
        <f t="shared" si="45"/>
        <v>8.4700000000000006</v>
      </c>
      <c r="Y74" s="18">
        <f t="shared" si="45"/>
        <v>16.170000000000002</v>
      </c>
      <c r="Z74" s="18"/>
      <c r="AA74" s="7">
        <f t="shared" ref="AA74:AC74" si="46">O74</f>
        <v>7.7</v>
      </c>
      <c r="AB74" s="7">
        <f t="shared" si="46"/>
        <v>8.4700000000000006</v>
      </c>
      <c r="AC74" s="17">
        <f t="shared" si="46"/>
        <v>16.170000000000002</v>
      </c>
    </row>
    <row r="75" spans="1:30" x14ac:dyDescent="0.25">
      <c r="A75" s="10">
        <v>42554</v>
      </c>
      <c r="B75" s="3" t="s">
        <v>16</v>
      </c>
      <c r="C75" s="3" t="s">
        <v>12</v>
      </c>
      <c r="D75" s="11">
        <v>0.50700000000000001</v>
      </c>
      <c r="E75" s="3">
        <v>-103</v>
      </c>
      <c r="F75" s="3">
        <v>103</v>
      </c>
      <c r="G75" s="3">
        <v>-118</v>
      </c>
      <c r="H75" s="3">
        <v>-102</v>
      </c>
      <c r="I75" s="3">
        <f t="shared" si="36"/>
        <v>15</v>
      </c>
      <c r="J75" s="3">
        <v>5</v>
      </c>
      <c r="K75" s="8"/>
      <c r="L75" s="8"/>
    </row>
    <row r="76" spans="1:30" x14ac:dyDescent="0.25">
      <c r="A76" s="10">
        <v>42554</v>
      </c>
      <c r="B76" s="3" t="s">
        <v>11</v>
      </c>
      <c r="C76" s="3" t="s">
        <v>26</v>
      </c>
      <c r="D76" s="11">
        <v>0.50600000000000001</v>
      </c>
      <c r="E76" s="3">
        <v>-103</v>
      </c>
      <c r="F76" s="3">
        <v>103</v>
      </c>
      <c r="G76" s="1">
        <v>125</v>
      </c>
      <c r="H76" s="3">
        <v>-145</v>
      </c>
      <c r="I76" s="1">
        <v>28</v>
      </c>
      <c r="J76" s="3">
        <v>48</v>
      </c>
      <c r="K76" s="8">
        <v>5</v>
      </c>
      <c r="L76" s="9">
        <v>6.25</v>
      </c>
      <c r="M76" s="4">
        <v>0</v>
      </c>
      <c r="N76" s="4"/>
      <c r="O76" s="5">
        <f>5*(I76/100+1)</f>
        <v>6.4</v>
      </c>
      <c r="P76" s="5">
        <f>O76*(G76/100)</f>
        <v>8</v>
      </c>
      <c r="Q76" s="6">
        <v>0</v>
      </c>
      <c r="R76" s="6"/>
      <c r="S76" s="5">
        <f>5*(I76/100+1)</f>
        <v>6.4</v>
      </c>
      <c r="T76" s="5">
        <f>S76*(G76/100)</f>
        <v>8</v>
      </c>
      <c r="U76" s="6">
        <v>0</v>
      </c>
      <c r="V76" s="6"/>
      <c r="W76" s="5">
        <f t="shared" ref="W76:Y76" si="47">O76</f>
        <v>6.4</v>
      </c>
      <c r="X76" s="5">
        <f t="shared" si="47"/>
        <v>8</v>
      </c>
      <c r="Y76" s="6">
        <f t="shared" si="47"/>
        <v>0</v>
      </c>
      <c r="Z76" s="6"/>
    </row>
    <row r="77" spans="1:30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1">
        <f>SUM(K62:K76)</f>
        <v>65</v>
      </c>
      <c r="L77" s="22">
        <f>SUM(M62:M76)</f>
        <v>83.360000000000014</v>
      </c>
      <c r="M77" s="22">
        <f>L77-K77</f>
        <v>18.360000000000014</v>
      </c>
      <c r="N77" s="24">
        <f>M77/K77</f>
        <v>0.28246153846153865</v>
      </c>
      <c r="O77" s="21">
        <f>SUM(O62:O76)</f>
        <v>73.900000000000006</v>
      </c>
      <c r="P77" s="22">
        <f>SUM(Q62:Q76)</f>
        <v>91.553791763791764</v>
      </c>
      <c r="Q77" s="22">
        <f>P77-O77</f>
        <v>17.653791763791759</v>
      </c>
      <c r="R77" s="24">
        <f>Q77/O77</f>
        <v>0.23888757461152582</v>
      </c>
      <c r="S77" s="21">
        <f>SUM(S62:S76)</f>
        <v>57.85</v>
      </c>
      <c r="T77" s="22">
        <f>SUM(U62:U76)</f>
        <v>60.316923076923075</v>
      </c>
      <c r="U77" s="22">
        <f>T77-S77</f>
        <v>2.4669230769230737</v>
      </c>
      <c r="V77" s="24">
        <f>U77/S77</f>
        <v>4.2643441260554429E-2</v>
      </c>
      <c r="W77" s="21">
        <f>SUM(W62:W76)</f>
        <v>35.15</v>
      </c>
      <c r="X77" s="22">
        <f>SUM(Y62:Y76)</f>
        <v>62.299090909090907</v>
      </c>
      <c r="Y77" s="22">
        <f>X77-W77</f>
        <v>27.149090909090908</v>
      </c>
      <c r="Z77" s="24">
        <f>Y77/W77</f>
        <v>0.7723781197465408</v>
      </c>
      <c r="AA77" s="21">
        <f>SUM(AA62:AA76)</f>
        <v>15.649999999999999</v>
      </c>
      <c r="AB77" s="22">
        <f>SUM(AC62:AC76)</f>
        <v>34.852499999999999</v>
      </c>
      <c r="AC77" s="22">
        <f>AB77-AA77</f>
        <v>19.202500000000001</v>
      </c>
      <c r="AD77" s="24">
        <f>AC77/AA77</f>
        <v>1.2269968051118212</v>
      </c>
    </row>
    <row r="79" spans="1:30" x14ac:dyDescent="0.25">
      <c r="A79" s="10">
        <v>42555</v>
      </c>
      <c r="B79" s="3" t="s">
        <v>34</v>
      </c>
      <c r="C79" s="3" t="s">
        <v>13</v>
      </c>
      <c r="D79" s="11">
        <v>-0.54500000000000004</v>
      </c>
      <c r="E79" s="3">
        <v>120</v>
      </c>
      <c r="F79" s="3">
        <v>-120</v>
      </c>
      <c r="G79" s="1">
        <v>135</v>
      </c>
      <c r="H79" s="3">
        <v>-155</v>
      </c>
      <c r="I79" s="1">
        <f t="shared" ref="I79" si="48">ABS(G79-E79)</f>
        <v>15</v>
      </c>
      <c r="J79" s="3">
        <f t="shared" ref="J79" si="49">ABS(H79-F79)</f>
        <v>35</v>
      </c>
      <c r="K79" s="8">
        <v>5</v>
      </c>
      <c r="L79" s="7">
        <v>6.75</v>
      </c>
      <c r="M79" s="4">
        <v>0</v>
      </c>
      <c r="N79" s="4"/>
      <c r="O79" s="7">
        <f>5*(I79/100+1)</f>
        <v>5.75</v>
      </c>
      <c r="P79" s="7">
        <f>O79*(G79/100)</f>
        <v>7.7625000000000002</v>
      </c>
      <c r="Q79" s="4">
        <v>0</v>
      </c>
      <c r="R79" s="4"/>
    </row>
    <row r="80" spans="1:30" x14ac:dyDescent="0.25">
      <c r="A80" s="10"/>
      <c r="B80" s="3" t="s">
        <v>34</v>
      </c>
      <c r="C80" s="3" t="s">
        <v>13</v>
      </c>
      <c r="D80" s="11">
        <v>-0.54500000000000004</v>
      </c>
      <c r="E80" s="3">
        <v>120</v>
      </c>
      <c r="F80" s="3">
        <v>-120</v>
      </c>
      <c r="G80" s="1">
        <v>150</v>
      </c>
      <c r="H80" s="3">
        <v>-163</v>
      </c>
      <c r="I80" s="1">
        <f t="shared" ref="I80" si="50">ABS(G80-E80)</f>
        <v>30</v>
      </c>
      <c r="J80" s="3">
        <f t="shared" ref="J80" si="51">ABS(H80-F80)</f>
        <v>43</v>
      </c>
      <c r="K80" s="8">
        <v>2</v>
      </c>
      <c r="L80" s="7">
        <v>3</v>
      </c>
      <c r="M80" s="4">
        <v>0</v>
      </c>
      <c r="N80" s="4"/>
      <c r="O80" s="7">
        <f>5*(I80/100+1)</f>
        <v>6.5</v>
      </c>
      <c r="P80" s="7">
        <f>O80*(G80/100)</f>
        <v>9.75</v>
      </c>
      <c r="Q80" s="4">
        <v>0</v>
      </c>
      <c r="R80" s="4"/>
    </row>
    <row r="81" spans="1:29" x14ac:dyDescent="0.25">
      <c r="A81" s="10">
        <v>42555</v>
      </c>
      <c r="B81" s="3" t="s">
        <v>11</v>
      </c>
      <c r="C81" s="3" t="s">
        <v>17</v>
      </c>
      <c r="D81" s="12">
        <v>-0.56999999999999995</v>
      </c>
      <c r="E81" s="3">
        <v>132</v>
      </c>
      <c r="F81" s="3">
        <v>-132</v>
      </c>
      <c r="G81" s="1">
        <v>135</v>
      </c>
      <c r="H81" s="3">
        <v>-155</v>
      </c>
      <c r="I81" s="1">
        <f t="shared" ref="I81:I99" si="52">ABS(G81-E81)</f>
        <v>3</v>
      </c>
      <c r="J81" s="3">
        <f t="shared" ref="J81:J99" si="53">ABS(H81-F81)</f>
        <v>23</v>
      </c>
      <c r="K81" s="8">
        <v>5</v>
      </c>
      <c r="L81" s="7">
        <v>6.75</v>
      </c>
      <c r="M81" s="4">
        <v>0</v>
      </c>
      <c r="N81" s="4"/>
      <c r="O81" s="7">
        <f>5*(I81/100+1)</f>
        <v>5.15</v>
      </c>
      <c r="P81" s="7">
        <f>O81*(G81/100)</f>
        <v>6.9525000000000006</v>
      </c>
      <c r="Q81" s="4">
        <v>0</v>
      </c>
      <c r="R81" s="4"/>
    </row>
    <row r="82" spans="1:29" x14ac:dyDescent="0.25">
      <c r="A82" s="10"/>
      <c r="B82" s="3" t="s">
        <v>11</v>
      </c>
      <c r="C82" s="3" t="s">
        <v>17</v>
      </c>
      <c r="D82" s="12">
        <v>-0.56999999999999995</v>
      </c>
      <c r="E82" s="3">
        <v>132</v>
      </c>
      <c r="F82" s="3">
        <v>-132</v>
      </c>
      <c r="G82" s="1">
        <v>152</v>
      </c>
      <c r="H82" s="3">
        <v>-167</v>
      </c>
      <c r="I82" s="1">
        <f t="shared" ref="I82" si="54">ABS(G82-E82)</f>
        <v>20</v>
      </c>
      <c r="J82" s="3">
        <f t="shared" ref="J82" si="55">ABS(H82-F82)</f>
        <v>35</v>
      </c>
      <c r="K82" s="8">
        <v>2</v>
      </c>
      <c r="L82" s="7">
        <v>3.04</v>
      </c>
      <c r="M82" s="4">
        <v>0</v>
      </c>
      <c r="N82" s="4"/>
      <c r="O82" s="7">
        <f>5*(I82/100+1)</f>
        <v>6</v>
      </c>
      <c r="P82" s="7">
        <f>O82*(G82/100)</f>
        <v>9.120000000000001</v>
      </c>
      <c r="Q82" s="4">
        <v>0</v>
      </c>
      <c r="R82" s="4"/>
    </row>
    <row r="83" spans="1:29" x14ac:dyDescent="0.25">
      <c r="A83" s="10">
        <v>42555</v>
      </c>
      <c r="B83" s="3" t="s">
        <v>7</v>
      </c>
      <c r="C83" s="3" t="s">
        <v>6</v>
      </c>
      <c r="D83" s="12">
        <v>-0.61</v>
      </c>
      <c r="E83" s="3">
        <v>158</v>
      </c>
      <c r="F83" s="3">
        <v>-158</v>
      </c>
      <c r="G83" s="1">
        <v>230</v>
      </c>
      <c r="H83" s="3">
        <v>-270</v>
      </c>
      <c r="I83" s="1">
        <f t="shared" si="52"/>
        <v>72</v>
      </c>
      <c r="J83" s="3">
        <f t="shared" si="53"/>
        <v>112</v>
      </c>
      <c r="K83" s="8">
        <v>5</v>
      </c>
      <c r="L83" s="7">
        <v>11.5</v>
      </c>
      <c r="M83" s="4">
        <v>0</v>
      </c>
      <c r="N83" s="4"/>
      <c r="O83" s="7">
        <f>5*(I83/100+1)</f>
        <v>8.6</v>
      </c>
      <c r="P83" s="7">
        <f>O83*(G83/100)</f>
        <v>19.779999999999998</v>
      </c>
      <c r="Q83" s="4">
        <v>0</v>
      </c>
      <c r="R83" s="4"/>
      <c r="AA83" s="7">
        <f t="shared" ref="AA83:AC83" si="56">O83</f>
        <v>8.6</v>
      </c>
      <c r="AB83" s="7">
        <f t="shared" si="56"/>
        <v>19.779999999999998</v>
      </c>
      <c r="AC83" s="4">
        <f t="shared" si="56"/>
        <v>0</v>
      </c>
    </row>
    <row r="84" spans="1:29" x14ac:dyDescent="0.25">
      <c r="A84" s="10">
        <v>42555</v>
      </c>
      <c r="B84" s="3" t="s">
        <v>37</v>
      </c>
      <c r="C84" s="3" t="s">
        <v>23</v>
      </c>
      <c r="D84" s="12">
        <v>-0.56999999999999995</v>
      </c>
      <c r="E84" s="3">
        <v>133</v>
      </c>
      <c r="F84" s="3">
        <v>-133</v>
      </c>
      <c r="G84" s="3">
        <v>117</v>
      </c>
      <c r="H84" s="1">
        <v>-127</v>
      </c>
      <c r="I84" s="3">
        <f t="shared" si="52"/>
        <v>16</v>
      </c>
      <c r="J84" s="1">
        <f>ABS(H84-F84)</f>
        <v>6</v>
      </c>
      <c r="K84" s="8">
        <v>5</v>
      </c>
      <c r="L84" s="7">
        <v>3.94</v>
      </c>
      <c r="M84" s="17">
        <f t="shared" ref="M84" si="57">K84+L84</f>
        <v>8.94</v>
      </c>
      <c r="N84" s="17"/>
      <c r="O84" s="5">
        <f>5*(J84/100+1)</f>
        <v>5.3000000000000007</v>
      </c>
      <c r="P84" s="5">
        <f>O84/(H84/100)*-1</f>
        <v>4.1732283464566935</v>
      </c>
      <c r="Q84" s="18">
        <f t="shared" ref="Q84" si="58">O84+P84</f>
        <v>9.4732283464566933</v>
      </c>
      <c r="R84" s="18"/>
      <c r="S84" s="5">
        <f t="shared" ref="S84:U84" si="59">O84</f>
        <v>5.3000000000000007</v>
      </c>
      <c r="T84" s="5">
        <f t="shared" si="59"/>
        <v>4.1732283464566935</v>
      </c>
      <c r="U84" s="18">
        <f t="shared" si="59"/>
        <v>9.4732283464566933</v>
      </c>
      <c r="V84" s="18"/>
    </row>
    <row r="85" spans="1:29" x14ac:dyDescent="0.25">
      <c r="A85" s="10">
        <v>42555</v>
      </c>
      <c r="B85" s="3" t="s">
        <v>31</v>
      </c>
      <c r="C85" s="3" t="s">
        <v>28</v>
      </c>
      <c r="D85" s="11">
        <v>-0.55600000000000005</v>
      </c>
      <c r="E85" s="3">
        <v>125</v>
      </c>
      <c r="F85" s="3">
        <v>-125</v>
      </c>
      <c r="G85" s="1">
        <v>163</v>
      </c>
      <c r="H85" s="3">
        <v>-178</v>
      </c>
      <c r="I85" s="1">
        <f t="shared" si="52"/>
        <v>38</v>
      </c>
      <c r="J85" s="3">
        <f t="shared" si="53"/>
        <v>53</v>
      </c>
      <c r="K85" s="8">
        <v>5</v>
      </c>
      <c r="L85" s="7">
        <v>8.15</v>
      </c>
      <c r="M85" s="4">
        <v>0</v>
      </c>
      <c r="N85" s="4"/>
      <c r="O85" s="7">
        <f t="shared" ref="O85:O90" si="60">5*(I85/100+1)</f>
        <v>6.8999999999999995</v>
      </c>
      <c r="P85" s="7">
        <f t="shared" ref="P85:P90" si="61">O85*(G85/100)</f>
        <v>11.246999999999998</v>
      </c>
      <c r="Q85" s="4">
        <v>0</v>
      </c>
      <c r="R85" s="4"/>
    </row>
    <row r="86" spans="1:29" x14ac:dyDescent="0.25">
      <c r="A86" s="10">
        <v>42555</v>
      </c>
      <c r="B86" s="3" t="s">
        <v>21</v>
      </c>
      <c r="C86" s="3" t="s">
        <v>39</v>
      </c>
      <c r="D86" s="12">
        <v>-0.55000000000000004</v>
      </c>
      <c r="E86" s="3">
        <v>124</v>
      </c>
      <c r="F86" s="3">
        <v>-124</v>
      </c>
      <c r="G86" s="1">
        <v>160</v>
      </c>
      <c r="H86" s="3">
        <v>-180</v>
      </c>
      <c r="I86" s="1">
        <f t="shared" si="52"/>
        <v>36</v>
      </c>
      <c r="J86" s="3">
        <f t="shared" si="53"/>
        <v>56</v>
      </c>
      <c r="K86" s="8">
        <v>5</v>
      </c>
      <c r="L86" s="7">
        <v>8</v>
      </c>
      <c r="M86" s="4">
        <v>0</v>
      </c>
      <c r="N86" s="4"/>
      <c r="O86" s="7">
        <f t="shared" si="60"/>
        <v>6.7999999999999989</v>
      </c>
      <c r="P86" s="7">
        <f t="shared" si="61"/>
        <v>10.879999999999999</v>
      </c>
      <c r="Q86" s="4">
        <v>0</v>
      </c>
      <c r="R86" s="4"/>
    </row>
    <row r="87" spans="1:29" x14ac:dyDescent="0.25">
      <c r="A87" s="10">
        <v>42555</v>
      </c>
      <c r="B87" s="3" t="s">
        <v>35</v>
      </c>
      <c r="C87" s="3" t="s">
        <v>32</v>
      </c>
      <c r="D87" s="12">
        <v>0.5</v>
      </c>
      <c r="E87" s="3">
        <v>100</v>
      </c>
      <c r="F87" s="3">
        <v>100</v>
      </c>
      <c r="G87" s="1">
        <v>115</v>
      </c>
      <c r="H87" s="3">
        <v>-135</v>
      </c>
      <c r="I87" s="1">
        <f t="shared" si="52"/>
        <v>15</v>
      </c>
      <c r="J87" s="3">
        <v>35</v>
      </c>
      <c r="K87" s="8">
        <v>5</v>
      </c>
      <c r="L87" s="7">
        <v>5.75</v>
      </c>
      <c r="M87" s="4">
        <v>0</v>
      </c>
      <c r="N87" s="4"/>
      <c r="O87" s="7">
        <f t="shared" si="60"/>
        <v>5.75</v>
      </c>
      <c r="P87" s="7">
        <f t="shared" si="61"/>
        <v>6.6124999999999998</v>
      </c>
      <c r="Q87" s="4">
        <v>0</v>
      </c>
      <c r="R87" s="4"/>
    </row>
    <row r="88" spans="1:29" x14ac:dyDescent="0.25">
      <c r="A88" s="10">
        <v>42555</v>
      </c>
      <c r="B88" s="3" t="s">
        <v>33</v>
      </c>
      <c r="C88" s="3" t="s">
        <v>30</v>
      </c>
      <c r="D88" s="11">
        <v>-0.53500000000000003</v>
      </c>
      <c r="E88" s="3">
        <v>115</v>
      </c>
      <c r="F88" s="3">
        <v>-115</v>
      </c>
      <c r="G88" s="1">
        <v>140</v>
      </c>
      <c r="H88" s="3">
        <v>-160</v>
      </c>
      <c r="I88" s="1">
        <f t="shared" si="52"/>
        <v>25</v>
      </c>
      <c r="J88" s="3">
        <f t="shared" si="53"/>
        <v>45</v>
      </c>
      <c r="K88" s="8">
        <v>5</v>
      </c>
      <c r="L88" s="7">
        <v>7</v>
      </c>
      <c r="M88" s="4">
        <v>0</v>
      </c>
      <c r="N88" s="4"/>
      <c r="O88" s="7">
        <f t="shared" si="60"/>
        <v>6.25</v>
      </c>
      <c r="P88" s="7">
        <f t="shared" si="61"/>
        <v>8.75</v>
      </c>
      <c r="Q88" s="4">
        <v>0</v>
      </c>
      <c r="R88" s="4"/>
    </row>
    <row r="89" spans="1:29" x14ac:dyDescent="0.25">
      <c r="A89" s="10"/>
      <c r="B89" s="3" t="s">
        <v>33</v>
      </c>
      <c r="C89" s="3" t="s">
        <v>30</v>
      </c>
      <c r="D89" s="11">
        <v>-0.53500000000000003</v>
      </c>
      <c r="E89" s="3">
        <v>115</v>
      </c>
      <c r="F89" s="3">
        <v>-115</v>
      </c>
      <c r="G89" s="1">
        <v>164</v>
      </c>
      <c r="H89" s="3">
        <v>-179</v>
      </c>
      <c r="I89" s="1">
        <f t="shared" ref="I89" si="62">ABS(G89-E89)</f>
        <v>49</v>
      </c>
      <c r="J89" s="3">
        <f t="shared" ref="J89" si="63">ABS(H89-F89)</f>
        <v>64</v>
      </c>
      <c r="K89" s="8">
        <v>2</v>
      </c>
      <c r="L89" s="7">
        <v>3.28</v>
      </c>
      <c r="M89" s="4">
        <v>0</v>
      </c>
      <c r="N89" s="4"/>
      <c r="O89" s="7">
        <f t="shared" si="60"/>
        <v>7.45</v>
      </c>
      <c r="P89" s="7">
        <f t="shared" si="61"/>
        <v>12.218</v>
      </c>
      <c r="Q89" s="4">
        <v>0</v>
      </c>
      <c r="R89" s="4"/>
      <c r="AA89" s="7">
        <f t="shared" ref="AA89:AC89" si="64">O89</f>
        <v>7.45</v>
      </c>
      <c r="AB89" s="7">
        <f t="shared" si="64"/>
        <v>12.218</v>
      </c>
      <c r="AC89" s="4">
        <f t="shared" si="64"/>
        <v>0</v>
      </c>
    </row>
    <row r="90" spans="1:29" x14ac:dyDescent="0.25">
      <c r="A90" s="10">
        <v>42555</v>
      </c>
      <c r="B90" s="3" t="s">
        <v>18</v>
      </c>
      <c r="C90" s="3" t="s">
        <v>27</v>
      </c>
      <c r="D90" s="12">
        <v>-0.61</v>
      </c>
      <c r="E90" s="3">
        <v>156</v>
      </c>
      <c r="F90" s="3">
        <v>-156</v>
      </c>
      <c r="G90" s="1">
        <v>210</v>
      </c>
      <c r="H90" s="3">
        <v>-250</v>
      </c>
      <c r="I90" s="1">
        <f t="shared" si="52"/>
        <v>54</v>
      </c>
      <c r="J90" s="3">
        <f t="shared" si="53"/>
        <v>94</v>
      </c>
      <c r="K90" s="8">
        <v>5</v>
      </c>
      <c r="L90" s="7">
        <v>10.5</v>
      </c>
      <c r="M90" s="17">
        <f t="shared" ref="M90:M98" si="65">K90+L90</f>
        <v>15.5</v>
      </c>
      <c r="N90" s="17"/>
      <c r="O90" s="7">
        <f t="shared" si="60"/>
        <v>7.7</v>
      </c>
      <c r="P90" s="7">
        <f t="shared" si="61"/>
        <v>16.170000000000002</v>
      </c>
      <c r="Q90" s="17">
        <f t="shared" ref="Q90:Q98" si="66">O90+P90</f>
        <v>23.87</v>
      </c>
      <c r="R90" s="17"/>
      <c r="AA90" s="7">
        <f t="shared" ref="AA90:AC90" si="67">O90</f>
        <v>7.7</v>
      </c>
      <c r="AB90" s="7">
        <f t="shared" si="67"/>
        <v>16.170000000000002</v>
      </c>
      <c r="AC90" s="17">
        <f t="shared" si="67"/>
        <v>23.87</v>
      </c>
    </row>
    <row r="91" spans="1:29" x14ac:dyDescent="0.25">
      <c r="A91" s="10">
        <v>42555</v>
      </c>
      <c r="B91" s="3" t="s">
        <v>16</v>
      </c>
      <c r="C91" s="3" t="s">
        <v>20</v>
      </c>
      <c r="D91" s="12">
        <v>-0.52</v>
      </c>
      <c r="E91" s="3">
        <v>110</v>
      </c>
      <c r="F91" s="3">
        <v>-110</v>
      </c>
      <c r="G91" s="3">
        <v>-125</v>
      </c>
      <c r="H91" s="1">
        <v>105</v>
      </c>
      <c r="I91" s="3">
        <v>35</v>
      </c>
      <c r="J91" s="1">
        <v>16</v>
      </c>
      <c r="K91" s="8">
        <v>5</v>
      </c>
      <c r="L91" s="7">
        <v>5.25</v>
      </c>
      <c r="M91" s="17">
        <f t="shared" si="65"/>
        <v>10.25</v>
      </c>
      <c r="N91" s="17"/>
      <c r="O91" s="5">
        <f>5*(J91/100+1)</f>
        <v>5.8</v>
      </c>
      <c r="P91" s="5">
        <f>O91*(H91/100)</f>
        <v>6.09</v>
      </c>
      <c r="Q91" s="18">
        <f t="shared" si="66"/>
        <v>11.89</v>
      </c>
      <c r="R91" s="18"/>
      <c r="S91" s="5">
        <f>5*(J91/100+1)</f>
        <v>5.8</v>
      </c>
      <c r="T91" s="5">
        <f>S91*(H91/100)</f>
        <v>6.09</v>
      </c>
      <c r="U91" s="18">
        <f>S91+T91</f>
        <v>11.89</v>
      </c>
      <c r="V91" s="18"/>
      <c r="W91" s="5">
        <f t="shared" ref="W91:Y93" si="68">O91</f>
        <v>5.8</v>
      </c>
      <c r="X91" s="5">
        <f t="shared" si="68"/>
        <v>6.09</v>
      </c>
      <c r="Y91" s="18">
        <f t="shared" si="68"/>
        <v>11.89</v>
      </c>
      <c r="Z91" s="18"/>
    </row>
    <row r="92" spans="1:29" x14ac:dyDescent="0.25">
      <c r="A92" s="10"/>
      <c r="B92" s="3" t="s">
        <v>16</v>
      </c>
      <c r="C92" s="3" t="s">
        <v>20</v>
      </c>
      <c r="D92" s="12">
        <v>-0.52</v>
      </c>
      <c r="E92" s="3">
        <v>110</v>
      </c>
      <c r="F92" s="3">
        <v>-110</v>
      </c>
      <c r="G92" s="3">
        <v>-118</v>
      </c>
      <c r="H92" s="1">
        <v>112</v>
      </c>
      <c r="I92" s="3">
        <v>28</v>
      </c>
      <c r="J92" s="1">
        <v>22</v>
      </c>
      <c r="K92" s="8">
        <v>10</v>
      </c>
      <c r="L92" s="7">
        <v>11.2</v>
      </c>
      <c r="M92" s="17">
        <f t="shared" si="65"/>
        <v>21.2</v>
      </c>
      <c r="N92" s="17"/>
      <c r="O92" s="5">
        <f>5*(J92/100+1)</f>
        <v>6.1</v>
      </c>
      <c r="P92" s="5">
        <f>O92*(H92/100)</f>
        <v>6.8319999999999999</v>
      </c>
      <c r="Q92" s="18">
        <f t="shared" si="66"/>
        <v>12.931999999999999</v>
      </c>
      <c r="R92" s="18"/>
      <c r="S92" s="5">
        <f>5*(J92/100+1)</f>
        <v>6.1</v>
      </c>
      <c r="T92" s="5">
        <f>S92*(H92/100)</f>
        <v>6.8319999999999999</v>
      </c>
      <c r="U92" s="18">
        <f>S92+T92</f>
        <v>12.931999999999999</v>
      </c>
      <c r="V92" s="18"/>
      <c r="W92" s="5">
        <f t="shared" si="68"/>
        <v>6.1</v>
      </c>
      <c r="X92" s="5">
        <f t="shared" si="68"/>
        <v>6.8319999999999999</v>
      </c>
      <c r="Y92" s="18">
        <f t="shared" si="68"/>
        <v>12.931999999999999</v>
      </c>
      <c r="Z92" s="18"/>
    </row>
    <row r="93" spans="1:29" x14ac:dyDescent="0.25">
      <c r="A93" s="10"/>
      <c r="B93" s="3" t="s">
        <v>16</v>
      </c>
      <c r="C93" s="3" t="s">
        <v>20</v>
      </c>
      <c r="D93" s="12">
        <v>-0.52</v>
      </c>
      <c r="E93" s="3">
        <v>110</v>
      </c>
      <c r="F93" s="3">
        <v>-110</v>
      </c>
      <c r="G93" s="3">
        <v>-118</v>
      </c>
      <c r="H93" s="1">
        <v>112</v>
      </c>
      <c r="I93" s="3">
        <v>28</v>
      </c>
      <c r="J93" s="1">
        <v>22</v>
      </c>
      <c r="K93" s="8">
        <v>2</v>
      </c>
      <c r="L93" s="7">
        <v>2.2400000000000002</v>
      </c>
      <c r="M93" s="17">
        <f t="shared" si="65"/>
        <v>4.24</v>
      </c>
      <c r="N93" s="17"/>
      <c r="O93" s="5">
        <f>5*(J93/100+1)</f>
        <v>6.1</v>
      </c>
      <c r="P93" s="5">
        <f>O93*(H93/100)</f>
        <v>6.8319999999999999</v>
      </c>
      <c r="Q93" s="18">
        <f t="shared" si="66"/>
        <v>12.931999999999999</v>
      </c>
      <c r="R93" s="18"/>
      <c r="S93" s="5">
        <f>5*(J93/100+1)</f>
        <v>6.1</v>
      </c>
      <c r="T93" s="5">
        <f>S93*(H93/100)</f>
        <v>6.8319999999999999</v>
      </c>
      <c r="U93" s="18">
        <f>S93+T93</f>
        <v>12.931999999999999</v>
      </c>
      <c r="V93" s="18"/>
      <c r="W93" s="5">
        <f t="shared" si="68"/>
        <v>6.1</v>
      </c>
      <c r="X93" s="5">
        <f t="shared" si="68"/>
        <v>6.8319999999999999</v>
      </c>
      <c r="Y93" s="18">
        <f t="shared" si="68"/>
        <v>12.931999999999999</v>
      </c>
      <c r="Z93" s="18"/>
    </row>
    <row r="94" spans="1:29" x14ac:dyDescent="0.25">
      <c r="A94" s="10">
        <v>42555</v>
      </c>
      <c r="B94" s="3" t="s">
        <v>24</v>
      </c>
      <c r="C94" s="3" t="s">
        <v>19</v>
      </c>
      <c r="D94" s="12">
        <v>0.54</v>
      </c>
      <c r="E94" s="3">
        <v>-118</v>
      </c>
      <c r="F94" s="3">
        <v>118</v>
      </c>
      <c r="G94" s="1">
        <v>-110</v>
      </c>
      <c r="H94" s="3">
        <v>-110</v>
      </c>
      <c r="I94" s="1">
        <f t="shared" si="52"/>
        <v>8</v>
      </c>
      <c r="J94" s="3">
        <v>28</v>
      </c>
      <c r="K94" s="8">
        <v>5</v>
      </c>
      <c r="L94" s="7">
        <v>4.55</v>
      </c>
      <c r="M94" s="17">
        <f t="shared" si="65"/>
        <v>9.5500000000000007</v>
      </c>
      <c r="N94" s="17"/>
      <c r="O94" s="5">
        <f t="shared" ref="O94:O101" si="69">5*(I94/100+1)</f>
        <v>5.4</v>
      </c>
      <c r="P94" s="5">
        <f>O94/(G94/100)*-1</f>
        <v>4.9090909090909092</v>
      </c>
      <c r="Q94" s="18">
        <f t="shared" si="66"/>
        <v>10.309090909090909</v>
      </c>
      <c r="R94" s="18"/>
      <c r="S94" s="5">
        <f t="shared" ref="S94:U94" si="70">O94</f>
        <v>5.4</v>
      </c>
      <c r="T94" s="5">
        <f t="shared" si="70"/>
        <v>4.9090909090909092</v>
      </c>
      <c r="U94" s="18">
        <f t="shared" si="70"/>
        <v>10.309090909090909</v>
      </c>
      <c r="V94" s="18"/>
    </row>
    <row r="95" spans="1:29" x14ac:dyDescent="0.25">
      <c r="A95" s="10"/>
      <c r="B95" s="3" t="s">
        <v>24</v>
      </c>
      <c r="C95" s="3" t="s">
        <v>19</v>
      </c>
      <c r="D95" s="12">
        <v>0.54</v>
      </c>
      <c r="E95" s="3">
        <v>-118</v>
      </c>
      <c r="F95" s="3">
        <v>118</v>
      </c>
      <c r="G95" s="1">
        <v>110</v>
      </c>
      <c r="H95" s="3">
        <v>-120</v>
      </c>
      <c r="I95" s="1">
        <v>28</v>
      </c>
      <c r="J95" s="3">
        <v>38</v>
      </c>
      <c r="K95" s="8">
        <v>2</v>
      </c>
      <c r="L95" s="7">
        <v>2.2000000000000002</v>
      </c>
      <c r="M95" s="17">
        <f t="shared" si="65"/>
        <v>4.2</v>
      </c>
      <c r="N95" s="17"/>
      <c r="O95" s="5">
        <f t="shared" si="69"/>
        <v>6.4</v>
      </c>
      <c r="P95" s="5">
        <f t="shared" ref="P95:P101" si="71">O95*(G95/100)</f>
        <v>7.0400000000000009</v>
      </c>
      <c r="Q95" s="18">
        <f t="shared" si="66"/>
        <v>13.440000000000001</v>
      </c>
      <c r="R95" s="18"/>
      <c r="S95" s="5">
        <f>5*(I95/100+1)</f>
        <v>6.4</v>
      </c>
      <c r="T95" s="5">
        <f>S95*(G95/100)</f>
        <v>7.0400000000000009</v>
      </c>
      <c r="U95" s="18">
        <f>S95+T95</f>
        <v>13.440000000000001</v>
      </c>
      <c r="V95" s="18"/>
      <c r="W95" s="5">
        <f t="shared" ref="W95:Y95" si="72">O95</f>
        <v>6.4</v>
      </c>
      <c r="X95" s="5">
        <f t="shared" si="72"/>
        <v>7.0400000000000009</v>
      </c>
      <c r="Y95" s="18">
        <f t="shared" si="72"/>
        <v>13.440000000000001</v>
      </c>
      <c r="Z95" s="18"/>
    </row>
    <row r="96" spans="1:29" x14ac:dyDescent="0.25">
      <c r="A96" s="10">
        <v>42555</v>
      </c>
      <c r="B96" s="3" t="s">
        <v>25</v>
      </c>
      <c r="C96" s="3" t="s">
        <v>22</v>
      </c>
      <c r="D96" s="12">
        <v>-0.53</v>
      </c>
      <c r="E96" s="3">
        <v>112</v>
      </c>
      <c r="F96" s="3">
        <v>-112</v>
      </c>
      <c r="G96" s="1">
        <v>165</v>
      </c>
      <c r="H96" s="3">
        <v>-190</v>
      </c>
      <c r="I96" s="1">
        <f t="shared" si="52"/>
        <v>53</v>
      </c>
      <c r="J96" s="3">
        <f t="shared" si="53"/>
        <v>78</v>
      </c>
      <c r="K96" s="8">
        <v>5</v>
      </c>
      <c r="L96" s="7">
        <v>8.25</v>
      </c>
      <c r="M96" s="17">
        <f t="shared" si="65"/>
        <v>13.25</v>
      </c>
      <c r="N96" s="17"/>
      <c r="O96" s="7">
        <f t="shared" si="69"/>
        <v>7.65</v>
      </c>
      <c r="P96" s="7">
        <f t="shared" si="71"/>
        <v>12.6225</v>
      </c>
      <c r="Q96" s="17">
        <f t="shared" si="66"/>
        <v>20.272500000000001</v>
      </c>
      <c r="R96" s="17"/>
      <c r="AA96" s="7">
        <f t="shared" ref="AA96:AC98" si="73">O96</f>
        <v>7.65</v>
      </c>
      <c r="AB96" s="7">
        <f t="shared" si="73"/>
        <v>12.6225</v>
      </c>
      <c r="AC96" s="17">
        <f t="shared" si="73"/>
        <v>20.272500000000001</v>
      </c>
    </row>
    <row r="97" spans="1:30" x14ac:dyDescent="0.25">
      <c r="A97" s="10"/>
      <c r="B97" s="3" t="s">
        <v>25</v>
      </c>
      <c r="C97" s="3" t="s">
        <v>22</v>
      </c>
      <c r="D97" s="12">
        <v>-0.53</v>
      </c>
      <c r="E97" s="3">
        <v>112</v>
      </c>
      <c r="F97" s="3">
        <v>-112</v>
      </c>
      <c r="G97" s="1">
        <v>175</v>
      </c>
      <c r="H97" s="3">
        <v>-195</v>
      </c>
      <c r="I97" s="1">
        <f t="shared" si="52"/>
        <v>63</v>
      </c>
      <c r="J97" s="3">
        <f t="shared" si="53"/>
        <v>83</v>
      </c>
      <c r="K97" s="8">
        <v>2</v>
      </c>
      <c r="L97" s="7">
        <v>3.5</v>
      </c>
      <c r="M97" s="17">
        <f t="shared" si="65"/>
        <v>5.5</v>
      </c>
      <c r="N97" s="17"/>
      <c r="O97" s="7">
        <f t="shared" si="69"/>
        <v>8.1499999999999986</v>
      </c>
      <c r="P97" s="7">
        <f t="shared" si="71"/>
        <v>14.262499999999998</v>
      </c>
      <c r="Q97" s="17">
        <f t="shared" si="66"/>
        <v>22.412499999999994</v>
      </c>
      <c r="R97" s="17"/>
      <c r="AA97" s="7">
        <f t="shared" si="73"/>
        <v>8.1499999999999986</v>
      </c>
      <c r="AB97" s="7">
        <f t="shared" si="73"/>
        <v>14.262499999999998</v>
      </c>
      <c r="AC97" s="17">
        <f t="shared" si="73"/>
        <v>22.412499999999994</v>
      </c>
    </row>
    <row r="98" spans="1:30" x14ac:dyDescent="0.25">
      <c r="A98" s="10">
        <v>42555</v>
      </c>
      <c r="B98" s="3" t="s">
        <v>12</v>
      </c>
      <c r="C98" s="3" t="s">
        <v>14</v>
      </c>
      <c r="D98" s="12">
        <v>0.52</v>
      </c>
      <c r="E98" s="3">
        <v>-109</v>
      </c>
      <c r="F98" s="3">
        <v>109</v>
      </c>
      <c r="G98" s="1">
        <v>140</v>
      </c>
      <c r="H98" s="3">
        <v>-160</v>
      </c>
      <c r="I98" s="1">
        <v>49</v>
      </c>
      <c r="J98" s="3">
        <v>69</v>
      </c>
      <c r="K98" s="8">
        <v>10</v>
      </c>
      <c r="L98" s="7">
        <v>14</v>
      </c>
      <c r="M98" s="17">
        <f t="shared" si="65"/>
        <v>24</v>
      </c>
      <c r="N98" s="17"/>
      <c r="O98" s="5">
        <f t="shared" si="69"/>
        <v>7.45</v>
      </c>
      <c r="P98" s="5">
        <f t="shared" si="71"/>
        <v>10.43</v>
      </c>
      <c r="Q98" s="18">
        <f t="shared" si="66"/>
        <v>17.88</v>
      </c>
      <c r="R98" s="18"/>
      <c r="S98" s="5">
        <f>5*(I98/100+1)</f>
        <v>7.45</v>
      </c>
      <c r="T98" s="5">
        <f>S98*(G98/100)</f>
        <v>10.43</v>
      </c>
      <c r="U98" s="18">
        <f>S98+T98</f>
        <v>17.88</v>
      </c>
      <c r="V98" s="18"/>
      <c r="W98" s="5">
        <f t="shared" ref="W98:Y98" si="74">O98</f>
        <v>7.45</v>
      </c>
      <c r="X98" s="5">
        <f t="shared" si="74"/>
        <v>10.43</v>
      </c>
      <c r="Y98" s="18">
        <f t="shared" si="74"/>
        <v>17.88</v>
      </c>
      <c r="Z98" s="18"/>
      <c r="AA98" s="7">
        <f t="shared" si="73"/>
        <v>7.45</v>
      </c>
      <c r="AB98" s="7">
        <f t="shared" si="73"/>
        <v>10.43</v>
      </c>
      <c r="AC98" s="17">
        <f t="shared" si="73"/>
        <v>17.88</v>
      </c>
    </row>
    <row r="99" spans="1:30" x14ac:dyDescent="0.25">
      <c r="A99" s="10">
        <v>42555</v>
      </c>
      <c r="B99" s="3" t="s">
        <v>26</v>
      </c>
      <c r="C99" s="3" t="s">
        <v>36</v>
      </c>
      <c r="D99" s="11">
        <v>-0.52600000000000002</v>
      </c>
      <c r="E99" s="3">
        <v>111</v>
      </c>
      <c r="F99" s="3">
        <v>-111</v>
      </c>
      <c r="G99" s="1">
        <v>145</v>
      </c>
      <c r="H99" s="3">
        <v>-165</v>
      </c>
      <c r="I99" s="1">
        <f t="shared" si="52"/>
        <v>34</v>
      </c>
      <c r="J99" s="3">
        <f t="shared" si="53"/>
        <v>54</v>
      </c>
      <c r="K99" s="8">
        <v>5</v>
      </c>
      <c r="L99" s="7">
        <v>7.25</v>
      </c>
      <c r="M99" s="4">
        <v>0</v>
      </c>
      <c r="N99" s="4"/>
      <c r="O99" s="7">
        <f t="shared" si="69"/>
        <v>6.7</v>
      </c>
      <c r="P99" s="7">
        <f t="shared" si="71"/>
        <v>9.7149999999999999</v>
      </c>
      <c r="Q99" s="4">
        <v>0</v>
      </c>
      <c r="R99" s="4"/>
    </row>
    <row r="100" spans="1:30" x14ac:dyDescent="0.25">
      <c r="A100" s="10">
        <v>42555</v>
      </c>
      <c r="B100" s="3" t="s">
        <v>15</v>
      </c>
      <c r="C100" s="3" t="s">
        <v>1</v>
      </c>
      <c r="D100" s="11">
        <v>0.53500000000000003</v>
      </c>
      <c r="E100" s="3">
        <v>-115</v>
      </c>
      <c r="F100" s="3">
        <v>115</v>
      </c>
      <c r="G100" s="1">
        <v>150</v>
      </c>
      <c r="H100" s="3">
        <v>-170</v>
      </c>
      <c r="I100" s="1">
        <v>65</v>
      </c>
      <c r="J100" s="3">
        <v>85</v>
      </c>
      <c r="K100" s="8">
        <v>10</v>
      </c>
      <c r="L100" s="7">
        <v>15</v>
      </c>
      <c r="M100" s="4">
        <v>0</v>
      </c>
      <c r="N100" s="4"/>
      <c r="O100" s="5">
        <f t="shared" si="69"/>
        <v>8.25</v>
      </c>
      <c r="P100" s="5">
        <f t="shared" si="71"/>
        <v>12.375</v>
      </c>
      <c r="Q100" s="6">
        <v>0</v>
      </c>
      <c r="R100" s="6"/>
      <c r="S100" s="5">
        <f>5*(I100/100+1)</f>
        <v>8.25</v>
      </c>
      <c r="T100" s="5">
        <f>S100*(G100/100)</f>
        <v>12.375</v>
      </c>
      <c r="U100" s="6">
        <v>0</v>
      </c>
      <c r="V100" s="6"/>
      <c r="W100" s="5">
        <f t="shared" ref="W100:Y101" si="75">O100</f>
        <v>8.25</v>
      </c>
      <c r="X100" s="5">
        <f t="shared" si="75"/>
        <v>12.375</v>
      </c>
      <c r="Y100" s="6">
        <f t="shared" si="75"/>
        <v>0</v>
      </c>
      <c r="Z100" s="6"/>
      <c r="AA100" s="7">
        <f t="shared" ref="AA100:AC101" si="76">O100</f>
        <v>8.25</v>
      </c>
      <c r="AB100" s="7">
        <f t="shared" si="76"/>
        <v>12.375</v>
      </c>
      <c r="AC100" s="4">
        <f t="shared" si="76"/>
        <v>0</v>
      </c>
    </row>
    <row r="101" spans="1:30" x14ac:dyDescent="0.25">
      <c r="A101" s="10"/>
      <c r="B101" s="3" t="s">
        <v>15</v>
      </c>
      <c r="C101" s="3" t="s">
        <v>1</v>
      </c>
      <c r="D101" s="11">
        <v>0.53500000000000003</v>
      </c>
      <c r="E101" s="3">
        <v>-115</v>
      </c>
      <c r="F101" s="3">
        <v>115</v>
      </c>
      <c r="G101" s="1">
        <v>175</v>
      </c>
      <c r="H101" s="3">
        <v>-195</v>
      </c>
      <c r="I101" s="1">
        <v>90</v>
      </c>
      <c r="J101" s="3">
        <v>10</v>
      </c>
      <c r="K101" s="8">
        <v>2</v>
      </c>
      <c r="L101" s="7">
        <v>3.5</v>
      </c>
      <c r="M101" s="4">
        <v>0</v>
      </c>
      <c r="N101" s="4"/>
      <c r="O101" s="5">
        <f t="shared" si="69"/>
        <v>9.5</v>
      </c>
      <c r="P101" s="5">
        <f t="shared" si="71"/>
        <v>16.625</v>
      </c>
      <c r="Q101" s="6">
        <v>0</v>
      </c>
      <c r="R101" s="6"/>
      <c r="S101" s="5">
        <f>5*(I101/100+1)</f>
        <v>9.5</v>
      </c>
      <c r="T101" s="5">
        <f>S101*(G101/100)</f>
        <v>16.625</v>
      </c>
      <c r="U101" s="6">
        <v>0</v>
      </c>
      <c r="V101" s="6"/>
      <c r="W101" s="5">
        <f t="shared" si="75"/>
        <v>9.5</v>
      </c>
      <c r="X101" s="5">
        <f t="shared" si="75"/>
        <v>16.625</v>
      </c>
      <c r="Y101" s="6">
        <f t="shared" si="75"/>
        <v>0</v>
      </c>
      <c r="Z101" s="6"/>
      <c r="AA101" s="7">
        <f t="shared" si="76"/>
        <v>9.5</v>
      </c>
      <c r="AB101" s="7">
        <f t="shared" si="76"/>
        <v>16.625</v>
      </c>
      <c r="AC101" s="4">
        <f t="shared" si="76"/>
        <v>0</v>
      </c>
    </row>
    <row r="102" spans="1:30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1">
        <f>SUM(K79:K101)</f>
        <v>109</v>
      </c>
      <c r="L102" s="22">
        <f>SUM(M79:M101)</f>
        <v>116.63000000000001</v>
      </c>
      <c r="M102" s="22">
        <f>L102-K102</f>
        <v>7.6300000000000097</v>
      </c>
      <c r="N102" s="24">
        <f>M102/K102</f>
        <v>7.000000000000009E-2</v>
      </c>
      <c r="O102" s="21">
        <f>SUM(O79:O101)</f>
        <v>155.64999999999998</v>
      </c>
      <c r="P102" s="22">
        <f>SUM(Q79:Q101)</f>
        <v>155.4113192555476</v>
      </c>
      <c r="Q102" s="22">
        <f>P102-O102</f>
        <v>-0.23868074445238108</v>
      </c>
      <c r="R102" s="24">
        <f>Q102/O102</f>
        <v>-1.5334451940403541E-3</v>
      </c>
      <c r="S102" s="21">
        <f>SUM(S79:S101)</f>
        <v>60.300000000000004</v>
      </c>
      <c r="T102" s="22">
        <f>SUM(U79:U101)</f>
        <v>88.856319255547604</v>
      </c>
      <c r="U102" s="22">
        <f>T102-S102</f>
        <v>28.556319255547599</v>
      </c>
      <c r="V102" s="24">
        <f>U102/S102</f>
        <v>0.47357080025783743</v>
      </c>
      <c r="W102" s="21">
        <f>SUM(W79:W101)</f>
        <v>49.599999999999994</v>
      </c>
      <c r="X102" s="22">
        <f>SUM(Y79:Y101)</f>
        <v>69.073999999999998</v>
      </c>
      <c r="Y102" s="22">
        <f>X102-W102</f>
        <v>19.474000000000004</v>
      </c>
      <c r="Z102" s="24">
        <f>Y102/W102</f>
        <v>0.39262096774193561</v>
      </c>
      <c r="AA102" s="21">
        <f>SUM(AA79:AA101)</f>
        <v>64.75</v>
      </c>
      <c r="AB102" s="22">
        <f>SUM(AC79:AC101)</f>
        <v>84.434999999999988</v>
      </c>
      <c r="AC102" s="22">
        <f>AB102-AA102</f>
        <v>19.684999999999988</v>
      </c>
      <c r="AD102" s="24">
        <f>AC102/AA102</f>
        <v>0.30401544401544384</v>
      </c>
    </row>
    <row r="104" spans="1:30" x14ac:dyDescent="0.25">
      <c r="A104" s="10">
        <v>42556</v>
      </c>
      <c r="B104" s="3" t="s">
        <v>34</v>
      </c>
      <c r="C104" s="3" t="s">
        <v>13</v>
      </c>
      <c r="D104" s="13">
        <v>-0.54700000000000004</v>
      </c>
      <c r="E104" s="3">
        <v>121</v>
      </c>
      <c r="F104" s="3">
        <v>-121</v>
      </c>
      <c r="G104" s="3">
        <v>-103</v>
      </c>
      <c r="H104" s="1">
        <v>-107</v>
      </c>
      <c r="I104" s="3">
        <v>24</v>
      </c>
      <c r="J104" s="1">
        <f>ABS(H104-F104)</f>
        <v>14</v>
      </c>
      <c r="K104" s="8">
        <v>5</v>
      </c>
      <c r="L104" s="9">
        <v>4.67</v>
      </c>
      <c r="M104" s="17">
        <f t="shared" ref="M104" si="77">K104+L104</f>
        <v>9.67</v>
      </c>
      <c r="N104" s="17"/>
      <c r="O104" s="5">
        <f>5*(J104/100+1)</f>
        <v>5.7000000000000011</v>
      </c>
      <c r="P104" s="5">
        <f>O104/(H104/100)*-1</f>
        <v>5.3271028037383186</v>
      </c>
      <c r="Q104" s="18">
        <f t="shared" ref="Q104" si="78">O104+P104</f>
        <v>11.02710280373832</v>
      </c>
      <c r="R104" s="18"/>
      <c r="S104" s="5">
        <f t="shared" ref="S104:U106" si="79">O104</f>
        <v>5.7000000000000011</v>
      </c>
      <c r="T104" s="5">
        <f t="shared" si="79"/>
        <v>5.3271028037383186</v>
      </c>
      <c r="U104" s="18">
        <f t="shared" si="79"/>
        <v>11.02710280373832</v>
      </c>
      <c r="V104" s="18"/>
    </row>
    <row r="105" spans="1:30" x14ac:dyDescent="0.25">
      <c r="A105" s="10">
        <v>42556</v>
      </c>
      <c r="B105" s="3" t="s">
        <v>11</v>
      </c>
      <c r="C105" s="3" t="s">
        <v>17</v>
      </c>
      <c r="D105" s="13">
        <v>-0.6</v>
      </c>
      <c r="E105" s="3">
        <v>150</v>
      </c>
      <c r="F105" s="3">
        <v>-150</v>
      </c>
      <c r="G105" s="3">
        <v>135</v>
      </c>
      <c r="H105" s="1">
        <v>-150</v>
      </c>
      <c r="I105" s="3">
        <f t="shared" ref="I105:I106" si="80">ABS(G105-E105)</f>
        <v>15</v>
      </c>
      <c r="J105" s="1">
        <f t="shared" ref="J105:J106" si="81">ABS(H105-F105)</f>
        <v>0</v>
      </c>
      <c r="K105" s="8">
        <v>5</v>
      </c>
      <c r="L105" s="9">
        <v>3.33</v>
      </c>
      <c r="M105" s="4">
        <v>0</v>
      </c>
      <c r="N105" s="4"/>
      <c r="O105" s="5">
        <f>5*(J105/100+1)</f>
        <v>5</v>
      </c>
      <c r="P105" s="5">
        <f>O105/(H105/100)*-1</f>
        <v>3.3333333333333335</v>
      </c>
      <c r="Q105" s="6">
        <v>0</v>
      </c>
      <c r="R105" s="6"/>
      <c r="S105" s="5">
        <f t="shared" si="79"/>
        <v>5</v>
      </c>
      <c r="T105" s="5">
        <f t="shared" si="79"/>
        <v>3.3333333333333335</v>
      </c>
      <c r="U105" s="6">
        <f t="shared" si="79"/>
        <v>0</v>
      </c>
      <c r="V105" s="6"/>
    </row>
    <row r="106" spans="1:30" x14ac:dyDescent="0.25">
      <c r="A106" s="10"/>
      <c r="B106" s="3" t="s">
        <v>11</v>
      </c>
      <c r="C106" s="3" t="s">
        <v>17</v>
      </c>
      <c r="D106" s="13"/>
      <c r="E106" s="3">
        <v>150</v>
      </c>
      <c r="F106" s="3">
        <v>-150</v>
      </c>
      <c r="G106" s="3">
        <v>129</v>
      </c>
      <c r="H106" s="1">
        <v>-139</v>
      </c>
      <c r="I106" s="3">
        <f t="shared" si="80"/>
        <v>21</v>
      </c>
      <c r="J106" s="1">
        <f t="shared" si="81"/>
        <v>11</v>
      </c>
      <c r="K106" s="8">
        <v>2</v>
      </c>
      <c r="L106" s="9">
        <v>1.44</v>
      </c>
      <c r="M106" s="4">
        <v>0</v>
      </c>
      <c r="N106" s="4"/>
      <c r="O106" s="5">
        <f>5*(J106/100+1)</f>
        <v>5.5500000000000007</v>
      </c>
      <c r="P106" s="5">
        <f>O106/(H106/100)*-1</f>
        <v>3.9928057553956844</v>
      </c>
      <c r="Q106" s="6">
        <v>0</v>
      </c>
      <c r="R106" s="6"/>
      <c r="S106" s="5">
        <f t="shared" si="79"/>
        <v>5.5500000000000007</v>
      </c>
      <c r="T106" s="5">
        <f t="shared" si="79"/>
        <v>3.9928057553956844</v>
      </c>
      <c r="U106" s="6">
        <f t="shared" si="79"/>
        <v>0</v>
      </c>
      <c r="V106" s="6"/>
    </row>
    <row r="107" spans="1:30" x14ac:dyDescent="0.25">
      <c r="A107" s="10">
        <v>42556</v>
      </c>
      <c r="B107" s="3" t="s">
        <v>7</v>
      </c>
      <c r="C107" s="3" t="s">
        <v>6</v>
      </c>
      <c r="D107" s="13">
        <v>-0.61499999999999999</v>
      </c>
      <c r="E107" s="3">
        <v>160</v>
      </c>
      <c r="F107" s="3">
        <v>-160</v>
      </c>
      <c r="G107" s="1">
        <v>220</v>
      </c>
      <c r="H107" s="3">
        <v>-250</v>
      </c>
      <c r="I107" s="1">
        <f t="shared" ref="I107" si="82">ABS(G107-E107)</f>
        <v>60</v>
      </c>
      <c r="J107" s="3">
        <f t="shared" ref="J107" si="83">ABS(H107-F107)</f>
        <v>90</v>
      </c>
      <c r="K107" s="8">
        <v>5</v>
      </c>
      <c r="L107" s="8">
        <v>11</v>
      </c>
      <c r="M107" s="17">
        <f t="shared" ref="M107:M108" si="84">K107+L107</f>
        <v>16</v>
      </c>
      <c r="N107" s="17"/>
      <c r="O107" s="7">
        <f t="shared" ref="O107:O112" si="85">5*(I107/100+1)</f>
        <v>8</v>
      </c>
      <c r="P107" s="7">
        <f t="shared" ref="P107:P112" si="86">O107*(G107/100)</f>
        <v>17.600000000000001</v>
      </c>
      <c r="Q107" s="17">
        <f t="shared" ref="Q107:Q108" si="87">O107+P107</f>
        <v>25.6</v>
      </c>
      <c r="R107" s="17"/>
      <c r="AA107" s="7">
        <f t="shared" ref="AA107:AC108" si="88">O107</f>
        <v>8</v>
      </c>
      <c r="AB107" s="7">
        <f t="shared" si="88"/>
        <v>17.600000000000001</v>
      </c>
      <c r="AC107" s="17">
        <f t="shared" si="88"/>
        <v>25.6</v>
      </c>
    </row>
    <row r="108" spans="1:30" x14ac:dyDescent="0.25">
      <c r="A108" s="10">
        <v>42556</v>
      </c>
      <c r="B108" s="3" t="s">
        <v>37</v>
      </c>
      <c r="C108" s="3" t="s">
        <v>23</v>
      </c>
      <c r="D108" s="13">
        <v>-0.57499999999999996</v>
      </c>
      <c r="E108" s="3">
        <v>136</v>
      </c>
      <c r="F108" s="3">
        <v>-136</v>
      </c>
      <c r="G108" s="1">
        <v>205</v>
      </c>
      <c r="H108" s="3">
        <v>-235</v>
      </c>
      <c r="I108" s="1">
        <f t="shared" ref="I108:I113" si="89">ABS(G108-E108)</f>
        <v>69</v>
      </c>
      <c r="J108" s="3">
        <f t="shared" ref="J108:J111" si="90">ABS(H108-F108)</f>
        <v>99</v>
      </c>
      <c r="K108" s="8">
        <v>5</v>
      </c>
      <c r="L108" s="9">
        <v>10.25</v>
      </c>
      <c r="M108" s="17">
        <f t="shared" si="84"/>
        <v>15.25</v>
      </c>
      <c r="N108" s="17"/>
      <c r="O108" s="7">
        <f t="shared" si="85"/>
        <v>8.4499999999999993</v>
      </c>
      <c r="P108" s="7">
        <f t="shared" si="86"/>
        <v>17.322499999999998</v>
      </c>
      <c r="Q108" s="17">
        <f t="shared" si="87"/>
        <v>25.772499999999997</v>
      </c>
      <c r="R108" s="17"/>
      <c r="AA108" s="7">
        <f t="shared" si="88"/>
        <v>8.4499999999999993</v>
      </c>
      <c r="AB108" s="7">
        <f t="shared" si="88"/>
        <v>17.322499999999998</v>
      </c>
      <c r="AC108" s="17">
        <f t="shared" si="88"/>
        <v>25.772499999999997</v>
      </c>
    </row>
    <row r="109" spans="1:30" x14ac:dyDescent="0.25">
      <c r="A109" s="10">
        <v>42556</v>
      </c>
      <c r="B109" s="3" t="s">
        <v>31</v>
      </c>
      <c r="C109" s="3" t="s">
        <v>28</v>
      </c>
      <c r="D109" s="13">
        <v>-0.56899999999999995</v>
      </c>
      <c r="E109" s="3">
        <v>132</v>
      </c>
      <c r="F109" s="3">
        <v>-132</v>
      </c>
      <c r="G109" s="1">
        <v>165</v>
      </c>
      <c r="H109" s="3">
        <v>-185</v>
      </c>
      <c r="I109" s="1">
        <f t="shared" si="89"/>
        <v>33</v>
      </c>
      <c r="J109" s="3">
        <f t="shared" si="90"/>
        <v>53</v>
      </c>
      <c r="K109" s="8">
        <v>5</v>
      </c>
      <c r="L109" s="9">
        <v>8.25</v>
      </c>
      <c r="M109" s="4">
        <v>0</v>
      </c>
      <c r="N109" s="4"/>
      <c r="O109" s="7">
        <f t="shared" si="85"/>
        <v>6.65</v>
      </c>
      <c r="P109" s="7">
        <f t="shared" si="86"/>
        <v>10.9725</v>
      </c>
      <c r="Q109" s="4">
        <v>0</v>
      </c>
      <c r="R109" s="4"/>
    </row>
    <row r="110" spans="1:30" x14ac:dyDescent="0.25">
      <c r="A110" s="10">
        <v>42556</v>
      </c>
      <c r="B110" s="3" t="s">
        <v>21</v>
      </c>
      <c r="C110" s="3" t="s">
        <v>39</v>
      </c>
      <c r="D110" s="13">
        <v>-0.56000000000000005</v>
      </c>
      <c r="E110" s="3">
        <v>127</v>
      </c>
      <c r="F110" s="3">
        <v>-127</v>
      </c>
      <c r="G110" s="1">
        <v>140</v>
      </c>
      <c r="H110" s="3">
        <v>-160</v>
      </c>
      <c r="I110" s="1">
        <f t="shared" si="89"/>
        <v>13</v>
      </c>
      <c r="J110" s="3">
        <f t="shared" si="90"/>
        <v>33</v>
      </c>
      <c r="K110" s="8">
        <v>5</v>
      </c>
      <c r="L110" s="9">
        <v>7.25</v>
      </c>
      <c r="M110" s="4">
        <v>0</v>
      </c>
      <c r="N110" s="4"/>
      <c r="O110" s="7">
        <f t="shared" si="85"/>
        <v>5.6499999999999995</v>
      </c>
      <c r="P110" s="7">
        <f t="shared" si="86"/>
        <v>7.9099999999999984</v>
      </c>
      <c r="Q110" s="4">
        <v>0</v>
      </c>
      <c r="R110" s="4"/>
    </row>
    <row r="111" spans="1:30" x14ac:dyDescent="0.25">
      <c r="A111" s="10">
        <v>42556</v>
      </c>
      <c r="B111" s="3" t="s">
        <v>35</v>
      </c>
      <c r="C111" s="3" t="s">
        <v>32</v>
      </c>
      <c r="D111" s="13">
        <v>-0.52300000000000002</v>
      </c>
      <c r="E111" s="3">
        <v>109</v>
      </c>
      <c r="F111" s="3">
        <v>-109</v>
      </c>
      <c r="G111" s="1">
        <v>135</v>
      </c>
      <c r="H111" s="3">
        <v>-155</v>
      </c>
      <c r="I111" s="1">
        <f t="shared" si="89"/>
        <v>26</v>
      </c>
      <c r="J111" s="3">
        <f t="shared" si="90"/>
        <v>46</v>
      </c>
      <c r="K111" s="8">
        <v>5</v>
      </c>
      <c r="L111" s="9">
        <v>6.75</v>
      </c>
      <c r="M111" s="17">
        <f t="shared" ref="M111:M112" si="91">K111+L111</f>
        <v>11.75</v>
      </c>
      <c r="N111" s="17"/>
      <c r="O111" s="7">
        <f t="shared" si="85"/>
        <v>6.3</v>
      </c>
      <c r="P111" s="7">
        <f t="shared" si="86"/>
        <v>8.5050000000000008</v>
      </c>
      <c r="Q111" s="17">
        <f t="shared" ref="Q111:Q112" si="92">O111+P111</f>
        <v>14.805</v>
      </c>
      <c r="R111" s="17"/>
    </row>
    <row r="112" spans="1:30" x14ac:dyDescent="0.25">
      <c r="A112" s="10">
        <v>42556</v>
      </c>
      <c r="B112" s="3" t="s">
        <v>33</v>
      </c>
      <c r="C112" s="3" t="s">
        <v>30</v>
      </c>
      <c r="D112" s="13">
        <v>-0.53700000000000003</v>
      </c>
      <c r="E112" s="3">
        <v>116</v>
      </c>
      <c r="F112" s="3">
        <v>-116</v>
      </c>
      <c r="G112" s="1">
        <v>140</v>
      </c>
      <c r="H112" s="3">
        <v>-160</v>
      </c>
      <c r="I112" s="1">
        <f t="shared" si="89"/>
        <v>24</v>
      </c>
      <c r="J112" s="3">
        <f>ABS(H112-F112)</f>
        <v>44</v>
      </c>
      <c r="K112" s="8">
        <v>5</v>
      </c>
      <c r="L112" s="9">
        <v>7.4</v>
      </c>
      <c r="M112" s="17">
        <f t="shared" si="91"/>
        <v>12.4</v>
      </c>
      <c r="N112" s="17"/>
      <c r="O112" s="7">
        <f t="shared" si="85"/>
        <v>6.2</v>
      </c>
      <c r="P112" s="7">
        <f t="shared" si="86"/>
        <v>8.68</v>
      </c>
      <c r="Q112" s="17">
        <f t="shared" si="92"/>
        <v>14.879999999999999</v>
      </c>
      <c r="R112" s="17"/>
    </row>
    <row r="113" spans="1:30" x14ac:dyDescent="0.25">
      <c r="A113" s="10">
        <v>42556</v>
      </c>
      <c r="B113" s="3" t="s">
        <v>18</v>
      </c>
      <c r="C113" s="3" t="s">
        <v>27</v>
      </c>
      <c r="D113" s="13">
        <v>-0.60499999999999998</v>
      </c>
      <c r="E113" s="3">
        <v>154</v>
      </c>
      <c r="F113" s="3">
        <v>-154</v>
      </c>
      <c r="G113" s="3">
        <v>140</v>
      </c>
      <c r="H113" s="1">
        <v>-160</v>
      </c>
      <c r="I113" s="3">
        <f t="shared" si="89"/>
        <v>14</v>
      </c>
      <c r="J113" s="1">
        <f t="shared" ref="J113" si="93">ABS(H113-F113)</f>
        <v>6</v>
      </c>
      <c r="K113" s="8">
        <v>5</v>
      </c>
      <c r="L113" s="9">
        <v>3.23</v>
      </c>
      <c r="M113" s="4">
        <v>0</v>
      </c>
      <c r="N113" s="4"/>
      <c r="O113" s="7">
        <f>5*(J113/100+1)</f>
        <v>5.3000000000000007</v>
      </c>
      <c r="P113" s="7">
        <f>O113/(H113/100)*-1</f>
        <v>3.3125000000000004</v>
      </c>
      <c r="Q113" s="4">
        <v>0</v>
      </c>
      <c r="R113" s="4"/>
    </row>
    <row r="114" spans="1:30" x14ac:dyDescent="0.25">
      <c r="A114" s="10">
        <v>42556</v>
      </c>
      <c r="B114" s="3" t="s">
        <v>16</v>
      </c>
      <c r="C114" s="3" t="s">
        <v>20</v>
      </c>
      <c r="D114" s="13">
        <v>-0.53600000000000003</v>
      </c>
      <c r="E114" s="3">
        <v>115</v>
      </c>
      <c r="F114" s="3">
        <v>-115</v>
      </c>
      <c r="G114" s="3">
        <v>-114</v>
      </c>
      <c r="H114" s="1">
        <v>104</v>
      </c>
      <c r="I114" s="3">
        <v>29</v>
      </c>
      <c r="J114" s="1">
        <v>19</v>
      </c>
      <c r="K114" s="8">
        <v>5</v>
      </c>
      <c r="L114" s="9">
        <v>5.2</v>
      </c>
      <c r="M114" s="4">
        <v>0</v>
      </c>
      <c r="N114" s="4"/>
      <c r="O114" s="5">
        <f>5*(J114/100+1)</f>
        <v>5.9499999999999993</v>
      </c>
      <c r="P114" s="5">
        <f>O114*(H114/100)</f>
        <v>6.1879999999999997</v>
      </c>
      <c r="Q114" s="6">
        <v>0</v>
      </c>
      <c r="R114" s="6"/>
      <c r="S114" s="5">
        <f>5*(J114/100+1)</f>
        <v>5.9499999999999993</v>
      </c>
      <c r="T114" s="5">
        <f>S114*(H114/100)</f>
        <v>6.1879999999999997</v>
      </c>
      <c r="U114" s="6">
        <v>0</v>
      </c>
      <c r="V114" s="6"/>
      <c r="W114" s="5">
        <f t="shared" ref="W114:Y115" si="94">O114</f>
        <v>5.9499999999999993</v>
      </c>
      <c r="X114" s="5">
        <f t="shared" si="94"/>
        <v>6.1879999999999997</v>
      </c>
      <c r="Y114" s="6">
        <f t="shared" si="94"/>
        <v>0</v>
      </c>
      <c r="Z114" s="6"/>
    </row>
    <row r="115" spans="1:30" x14ac:dyDescent="0.25">
      <c r="A115" s="10"/>
      <c r="B115" s="3" t="s">
        <v>16</v>
      </c>
      <c r="C115" s="3" t="s">
        <v>20</v>
      </c>
      <c r="D115" s="13"/>
      <c r="E115" s="3">
        <v>115</v>
      </c>
      <c r="F115" s="3">
        <v>-115</v>
      </c>
      <c r="G115" s="3">
        <v>-122</v>
      </c>
      <c r="H115" s="1">
        <v>112</v>
      </c>
      <c r="I115" s="3">
        <v>37</v>
      </c>
      <c r="J115" s="1">
        <v>27</v>
      </c>
      <c r="K115" s="8">
        <v>2</v>
      </c>
      <c r="L115" s="9">
        <v>2.2400000000000002</v>
      </c>
      <c r="M115" s="4">
        <v>0</v>
      </c>
      <c r="N115" s="4"/>
      <c r="O115" s="5">
        <f>5*(J115/100+1)</f>
        <v>6.35</v>
      </c>
      <c r="P115" s="5">
        <f>O115*(H115/100)</f>
        <v>7.1120000000000001</v>
      </c>
      <c r="Q115" s="6">
        <v>0</v>
      </c>
      <c r="R115" s="6"/>
      <c r="S115" s="5">
        <f>5*(J115/100+1)</f>
        <v>6.35</v>
      </c>
      <c r="T115" s="5">
        <f>S115*(H115/100)</f>
        <v>7.1120000000000001</v>
      </c>
      <c r="U115" s="6">
        <v>0</v>
      </c>
      <c r="V115" s="6"/>
      <c r="W115" s="5">
        <f t="shared" si="94"/>
        <v>6.35</v>
      </c>
      <c r="X115" s="5">
        <f t="shared" si="94"/>
        <v>7.1120000000000001</v>
      </c>
      <c r="Y115" s="6">
        <f t="shared" si="94"/>
        <v>0</v>
      </c>
      <c r="Z115" s="6"/>
    </row>
    <row r="116" spans="1:30" x14ac:dyDescent="0.25">
      <c r="A116" s="10">
        <v>42556</v>
      </c>
      <c r="B116" s="3" t="s">
        <v>24</v>
      </c>
      <c r="C116" s="3" t="s">
        <v>19</v>
      </c>
      <c r="D116" s="13">
        <v>0.54500000000000004</v>
      </c>
      <c r="E116" s="3">
        <v>-120</v>
      </c>
      <c r="F116" s="3">
        <v>120</v>
      </c>
      <c r="G116" s="1">
        <v>-108</v>
      </c>
      <c r="H116" s="3">
        <v>-102</v>
      </c>
      <c r="I116" s="1">
        <f t="shared" ref="I116" si="95">ABS(G116-E116)</f>
        <v>12</v>
      </c>
      <c r="J116" s="3">
        <v>22</v>
      </c>
      <c r="K116" s="8">
        <v>5</v>
      </c>
      <c r="L116" s="9">
        <v>4.63</v>
      </c>
      <c r="M116" s="4">
        <v>0</v>
      </c>
      <c r="N116" s="4"/>
      <c r="O116" s="5">
        <f t="shared" ref="O116:O121" si="96">5*(I116/100+1)</f>
        <v>5.6000000000000005</v>
      </c>
      <c r="P116" s="5">
        <f>O116/(G116/100)*-1</f>
        <v>5.1851851851851851</v>
      </c>
      <c r="Q116" s="6">
        <v>0</v>
      </c>
      <c r="R116" s="6"/>
      <c r="S116" s="5">
        <f t="shared" ref="S116:U116" si="97">O116</f>
        <v>5.6000000000000005</v>
      </c>
      <c r="T116" s="5">
        <f t="shared" si="97"/>
        <v>5.1851851851851851</v>
      </c>
      <c r="U116" s="6">
        <f t="shared" si="97"/>
        <v>0</v>
      </c>
      <c r="V116" s="6"/>
    </row>
    <row r="117" spans="1:30" x14ac:dyDescent="0.25">
      <c r="A117" s="10">
        <v>42556</v>
      </c>
      <c r="B117" s="3" t="s">
        <v>25</v>
      </c>
      <c r="C117" s="3" t="s">
        <v>22</v>
      </c>
      <c r="D117" s="13">
        <v>-0.52300000000000002</v>
      </c>
      <c r="E117" s="3">
        <v>110</v>
      </c>
      <c r="F117" s="3">
        <v>-110</v>
      </c>
      <c r="G117" s="1">
        <v>147</v>
      </c>
      <c r="H117" s="3">
        <v>-162</v>
      </c>
      <c r="I117" s="1">
        <f t="shared" ref="I117:I119" si="98">ABS(G117-E117)</f>
        <v>37</v>
      </c>
      <c r="J117" s="3">
        <f t="shared" ref="J117:J119" si="99">ABS(H117-F117)</f>
        <v>52</v>
      </c>
      <c r="K117" s="8">
        <v>5</v>
      </c>
      <c r="L117" s="9">
        <v>7.35</v>
      </c>
      <c r="M117" s="17">
        <f t="shared" ref="M117" si="100">K117+L117</f>
        <v>12.35</v>
      </c>
      <c r="N117" s="17"/>
      <c r="O117" s="7">
        <f t="shared" si="96"/>
        <v>6.8500000000000005</v>
      </c>
      <c r="P117" s="7">
        <f>O117*(G117/100)</f>
        <v>10.069500000000001</v>
      </c>
      <c r="Q117" s="17">
        <f t="shared" ref="Q117" si="101">O117+P117</f>
        <v>16.919500000000003</v>
      </c>
      <c r="R117" s="17"/>
    </row>
    <row r="118" spans="1:30" x14ac:dyDescent="0.25">
      <c r="A118" s="10">
        <v>42556</v>
      </c>
      <c r="B118" s="3" t="s">
        <v>12</v>
      </c>
      <c r="C118" s="3" t="s">
        <v>14</v>
      </c>
      <c r="D118" s="13">
        <v>0.54800000000000004</v>
      </c>
      <c r="E118" s="3">
        <v>-121</v>
      </c>
      <c r="F118" s="3">
        <v>121</v>
      </c>
      <c r="G118" s="1">
        <v>130</v>
      </c>
      <c r="H118" s="3">
        <v>-140</v>
      </c>
      <c r="I118" s="1">
        <v>51</v>
      </c>
      <c r="J118" s="3">
        <v>61</v>
      </c>
      <c r="K118" s="8">
        <v>10</v>
      </c>
      <c r="L118" s="8">
        <v>13</v>
      </c>
      <c r="M118" s="4">
        <v>0</v>
      </c>
      <c r="N118" s="4"/>
      <c r="O118" s="5">
        <f t="shared" si="96"/>
        <v>7.55</v>
      </c>
      <c r="P118" s="5">
        <f>O118*(G118/100)</f>
        <v>9.8149999999999995</v>
      </c>
      <c r="Q118" s="6">
        <v>0</v>
      </c>
      <c r="R118" s="6"/>
      <c r="S118" s="5">
        <f>5*(I118/100+1)</f>
        <v>7.55</v>
      </c>
      <c r="T118" s="5">
        <f>S118*(G118/100)</f>
        <v>9.8149999999999995</v>
      </c>
      <c r="U118" s="6">
        <v>0</v>
      </c>
      <c r="V118" s="6"/>
      <c r="W118" s="5">
        <f t="shared" ref="W118:Y118" si="102">O118</f>
        <v>7.55</v>
      </c>
      <c r="X118" s="5">
        <f t="shared" si="102"/>
        <v>9.8149999999999995</v>
      </c>
      <c r="Y118" s="6">
        <f t="shared" si="102"/>
        <v>0</v>
      </c>
      <c r="Z118" s="6"/>
      <c r="AA118" s="7">
        <f t="shared" ref="AA118:AC118" si="103">O118</f>
        <v>7.55</v>
      </c>
      <c r="AB118" s="7">
        <f t="shared" si="103"/>
        <v>9.8149999999999995</v>
      </c>
      <c r="AC118" s="4">
        <f t="shared" si="103"/>
        <v>0</v>
      </c>
    </row>
    <row r="119" spans="1:30" x14ac:dyDescent="0.25">
      <c r="A119" s="10">
        <v>42556</v>
      </c>
      <c r="B119" s="3" t="s">
        <v>26</v>
      </c>
      <c r="C119" s="3" t="s">
        <v>36</v>
      </c>
      <c r="D119" s="13">
        <v>-0.52600000000000002</v>
      </c>
      <c r="E119" s="3">
        <v>112</v>
      </c>
      <c r="F119" s="3">
        <v>-112</v>
      </c>
      <c r="G119" s="1">
        <v>135</v>
      </c>
      <c r="H119" s="3">
        <v>-155</v>
      </c>
      <c r="I119" s="1">
        <f t="shared" si="98"/>
        <v>23</v>
      </c>
      <c r="J119" s="3">
        <f t="shared" si="99"/>
        <v>43</v>
      </c>
      <c r="K119" s="8">
        <v>5</v>
      </c>
      <c r="L119" s="9">
        <v>6.75</v>
      </c>
      <c r="M119" s="4">
        <v>0</v>
      </c>
      <c r="N119" s="4"/>
      <c r="O119" s="7">
        <f t="shared" si="96"/>
        <v>6.15</v>
      </c>
      <c r="P119" s="7">
        <f>O119*(G119/100)</f>
        <v>8.3025000000000002</v>
      </c>
      <c r="Q119" s="4">
        <v>0</v>
      </c>
      <c r="R119" s="4"/>
    </row>
    <row r="120" spans="1:30" x14ac:dyDescent="0.25">
      <c r="A120" s="10">
        <v>42556</v>
      </c>
      <c r="B120" s="3" t="s">
        <v>15</v>
      </c>
      <c r="C120" s="3" t="s">
        <v>1</v>
      </c>
      <c r="D120" s="13">
        <v>0.52800000000000002</v>
      </c>
      <c r="E120" s="3">
        <v>-112</v>
      </c>
      <c r="F120" s="3">
        <v>112</v>
      </c>
      <c r="G120" s="1">
        <v>165</v>
      </c>
      <c r="H120" s="3">
        <v>-190</v>
      </c>
      <c r="I120" s="1">
        <v>77</v>
      </c>
      <c r="J120" s="3">
        <v>102</v>
      </c>
      <c r="K120" s="8">
        <v>10</v>
      </c>
      <c r="L120" s="8">
        <v>17</v>
      </c>
      <c r="M120" s="17">
        <f t="shared" ref="M120:M121" si="104">K120+L120</f>
        <v>27</v>
      </c>
      <c r="N120" s="17"/>
      <c r="O120" s="5">
        <f t="shared" si="96"/>
        <v>8.85</v>
      </c>
      <c r="P120" s="5">
        <f>O120*(G120/100)</f>
        <v>14.602499999999999</v>
      </c>
      <c r="Q120" s="18">
        <f t="shared" ref="Q120:Q121" si="105">O120+P120</f>
        <v>23.452500000000001</v>
      </c>
      <c r="R120" s="18"/>
      <c r="S120" s="5">
        <f>5*(I120/100+1)</f>
        <v>8.85</v>
      </c>
      <c r="T120" s="5">
        <f>S120*(G120/100)</f>
        <v>14.602499999999999</v>
      </c>
      <c r="U120" s="18">
        <f>S120+T120</f>
        <v>23.452500000000001</v>
      </c>
      <c r="V120" s="18"/>
      <c r="W120" s="5">
        <f t="shared" ref="W120:Y121" si="106">O120</f>
        <v>8.85</v>
      </c>
      <c r="X120" s="5">
        <f t="shared" si="106"/>
        <v>14.602499999999999</v>
      </c>
      <c r="Y120" s="18">
        <f t="shared" si="106"/>
        <v>23.452500000000001</v>
      </c>
      <c r="Z120" s="18"/>
      <c r="AA120" s="7">
        <f t="shared" ref="AA120:AC121" si="107">O120</f>
        <v>8.85</v>
      </c>
      <c r="AB120" s="7">
        <f t="shared" si="107"/>
        <v>14.602499999999999</v>
      </c>
      <c r="AC120" s="17">
        <f t="shared" si="107"/>
        <v>23.452500000000001</v>
      </c>
    </row>
    <row r="121" spans="1:30" x14ac:dyDescent="0.25">
      <c r="B121" s="3" t="s">
        <v>15</v>
      </c>
      <c r="C121" s="3" t="s">
        <v>1</v>
      </c>
      <c r="E121" s="3">
        <v>-112</v>
      </c>
      <c r="F121" s="3">
        <v>112</v>
      </c>
      <c r="G121" s="1">
        <v>185</v>
      </c>
      <c r="H121" s="3">
        <v>-120</v>
      </c>
      <c r="I121" s="1">
        <v>97</v>
      </c>
      <c r="J121" s="3">
        <v>32</v>
      </c>
      <c r="K121" s="8">
        <v>2</v>
      </c>
      <c r="L121" s="9">
        <v>3.7</v>
      </c>
      <c r="M121" s="17">
        <f t="shared" si="104"/>
        <v>5.7</v>
      </c>
      <c r="N121" s="17"/>
      <c r="O121" s="5">
        <f t="shared" si="96"/>
        <v>9.85</v>
      </c>
      <c r="P121" s="5">
        <f>O121*(G121/100)</f>
        <v>18.2225</v>
      </c>
      <c r="Q121" s="18">
        <f t="shared" si="105"/>
        <v>28.072499999999998</v>
      </c>
      <c r="R121" s="18"/>
      <c r="S121" s="5">
        <f>5*(I121/100+1)</f>
        <v>9.85</v>
      </c>
      <c r="T121" s="5">
        <f>S121*(G121/100)</f>
        <v>18.2225</v>
      </c>
      <c r="U121" s="18">
        <f>S121+T121</f>
        <v>28.072499999999998</v>
      </c>
      <c r="V121" s="18"/>
      <c r="W121" s="5">
        <f t="shared" si="106"/>
        <v>9.85</v>
      </c>
      <c r="X121" s="5">
        <f t="shared" si="106"/>
        <v>18.2225</v>
      </c>
      <c r="Y121" s="18">
        <f t="shared" si="106"/>
        <v>28.072499999999998</v>
      </c>
      <c r="Z121" s="18"/>
      <c r="AA121" s="7">
        <f t="shared" si="107"/>
        <v>9.85</v>
      </c>
      <c r="AB121" s="7">
        <f t="shared" si="107"/>
        <v>18.2225</v>
      </c>
      <c r="AC121" s="17">
        <f t="shared" si="107"/>
        <v>28.072499999999998</v>
      </c>
    </row>
    <row r="122" spans="1:30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1">
        <f>SUM(K104:K121)</f>
        <v>91</v>
      </c>
      <c r="L122" s="22">
        <f>SUM(M104:M121)</f>
        <v>110.12</v>
      </c>
      <c r="M122" s="22">
        <f>L122-K122</f>
        <v>19.120000000000005</v>
      </c>
      <c r="N122" s="24">
        <f>M122/K122</f>
        <v>0.21010989010989015</v>
      </c>
      <c r="O122" s="21">
        <f>SUM(O104:O121)</f>
        <v>119.94999999999997</v>
      </c>
      <c r="P122" s="22">
        <f>SUM(Q104:Q121)</f>
        <v>160.52910280373828</v>
      </c>
      <c r="Q122" s="22">
        <f>P122-O122</f>
        <v>40.579102803738309</v>
      </c>
      <c r="R122" s="24">
        <f>Q122/O122</f>
        <v>0.33830014842633027</v>
      </c>
      <c r="S122" s="21">
        <f>SUM(S104:S121)</f>
        <v>60.4</v>
      </c>
      <c r="T122" s="22">
        <f>SUM(U104:U121)</f>
        <v>62.552102803738315</v>
      </c>
      <c r="U122" s="22">
        <f>T122-S122</f>
        <v>2.1521028037383161</v>
      </c>
      <c r="V122" s="24">
        <f>U122/S122</f>
        <v>3.5630841121495303E-2</v>
      </c>
      <c r="W122" s="21">
        <f>SUM(W104:W121)</f>
        <v>38.549999999999997</v>
      </c>
      <c r="X122" s="22">
        <f>SUM(Y104:Y121)</f>
        <v>51.524999999999999</v>
      </c>
      <c r="Y122" s="22">
        <f>X122-W122</f>
        <v>12.975000000000001</v>
      </c>
      <c r="Z122" s="24">
        <f>Y122/W122</f>
        <v>0.3365758754863814</v>
      </c>
      <c r="AA122" s="21">
        <f>SUM(AA104:AA121)</f>
        <v>42.7</v>
      </c>
      <c r="AB122" s="22">
        <f>SUM(AC104:AC121)</f>
        <v>102.89750000000001</v>
      </c>
      <c r="AC122" s="22">
        <f>AB122-AA122</f>
        <v>60.197500000000005</v>
      </c>
      <c r="AD122" s="24">
        <f>AC122/AA122</f>
        <v>1.4097775175644027</v>
      </c>
    </row>
    <row r="124" spans="1:30" x14ac:dyDescent="0.25">
      <c r="A124" s="10">
        <v>42557</v>
      </c>
      <c r="B124" s="3" t="s">
        <v>34</v>
      </c>
      <c r="C124" s="3" t="s">
        <v>13</v>
      </c>
      <c r="D124" s="11">
        <v>-0.55500000000000005</v>
      </c>
      <c r="E124" s="3">
        <v>125</v>
      </c>
      <c r="F124" s="3">
        <v>-125</v>
      </c>
      <c r="G124" s="1">
        <v>147</v>
      </c>
      <c r="H124" s="3">
        <v>-162</v>
      </c>
      <c r="I124" s="1">
        <f t="shared" ref="I124" si="108">ABS(G124-E124)</f>
        <v>22</v>
      </c>
      <c r="J124" s="3">
        <f t="shared" ref="J124" si="109">ABS(H124-F124)</f>
        <v>37</v>
      </c>
      <c r="K124" s="8">
        <v>5</v>
      </c>
      <c r="L124" s="9">
        <v>7.35</v>
      </c>
      <c r="M124" s="4">
        <v>0</v>
      </c>
      <c r="N124" s="4"/>
      <c r="O124" s="7">
        <f>5*(I124/100+1)</f>
        <v>6.1</v>
      </c>
      <c r="P124" s="7">
        <f>O124*(G124/100)</f>
        <v>8.9669999999999987</v>
      </c>
      <c r="Q124" s="4">
        <v>0</v>
      </c>
      <c r="R124" s="4"/>
    </row>
    <row r="125" spans="1:30" x14ac:dyDescent="0.25">
      <c r="A125" s="10">
        <v>42557</v>
      </c>
      <c r="B125" s="3" t="s">
        <v>11</v>
      </c>
      <c r="C125" s="3" t="s">
        <v>17</v>
      </c>
      <c r="D125" s="11">
        <v>-0.56799999999999995</v>
      </c>
      <c r="E125" s="3">
        <v>132</v>
      </c>
      <c r="F125" s="3">
        <v>-132</v>
      </c>
      <c r="G125" s="3">
        <v>105</v>
      </c>
      <c r="H125" s="1">
        <v>-115</v>
      </c>
      <c r="I125" s="3">
        <f>ABS(G125-E125)</f>
        <v>27</v>
      </c>
      <c r="J125" s="1">
        <f>ABS(H125-F125)</f>
        <v>17</v>
      </c>
      <c r="K125" s="8">
        <v>5</v>
      </c>
      <c r="L125" s="9">
        <v>4.3499999999999996</v>
      </c>
      <c r="M125" s="4">
        <v>0</v>
      </c>
      <c r="N125" s="4"/>
      <c r="O125" s="5">
        <f>5*(J125/100+1)</f>
        <v>5.85</v>
      </c>
      <c r="P125" s="5">
        <f>O125/(H125/100)*-1</f>
        <v>5.0869565217391308</v>
      </c>
      <c r="Q125" s="6">
        <v>0</v>
      </c>
      <c r="R125" s="6"/>
      <c r="S125" s="5">
        <f t="shared" ref="S125:U125" si="110">O125</f>
        <v>5.85</v>
      </c>
      <c r="T125" s="5">
        <f t="shared" si="110"/>
        <v>5.0869565217391308</v>
      </c>
      <c r="U125" s="6">
        <f t="shared" si="110"/>
        <v>0</v>
      </c>
      <c r="V125" s="6"/>
    </row>
    <row r="126" spans="1:30" x14ac:dyDescent="0.25">
      <c r="A126" s="10">
        <v>42557</v>
      </c>
      <c r="B126" s="3" t="s">
        <v>7</v>
      </c>
      <c r="C126" s="3" t="s">
        <v>6</v>
      </c>
      <c r="D126" s="11">
        <v>-0.61299999999999999</v>
      </c>
      <c r="E126" s="3">
        <v>158</v>
      </c>
      <c r="F126" s="3">
        <v>-158</v>
      </c>
      <c r="G126" s="1">
        <v>158</v>
      </c>
      <c r="H126" s="3">
        <v>-173</v>
      </c>
      <c r="I126" s="1">
        <f t="shared" ref="I126:I127" si="111">ABS(G126-E126)</f>
        <v>0</v>
      </c>
      <c r="J126" s="3">
        <f t="shared" ref="J126:J127" si="112">ABS(H126-F126)</f>
        <v>15</v>
      </c>
      <c r="K126" s="8">
        <v>5</v>
      </c>
      <c r="L126" s="9">
        <v>7.9</v>
      </c>
      <c r="M126" s="17">
        <f t="shared" ref="M126" si="113">K126+L126</f>
        <v>12.9</v>
      </c>
      <c r="N126" s="17"/>
      <c r="O126" s="7">
        <f>5*(I126/100+1)</f>
        <v>5</v>
      </c>
      <c r="P126" s="7">
        <f>O126*(G126/100)</f>
        <v>7.9</v>
      </c>
      <c r="Q126" s="17">
        <f t="shared" ref="Q126" si="114">O126+P126</f>
        <v>12.9</v>
      </c>
      <c r="R126" s="17"/>
    </row>
    <row r="127" spans="1:30" x14ac:dyDescent="0.25">
      <c r="A127" s="10">
        <v>42557</v>
      </c>
      <c r="B127" s="3" t="s">
        <v>37</v>
      </c>
      <c r="C127" s="3" t="s">
        <v>23</v>
      </c>
      <c r="D127" s="11">
        <v>-0.56699999999999995</v>
      </c>
      <c r="E127" s="3">
        <v>131</v>
      </c>
      <c r="F127" s="3">
        <v>-131</v>
      </c>
      <c r="G127" s="1">
        <v>190</v>
      </c>
      <c r="H127" s="3">
        <v>-220</v>
      </c>
      <c r="I127" s="1">
        <f t="shared" si="111"/>
        <v>59</v>
      </c>
      <c r="J127" s="3">
        <f t="shared" si="112"/>
        <v>89</v>
      </c>
      <c r="K127" s="8">
        <v>5</v>
      </c>
      <c r="L127" s="9">
        <v>9.5</v>
      </c>
      <c r="M127" s="4">
        <v>0</v>
      </c>
      <c r="N127" s="4"/>
      <c r="O127" s="7">
        <f>5*(I127/100+1)</f>
        <v>7.9499999999999993</v>
      </c>
      <c r="P127" s="7">
        <f>O127*(G127/100)</f>
        <v>15.104999999999999</v>
      </c>
      <c r="Q127" s="4">
        <v>0</v>
      </c>
      <c r="R127" s="4"/>
      <c r="AA127" s="7">
        <f t="shared" ref="AA127:AC127" si="115">O127</f>
        <v>7.9499999999999993</v>
      </c>
      <c r="AB127" s="7">
        <f t="shared" si="115"/>
        <v>15.104999999999999</v>
      </c>
      <c r="AC127" s="4">
        <f t="shared" si="115"/>
        <v>0</v>
      </c>
    </row>
    <row r="128" spans="1:30" x14ac:dyDescent="0.25">
      <c r="A128" s="10">
        <v>42557</v>
      </c>
      <c r="B128" s="3" t="s">
        <v>31</v>
      </c>
      <c r="C128" s="3" t="s">
        <v>28</v>
      </c>
      <c r="D128" s="12">
        <v>-0.56799999999999995</v>
      </c>
      <c r="E128" s="3">
        <v>132</v>
      </c>
      <c r="F128" s="3">
        <v>-132</v>
      </c>
      <c r="G128" s="3">
        <v>115</v>
      </c>
      <c r="H128" s="1">
        <v>-125</v>
      </c>
      <c r="I128" s="3">
        <f>ABS(G128-E128)</f>
        <v>17</v>
      </c>
      <c r="J128" s="1">
        <f>ABS(H128-F128)</f>
        <v>7</v>
      </c>
      <c r="K128" s="8">
        <v>5</v>
      </c>
      <c r="L128" s="8">
        <v>4</v>
      </c>
      <c r="M128" s="4">
        <v>0</v>
      </c>
      <c r="N128" s="4"/>
      <c r="O128" s="5">
        <f>5*(J128/100+1)</f>
        <v>5.3500000000000005</v>
      </c>
      <c r="P128" s="5">
        <f>O128/(H128/100)*-1</f>
        <v>4.28</v>
      </c>
      <c r="Q128" s="6">
        <v>0</v>
      </c>
      <c r="R128" s="6"/>
      <c r="S128" s="5">
        <f t="shared" ref="S128:U128" si="116">O128</f>
        <v>5.3500000000000005</v>
      </c>
      <c r="T128" s="5">
        <f t="shared" si="116"/>
        <v>4.28</v>
      </c>
      <c r="U128" s="6">
        <f t="shared" si="116"/>
        <v>0</v>
      </c>
      <c r="V128" s="6"/>
    </row>
    <row r="129" spans="1:30" x14ac:dyDescent="0.25">
      <c r="A129" s="10">
        <v>42557</v>
      </c>
      <c r="B129" s="3" t="s">
        <v>21</v>
      </c>
      <c r="C129" s="3" t="s">
        <v>39</v>
      </c>
      <c r="D129" s="11">
        <v>-0.56899999999999995</v>
      </c>
      <c r="E129" s="3">
        <v>132</v>
      </c>
      <c r="F129" s="3">
        <v>-132</v>
      </c>
      <c r="G129" s="1">
        <v>160</v>
      </c>
      <c r="H129" s="3">
        <v>-175</v>
      </c>
      <c r="I129" s="1">
        <f t="shared" ref="I129:I132" si="117">ABS(G129-E129)</f>
        <v>28</v>
      </c>
      <c r="J129" s="3">
        <f t="shared" ref="J129:J132" si="118">ABS(H129-F129)</f>
        <v>43</v>
      </c>
      <c r="K129" s="8">
        <v>5</v>
      </c>
      <c r="L129" s="8">
        <v>8</v>
      </c>
      <c r="M129" s="4">
        <v>0</v>
      </c>
      <c r="N129" s="4"/>
      <c r="O129" s="7">
        <f>5*(I129/100+1)</f>
        <v>6.4</v>
      </c>
      <c r="P129" s="7">
        <f>O129*(G129/100)</f>
        <v>10.240000000000002</v>
      </c>
      <c r="Q129" s="4">
        <v>0</v>
      </c>
      <c r="R129" s="4"/>
    </row>
    <row r="130" spans="1:30" x14ac:dyDescent="0.25">
      <c r="A130" s="10">
        <v>42557</v>
      </c>
      <c r="B130" s="3" t="s">
        <v>35</v>
      </c>
      <c r="C130" s="3" t="s">
        <v>32</v>
      </c>
      <c r="D130" s="11">
        <v>0.52200000000000002</v>
      </c>
      <c r="E130" s="3">
        <v>-109</v>
      </c>
      <c r="F130" s="3">
        <v>109</v>
      </c>
      <c r="G130" s="1">
        <v>140</v>
      </c>
      <c r="H130" s="3">
        <v>-155</v>
      </c>
      <c r="I130" s="1">
        <v>49</v>
      </c>
      <c r="J130" s="3">
        <v>64</v>
      </c>
      <c r="K130" s="8">
        <v>10</v>
      </c>
      <c r="L130" s="8">
        <v>14</v>
      </c>
      <c r="M130" s="17">
        <f t="shared" ref="M130" si="119">K130+L130</f>
        <v>24</v>
      </c>
      <c r="N130" s="17"/>
      <c r="O130" s="5">
        <f>5*(I130/100+1)</f>
        <v>7.45</v>
      </c>
      <c r="P130" s="5">
        <f>O130*(G130/100)</f>
        <v>10.43</v>
      </c>
      <c r="Q130" s="18">
        <f t="shared" ref="Q130" si="120">O130+P130</f>
        <v>17.88</v>
      </c>
      <c r="R130" s="18"/>
      <c r="S130" s="5">
        <f>5*(I130/100+1)</f>
        <v>7.45</v>
      </c>
      <c r="T130" s="5">
        <f>S130*(G130/100)</f>
        <v>10.43</v>
      </c>
      <c r="U130" s="18">
        <f>S130+T130</f>
        <v>17.88</v>
      </c>
      <c r="V130" s="18"/>
      <c r="W130" s="5">
        <f t="shared" ref="W130:Y130" si="121">O130</f>
        <v>7.45</v>
      </c>
      <c r="X130" s="5">
        <f t="shared" si="121"/>
        <v>10.43</v>
      </c>
      <c r="Y130" s="18">
        <f t="shared" si="121"/>
        <v>17.88</v>
      </c>
      <c r="Z130" s="18"/>
      <c r="AA130" s="7">
        <f t="shared" ref="AA130:AC130" si="122">O130</f>
        <v>7.45</v>
      </c>
      <c r="AB130" s="7">
        <f t="shared" si="122"/>
        <v>10.43</v>
      </c>
      <c r="AC130" s="17">
        <f t="shared" si="122"/>
        <v>17.88</v>
      </c>
    </row>
    <row r="131" spans="1:30" x14ac:dyDescent="0.25">
      <c r="A131" s="10">
        <v>42557</v>
      </c>
      <c r="B131" s="3" t="s">
        <v>33</v>
      </c>
      <c r="C131" s="3" t="s">
        <v>30</v>
      </c>
      <c r="D131" s="11">
        <v>-0.53400000000000003</v>
      </c>
      <c r="E131" s="3">
        <v>115</v>
      </c>
      <c r="F131" s="3">
        <v>-115</v>
      </c>
      <c r="G131" s="1">
        <v>170</v>
      </c>
      <c r="H131" s="3">
        <v>-190</v>
      </c>
      <c r="I131" s="1">
        <f t="shared" si="117"/>
        <v>55</v>
      </c>
      <c r="J131" s="3">
        <f t="shared" si="118"/>
        <v>75</v>
      </c>
      <c r="K131" s="8">
        <v>5</v>
      </c>
      <c r="L131" s="9">
        <v>8.5</v>
      </c>
      <c r="M131" s="4">
        <v>0</v>
      </c>
      <c r="N131" s="4"/>
      <c r="O131" s="7">
        <f>5*(I131/100+1)</f>
        <v>7.75</v>
      </c>
      <c r="P131" s="7">
        <f>O131*(G131/100)</f>
        <v>13.174999999999999</v>
      </c>
      <c r="Q131" s="4">
        <v>0</v>
      </c>
      <c r="R131" s="4"/>
      <c r="AA131" s="7">
        <f t="shared" ref="AA131:AC131" si="123">O131</f>
        <v>7.75</v>
      </c>
      <c r="AB131" s="7">
        <f t="shared" si="123"/>
        <v>13.174999999999999</v>
      </c>
      <c r="AC131" s="4">
        <f t="shared" si="123"/>
        <v>0</v>
      </c>
    </row>
    <row r="132" spans="1:30" x14ac:dyDescent="0.25">
      <c r="A132" s="10">
        <v>42557</v>
      </c>
      <c r="B132" s="3" t="s">
        <v>18</v>
      </c>
      <c r="C132" s="3" t="s">
        <v>27</v>
      </c>
      <c r="D132" s="11">
        <v>-0.60099999999999998</v>
      </c>
      <c r="E132" s="3">
        <v>151</v>
      </c>
      <c r="F132" s="3">
        <v>-151</v>
      </c>
      <c r="G132" s="1">
        <v>173</v>
      </c>
      <c r="H132" s="3">
        <v>-193</v>
      </c>
      <c r="I132" s="1">
        <f t="shared" si="117"/>
        <v>22</v>
      </c>
      <c r="J132" s="3">
        <f t="shared" si="118"/>
        <v>42</v>
      </c>
      <c r="K132" s="8">
        <v>5</v>
      </c>
      <c r="L132" s="9">
        <v>8.65</v>
      </c>
      <c r="M132" s="4">
        <v>0</v>
      </c>
      <c r="N132" s="4"/>
      <c r="O132" s="7">
        <f>5*(I132/100+1)</f>
        <v>6.1</v>
      </c>
      <c r="P132" s="7">
        <f>O132*(G132/100)</f>
        <v>10.552999999999999</v>
      </c>
      <c r="Q132" s="4">
        <v>0</v>
      </c>
      <c r="R132" s="4"/>
    </row>
    <row r="133" spans="1:30" x14ac:dyDescent="0.25">
      <c r="A133" s="10">
        <v>42557</v>
      </c>
      <c r="B133" s="3" t="s">
        <v>16</v>
      </c>
      <c r="C133" s="3" t="s">
        <v>20</v>
      </c>
      <c r="D133" s="11">
        <v>-0.52400000000000002</v>
      </c>
      <c r="E133" s="3">
        <v>110</v>
      </c>
      <c r="F133" s="3">
        <v>-110</v>
      </c>
      <c r="G133" s="3">
        <v>-142</v>
      </c>
      <c r="H133" s="1">
        <v>132</v>
      </c>
      <c r="I133" s="3">
        <v>52</v>
      </c>
      <c r="J133" s="1">
        <v>42</v>
      </c>
      <c r="K133" s="8">
        <v>10</v>
      </c>
      <c r="L133" s="9">
        <v>13.2</v>
      </c>
      <c r="M133" s="17">
        <f t="shared" ref="M133:M136" si="124">K133+L133</f>
        <v>23.2</v>
      </c>
      <c r="N133" s="17"/>
      <c r="O133" s="5">
        <f>5*(J133/100+1)</f>
        <v>7.1</v>
      </c>
      <c r="P133" s="5">
        <f>O133*(H133/100)</f>
        <v>9.3719999999999999</v>
      </c>
      <c r="Q133" s="18">
        <f>O133+P133</f>
        <v>16.472000000000001</v>
      </c>
      <c r="R133" s="18"/>
      <c r="S133" s="5">
        <f>5*(J133/100+1)</f>
        <v>7.1</v>
      </c>
      <c r="T133" s="5">
        <f>S133*(H133/100)</f>
        <v>9.3719999999999999</v>
      </c>
      <c r="U133" s="18">
        <f>S133+T133</f>
        <v>16.472000000000001</v>
      </c>
      <c r="V133" s="18"/>
      <c r="W133" s="5">
        <f t="shared" ref="W133:Y133" si="125">O133</f>
        <v>7.1</v>
      </c>
      <c r="X133" s="5">
        <f t="shared" si="125"/>
        <v>9.3719999999999999</v>
      </c>
      <c r="Y133" s="18">
        <f t="shared" si="125"/>
        <v>16.472000000000001</v>
      </c>
      <c r="Z133" s="18"/>
    </row>
    <row r="134" spans="1:30" x14ac:dyDescent="0.25">
      <c r="A134" s="10">
        <v>42557</v>
      </c>
      <c r="B134" s="3" t="s">
        <v>24</v>
      </c>
      <c r="C134" s="3" t="s">
        <v>19</v>
      </c>
      <c r="D134" s="12">
        <v>0.51</v>
      </c>
      <c r="E134" s="3">
        <v>-104</v>
      </c>
      <c r="F134" s="3">
        <v>104</v>
      </c>
      <c r="G134" s="3">
        <v>-105</v>
      </c>
      <c r="H134" s="3">
        <v>-105</v>
      </c>
      <c r="K134" s="8"/>
    </row>
    <row r="135" spans="1:30" x14ac:dyDescent="0.25">
      <c r="A135" s="10">
        <v>42557</v>
      </c>
      <c r="B135" s="3" t="s">
        <v>25</v>
      </c>
      <c r="C135" s="3" t="s">
        <v>22</v>
      </c>
      <c r="D135" s="11">
        <v>-0.51700000000000002</v>
      </c>
      <c r="E135" s="3">
        <v>107</v>
      </c>
      <c r="F135" s="3">
        <v>-107</v>
      </c>
      <c r="G135" s="1">
        <v>142</v>
      </c>
      <c r="H135" s="3">
        <v>-157</v>
      </c>
      <c r="I135" s="1">
        <f t="shared" ref="I135:I137" si="126">ABS(G135-E135)</f>
        <v>35</v>
      </c>
      <c r="J135" s="3">
        <f t="shared" ref="J135:J137" si="127">ABS(H135-F135)</f>
        <v>50</v>
      </c>
      <c r="K135" s="8">
        <v>5</v>
      </c>
      <c r="L135" s="9">
        <v>7.1</v>
      </c>
      <c r="M135" s="17">
        <f t="shared" si="124"/>
        <v>12.1</v>
      </c>
      <c r="N135" s="17"/>
      <c r="O135" s="7">
        <f>5*(I135/100+1)</f>
        <v>6.75</v>
      </c>
      <c r="P135" s="7">
        <f>O135*(G135/100)</f>
        <v>9.5849999999999991</v>
      </c>
      <c r="Q135" s="17">
        <f t="shared" ref="Q135:Q136" si="128">O135+P135</f>
        <v>16.335000000000001</v>
      </c>
      <c r="R135" s="17"/>
    </row>
    <row r="136" spans="1:30" x14ac:dyDescent="0.25">
      <c r="A136" s="10">
        <v>42557</v>
      </c>
      <c r="B136" s="3" t="s">
        <v>12</v>
      </c>
      <c r="C136" s="3" t="s">
        <v>14</v>
      </c>
      <c r="D136" s="11">
        <v>0.53300000000000003</v>
      </c>
      <c r="E136" s="3">
        <v>-114</v>
      </c>
      <c r="F136" s="3">
        <v>114</v>
      </c>
      <c r="G136" s="1">
        <v>133</v>
      </c>
      <c r="H136" s="3">
        <v>-143</v>
      </c>
      <c r="I136" s="1">
        <v>47</v>
      </c>
      <c r="J136" s="3">
        <v>57</v>
      </c>
      <c r="K136" s="8">
        <v>10</v>
      </c>
      <c r="L136" s="9">
        <v>13.3</v>
      </c>
      <c r="M136" s="17">
        <f t="shared" si="124"/>
        <v>23.3</v>
      </c>
      <c r="N136" s="17"/>
      <c r="O136" s="5">
        <f>5*(I136/100+1)</f>
        <v>7.35</v>
      </c>
      <c r="P136" s="5">
        <f>O136*(G136/100)</f>
        <v>9.7754999999999992</v>
      </c>
      <c r="Q136" s="18">
        <f t="shared" si="128"/>
        <v>17.125499999999999</v>
      </c>
      <c r="R136" s="18"/>
      <c r="S136" s="5">
        <f>5*(I136/100+1)</f>
        <v>7.35</v>
      </c>
      <c r="T136" s="5">
        <f>S136*(G136/100)</f>
        <v>9.7754999999999992</v>
      </c>
      <c r="U136" s="18">
        <f>S136+T136</f>
        <v>17.125499999999999</v>
      </c>
      <c r="V136" s="18"/>
      <c r="W136" s="5">
        <f t="shared" ref="W136:Y136" si="129">O136</f>
        <v>7.35</v>
      </c>
      <c r="X136" s="5">
        <f t="shared" si="129"/>
        <v>9.7754999999999992</v>
      </c>
      <c r="Y136" s="18">
        <f t="shared" si="129"/>
        <v>17.125499999999999</v>
      </c>
      <c r="Z136" s="18"/>
      <c r="AA136" s="7">
        <f t="shared" ref="AA136:AC136" si="130">O136</f>
        <v>7.35</v>
      </c>
      <c r="AB136" s="7">
        <f t="shared" si="130"/>
        <v>9.7754999999999992</v>
      </c>
      <c r="AC136" s="17">
        <f t="shared" si="130"/>
        <v>17.125499999999999</v>
      </c>
    </row>
    <row r="137" spans="1:30" x14ac:dyDescent="0.25">
      <c r="A137" s="10">
        <v>42557</v>
      </c>
      <c r="B137" s="3" t="s">
        <v>26</v>
      </c>
      <c r="C137" s="3" t="s">
        <v>36</v>
      </c>
      <c r="D137" s="12">
        <v>-0.56000000000000005</v>
      </c>
      <c r="E137" s="3">
        <v>128</v>
      </c>
      <c r="F137" s="3">
        <v>-128</v>
      </c>
      <c r="G137" s="1">
        <v>127</v>
      </c>
      <c r="H137" s="3">
        <v>-137</v>
      </c>
      <c r="I137" s="1">
        <f t="shared" si="126"/>
        <v>1</v>
      </c>
      <c r="J137" s="3">
        <f t="shared" si="127"/>
        <v>9</v>
      </c>
      <c r="K137" s="8">
        <v>5</v>
      </c>
      <c r="L137" s="9">
        <v>6.35</v>
      </c>
      <c r="M137" s="4">
        <v>0</v>
      </c>
      <c r="N137" s="4"/>
      <c r="O137" s="7">
        <f>5*(I137/100+1)</f>
        <v>5.05</v>
      </c>
      <c r="P137" s="7">
        <f>O137*(G137/100)</f>
        <v>6.4135</v>
      </c>
      <c r="Q137" s="4">
        <v>0</v>
      </c>
      <c r="R137" s="4"/>
    </row>
    <row r="138" spans="1:30" x14ac:dyDescent="0.25">
      <c r="A138" s="10">
        <v>42557</v>
      </c>
      <c r="B138" s="3" t="s">
        <v>15</v>
      </c>
      <c r="C138" s="3" t="s">
        <v>1</v>
      </c>
      <c r="D138" s="11">
        <v>0.53200000000000003</v>
      </c>
      <c r="E138" s="3">
        <v>-114</v>
      </c>
      <c r="F138" s="3">
        <v>114</v>
      </c>
      <c r="G138" s="1">
        <v>143</v>
      </c>
      <c r="H138" s="3">
        <v>-158</v>
      </c>
      <c r="I138" s="1">
        <v>57</v>
      </c>
      <c r="J138" s="3">
        <v>72</v>
      </c>
      <c r="K138" s="8">
        <v>10</v>
      </c>
      <c r="L138" s="9">
        <v>14.3</v>
      </c>
      <c r="M138" s="4">
        <v>0</v>
      </c>
      <c r="N138" s="4"/>
      <c r="O138" s="5">
        <f>5*(I138/100+1)</f>
        <v>7.85</v>
      </c>
      <c r="P138" s="5">
        <f>O138*(G138/100)</f>
        <v>11.225499999999998</v>
      </c>
      <c r="Q138" s="6">
        <v>0</v>
      </c>
      <c r="R138" s="6"/>
      <c r="S138" s="5">
        <f>5*(I138/100+1)</f>
        <v>7.85</v>
      </c>
      <c r="T138" s="5">
        <f>S138*(G138/100)</f>
        <v>11.225499999999998</v>
      </c>
      <c r="U138" s="6">
        <v>0</v>
      </c>
      <c r="V138" s="6"/>
      <c r="W138" s="5">
        <f t="shared" ref="W138:Y138" si="131">O138</f>
        <v>7.85</v>
      </c>
      <c r="X138" s="5">
        <f t="shared" si="131"/>
        <v>11.225499999999998</v>
      </c>
      <c r="Y138" s="6">
        <f t="shared" si="131"/>
        <v>0</v>
      </c>
      <c r="Z138" s="6"/>
      <c r="AA138" s="7">
        <f t="shared" ref="AA138:AC138" si="132">O138</f>
        <v>7.85</v>
      </c>
      <c r="AB138" s="7">
        <f t="shared" si="132"/>
        <v>11.225499999999998</v>
      </c>
      <c r="AC138" s="4">
        <f t="shared" si="132"/>
        <v>0</v>
      </c>
    </row>
    <row r="139" spans="1:30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1">
        <f>SUM(K124:K138)</f>
        <v>90</v>
      </c>
      <c r="L139" s="22">
        <f>SUM(M124:M138)</f>
        <v>95.499999999999986</v>
      </c>
      <c r="M139" s="22">
        <f>L139-K139</f>
        <v>5.4999999999999858</v>
      </c>
      <c r="N139" s="24">
        <f>M139/K139</f>
        <v>6.1111111111110956E-2</v>
      </c>
      <c r="O139" s="21">
        <f>SUM(O124:O138)</f>
        <v>92.049999999999983</v>
      </c>
      <c r="P139" s="22">
        <f>SUM(Q124:Q138)</f>
        <v>80.712500000000006</v>
      </c>
      <c r="Q139" s="22">
        <f>P139-O139</f>
        <v>-11.337499999999977</v>
      </c>
      <c r="R139" s="24">
        <f>Q139/O139</f>
        <v>-0.12316675719717522</v>
      </c>
      <c r="S139" s="21">
        <f>SUM(S124:S138)</f>
        <v>40.950000000000003</v>
      </c>
      <c r="T139" s="22">
        <f>SUM(U124:U138)</f>
        <v>51.477500000000006</v>
      </c>
      <c r="U139" s="22">
        <f>T139-S139</f>
        <v>10.527500000000003</v>
      </c>
      <c r="V139" s="24">
        <f>U139/S139</f>
        <v>0.25708180708180717</v>
      </c>
      <c r="W139" s="21">
        <f>SUM(W124:W138)</f>
        <v>29.75</v>
      </c>
      <c r="X139" s="22">
        <f>SUM(Y124:Y138)</f>
        <v>51.477500000000006</v>
      </c>
      <c r="Y139" s="22">
        <f>X139-W139</f>
        <v>21.727500000000006</v>
      </c>
      <c r="Z139" s="24">
        <f>Y139/W139</f>
        <v>0.73033613445378176</v>
      </c>
      <c r="AA139" s="21">
        <f>SUM(AA124:AA138)</f>
        <v>38.35</v>
      </c>
      <c r="AB139" s="22">
        <f>SUM(AC124:AC138)</f>
        <v>35.005499999999998</v>
      </c>
      <c r="AC139" s="22">
        <f>AB139-AA139</f>
        <v>-3.3445000000000036</v>
      </c>
      <c r="AD139" s="24">
        <f>AC139/AA139</f>
        <v>-8.7209908735332548E-2</v>
      </c>
    </row>
    <row r="141" spans="1:30" x14ac:dyDescent="0.25">
      <c r="A141" s="10">
        <v>42558</v>
      </c>
      <c r="B141" s="3" t="s">
        <v>35</v>
      </c>
      <c r="C141" s="3" t="s">
        <v>32</v>
      </c>
      <c r="D141" s="11">
        <v>0.53200000000000003</v>
      </c>
      <c r="E141" s="3">
        <v>-114</v>
      </c>
      <c r="F141" s="3">
        <v>114</v>
      </c>
      <c r="G141" s="1">
        <v>100</v>
      </c>
      <c r="H141" s="3">
        <v>-110</v>
      </c>
      <c r="I141" s="1">
        <v>14</v>
      </c>
      <c r="J141" s="3">
        <v>24</v>
      </c>
      <c r="K141" s="8">
        <v>10</v>
      </c>
      <c r="L141" s="8">
        <v>10</v>
      </c>
      <c r="M141" s="17">
        <f t="shared" ref="M141:M143" si="133">K141+L141</f>
        <v>20</v>
      </c>
      <c r="N141" s="17"/>
      <c r="O141" s="5">
        <f>5*(I141/100+1)</f>
        <v>5.7000000000000011</v>
      </c>
      <c r="P141" s="5">
        <f>O141*(G141/100)</f>
        <v>5.7000000000000011</v>
      </c>
      <c r="Q141" s="18">
        <f t="shared" ref="Q141:Q143" si="134">O141+P141</f>
        <v>11.400000000000002</v>
      </c>
      <c r="R141" s="18"/>
      <c r="S141" s="5">
        <f t="shared" ref="S141:U141" si="135">O141</f>
        <v>5.7000000000000011</v>
      </c>
      <c r="T141" s="5">
        <f t="shared" si="135"/>
        <v>5.7000000000000011</v>
      </c>
      <c r="U141" s="18">
        <f t="shared" si="135"/>
        <v>11.400000000000002</v>
      </c>
      <c r="V141" s="18"/>
    </row>
    <row r="142" spans="1:30" x14ac:dyDescent="0.25">
      <c r="A142" s="10">
        <v>42558</v>
      </c>
      <c r="B142" s="3" t="s">
        <v>25</v>
      </c>
      <c r="C142" s="3" t="s">
        <v>22</v>
      </c>
      <c r="D142" s="11">
        <v>-0.505</v>
      </c>
      <c r="E142" s="3">
        <v>102</v>
      </c>
      <c r="F142" s="3">
        <v>-102</v>
      </c>
      <c r="G142" s="1">
        <v>135</v>
      </c>
      <c r="H142" s="3">
        <v>-150</v>
      </c>
      <c r="I142" s="1">
        <f t="shared" ref="I142" si="136">ABS(G142-E142)</f>
        <v>33</v>
      </c>
      <c r="J142" s="3">
        <f t="shared" ref="J142" si="137">ABS(H142-F142)</f>
        <v>48</v>
      </c>
      <c r="K142" s="8">
        <v>10</v>
      </c>
      <c r="L142" s="9">
        <v>13.5</v>
      </c>
      <c r="M142" s="4">
        <v>0</v>
      </c>
      <c r="N142" s="4"/>
      <c r="O142" s="7">
        <f>5*(I142/100+1)</f>
        <v>6.65</v>
      </c>
      <c r="P142" s="7">
        <f>O142*(G142/100)</f>
        <v>8.9775000000000009</v>
      </c>
      <c r="Q142" s="4">
        <v>0</v>
      </c>
      <c r="R142" s="4"/>
    </row>
    <row r="143" spans="1:30" x14ac:dyDescent="0.25">
      <c r="A143" s="10">
        <v>42558</v>
      </c>
      <c r="B143" s="3" t="s">
        <v>31</v>
      </c>
      <c r="C143" s="3" t="s">
        <v>39</v>
      </c>
      <c r="D143" s="11">
        <v>-0.53400000000000003</v>
      </c>
      <c r="E143" s="3">
        <v>115</v>
      </c>
      <c r="F143" s="3">
        <v>-115</v>
      </c>
      <c r="G143" s="3">
        <v>105</v>
      </c>
      <c r="H143" s="1">
        <v>-115</v>
      </c>
      <c r="I143" s="3">
        <f>ABS(G143-E143)</f>
        <v>10</v>
      </c>
      <c r="J143" s="1">
        <f>ABS(H143-F143)</f>
        <v>0</v>
      </c>
      <c r="K143" s="8">
        <v>10</v>
      </c>
      <c r="L143" s="9">
        <v>8.6999999999999993</v>
      </c>
      <c r="M143" s="17">
        <f t="shared" si="133"/>
        <v>18.7</v>
      </c>
      <c r="N143" s="17"/>
      <c r="O143" s="7">
        <f>5*(J143/100+1)</f>
        <v>5</v>
      </c>
      <c r="P143" s="7">
        <f>O143/(H143/100)*-1</f>
        <v>4.3478260869565224</v>
      </c>
      <c r="Q143" s="17">
        <f t="shared" si="134"/>
        <v>9.3478260869565233</v>
      </c>
      <c r="R143" s="17"/>
    </row>
    <row r="144" spans="1:30" x14ac:dyDescent="0.25">
      <c r="A144" s="10">
        <v>42558</v>
      </c>
      <c r="B144" s="3" t="s">
        <v>27</v>
      </c>
      <c r="C144" s="3" t="s">
        <v>30</v>
      </c>
      <c r="D144" s="11">
        <v>-0.504</v>
      </c>
      <c r="E144" s="3">
        <v>101.5</v>
      </c>
      <c r="F144" s="3">
        <v>-101.5</v>
      </c>
      <c r="G144" s="3">
        <v>-101</v>
      </c>
      <c r="H144" s="3">
        <v>-109</v>
      </c>
    </row>
    <row r="145" spans="1:30" x14ac:dyDescent="0.25">
      <c r="A145" s="10">
        <v>42558</v>
      </c>
      <c r="B145" s="3" t="s">
        <v>16</v>
      </c>
      <c r="C145" s="3" t="s">
        <v>28</v>
      </c>
      <c r="D145" s="11">
        <v>-0.58199999999999996</v>
      </c>
      <c r="E145" s="3">
        <v>139</v>
      </c>
      <c r="F145" s="3">
        <v>-139</v>
      </c>
      <c r="G145" s="3">
        <v>137</v>
      </c>
      <c r="H145" s="3">
        <v>-152</v>
      </c>
    </row>
    <row r="146" spans="1:30" x14ac:dyDescent="0.25">
      <c r="A146" s="10">
        <v>42558</v>
      </c>
      <c r="B146" s="3" t="s">
        <v>19</v>
      </c>
      <c r="C146" s="3" t="s">
        <v>15</v>
      </c>
      <c r="D146" s="11">
        <v>-0.61199999999999999</v>
      </c>
      <c r="E146" s="3">
        <v>158</v>
      </c>
      <c r="F146" s="3">
        <v>-158</v>
      </c>
      <c r="G146" s="3">
        <v>110</v>
      </c>
      <c r="H146" s="1">
        <v>-120</v>
      </c>
      <c r="I146" s="3">
        <f>ABS(G146-E146)</f>
        <v>48</v>
      </c>
      <c r="J146" s="1">
        <f>ABS(H146-F146)</f>
        <v>38</v>
      </c>
      <c r="K146" s="8">
        <v>10</v>
      </c>
      <c r="L146" s="9">
        <v>8.33</v>
      </c>
      <c r="M146" s="4">
        <v>0</v>
      </c>
      <c r="N146" s="4"/>
      <c r="O146" s="5">
        <f>5*(J146/100+1)</f>
        <v>6.8999999999999995</v>
      </c>
      <c r="P146" s="5">
        <f>O146/(H146/100)*-1</f>
        <v>5.75</v>
      </c>
      <c r="Q146" s="6">
        <v>0</v>
      </c>
      <c r="R146" s="6"/>
      <c r="S146" s="5">
        <f t="shared" ref="S146:T146" si="138">O146</f>
        <v>6.8999999999999995</v>
      </c>
      <c r="T146" s="5">
        <f t="shared" si="138"/>
        <v>5.75</v>
      </c>
      <c r="U146" s="6">
        <f t="shared" ref="S146:U151" si="139">Q146</f>
        <v>0</v>
      </c>
      <c r="V146" s="6"/>
    </row>
    <row r="147" spans="1:30" x14ac:dyDescent="0.25">
      <c r="A147" s="10">
        <v>42558</v>
      </c>
      <c r="B147" s="3" t="s">
        <v>34</v>
      </c>
      <c r="C147" s="3" t="s">
        <v>6</v>
      </c>
      <c r="D147" s="11">
        <v>-0.61199999999999999</v>
      </c>
      <c r="E147" s="3">
        <v>158</v>
      </c>
      <c r="F147" s="3">
        <v>-158</v>
      </c>
    </row>
    <row r="148" spans="1:30" x14ac:dyDescent="0.25">
      <c r="A148" s="10">
        <v>42558</v>
      </c>
      <c r="B148" s="3" t="s">
        <v>24</v>
      </c>
      <c r="C148" s="3" t="s">
        <v>36</v>
      </c>
      <c r="D148" s="11">
        <v>-0.57099999999999995</v>
      </c>
      <c r="E148" s="3">
        <v>133</v>
      </c>
      <c r="F148" s="3">
        <v>-133</v>
      </c>
      <c r="G148" s="3">
        <v>110</v>
      </c>
      <c r="H148" s="1">
        <v>-120</v>
      </c>
      <c r="I148" s="3">
        <f>ABS(G148-E148)</f>
        <v>23</v>
      </c>
      <c r="J148" s="1">
        <f>ABS(H148-F148)</f>
        <v>13</v>
      </c>
      <c r="K148" s="8">
        <v>10</v>
      </c>
      <c r="L148" s="9">
        <v>8.33</v>
      </c>
      <c r="M148" s="4">
        <v>0</v>
      </c>
      <c r="N148" s="4"/>
      <c r="O148" s="5">
        <f>5*(J148/100+1)</f>
        <v>5.6499999999999995</v>
      </c>
      <c r="P148" s="5">
        <f>O148/(H148/100)*-1</f>
        <v>4.708333333333333</v>
      </c>
      <c r="Q148" s="6">
        <v>0</v>
      </c>
      <c r="R148" s="6"/>
      <c r="S148" s="5">
        <f t="shared" si="139"/>
        <v>5.6499999999999995</v>
      </c>
      <c r="T148" s="5">
        <f t="shared" si="139"/>
        <v>4.708333333333333</v>
      </c>
      <c r="U148" s="6">
        <f t="shared" si="139"/>
        <v>0</v>
      </c>
      <c r="V148" s="6"/>
    </row>
    <row r="149" spans="1:30" x14ac:dyDescent="0.25">
      <c r="A149" s="10">
        <v>42558</v>
      </c>
      <c r="B149" s="3" t="s">
        <v>26</v>
      </c>
      <c r="C149" s="3" t="s">
        <v>21</v>
      </c>
      <c r="D149" s="11">
        <v>-0.57299999999999995</v>
      </c>
      <c r="E149" s="3">
        <v>134</v>
      </c>
      <c r="F149" s="3">
        <v>-134</v>
      </c>
      <c r="G149" s="3">
        <v>122</v>
      </c>
      <c r="H149" s="1">
        <v>-132</v>
      </c>
      <c r="I149" s="3">
        <f>ABS(G149-E149)</f>
        <v>12</v>
      </c>
      <c r="J149" s="1">
        <f>ABS(H149-F149)</f>
        <v>2</v>
      </c>
      <c r="K149" s="8">
        <v>10</v>
      </c>
      <c r="L149" s="9">
        <v>7.58</v>
      </c>
      <c r="M149" s="17">
        <f t="shared" ref="M149" si="140">K149+L149</f>
        <v>17.579999999999998</v>
      </c>
      <c r="N149" s="17"/>
      <c r="O149" s="5">
        <f>5*(J149/100+1)</f>
        <v>5.0999999999999996</v>
      </c>
      <c r="P149" s="5">
        <f>O149/(H149/100)*-1</f>
        <v>3.8636363636363633</v>
      </c>
      <c r="Q149" s="18">
        <f t="shared" ref="Q149" si="141">O149+P149</f>
        <v>8.963636363636363</v>
      </c>
      <c r="R149" s="18"/>
      <c r="S149" s="5">
        <f t="shared" si="139"/>
        <v>5.0999999999999996</v>
      </c>
      <c r="T149" s="5">
        <f t="shared" si="139"/>
        <v>3.8636363636363633</v>
      </c>
      <c r="U149" s="18">
        <f t="shared" si="139"/>
        <v>8.963636363636363</v>
      </c>
      <c r="V149" s="18"/>
    </row>
    <row r="150" spans="1:30" x14ac:dyDescent="0.25">
      <c r="A150" s="10">
        <v>42558</v>
      </c>
      <c r="B150" s="3" t="s">
        <v>13</v>
      </c>
      <c r="C150" s="3" t="s">
        <v>37</v>
      </c>
      <c r="D150" s="11">
        <v>-0.501</v>
      </c>
      <c r="E150" s="3">
        <v>100</v>
      </c>
      <c r="F150" s="3">
        <v>-100</v>
      </c>
      <c r="G150" s="1">
        <v>162</v>
      </c>
      <c r="H150" s="3">
        <v>-177</v>
      </c>
      <c r="I150" s="1">
        <f t="shared" ref="I150" si="142">ABS(G150-E150)</f>
        <v>62</v>
      </c>
      <c r="J150" s="3">
        <f t="shared" ref="J150" si="143">ABS(H150-F150)</f>
        <v>77</v>
      </c>
      <c r="K150" s="8">
        <v>10</v>
      </c>
      <c r="L150" s="9">
        <v>16.2</v>
      </c>
      <c r="M150" s="4">
        <v>0</v>
      </c>
      <c r="N150" s="4"/>
      <c r="O150" s="5">
        <f>5*(I150/100+1)</f>
        <v>8.1000000000000014</v>
      </c>
      <c r="P150" s="5">
        <f>O150*(G150/100)</f>
        <v>13.122000000000003</v>
      </c>
      <c r="Q150" s="6">
        <v>0</v>
      </c>
      <c r="R150" s="6"/>
      <c r="S150" s="5">
        <f t="shared" si="139"/>
        <v>8.1000000000000014</v>
      </c>
      <c r="T150" s="5">
        <f t="shared" si="139"/>
        <v>13.122000000000003</v>
      </c>
      <c r="U150" s="6">
        <f t="shared" si="139"/>
        <v>0</v>
      </c>
      <c r="V150" s="6"/>
      <c r="W150" s="5">
        <f t="shared" ref="W150:Y150" si="144">O150</f>
        <v>8.1000000000000014</v>
      </c>
      <c r="X150" s="5">
        <f t="shared" si="144"/>
        <v>13.122000000000003</v>
      </c>
      <c r="Y150" s="6">
        <f t="shared" si="144"/>
        <v>0</v>
      </c>
      <c r="Z150" s="6"/>
      <c r="AA150" s="7">
        <f t="shared" ref="AA150:AC150" si="145">O150</f>
        <v>8.1000000000000014</v>
      </c>
      <c r="AB150" s="7">
        <f t="shared" si="145"/>
        <v>13.122000000000003</v>
      </c>
      <c r="AC150" s="4">
        <f t="shared" si="145"/>
        <v>0</v>
      </c>
    </row>
    <row r="151" spans="1:30" x14ac:dyDescent="0.25">
      <c r="A151" s="10">
        <v>42558</v>
      </c>
      <c r="B151" s="3" t="s">
        <v>12</v>
      </c>
      <c r="C151" s="3" t="s">
        <v>17</v>
      </c>
      <c r="D151" s="11">
        <v>-0.57499999999999996</v>
      </c>
      <c r="E151" s="3">
        <v>135</v>
      </c>
      <c r="F151" s="3">
        <v>-135</v>
      </c>
      <c r="G151" s="3">
        <v>123</v>
      </c>
      <c r="H151" s="1">
        <v>-133</v>
      </c>
      <c r="I151" s="3">
        <f>ABS(G151-E151)</f>
        <v>12</v>
      </c>
      <c r="J151" s="1">
        <f>ABS(H151-F151)</f>
        <v>2</v>
      </c>
      <c r="K151" s="8">
        <v>10</v>
      </c>
      <c r="L151" s="9">
        <v>7.52</v>
      </c>
      <c r="M151" s="4">
        <v>0</v>
      </c>
      <c r="N151" s="4"/>
      <c r="O151" s="5">
        <f>5*(J151/100+1)</f>
        <v>5.0999999999999996</v>
      </c>
      <c r="P151" s="5">
        <f>O151/(H151/100)*-1</f>
        <v>3.8345864661654132</v>
      </c>
      <c r="Q151" s="6">
        <v>0</v>
      </c>
      <c r="R151" s="6"/>
      <c r="S151" s="5">
        <f t="shared" si="139"/>
        <v>5.0999999999999996</v>
      </c>
      <c r="T151" s="5">
        <f t="shared" si="139"/>
        <v>3.8345864661654132</v>
      </c>
      <c r="U151" s="6">
        <f t="shared" si="139"/>
        <v>0</v>
      </c>
      <c r="V151" s="6"/>
    </row>
    <row r="152" spans="1:30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1">
        <f>SUM(K141:K151)</f>
        <v>80</v>
      </c>
      <c r="L152" s="22">
        <f>SUM(M141:M151)</f>
        <v>56.28</v>
      </c>
      <c r="M152" s="22">
        <f>L152-K152</f>
        <v>-23.72</v>
      </c>
      <c r="N152" s="24">
        <f>M152/K152</f>
        <v>-0.29649999999999999</v>
      </c>
      <c r="O152" s="21">
        <f>SUM(O141:O151)</f>
        <v>48.2</v>
      </c>
      <c r="P152" s="22">
        <f>SUM(Q141:Q151)</f>
        <v>29.71146245059289</v>
      </c>
      <c r="Q152" s="22">
        <f>P152-O152</f>
        <v>-18.488537549407113</v>
      </c>
      <c r="R152" s="24">
        <f>Q152/O152</f>
        <v>-0.38357961720761641</v>
      </c>
      <c r="S152" s="21">
        <f>SUM(S141:S151)</f>
        <v>36.550000000000004</v>
      </c>
      <c r="T152" s="22">
        <f>SUM(U141:U151)</f>
        <v>20.363636363636367</v>
      </c>
      <c r="U152" s="22">
        <f>T152-S152</f>
        <v>-16.186363636363637</v>
      </c>
      <c r="V152" s="24">
        <f>U152/S152</f>
        <v>-0.44285536624797911</v>
      </c>
      <c r="W152" s="21">
        <f>SUM(W141:W151)</f>
        <v>8.1000000000000014</v>
      </c>
      <c r="X152" s="22">
        <f>SUM(Y141:Y151)</f>
        <v>0</v>
      </c>
      <c r="Y152" s="22">
        <f>X152-W152</f>
        <v>-8.1000000000000014</v>
      </c>
      <c r="Z152" s="24">
        <f>Y152/W152</f>
        <v>-1</v>
      </c>
      <c r="AA152" s="21">
        <f>SUM(AA141:AA151)</f>
        <v>8.1000000000000014</v>
      </c>
      <c r="AB152" s="22">
        <f>SUM(AC141:AC151)</f>
        <v>0</v>
      </c>
      <c r="AC152" s="22">
        <f>AB152-AA152</f>
        <v>-8.1000000000000014</v>
      </c>
      <c r="AD152" s="24">
        <f>AC152/AA152</f>
        <v>-1</v>
      </c>
    </row>
    <row r="154" spans="1:30" x14ac:dyDescent="0.25">
      <c r="A154" s="10">
        <v>42559</v>
      </c>
      <c r="B154" s="3" t="s">
        <v>6</v>
      </c>
      <c r="C154" s="3" t="s">
        <v>25</v>
      </c>
      <c r="D154" s="11">
        <v>0.58099999999999996</v>
      </c>
      <c r="E154" s="3">
        <v>-139</v>
      </c>
      <c r="F154" s="3">
        <v>139</v>
      </c>
      <c r="G154" s="3">
        <v>-175</v>
      </c>
      <c r="H154" s="1">
        <v>155</v>
      </c>
      <c r="I154" s="3">
        <f t="shared" ref="I154" si="146">ABS(G154-E154)</f>
        <v>36</v>
      </c>
      <c r="J154" s="1">
        <f t="shared" ref="J154" si="147">ABS(H154-F154)</f>
        <v>16</v>
      </c>
      <c r="K154" s="8">
        <v>5</v>
      </c>
      <c r="L154" s="9">
        <v>7.75</v>
      </c>
      <c r="M154" s="17">
        <f t="shared" ref="M154" si="148">K154+L154</f>
        <v>12.75</v>
      </c>
      <c r="N154" s="17"/>
      <c r="O154" s="7">
        <f>5*(J154/100+1)</f>
        <v>5.8</v>
      </c>
      <c r="P154" s="7">
        <f>O154*(H154/100)</f>
        <v>8.99</v>
      </c>
      <c r="Q154" s="17">
        <f t="shared" ref="Q154" si="149">O154+P154</f>
        <v>14.79</v>
      </c>
      <c r="R154" s="17"/>
    </row>
    <row r="155" spans="1:30" x14ac:dyDescent="0.25">
      <c r="A155" s="10">
        <v>42559</v>
      </c>
      <c r="B155" s="3" t="s">
        <v>35</v>
      </c>
      <c r="C155" s="3" t="s">
        <v>11</v>
      </c>
      <c r="D155" s="11">
        <v>-0.57499999999999996</v>
      </c>
      <c r="E155" s="3">
        <v>135</v>
      </c>
      <c r="F155" s="3">
        <v>-135</v>
      </c>
      <c r="G155" s="3">
        <v>-105</v>
      </c>
      <c r="H155" s="1">
        <v>-115</v>
      </c>
      <c r="I155" s="3">
        <v>40</v>
      </c>
      <c r="J155" s="1">
        <f>ABS(H155-F155)</f>
        <v>20</v>
      </c>
      <c r="K155" s="8">
        <v>5</v>
      </c>
      <c r="L155" s="9">
        <v>4.3499999999999996</v>
      </c>
      <c r="M155" s="4">
        <v>0</v>
      </c>
      <c r="N155" s="4"/>
      <c r="O155" s="5">
        <f>5*(J155/100+1)</f>
        <v>6</v>
      </c>
      <c r="P155" s="5">
        <f>O155/(H155/100)*-1</f>
        <v>5.2173913043478262</v>
      </c>
      <c r="Q155" s="6">
        <v>0</v>
      </c>
      <c r="R155" s="6"/>
      <c r="S155" s="5">
        <f t="shared" ref="S155:U155" si="150">O155</f>
        <v>6</v>
      </c>
      <c r="T155" s="5">
        <f t="shared" si="150"/>
        <v>5.2173913043478262</v>
      </c>
      <c r="U155" s="6">
        <f t="shared" si="150"/>
        <v>0</v>
      </c>
      <c r="V155" s="6"/>
    </row>
    <row r="156" spans="1:30" x14ac:dyDescent="0.25">
      <c r="A156" s="10">
        <v>42559</v>
      </c>
      <c r="B156" s="3" t="s">
        <v>31</v>
      </c>
      <c r="C156" s="3" t="s">
        <v>39</v>
      </c>
      <c r="D156" s="11">
        <v>-0.53700000000000003</v>
      </c>
      <c r="E156" s="3">
        <v>116</v>
      </c>
      <c r="F156" s="3">
        <v>-116</v>
      </c>
      <c r="G156" s="1">
        <v>155</v>
      </c>
      <c r="H156" s="3">
        <v>-175</v>
      </c>
      <c r="I156" s="1">
        <f t="shared" ref="I156:I158" si="151">ABS(G156-E156)</f>
        <v>39</v>
      </c>
      <c r="J156" s="3">
        <f t="shared" ref="J156:J158" si="152">ABS(H156-F156)</f>
        <v>59</v>
      </c>
      <c r="K156" s="8">
        <v>5</v>
      </c>
      <c r="L156" s="9">
        <v>7.75</v>
      </c>
      <c r="M156" s="4">
        <v>0</v>
      </c>
      <c r="N156" s="4"/>
      <c r="O156" s="7">
        <f>5*(I156/100+1)</f>
        <v>6.9500000000000011</v>
      </c>
      <c r="P156" s="7">
        <f>O156*(G156/100)</f>
        <v>10.772500000000003</v>
      </c>
      <c r="Q156" s="4">
        <v>0</v>
      </c>
      <c r="R156" s="4"/>
    </row>
    <row r="157" spans="1:30" x14ac:dyDescent="0.25">
      <c r="A157" s="10">
        <v>42559</v>
      </c>
      <c r="B157" s="3" t="s">
        <v>16</v>
      </c>
      <c r="C157" s="3" t="s">
        <v>28</v>
      </c>
      <c r="D157" s="11">
        <v>-0.57699999999999996</v>
      </c>
      <c r="E157" s="3">
        <v>136</v>
      </c>
      <c r="F157" s="3">
        <v>-136</v>
      </c>
      <c r="G157" s="1">
        <v>160</v>
      </c>
      <c r="H157" s="3">
        <v>-180</v>
      </c>
      <c r="I157" s="1">
        <f t="shared" si="151"/>
        <v>24</v>
      </c>
      <c r="J157" s="3">
        <f t="shared" si="152"/>
        <v>44</v>
      </c>
      <c r="K157" s="8">
        <v>5</v>
      </c>
      <c r="L157" s="8">
        <v>8</v>
      </c>
      <c r="M157" s="4">
        <v>0</v>
      </c>
      <c r="N157" s="4"/>
      <c r="O157" s="7">
        <f>5*(I157/100+1)</f>
        <v>6.2</v>
      </c>
      <c r="P157" s="7">
        <f>O157*(G157/100)</f>
        <v>9.9200000000000017</v>
      </c>
      <c r="Q157" s="4">
        <v>0</v>
      </c>
      <c r="R157" s="4"/>
    </row>
    <row r="158" spans="1:30" x14ac:dyDescent="0.25">
      <c r="A158" s="10">
        <v>42559</v>
      </c>
      <c r="B158" s="3" t="s">
        <v>7</v>
      </c>
      <c r="C158" s="3" t="s">
        <v>33</v>
      </c>
      <c r="D158" s="11">
        <v>-0.58299999999999996</v>
      </c>
      <c r="E158" s="3">
        <v>140</v>
      </c>
      <c r="F158" s="3">
        <v>-140</v>
      </c>
      <c r="G158" s="1">
        <v>235</v>
      </c>
      <c r="H158" s="3">
        <v>-275</v>
      </c>
      <c r="I158" s="1">
        <f t="shared" si="151"/>
        <v>95</v>
      </c>
      <c r="J158" s="3">
        <f t="shared" si="152"/>
        <v>135</v>
      </c>
      <c r="K158" s="8">
        <v>10</v>
      </c>
      <c r="L158" s="9">
        <v>23.5</v>
      </c>
      <c r="M158" s="4">
        <v>0</v>
      </c>
      <c r="N158" s="4"/>
      <c r="O158" s="7">
        <f>5*(I158/100+1)</f>
        <v>9.75</v>
      </c>
      <c r="P158" s="7">
        <f>O158*(G158/100)</f>
        <v>22.912500000000001</v>
      </c>
      <c r="Q158" s="4">
        <v>0</v>
      </c>
      <c r="R158" s="4"/>
      <c r="AA158" s="7">
        <f t="shared" ref="AA158:AC158" si="153">O158</f>
        <v>9.75</v>
      </c>
      <c r="AB158" s="7">
        <f t="shared" si="153"/>
        <v>22.912500000000001</v>
      </c>
      <c r="AC158" s="4">
        <f t="shared" si="153"/>
        <v>0</v>
      </c>
    </row>
    <row r="159" spans="1:30" x14ac:dyDescent="0.25">
      <c r="A159" s="10">
        <v>42559</v>
      </c>
      <c r="B159" s="3" t="s">
        <v>32</v>
      </c>
      <c r="C159" s="3" t="s">
        <v>1</v>
      </c>
      <c r="D159" s="12">
        <v>-0.57999999999999996</v>
      </c>
      <c r="E159" s="3">
        <v>138</v>
      </c>
      <c r="F159" s="3">
        <v>-138</v>
      </c>
      <c r="G159" s="3">
        <v>-105</v>
      </c>
      <c r="H159" s="1">
        <v>-115</v>
      </c>
      <c r="I159" s="3">
        <v>43</v>
      </c>
      <c r="J159" s="1">
        <f>ABS(H159-F159)</f>
        <v>23</v>
      </c>
      <c r="K159" s="8">
        <v>5</v>
      </c>
      <c r="L159" s="9">
        <v>4.3499999999999996</v>
      </c>
      <c r="M159" s="17">
        <f t="shared" ref="M159" si="154">K159+L159</f>
        <v>9.35</v>
      </c>
      <c r="N159" s="17"/>
      <c r="O159" s="5">
        <f>5*(J159/100+1)</f>
        <v>6.15</v>
      </c>
      <c r="P159" s="5">
        <f>O159/(H159/100)*-1</f>
        <v>5.3478260869565224</v>
      </c>
      <c r="Q159" s="18">
        <f t="shared" ref="Q159" si="155">O159+P159</f>
        <v>11.497826086956522</v>
      </c>
      <c r="R159" s="18"/>
      <c r="S159" s="5">
        <f t="shared" ref="S159:U160" si="156">O159</f>
        <v>6.15</v>
      </c>
      <c r="T159" s="5">
        <f t="shared" si="156"/>
        <v>5.3478260869565224</v>
      </c>
      <c r="U159" s="18">
        <f t="shared" si="156"/>
        <v>11.497826086956522</v>
      </c>
      <c r="V159" s="18"/>
    </row>
    <row r="160" spans="1:30" x14ac:dyDescent="0.25">
      <c r="A160" s="14">
        <v>42559</v>
      </c>
      <c r="B160" s="2" t="s">
        <v>27</v>
      </c>
      <c r="C160" s="2" t="s">
        <v>30</v>
      </c>
      <c r="D160" s="15">
        <v>-0.53</v>
      </c>
      <c r="E160" s="3">
        <v>113</v>
      </c>
      <c r="F160" s="3">
        <v>-113</v>
      </c>
      <c r="G160" s="3">
        <v>-110</v>
      </c>
      <c r="H160" s="1">
        <v>-110</v>
      </c>
      <c r="I160" s="3">
        <v>23</v>
      </c>
      <c r="J160" s="1">
        <f>ABS(H160-F160)</f>
        <v>3</v>
      </c>
      <c r="K160" s="8">
        <v>5</v>
      </c>
      <c r="L160" s="9">
        <v>4.55</v>
      </c>
      <c r="M160" s="4">
        <v>0</v>
      </c>
      <c r="N160" s="4"/>
      <c r="O160" s="5">
        <f>5*(J160/100+1)</f>
        <v>5.15</v>
      </c>
      <c r="P160" s="5">
        <f>O160/(H160/100)*-1</f>
        <v>4.6818181818181817</v>
      </c>
      <c r="Q160" s="6">
        <v>0</v>
      </c>
      <c r="R160" s="6"/>
      <c r="S160" s="5">
        <f t="shared" si="156"/>
        <v>5.15</v>
      </c>
      <c r="T160" s="5">
        <f t="shared" si="156"/>
        <v>4.6818181818181817</v>
      </c>
      <c r="U160" s="6">
        <f>Q160</f>
        <v>0</v>
      </c>
      <c r="V160" s="6"/>
    </row>
    <row r="161" spans="1:30" x14ac:dyDescent="0.25">
      <c r="A161" s="14">
        <v>42559</v>
      </c>
      <c r="B161" s="2" t="s">
        <v>19</v>
      </c>
      <c r="C161" s="2" t="s">
        <v>15</v>
      </c>
      <c r="D161" s="16">
        <v>-0.60799999999999998</v>
      </c>
      <c r="E161" s="3">
        <v>155</v>
      </c>
      <c r="F161" s="3">
        <v>-155</v>
      </c>
      <c r="G161" s="1">
        <v>180</v>
      </c>
      <c r="H161" s="3">
        <v>-220</v>
      </c>
      <c r="I161" s="1">
        <f t="shared" ref="I161:I166" si="157">ABS(G161-E161)</f>
        <v>25</v>
      </c>
      <c r="J161" s="3">
        <f t="shared" ref="J161:J166" si="158">ABS(H161-F161)</f>
        <v>65</v>
      </c>
      <c r="K161" s="8">
        <v>5</v>
      </c>
      <c r="L161" s="8">
        <v>9</v>
      </c>
      <c r="M161" s="4">
        <v>0</v>
      </c>
      <c r="N161" s="4"/>
      <c r="O161" s="7">
        <f>5*(I161/100+1)</f>
        <v>6.25</v>
      </c>
      <c r="P161" s="7">
        <f>O161*(G161/100)</f>
        <v>11.25</v>
      </c>
      <c r="Q161" s="6">
        <v>0</v>
      </c>
      <c r="R161" s="6"/>
    </row>
    <row r="162" spans="1:30" x14ac:dyDescent="0.25">
      <c r="A162" s="14"/>
      <c r="B162" s="2" t="s">
        <v>19</v>
      </c>
      <c r="C162" s="2" t="s">
        <v>15</v>
      </c>
      <c r="D162" s="16">
        <v>-0.60799999999999998</v>
      </c>
      <c r="E162" s="3">
        <v>155</v>
      </c>
      <c r="F162" s="3">
        <v>-155</v>
      </c>
      <c r="G162" s="3">
        <v>100</v>
      </c>
      <c r="H162" s="1">
        <v>-120</v>
      </c>
      <c r="I162" s="3">
        <f>ABS(G162-E162)</f>
        <v>55</v>
      </c>
      <c r="J162" s="1">
        <f t="shared" si="158"/>
        <v>35</v>
      </c>
      <c r="K162" s="8">
        <v>2</v>
      </c>
      <c r="L162" s="9">
        <v>1.67</v>
      </c>
      <c r="M162" s="17">
        <f t="shared" ref="M162" si="159">K162+L162</f>
        <v>3.67</v>
      </c>
      <c r="N162" s="17"/>
      <c r="O162" s="5">
        <f>5*(J162/100+1)</f>
        <v>6.75</v>
      </c>
      <c r="P162" s="5">
        <f>O162/(H162/100)*-1</f>
        <v>5.625</v>
      </c>
      <c r="Q162" s="18">
        <f t="shared" ref="Q162:Q163" si="160">O162+P162</f>
        <v>12.375</v>
      </c>
      <c r="R162" s="18"/>
      <c r="S162" s="5">
        <f t="shared" ref="S162:U162" si="161">O162</f>
        <v>6.75</v>
      </c>
      <c r="T162" s="5">
        <f t="shared" si="161"/>
        <v>5.625</v>
      </c>
      <c r="U162" s="18">
        <f t="shared" si="161"/>
        <v>12.375</v>
      </c>
      <c r="V162" s="18"/>
    </row>
    <row r="163" spans="1:30" x14ac:dyDescent="0.25">
      <c r="A163" s="14">
        <v>42559</v>
      </c>
      <c r="B163" s="2" t="s">
        <v>34</v>
      </c>
      <c r="C163" s="2" t="s">
        <v>20</v>
      </c>
      <c r="D163" s="16">
        <v>-0.58399999999999996</v>
      </c>
      <c r="E163" s="3">
        <v>140</v>
      </c>
      <c r="F163" s="3">
        <v>-140</v>
      </c>
      <c r="G163" s="1">
        <v>255</v>
      </c>
      <c r="H163" s="3">
        <v>-310</v>
      </c>
      <c r="I163" s="1">
        <f t="shared" si="157"/>
        <v>115</v>
      </c>
      <c r="J163" s="3">
        <f t="shared" si="158"/>
        <v>170</v>
      </c>
      <c r="K163" s="8">
        <v>10</v>
      </c>
      <c r="L163" s="9">
        <v>25.5</v>
      </c>
      <c r="M163" s="17">
        <f t="shared" ref="M163" si="162">K163+L163</f>
        <v>35.5</v>
      </c>
      <c r="N163" s="17"/>
      <c r="O163" s="7">
        <f t="shared" ref="O163:O168" si="163">5*(I163/100+1)</f>
        <v>10.75</v>
      </c>
      <c r="P163" s="7">
        <f>O163*(G163/100)</f>
        <v>27.412499999999998</v>
      </c>
      <c r="Q163" s="18">
        <f t="shared" si="160"/>
        <v>38.162499999999994</v>
      </c>
      <c r="R163" s="18"/>
      <c r="AA163" s="7">
        <f t="shared" ref="AA163:AC163" si="164">O163</f>
        <v>10.75</v>
      </c>
      <c r="AB163" s="7">
        <f t="shared" si="164"/>
        <v>27.412499999999998</v>
      </c>
      <c r="AC163" s="17">
        <f t="shared" si="164"/>
        <v>38.162499999999994</v>
      </c>
    </row>
    <row r="164" spans="1:30" x14ac:dyDescent="0.25">
      <c r="A164" s="14">
        <v>42559</v>
      </c>
      <c r="B164" s="2" t="s">
        <v>24</v>
      </c>
      <c r="C164" s="2" t="s">
        <v>36</v>
      </c>
      <c r="D164" s="16">
        <v>-0.56699999999999995</v>
      </c>
      <c r="E164" s="3">
        <v>131</v>
      </c>
      <c r="F164" s="3">
        <v>-131</v>
      </c>
      <c r="G164" s="1">
        <v>140</v>
      </c>
      <c r="H164" s="3">
        <v>-160</v>
      </c>
      <c r="I164" s="1">
        <f t="shared" si="157"/>
        <v>9</v>
      </c>
      <c r="J164" s="3">
        <f t="shared" si="158"/>
        <v>29</v>
      </c>
      <c r="K164" s="8">
        <v>5</v>
      </c>
      <c r="L164" s="8">
        <v>7</v>
      </c>
      <c r="M164" s="4">
        <v>0</v>
      </c>
      <c r="N164" s="4"/>
      <c r="O164" s="7">
        <f t="shared" si="163"/>
        <v>5.45</v>
      </c>
      <c r="P164" s="7">
        <f>O164*(G164/100)</f>
        <v>7.63</v>
      </c>
      <c r="Q164" s="4">
        <v>0</v>
      </c>
      <c r="R164" s="4"/>
    </row>
    <row r="165" spans="1:30" x14ac:dyDescent="0.25">
      <c r="A165" s="14"/>
      <c r="B165" s="2" t="s">
        <v>24</v>
      </c>
      <c r="C165" s="2" t="s">
        <v>36</v>
      </c>
      <c r="D165" s="16"/>
      <c r="E165" s="3">
        <v>131</v>
      </c>
      <c r="F165" s="3">
        <v>-131</v>
      </c>
      <c r="G165" s="1">
        <v>170</v>
      </c>
      <c r="H165" s="3">
        <v>-200</v>
      </c>
      <c r="I165" s="1">
        <f t="shared" si="157"/>
        <v>39</v>
      </c>
      <c r="J165" s="3">
        <f t="shared" si="158"/>
        <v>69</v>
      </c>
      <c r="K165" s="8">
        <v>2</v>
      </c>
      <c r="L165" s="9">
        <v>3.4</v>
      </c>
      <c r="M165" s="4">
        <v>0</v>
      </c>
      <c r="N165" s="4"/>
      <c r="O165" s="7">
        <f t="shared" si="163"/>
        <v>6.9500000000000011</v>
      </c>
      <c r="P165" s="7">
        <f>O165*(G165/100)</f>
        <v>11.815000000000001</v>
      </c>
      <c r="Q165" s="4">
        <v>0</v>
      </c>
      <c r="R165" s="4"/>
    </row>
    <row r="166" spans="1:30" x14ac:dyDescent="0.25">
      <c r="A166" s="10">
        <v>42559</v>
      </c>
      <c r="B166" s="3" t="s">
        <v>22</v>
      </c>
      <c r="C166" s="3" t="s">
        <v>18</v>
      </c>
      <c r="D166" s="11">
        <v>0.57399999999999995</v>
      </c>
      <c r="E166" s="3">
        <v>-135</v>
      </c>
      <c r="F166" s="3">
        <v>135</v>
      </c>
      <c r="G166" s="1">
        <v>-135</v>
      </c>
      <c r="H166" s="3">
        <v>115</v>
      </c>
      <c r="I166" s="1">
        <f t="shared" si="157"/>
        <v>0</v>
      </c>
      <c r="J166" s="3">
        <f t="shared" si="158"/>
        <v>20</v>
      </c>
      <c r="K166" s="8">
        <v>5</v>
      </c>
      <c r="L166" s="9">
        <v>3.71</v>
      </c>
      <c r="M166" s="4">
        <v>0</v>
      </c>
      <c r="N166" s="4"/>
      <c r="O166" s="5">
        <f t="shared" si="163"/>
        <v>5</v>
      </c>
      <c r="P166" s="5">
        <f>O166/(G166/100)*-1</f>
        <v>3.7037037037037033</v>
      </c>
      <c r="Q166" s="4">
        <v>0</v>
      </c>
      <c r="R166" s="4"/>
      <c r="S166" s="5">
        <f t="shared" ref="S166:U166" si="165">O166</f>
        <v>5</v>
      </c>
      <c r="T166" s="5">
        <f t="shared" si="165"/>
        <v>3.7037037037037033</v>
      </c>
      <c r="U166" s="6">
        <f t="shared" si="165"/>
        <v>0</v>
      </c>
      <c r="V166" s="6"/>
    </row>
    <row r="167" spans="1:30" x14ac:dyDescent="0.25">
      <c r="A167" s="10">
        <v>42559</v>
      </c>
      <c r="B167" s="3" t="s">
        <v>13</v>
      </c>
      <c r="C167" s="3" t="s">
        <v>37</v>
      </c>
      <c r="D167" s="11">
        <v>-0.50800000000000001</v>
      </c>
      <c r="E167" s="3">
        <v>103</v>
      </c>
      <c r="F167" s="3">
        <v>-103</v>
      </c>
      <c r="G167" s="1">
        <v>112</v>
      </c>
      <c r="H167" s="3">
        <v>-132</v>
      </c>
      <c r="I167" s="1">
        <f t="shared" ref="I167" si="166">ABS(G167-E167)</f>
        <v>9</v>
      </c>
      <c r="J167" s="3">
        <f t="shared" ref="J167" si="167">ABS(H167-F167)</f>
        <v>29</v>
      </c>
      <c r="K167" s="8">
        <v>5</v>
      </c>
      <c r="L167" s="9">
        <v>5.6</v>
      </c>
      <c r="M167" s="17">
        <f t="shared" ref="M167:M168" si="168">K167+L167</f>
        <v>10.6</v>
      </c>
      <c r="N167" s="17"/>
      <c r="O167" s="7">
        <f t="shared" si="163"/>
        <v>5.45</v>
      </c>
      <c r="P167" s="7">
        <f>O167*(G167/100)</f>
        <v>6.104000000000001</v>
      </c>
      <c r="Q167" s="18">
        <f t="shared" ref="Q167:Q168" si="169">O167+P167</f>
        <v>11.554000000000002</v>
      </c>
      <c r="R167" s="18"/>
    </row>
    <row r="168" spans="1:30" x14ac:dyDescent="0.25">
      <c r="A168" s="10"/>
      <c r="B168" s="3" t="s">
        <v>13</v>
      </c>
      <c r="C168" s="3" t="s">
        <v>37</v>
      </c>
      <c r="D168" s="11"/>
      <c r="E168" s="3">
        <v>103</v>
      </c>
      <c r="F168" s="3">
        <v>-103</v>
      </c>
      <c r="G168" s="1">
        <v>130</v>
      </c>
      <c r="H168" s="3">
        <v>-150</v>
      </c>
      <c r="I168" s="1">
        <f t="shared" ref="I168" si="170">ABS(G168-E168)</f>
        <v>27</v>
      </c>
      <c r="J168" s="3">
        <f t="shared" ref="J168" si="171">ABS(H168-F168)</f>
        <v>47</v>
      </c>
      <c r="K168" s="8">
        <v>2</v>
      </c>
      <c r="L168" s="9">
        <v>2.6</v>
      </c>
      <c r="M168" s="17">
        <f t="shared" si="168"/>
        <v>4.5999999999999996</v>
      </c>
      <c r="N168" s="17"/>
      <c r="O168" s="7">
        <f t="shared" si="163"/>
        <v>6.35</v>
      </c>
      <c r="P168" s="7">
        <f>O168*(G168/100)</f>
        <v>8.254999999999999</v>
      </c>
      <c r="Q168" s="18">
        <f t="shared" si="169"/>
        <v>14.604999999999999</v>
      </c>
      <c r="R168" s="18"/>
    </row>
    <row r="169" spans="1:30" x14ac:dyDescent="0.25">
      <c r="A169" s="10">
        <v>42559</v>
      </c>
      <c r="B169" s="3" t="s">
        <v>26</v>
      </c>
      <c r="C169" s="3" t="s">
        <v>21</v>
      </c>
      <c r="D169" s="11">
        <v>-0.58899999999999997</v>
      </c>
      <c r="E169" s="3">
        <v>143</v>
      </c>
      <c r="F169" s="3">
        <v>-143</v>
      </c>
      <c r="G169" s="3">
        <v>-105</v>
      </c>
      <c r="H169" s="1">
        <v>-115</v>
      </c>
      <c r="I169" s="3">
        <v>48</v>
      </c>
      <c r="J169" s="1">
        <f>ABS(H169-F169)</f>
        <v>28</v>
      </c>
      <c r="K169" s="8">
        <v>5</v>
      </c>
      <c r="L169" s="9">
        <v>4.3499999999999996</v>
      </c>
      <c r="M169" s="4">
        <v>0</v>
      </c>
      <c r="N169" s="4"/>
      <c r="O169" s="5">
        <f>5*(J169/100+1)</f>
        <v>6.4</v>
      </c>
      <c r="P169" s="5">
        <f>O169/(H169/100)*-1</f>
        <v>5.5652173913043486</v>
      </c>
      <c r="Q169" s="6">
        <v>0</v>
      </c>
      <c r="R169" s="6"/>
      <c r="S169" s="5">
        <f t="shared" ref="S169:U169" si="172">O169</f>
        <v>6.4</v>
      </c>
      <c r="T169" s="5">
        <f t="shared" si="172"/>
        <v>5.5652173913043486</v>
      </c>
      <c r="U169" s="6">
        <f t="shared" si="172"/>
        <v>0</v>
      </c>
      <c r="V169" s="6"/>
    </row>
    <row r="170" spans="1:30" x14ac:dyDescent="0.25">
      <c r="A170" s="10">
        <v>42559</v>
      </c>
      <c r="B170" s="3" t="s">
        <v>12</v>
      </c>
      <c r="C170" s="3" t="s">
        <v>17</v>
      </c>
      <c r="D170" s="11">
        <v>-0.56499999999999995</v>
      </c>
      <c r="E170" s="3">
        <v>130</v>
      </c>
      <c r="F170" s="3">
        <v>-130</v>
      </c>
      <c r="G170" s="1">
        <v>165</v>
      </c>
      <c r="H170" s="3">
        <v>-190</v>
      </c>
      <c r="I170" s="1">
        <f t="shared" ref="I170" si="173">ABS(G170-E170)</f>
        <v>35</v>
      </c>
      <c r="J170" s="3">
        <f t="shared" ref="J170" si="174">ABS(H170-F170)</f>
        <v>60</v>
      </c>
      <c r="K170" s="8">
        <v>5</v>
      </c>
      <c r="L170" s="9">
        <v>8.25</v>
      </c>
      <c r="M170" s="4">
        <v>0</v>
      </c>
      <c r="N170" s="4"/>
      <c r="O170" s="7">
        <f>5*(I170/100+1)</f>
        <v>6.75</v>
      </c>
      <c r="P170" s="7">
        <f>O170*(G170/100)</f>
        <v>11.137499999999999</v>
      </c>
      <c r="Q170" s="4">
        <v>0</v>
      </c>
      <c r="R170" s="4"/>
    </row>
    <row r="171" spans="1:30" x14ac:dyDescent="0.25">
      <c r="A171" s="10"/>
      <c r="B171" s="3" t="s">
        <v>12</v>
      </c>
      <c r="C171" s="3" t="s">
        <v>17</v>
      </c>
      <c r="D171" s="11"/>
      <c r="E171" s="3">
        <v>130</v>
      </c>
      <c r="F171" s="3">
        <v>-130</v>
      </c>
      <c r="G171" s="1">
        <v>180</v>
      </c>
      <c r="H171" s="3">
        <v>-200</v>
      </c>
      <c r="I171" s="1">
        <f t="shared" ref="I171" si="175">ABS(G171-E171)</f>
        <v>50</v>
      </c>
      <c r="J171" s="3">
        <f t="shared" ref="J171" si="176">ABS(H171-F171)</f>
        <v>70</v>
      </c>
      <c r="K171" s="8">
        <v>10</v>
      </c>
      <c r="L171" s="9">
        <v>9</v>
      </c>
      <c r="M171" s="4">
        <v>0</v>
      </c>
      <c r="N171" s="4"/>
      <c r="O171" s="7">
        <f>5*(I171/100+1)</f>
        <v>7.5</v>
      </c>
      <c r="P171" s="7">
        <f>O171*(G171/100)</f>
        <v>13.5</v>
      </c>
      <c r="Q171" s="4">
        <v>0</v>
      </c>
      <c r="R171" s="4"/>
      <c r="AA171" s="7">
        <f t="shared" ref="AA171:AC171" si="177">O171</f>
        <v>7.5</v>
      </c>
      <c r="AB171" s="7">
        <f t="shared" si="177"/>
        <v>13.5</v>
      </c>
      <c r="AC171" s="4">
        <f t="shared" si="177"/>
        <v>0</v>
      </c>
    </row>
    <row r="172" spans="1:30" x14ac:dyDescent="0.25">
      <c r="A172" s="10">
        <v>42559</v>
      </c>
      <c r="B172" s="3" t="s">
        <v>14</v>
      </c>
      <c r="C172" s="3" t="s">
        <v>23</v>
      </c>
      <c r="D172" s="11">
        <v>-0.58399999999999996</v>
      </c>
      <c r="E172" s="3">
        <v>141</v>
      </c>
      <c r="F172" s="3">
        <v>-141</v>
      </c>
      <c r="G172" s="3">
        <v>135</v>
      </c>
      <c r="H172" s="3">
        <v>-155</v>
      </c>
    </row>
    <row r="173" spans="1:3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1">
        <f>SUM(K154:K172)</f>
        <v>96</v>
      </c>
      <c r="L173" s="22">
        <f>SUM(M154:M172)</f>
        <v>76.47</v>
      </c>
      <c r="M173" s="22">
        <f>L173-K173</f>
        <v>-19.53</v>
      </c>
      <c r="N173" s="24">
        <f>M173/K173</f>
        <v>-0.20343750000000002</v>
      </c>
      <c r="O173" s="21">
        <f>SUM(O154:O172)</f>
        <v>119.60000000000001</v>
      </c>
      <c r="P173" s="22">
        <f>SUM(Q154:Q172)</f>
        <v>102.98432608695653</v>
      </c>
      <c r="Q173" s="22">
        <f>P173-O173</f>
        <v>-16.61567391304348</v>
      </c>
      <c r="R173" s="24">
        <f>Q173/O173</f>
        <v>-0.13892703940671805</v>
      </c>
      <c r="S173" s="21">
        <f>SUM(S154:S172)</f>
        <v>35.450000000000003</v>
      </c>
      <c r="T173" s="22">
        <f>SUM(U154:U172)</f>
        <v>23.872826086956522</v>
      </c>
      <c r="U173" s="22">
        <f>T173-S173</f>
        <v>-11.577173913043481</v>
      </c>
      <c r="V173" s="24">
        <f>U173/S173</f>
        <v>-0.32657754338627587</v>
      </c>
      <c r="W173" s="20"/>
      <c r="X173" s="20"/>
      <c r="Y173" s="20"/>
      <c r="Z173" s="20"/>
      <c r="AA173" s="21">
        <f>SUM(AA154:AA172)</f>
        <v>28</v>
      </c>
      <c r="AB173" s="22">
        <f>SUM(AC154:AC172)</f>
        <v>38.162499999999994</v>
      </c>
      <c r="AC173" s="22">
        <f>AB173-AA173</f>
        <v>10.162499999999994</v>
      </c>
      <c r="AD173" s="24">
        <f>AC173/AA173</f>
        <v>0.36294642857142839</v>
      </c>
    </row>
    <row r="175" spans="1:30" x14ac:dyDescent="0.25">
      <c r="A175" s="10">
        <v>42560</v>
      </c>
      <c r="B175" s="3" t="s">
        <v>14</v>
      </c>
      <c r="C175" s="3" t="s">
        <v>23</v>
      </c>
      <c r="D175" s="11">
        <v>-0.58799999999999997</v>
      </c>
      <c r="E175" s="3">
        <v>143</v>
      </c>
      <c r="F175" s="3">
        <v>-143</v>
      </c>
      <c r="G175" s="3">
        <v>120</v>
      </c>
      <c r="H175" s="1">
        <v>-130</v>
      </c>
      <c r="I175" s="3">
        <f>ABS(G175-E175)</f>
        <v>23</v>
      </c>
      <c r="J175" s="1">
        <f>ABS(H175-F175)</f>
        <v>13</v>
      </c>
      <c r="K175" s="8">
        <v>5</v>
      </c>
      <c r="L175" s="7">
        <v>3.85</v>
      </c>
      <c r="M175" s="17">
        <f t="shared" ref="M175:M177" si="178">K175+L175</f>
        <v>8.85</v>
      </c>
      <c r="O175" s="5">
        <f>5*(J175/100+1)</f>
        <v>5.6499999999999995</v>
      </c>
      <c r="P175" s="5">
        <f>O175/(H175/100)*-1</f>
        <v>4.3461538461538458</v>
      </c>
      <c r="Q175" s="18">
        <f t="shared" ref="Q175" si="179">O175+P175</f>
        <v>9.9961538461538453</v>
      </c>
      <c r="R175" s="18"/>
      <c r="S175" s="5">
        <f t="shared" ref="S175:U175" si="180">O175</f>
        <v>5.6499999999999995</v>
      </c>
      <c r="T175" s="5">
        <f t="shared" si="180"/>
        <v>4.3461538461538458</v>
      </c>
      <c r="U175" s="18">
        <f t="shared" si="180"/>
        <v>9.9961538461538453</v>
      </c>
      <c r="V175" s="18"/>
    </row>
    <row r="176" spans="1:30" x14ac:dyDescent="0.25">
      <c r="A176" s="10">
        <v>42560</v>
      </c>
      <c r="B176" s="2" t="s">
        <v>34</v>
      </c>
      <c r="C176" s="2" t="s">
        <v>20</v>
      </c>
      <c r="D176" s="11">
        <v>-0.57999999999999996</v>
      </c>
      <c r="E176" s="3">
        <v>138</v>
      </c>
      <c r="F176" s="3">
        <v>-138</v>
      </c>
      <c r="G176" s="1">
        <v>162</v>
      </c>
      <c r="H176" s="3">
        <v>-177</v>
      </c>
      <c r="I176" s="1">
        <f t="shared" ref="I176" si="181">ABS(G176-E176)</f>
        <v>24</v>
      </c>
      <c r="J176" s="3">
        <f t="shared" ref="J176" si="182">ABS(H176-F176)</f>
        <v>39</v>
      </c>
      <c r="K176" s="8">
        <v>5</v>
      </c>
      <c r="L176" s="7">
        <v>8.1</v>
      </c>
      <c r="M176" s="4">
        <v>0</v>
      </c>
      <c r="O176" s="7">
        <f>5*(I176/100+1)</f>
        <v>6.2</v>
      </c>
      <c r="P176" s="7">
        <f>O176*(G176/100)</f>
        <v>10.044</v>
      </c>
      <c r="Q176" s="4">
        <v>0</v>
      </c>
      <c r="R176" s="4"/>
    </row>
    <row r="177" spans="1:30" x14ac:dyDescent="0.25">
      <c r="A177" s="10">
        <v>42560</v>
      </c>
      <c r="B177" s="3" t="s">
        <v>6</v>
      </c>
      <c r="C177" s="3" t="s">
        <v>25</v>
      </c>
      <c r="D177" s="11">
        <v>0.51900000000000002</v>
      </c>
      <c r="E177" s="3">
        <v>-108</v>
      </c>
      <c r="F177" s="3">
        <v>108</v>
      </c>
      <c r="G177" s="3">
        <v>-160</v>
      </c>
      <c r="H177" s="1">
        <v>145</v>
      </c>
      <c r="I177" s="3">
        <f t="shared" ref="I177:I179" si="183">ABS(G177-E177)</f>
        <v>52</v>
      </c>
      <c r="J177" s="1">
        <f t="shared" ref="J177:J179" si="184">ABS(H177-F177)</f>
        <v>37</v>
      </c>
      <c r="K177" s="8">
        <v>5</v>
      </c>
      <c r="L177" s="7">
        <v>7.25</v>
      </c>
      <c r="M177" s="17">
        <f t="shared" si="178"/>
        <v>12.25</v>
      </c>
      <c r="O177" s="7">
        <f>5*(J177/100+1)</f>
        <v>6.8500000000000005</v>
      </c>
      <c r="P177" s="7">
        <f>O177*(H177/100)</f>
        <v>9.932500000000001</v>
      </c>
      <c r="Q177" s="17">
        <f t="shared" ref="Q177:Q179" si="185">O177+P177</f>
        <v>16.782500000000002</v>
      </c>
      <c r="R177" s="17"/>
    </row>
    <row r="178" spans="1:30" x14ac:dyDescent="0.25">
      <c r="A178" s="10">
        <v>42560</v>
      </c>
      <c r="B178" s="3" t="s">
        <v>7</v>
      </c>
      <c r="C178" s="3" t="s">
        <v>33</v>
      </c>
      <c r="D178" s="11">
        <v>-0.58799999999999997</v>
      </c>
      <c r="E178" s="3">
        <v>143</v>
      </c>
      <c r="F178" s="3">
        <v>-143</v>
      </c>
      <c r="G178" s="1">
        <v>163</v>
      </c>
      <c r="H178" s="3">
        <v>-178</v>
      </c>
      <c r="I178" s="1">
        <f t="shared" si="183"/>
        <v>20</v>
      </c>
      <c r="J178" s="3">
        <f t="shared" si="184"/>
        <v>35</v>
      </c>
      <c r="K178" s="8">
        <v>5</v>
      </c>
      <c r="L178" s="7">
        <v>8.15</v>
      </c>
      <c r="M178" s="4">
        <v>0</v>
      </c>
      <c r="O178" s="7">
        <f>5*(I178/100+1)</f>
        <v>6</v>
      </c>
      <c r="P178" s="7">
        <f>O178*(G178/100)</f>
        <v>9.7799999999999994</v>
      </c>
      <c r="Q178" s="4">
        <v>0</v>
      </c>
      <c r="R178" s="4"/>
    </row>
    <row r="179" spans="1:30" x14ac:dyDescent="0.25">
      <c r="A179" s="10">
        <v>42560</v>
      </c>
      <c r="B179" s="3" t="s">
        <v>31</v>
      </c>
      <c r="C179" s="3" t="s">
        <v>39</v>
      </c>
      <c r="D179" s="11">
        <v>-0.54800000000000004</v>
      </c>
      <c r="E179" s="3">
        <v>121</v>
      </c>
      <c r="F179" s="3">
        <v>-121</v>
      </c>
      <c r="G179" s="1">
        <v>220</v>
      </c>
      <c r="H179" s="3">
        <v>-250</v>
      </c>
      <c r="I179" s="1">
        <f t="shared" si="183"/>
        <v>99</v>
      </c>
      <c r="J179" s="3">
        <f t="shared" si="184"/>
        <v>129</v>
      </c>
      <c r="K179" s="8">
        <v>5</v>
      </c>
      <c r="L179" s="7">
        <v>11</v>
      </c>
      <c r="M179" s="17">
        <f t="shared" ref="M179:M182" si="186">K179+L179</f>
        <v>16</v>
      </c>
      <c r="N179" s="17"/>
      <c r="O179" s="7">
        <f>5*(I179/100+1)</f>
        <v>9.9499999999999993</v>
      </c>
      <c r="P179" s="7">
        <f>O179*(G179/100)</f>
        <v>21.89</v>
      </c>
      <c r="Q179" s="17">
        <f t="shared" si="185"/>
        <v>31.84</v>
      </c>
      <c r="R179" s="17"/>
      <c r="AA179" s="7">
        <v>20</v>
      </c>
      <c r="AB179" s="7">
        <f>AA179*(G179/100)</f>
        <v>44</v>
      </c>
      <c r="AC179" s="17">
        <f t="shared" ref="AC179" si="187">AA179+AB179</f>
        <v>64</v>
      </c>
    </row>
    <row r="180" spans="1:30" x14ac:dyDescent="0.25">
      <c r="A180" s="10">
        <v>42560</v>
      </c>
      <c r="B180" s="3" t="s">
        <v>35</v>
      </c>
      <c r="C180" s="3" t="s">
        <v>11</v>
      </c>
      <c r="D180" s="11">
        <v>-0.56899999999999995</v>
      </c>
      <c r="E180" s="3">
        <v>132</v>
      </c>
      <c r="F180" s="3">
        <v>-132</v>
      </c>
      <c r="G180" s="3">
        <v>116</v>
      </c>
      <c r="H180" s="1">
        <v>-126</v>
      </c>
      <c r="I180" s="3">
        <f>ABS(G180-E180)</f>
        <v>16</v>
      </c>
      <c r="J180" s="1">
        <f>ABS(H180-F180)</f>
        <v>6</v>
      </c>
      <c r="K180" s="8">
        <v>5</v>
      </c>
      <c r="L180" s="7">
        <v>3.97</v>
      </c>
      <c r="M180" s="17">
        <f t="shared" si="186"/>
        <v>8.9700000000000006</v>
      </c>
      <c r="O180" s="5">
        <f>5*(J180/100+1)</f>
        <v>5.3000000000000007</v>
      </c>
      <c r="P180" s="5">
        <f>O180/(H180/100)*-1</f>
        <v>4.2063492063492065</v>
      </c>
      <c r="Q180" s="6">
        <v>0</v>
      </c>
      <c r="R180" s="6"/>
      <c r="S180" s="5">
        <f t="shared" ref="S180:U181" si="188">O180</f>
        <v>5.3000000000000007</v>
      </c>
      <c r="T180" s="5">
        <f t="shared" si="188"/>
        <v>4.2063492063492065</v>
      </c>
      <c r="U180" s="6">
        <f t="shared" si="188"/>
        <v>0</v>
      </c>
      <c r="V180" s="6"/>
    </row>
    <row r="181" spans="1:30" x14ac:dyDescent="0.25">
      <c r="A181" s="10">
        <v>42560</v>
      </c>
      <c r="B181" s="2" t="s">
        <v>19</v>
      </c>
      <c r="C181" s="2" t="s">
        <v>15</v>
      </c>
      <c r="D181" s="11">
        <v>-0.61199999999999999</v>
      </c>
      <c r="E181" s="3">
        <v>158</v>
      </c>
      <c r="F181" s="3">
        <v>-158</v>
      </c>
      <c r="G181" s="3">
        <v>115</v>
      </c>
      <c r="H181" s="1">
        <v>-125</v>
      </c>
      <c r="I181" s="3">
        <f>ABS(G181-E181)</f>
        <v>43</v>
      </c>
      <c r="J181" s="1">
        <f>ABS(H181-F181)</f>
        <v>33</v>
      </c>
      <c r="K181" s="8">
        <v>5</v>
      </c>
      <c r="L181" s="7">
        <v>4</v>
      </c>
      <c r="M181" s="4">
        <v>0</v>
      </c>
      <c r="O181" s="5">
        <f>5*(J181/100+1)</f>
        <v>6.65</v>
      </c>
      <c r="P181" s="5">
        <f>O181/(H181/100)*-1</f>
        <v>5.32</v>
      </c>
      <c r="Q181" s="6">
        <v>0</v>
      </c>
      <c r="R181" s="6"/>
      <c r="S181" s="5">
        <f t="shared" si="188"/>
        <v>6.65</v>
      </c>
      <c r="T181" s="5">
        <f t="shared" si="188"/>
        <v>5.32</v>
      </c>
      <c r="U181" s="6">
        <f t="shared" si="188"/>
        <v>0</v>
      </c>
      <c r="V181" s="5"/>
    </row>
    <row r="182" spans="1:30" x14ac:dyDescent="0.25">
      <c r="A182" s="10">
        <v>42560</v>
      </c>
      <c r="B182" s="3" t="s">
        <v>16</v>
      </c>
      <c r="C182" s="3" t="s">
        <v>28</v>
      </c>
      <c r="D182" s="11">
        <v>-0.58499999999999996</v>
      </c>
      <c r="E182" s="3">
        <v>141</v>
      </c>
      <c r="F182" s="3">
        <v>-141</v>
      </c>
      <c r="G182" s="1">
        <v>160</v>
      </c>
      <c r="H182" s="3">
        <v>-175</v>
      </c>
      <c r="I182" s="1">
        <f t="shared" ref="I182:I185" si="189">ABS(G182-E182)</f>
        <v>19</v>
      </c>
      <c r="J182" s="3">
        <f t="shared" ref="J182:J185" si="190">ABS(H182-F182)</f>
        <v>34</v>
      </c>
      <c r="K182" s="8">
        <v>5</v>
      </c>
      <c r="L182" s="7">
        <v>8</v>
      </c>
      <c r="M182" s="17">
        <f t="shared" si="186"/>
        <v>13</v>
      </c>
      <c r="O182" s="7">
        <f>5*(I182/100+1)</f>
        <v>5.9499999999999993</v>
      </c>
      <c r="P182" s="7">
        <f>O182*(G182/100)</f>
        <v>9.52</v>
      </c>
      <c r="Q182" s="17">
        <f t="shared" ref="Q182" si="191">O182+P182</f>
        <v>15.469999999999999</v>
      </c>
      <c r="R182" s="17"/>
    </row>
    <row r="183" spans="1:30" x14ac:dyDescent="0.25">
      <c r="A183" s="10">
        <v>42560</v>
      </c>
      <c r="B183" s="2" t="s">
        <v>24</v>
      </c>
      <c r="C183" s="2" t="s">
        <v>36</v>
      </c>
      <c r="D183" s="12">
        <v>-0.56999999999999995</v>
      </c>
      <c r="E183" s="3">
        <v>132</v>
      </c>
      <c r="F183" s="3">
        <v>-132</v>
      </c>
      <c r="G183" s="1">
        <v>190</v>
      </c>
      <c r="H183" s="3">
        <v>-220</v>
      </c>
      <c r="I183" s="1">
        <f t="shared" si="189"/>
        <v>58</v>
      </c>
      <c r="J183" s="3">
        <f t="shared" si="190"/>
        <v>88</v>
      </c>
      <c r="K183" s="8">
        <v>5</v>
      </c>
      <c r="L183" s="7">
        <v>9.5</v>
      </c>
      <c r="M183" s="17">
        <f t="shared" ref="M183" si="192">K183+L183</f>
        <v>14.5</v>
      </c>
      <c r="N183" s="17"/>
      <c r="O183" s="7">
        <f>5*(I183/100+1)</f>
        <v>7.9</v>
      </c>
      <c r="P183" s="7">
        <f>O183*(G183/100)</f>
        <v>15.01</v>
      </c>
      <c r="Q183" s="17">
        <f t="shared" ref="Q183" si="193">O183+P183</f>
        <v>22.91</v>
      </c>
      <c r="R183" s="17"/>
      <c r="AA183" s="7">
        <v>20</v>
      </c>
      <c r="AB183" s="7">
        <f>AA183*(G183/100)</f>
        <v>38</v>
      </c>
      <c r="AC183" s="17">
        <f t="shared" ref="AC183" si="194">AA183+AB183</f>
        <v>58</v>
      </c>
    </row>
    <row r="184" spans="1:30" x14ac:dyDescent="0.25">
      <c r="A184" s="10">
        <v>42560</v>
      </c>
      <c r="B184" s="3" t="s">
        <v>13</v>
      </c>
      <c r="C184" s="3" t="s">
        <v>37</v>
      </c>
      <c r="D184" s="11">
        <v>0.501</v>
      </c>
      <c r="E184" s="3">
        <v>-101</v>
      </c>
      <c r="F184" s="3">
        <v>101</v>
      </c>
      <c r="G184" s="1">
        <v>145</v>
      </c>
      <c r="H184" s="3">
        <v>-160</v>
      </c>
      <c r="I184" s="1">
        <v>46</v>
      </c>
      <c r="J184" s="3">
        <v>61</v>
      </c>
      <c r="K184" s="8">
        <v>10</v>
      </c>
      <c r="L184" s="7">
        <v>7.25</v>
      </c>
      <c r="M184" s="4">
        <v>0</v>
      </c>
      <c r="O184" s="5">
        <f>5*(I184/100+1)</f>
        <v>7.3</v>
      </c>
      <c r="P184" s="5">
        <f>O184*(G184/100)</f>
        <v>10.584999999999999</v>
      </c>
      <c r="Q184" s="6">
        <v>0</v>
      </c>
      <c r="R184" s="6"/>
      <c r="S184" s="5">
        <f t="shared" ref="S184:U184" si="195">O184</f>
        <v>7.3</v>
      </c>
      <c r="T184" s="5">
        <f t="shared" si="195"/>
        <v>10.584999999999999</v>
      </c>
      <c r="U184" s="6">
        <f t="shared" si="195"/>
        <v>0</v>
      </c>
      <c r="V184" s="5"/>
      <c r="W184" s="5">
        <f t="shared" ref="W184:Y184" si="196">O184</f>
        <v>7.3</v>
      </c>
      <c r="X184" s="5">
        <f t="shared" si="196"/>
        <v>10.584999999999999</v>
      </c>
      <c r="Y184" s="6">
        <f t="shared" si="196"/>
        <v>0</v>
      </c>
      <c r="Z184" s="5"/>
      <c r="AA184" s="7">
        <v>20</v>
      </c>
      <c r="AB184" s="7">
        <f>AA184*(G184/100)</f>
        <v>29</v>
      </c>
      <c r="AC184" s="4">
        <f t="shared" ref="AC184:AC185" si="197">Q184</f>
        <v>0</v>
      </c>
    </row>
    <row r="185" spans="1:30" x14ac:dyDescent="0.25">
      <c r="A185" s="10">
        <v>42560</v>
      </c>
      <c r="B185" s="3" t="s">
        <v>12</v>
      </c>
      <c r="C185" s="3" t="s">
        <v>17</v>
      </c>
      <c r="D185" s="11">
        <v>-0.57199999999999995</v>
      </c>
      <c r="E185" s="3">
        <v>134</v>
      </c>
      <c r="F185" s="3">
        <v>-134</v>
      </c>
      <c r="G185" s="1">
        <v>190</v>
      </c>
      <c r="H185" s="3">
        <v>-220</v>
      </c>
      <c r="I185" s="1">
        <f t="shared" si="189"/>
        <v>56</v>
      </c>
      <c r="J185" s="3">
        <f t="shared" si="190"/>
        <v>86</v>
      </c>
      <c r="K185" s="8">
        <v>5</v>
      </c>
      <c r="L185" s="7">
        <v>9.5</v>
      </c>
      <c r="M185" s="4">
        <v>0</v>
      </c>
      <c r="N185" s="4"/>
      <c r="O185" s="7">
        <f>5*(I185/100+1)</f>
        <v>7.8000000000000007</v>
      </c>
      <c r="P185" s="7">
        <f>O185*(G185/100)</f>
        <v>14.82</v>
      </c>
      <c r="Q185" s="4">
        <v>0</v>
      </c>
      <c r="R185" s="4"/>
      <c r="AA185" s="7">
        <v>20</v>
      </c>
      <c r="AB185" s="7">
        <f>AA185*(G185/100)</f>
        <v>38</v>
      </c>
      <c r="AC185" s="4">
        <f t="shared" si="197"/>
        <v>0</v>
      </c>
    </row>
    <row r="186" spans="1:30" x14ac:dyDescent="0.25">
      <c r="A186" s="10">
        <v>42560</v>
      </c>
      <c r="B186" s="3" t="s">
        <v>26</v>
      </c>
      <c r="C186" s="3" t="s">
        <v>21</v>
      </c>
      <c r="D186" s="11">
        <v>-0.57299999999999995</v>
      </c>
      <c r="E186" s="3">
        <v>134</v>
      </c>
      <c r="F186" s="3">
        <v>-134</v>
      </c>
      <c r="G186" s="3">
        <v>111</v>
      </c>
      <c r="H186" s="1">
        <v>-121</v>
      </c>
      <c r="I186" s="3">
        <f>ABS(G186-E186)</f>
        <v>23</v>
      </c>
      <c r="J186" s="1">
        <f>ABS(H186-F186)</f>
        <v>13</v>
      </c>
      <c r="K186" s="8">
        <v>5</v>
      </c>
      <c r="L186" s="7">
        <v>4.13</v>
      </c>
      <c r="M186" s="17">
        <f t="shared" ref="M186" si="198">K186+L186</f>
        <v>9.129999999999999</v>
      </c>
      <c r="O186" s="5">
        <f>5*(J186/100+1)</f>
        <v>5.6499999999999995</v>
      </c>
      <c r="P186" s="5">
        <f>O186/(H186/100)*-1</f>
        <v>4.6694214876033051</v>
      </c>
      <c r="Q186" s="18">
        <f t="shared" ref="Q186" si="199">O186+P186</f>
        <v>10.319421487603304</v>
      </c>
      <c r="R186" s="18"/>
      <c r="S186" s="5">
        <f t="shared" ref="S186:U186" si="200">O186</f>
        <v>5.6499999999999995</v>
      </c>
      <c r="T186" s="5">
        <f t="shared" si="200"/>
        <v>4.6694214876033051</v>
      </c>
      <c r="U186" s="18">
        <f t="shared" si="200"/>
        <v>10.319421487603304</v>
      </c>
      <c r="V186" s="18"/>
    </row>
    <row r="187" spans="1:30" x14ac:dyDescent="0.25">
      <c r="A187" s="10">
        <v>42560</v>
      </c>
      <c r="B187" s="3" t="s">
        <v>22</v>
      </c>
      <c r="C187" s="3" t="s">
        <v>18</v>
      </c>
      <c r="D187" s="11">
        <v>0.57099999999999995</v>
      </c>
      <c r="E187" s="3">
        <v>-133</v>
      </c>
      <c r="F187" s="3">
        <v>133</v>
      </c>
      <c r="G187" s="3">
        <v>-153</v>
      </c>
      <c r="H187" s="1">
        <v>138</v>
      </c>
      <c r="I187" s="3">
        <f t="shared" ref="I187:I188" si="201">ABS(G187-E187)</f>
        <v>20</v>
      </c>
      <c r="J187" s="1">
        <f t="shared" ref="J187:J188" si="202">ABS(H187-F187)</f>
        <v>5</v>
      </c>
      <c r="K187" s="8">
        <v>5</v>
      </c>
      <c r="L187" s="7">
        <v>6.9</v>
      </c>
      <c r="M187" s="4">
        <v>0</v>
      </c>
      <c r="O187" s="7">
        <f>5*(J187/100+1)</f>
        <v>5.25</v>
      </c>
      <c r="P187" s="7">
        <f>O187*(H187/100)</f>
        <v>7.2449999999999992</v>
      </c>
      <c r="Q187" s="4">
        <v>0</v>
      </c>
      <c r="R187" s="4"/>
    </row>
    <row r="188" spans="1:30" x14ac:dyDescent="0.25">
      <c r="A188" s="10">
        <v>42560</v>
      </c>
      <c r="B188" s="3" t="s">
        <v>32</v>
      </c>
      <c r="C188" s="3" t="s">
        <v>1</v>
      </c>
      <c r="D188" s="11">
        <v>-0.58099999999999996</v>
      </c>
      <c r="E188" s="3">
        <v>139</v>
      </c>
      <c r="F188" s="3">
        <v>-139</v>
      </c>
      <c r="G188" s="1">
        <v>170</v>
      </c>
      <c r="H188" s="3">
        <v>-190</v>
      </c>
      <c r="I188" s="1">
        <f t="shared" si="201"/>
        <v>31</v>
      </c>
      <c r="J188" s="3">
        <f t="shared" si="202"/>
        <v>51</v>
      </c>
      <c r="K188" s="8">
        <v>5</v>
      </c>
      <c r="L188" s="7">
        <v>8.5</v>
      </c>
      <c r="M188" s="4">
        <v>0</v>
      </c>
      <c r="O188" s="7">
        <f>5*(I188/100+1)</f>
        <v>6.5500000000000007</v>
      </c>
      <c r="P188" s="7">
        <f>O188*(G188/100)</f>
        <v>11.135000000000002</v>
      </c>
      <c r="Q188" s="4">
        <v>0</v>
      </c>
      <c r="R188" s="4"/>
    </row>
    <row r="189" spans="1:30" x14ac:dyDescent="0.25">
      <c r="A189" s="10">
        <v>42560</v>
      </c>
      <c r="B189" s="2" t="s">
        <v>27</v>
      </c>
      <c r="C189" s="2" t="s">
        <v>30</v>
      </c>
      <c r="D189" s="11">
        <v>-0.51700000000000002</v>
      </c>
      <c r="E189" s="3">
        <v>107</v>
      </c>
      <c r="F189" s="3">
        <v>-107</v>
      </c>
      <c r="G189" s="3">
        <v>-200</v>
      </c>
      <c r="H189" s="1">
        <v>180</v>
      </c>
      <c r="I189" s="3">
        <v>107</v>
      </c>
      <c r="J189" s="1">
        <v>87</v>
      </c>
      <c r="K189" s="8">
        <v>10</v>
      </c>
      <c r="L189" s="7">
        <v>9</v>
      </c>
      <c r="M189" s="4">
        <v>0</v>
      </c>
      <c r="N189" s="4"/>
      <c r="O189" s="5">
        <f>5*(J189/100+1)</f>
        <v>9.3500000000000014</v>
      </c>
      <c r="P189" s="5">
        <f>O189*(H189/100)</f>
        <v>16.830000000000002</v>
      </c>
      <c r="Q189" s="4">
        <v>0</v>
      </c>
      <c r="R189" s="4"/>
      <c r="S189" s="5">
        <f t="shared" ref="S189:U189" si="203">O189</f>
        <v>9.3500000000000014</v>
      </c>
      <c r="T189" s="5">
        <f t="shared" si="203"/>
        <v>16.830000000000002</v>
      </c>
      <c r="U189" s="6">
        <f t="shared" si="203"/>
        <v>0</v>
      </c>
      <c r="V189" s="6"/>
      <c r="W189" s="5">
        <f t="shared" ref="W189:Y189" si="204">O189</f>
        <v>9.3500000000000014</v>
      </c>
      <c r="X189" s="5">
        <f t="shared" si="204"/>
        <v>16.830000000000002</v>
      </c>
      <c r="Y189" s="6">
        <f t="shared" si="204"/>
        <v>0</v>
      </c>
      <c r="Z189" s="6"/>
      <c r="AA189" s="7">
        <v>20</v>
      </c>
      <c r="AB189" s="7">
        <f>AA189*(H189/100)</f>
        <v>36</v>
      </c>
      <c r="AC189" s="4">
        <f t="shared" ref="AC189" si="205">Q189</f>
        <v>0</v>
      </c>
    </row>
    <row r="190" spans="1:30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1">
        <f>SUM(K175:K189)</f>
        <v>85</v>
      </c>
      <c r="L190" s="22">
        <f>SUM(M175:M189)</f>
        <v>82.699999999999989</v>
      </c>
      <c r="M190" s="22">
        <f>L190-K190</f>
        <v>-2.3000000000000114</v>
      </c>
      <c r="N190" s="24">
        <f>M190/K190</f>
        <v>-2.7058823529411899E-2</v>
      </c>
      <c r="O190" s="21">
        <f>SUM(O175:O189)</f>
        <v>102.35</v>
      </c>
      <c r="P190" s="22">
        <f>SUM(Q175:Q189)</f>
        <v>107.31807533375715</v>
      </c>
      <c r="Q190" s="22">
        <f>P190-O190</f>
        <v>4.9680753337571559</v>
      </c>
      <c r="R190" s="24">
        <f>Q190/O190</f>
        <v>4.8540061883313688E-2</v>
      </c>
      <c r="S190" s="21">
        <f>SUM(S175:S189)</f>
        <v>39.900000000000006</v>
      </c>
      <c r="T190" s="22">
        <f>SUM(U175:U189)</f>
        <v>20.315575333757149</v>
      </c>
      <c r="U190" s="22">
        <f>T190-S190</f>
        <v>-19.584424666242857</v>
      </c>
      <c r="V190" s="24">
        <f>U190/S190</f>
        <v>-0.49083771093340484</v>
      </c>
      <c r="W190" s="21">
        <f>SUM(W175:W189)</f>
        <v>16.650000000000002</v>
      </c>
      <c r="X190" s="22">
        <f>SUM(Y175:Y189)</f>
        <v>0</v>
      </c>
      <c r="Y190" s="22">
        <f>X190-W190</f>
        <v>-16.650000000000002</v>
      </c>
      <c r="Z190" s="24">
        <f>Y190/W190</f>
        <v>-1</v>
      </c>
      <c r="AA190" s="21">
        <f>SUM(AA175:AA189)</f>
        <v>100</v>
      </c>
      <c r="AB190" s="22">
        <f>SUM(AC175:AC189)</f>
        <v>122</v>
      </c>
      <c r="AC190" s="22">
        <f>AB190-AA190</f>
        <v>22</v>
      </c>
      <c r="AD190" s="24">
        <f>AC190/AA190</f>
        <v>0.22</v>
      </c>
    </row>
    <row r="192" spans="1:30" x14ac:dyDescent="0.25">
      <c r="A192" s="10">
        <v>42561</v>
      </c>
      <c r="B192" s="3" t="s">
        <v>14</v>
      </c>
      <c r="C192" s="3" t="s">
        <v>23</v>
      </c>
      <c r="D192" s="12">
        <v>-0.59</v>
      </c>
      <c r="E192" s="3">
        <v>144</v>
      </c>
      <c r="F192" s="3">
        <v>-144</v>
      </c>
      <c r="G192" s="1">
        <v>225</v>
      </c>
      <c r="H192" s="3">
        <v>-260</v>
      </c>
      <c r="I192" s="1">
        <f>ABS(G192-E192)</f>
        <v>81</v>
      </c>
      <c r="J192" s="3">
        <f>ABS(H192-F192)</f>
        <v>116</v>
      </c>
      <c r="K192" s="8">
        <v>5</v>
      </c>
      <c r="L192" s="7">
        <v>11.25</v>
      </c>
      <c r="M192" s="4">
        <v>0</v>
      </c>
      <c r="O192" s="7">
        <f>5*(I192/100+1)</f>
        <v>9.0500000000000007</v>
      </c>
      <c r="P192" s="7">
        <f>O192*(G192/100)</f>
        <v>20.362500000000001</v>
      </c>
      <c r="Q192" s="4">
        <v>0</v>
      </c>
      <c r="AA192" s="7">
        <v>20</v>
      </c>
      <c r="AB192" s="7">
        <f>AA192*(G192/100)</f>
        <v>45</v>
      </c>
      <c r="AC192" s="4">
        <f t="shared" ref="AC192:AC194" si="206">Q192</f>
        <v>0</v>
      </c>
    </row>
    <row r="193" spans="1:32" x14ac:dyDescent="0.25">
      <c r="A193" s="10">
        <v>42561</v>
      </c>
      <c r="B193" s="2" t="s">
        <v>34</v>
      </c>
      <c r="C193" s="2" t="s">
        <v>20</v>
      </c>
      <c r="D193" s="11">
        <v>-0.58199999999999996</v>
      </c>
      <c r="E193" s="3">
        <v>139</v>
      </c>
      <c r="F193" s="3">
        <v>-139</v>
      </c>
      <c r="G193" s="1">
        <v>150</v>
      </c>
      <c r="H193" s="3">
        <v>-165</v>
      </c>
      <c r="I193" s="1">
        <f>ABS(G193-E193)</f>
        <v>11</v>
      </c>
      <c r="J193" s="3">
        <f>ABS(H193-F193)</f>
        <v>26</v>
      </c>
      <c r="K193" s="8">
        <v>5</v>
      </c>
      <c r="L193" s="7">
        <v>7.5</v>
      </c>
      <c r="M193" s="17">
        <f t="shared" ref="M193" si="207">K193+L193</f>
        <v>12.5</v>
      </c>
      <c r="O193" s="7">
        <f>5*(I193/100+1)</f>
        <v>5.5500000000000007</v>
      </c>
      <c r="P193" s="7">
        <f>O193*(G193/100)</f>
        <v>8.3250000000000011</v>
      </c>
      <c r="Q193" s="17">
        <f t="shared" ref="Q193" si="208">O193+P193</f>
        <v>13.875000000000002</v>
      </c>
    </row>
    <row r="194" spans="1:32" x14ac:dyDescent="0.25">
      <c r="A194" s="10">
        <v>42561</v>
      </c>
      <c r="B194" s="3" t="s">
        <v>6</v>
      </c>
      <c r="C194" s="3" t="s">
        <v>25</v>
      </c>
      <c r="D194" s="11">
        <v>-0.504</v>
      </c>
      <c r="E194" s="3">
        <v>102</v>
      </c>
      <c r="F194" s="3">
        <v>-102</v>
      </c>
      <c r="G194" s="3">
        <v>-144</v>
      </c>
      <c r="H194" s="1">
        <v>134</v>
      </c>
      <c r="I194" s="3">
        <v>46</v>
      </c>
      <c r="J194" s="1">
        <v>36</v>
      </c>
      <c r="K194" s="8">
        <v>5</v>
      </c>
      <c r="L194" s="7">
        <v>6.7</v>
      </c>
      <c r="M194" s="4">
        <v>0</v>
      </c>
      <c r="O194" s="5">
        <f>5*(J194/100+1)</f>
        <v>6.7999999999999989</v>
      </c>
      <c r="P194" s="5">
        <f>O194*(H194/100)</f>
        <v>9.1119999999999983</v>
      </c>
      <c r="Q194" s="6">
        <v>0</v>
      </c>
      <c r="S194" s="5">
        <f t="shared" ref="S194:U194" si="209">O194</f>
        <v>6.7999999999999989</v>
      </c>
      <c r="T194" s="5">
        <f t="shared" si="209"/>
        <v>9.1119999999999983</v>
      </c>
      <c r="U194" s="6">
        <f t="shared" si="209"/>
        <v>0</v>
      </c>
      <c r="W194" s="5">
        <f t="shared" ref="W194:Y194" si="210">S194</f>
        <v>6.7999999999999989</v>
      </c>
      <c r="X194" s="5">
        <f t="shared" si="210"/>
        <v>9.1119999999999983</v>
      </c>
      <c r="Y194" s="6">
        <f t="shared" si="210"/>
        <v>0</v>
      </c>
      <c r="AA194" s="7">
        <v>20</v>
      </c>
      <c r="AB194" s="7">
        <f>AA194*(H194/100)</f>
        <v>26.8</v>
      </c>
      <c r="AC194" s="4">
        <f t="shared" si="206"/>
        <v>0</v>
      </c>
    </row>
    <row r="195" spans="1:32" x14ac:dyDescent="0.25">
      <c r="A195" s="10">
        <v>42561</v>
      </c>
      <c r="B195" s="3" t="s">
        <v>7</v>
      </c>
      <c r="C195" s="3" t="s">
        <v>33</v>
      </c>
      <c r="D195" s="11">
        <v>-0.59299999999999997</v>
      </c>
      <c r="E195" s="3">
        <v>146</v>
      </c>
      <c r="F195" s="3">
        <v>-146</v>
      </c>
      <c r="G195" s="3">
        <v>138</v>
      </c>
      <c r="H195" s="3">
        <v>-153</v>
      </c>
      <c r="L195" s="7"/>
    </row>
    <row r="196" spans="1:32" x14ac:dyDescent="0.25">
      <c r="A196" s="10">
        <v>42561</v>
      </c>
      <c r="B196" s="3" t="s">
        <v>31</v>
      </c>
      <c r="C196" s="3" t="s">
        <v>39</v>
      </c>
      <c r="D196" s="11">
        <v>-0.54100000000000004</v>
      </c>
      <c r="E196" s="3">
        <v>118</v>
      </c>
      <c r="F196" s="3">
        <v>-118</v>
      </c>
      <c r="G196" s="1">
        <v>130</v>
      </c>
      <c r="H196" s="3">
        <v>-140</v>
      </c>
      <c r="I196" s="1">
        <f>ABS(G196-E196)</f>
        <v>12</v>
      </c>
      <c r="J196" s="3">
        <f>ABS(H196-F196)</f>
        <v>22</v>
      </c>
      <c r="K196" s="8">
        <v>5</v>
      </c>
      <c r="L196" s="7">
        <v>6.5</v>
      </c>
      <c r="M196" s="4">
        <v>0</v>
      </c>
      <c r="O196" s="7">
        <f>5*(I196/100+1)</f>
        <v>5.6000000000000005</v>
      </c>
      <c r="P196" s="7">
        <f>O196*(G196/100)</f>
        <v>7.2800000000000011</v>
      </c>
      <c r="Q196" s="4">
        <v>0</v>
      </c>
    </row>
    <row r="197" spans="1:32" x14ac:dyDescent="0.25">
      <c r="A197" s="10">
        <v>42561</v>
      </c>
      <c r="B197" s="3" t="s">
        <v>35</v>
      </c>
      <c r="C197" s="3" t="s">
        <v>11</v>
      </c>
      <c r="D197" s="11">
        <v>-0.57499999999999996</v>
      </c>
      <c r="E197" s="3">
        <v>135</v>
      </c>
      <c r="F197" s="3">
        <v>-135</v>
      </c>
      <c r="G197" s="1">
        <v>172</v>
      </c>
      <c r="H197" s="3">
        <v>-192</v>
      </c>
      <c r="I197" s="1">
        <f>ABS(G197-E197)</f>
        <v>37</v>
      </c>
      <c r="J197" s="3">
        <f>ABS(H197-F197)</f>
        <v>57</v>
      </c>
      <c r="K197" s="8">
        <v>5</v>
      </c>
      <c r="L197" s="7">
        <v>8.6</v>
      </c>
      <c r="M197" s="4">
        <v>0</v>
      </c>
      <c r="O197" s="7">
        <f>5*(I197/100+1)</f>
        <v>6.8500000000000005</v>
      </c>
      <c r="P197" s="7">
        <f>O197*(G197/100)</f>
        <v>11.782</v>
      </c>
      <c r="Q197" s="4">
        <v>0</v>
      </c>
    </row>
    <row r="198" spans="1:32" x14ac:dyDescent="0.25">
      <c r="A198" s="10">
        <v>42561</v>
      </c>
      <c r="B198" s="2" t="s">
        <v>19</v>
      </c>
      <c r="C198" s="2" t="s">
        <v>15</v>
      </c>
      <c r="D198" s="11">
        <v>-0.60799999999999998</v>
      </c>
      <c r="E198" s="3">
        <v>155</v>
      </c>
      <c r="F198" s="3">
        <v>-155</v>
      </c>
      <c r="G198" s="3">
        <v>145</v>
      </c>
      <c r="H198" s="3">
        <v>-160</v>
      </c>
      <c r="L198" s="7"/>
    </row>
    <row r="199" spans="1:32" x14ac:dyDescent="0.25">
      <c r="A199" s="10">
        <v>42561</v>
      </c>
      <c r="B199" s="3" t="s">
        <v>16</v>
      </c>
      <c r="C199" s="3" t="s">
        <v>28</v>
      </c>
      <c r="D199" s="12">
        <v>-0.57999999999999996</v>
      </c>
      <c r="E199" s="3">
        <v>138</v>
      </c>
      <c r="F199" s="3">
        <v>-138</v>
      </c>
      <c r="G199" s="3">
        <v>123</v>
      </c>
      <c r="H199" s="1">
        <v>-133</v>
      </c>
      <c r="I199" s="3">
        <f>ABS(G199-E199)</f>
        <v>15</v>
      </c>
      <c r="J199" s="1">
        <f>ABS(H199-F199)</f>
        <v>5</v>
      </c>
      <c r="K199" s="8">
        <v>5</v>
      </c>
      <c r="L199" s="7">
        <v>3.76</v>
      </c>
      <c r="M199" s="4">
        <v>0</v>
      </c>
      <c r="O199" s="5">
        <f>5*(J199/100+1)</f>
        <v>5.25</v>
      </c>
      <c r="P199" s="5">
        <f>O199/(H199/100)*-1</f>
        <v>3.9473684210526314</v>
      </c>
      <c r="Q199" s="6">
        <v>0</v>
      </c>
      <c r="S199" s="5">
        <f t="shared" ref="S199:U199" si="211">O199</f>
        <v>5.25</v>
      </c>
      <c r="T199" s="5">
        <f t="shared" si="211"/>
        <v>3.9473684210526314</v>
      </c>
      <c r="U199" s="6">
        <f t="shared" si="211"/>
        <v>0</v>
      </c>
    </row>
    <row r="200" spans="1:32" x14ac:dyDescent="0.25">
      <c r="A200" s="10">
        <v>42561</v>
      </c>
      <c r="B200" s="2" t="s">
        <v>24</v>
      </c>
      <c r="C200" s="2" t="s">
        <v>36</v>
      </c>
      <c r="D200" s="11">
        <v>-0.56599999999999995</v>
      </c>
      <c r="E200" s="3">
        <v>131</v>
      </c>
      <c r="F200" s="3">
        <v>-131</v>
      </c>
      <c r="G200" s="1">
        <v>185</v>
      </c>
      <c r="H200" s="3">
        <v>-210</v>
      </c>
      <c r="I200" s="1">
        <f t="shared" ref="I200" si="212">ABS(G200-E200)</f>
        <v>54</v>
      </c>
      <c r="J200" s="3">
        <f t="shared" ref="J200" si="213">ABS(H200-F200)</f>
        <v>79</v>
      </c>
      <c r="K200" s="8">
        <v>5</v>
      </c>
      <c r="L200" s="7">
        <v>9.25</v>
      </c>
      <c r="M200" s="4">
        <v>0</v>
      </c>
      <c r="O200" s="7">
        <f>5*(I200/100+1)</f>
        <v>7.7</v>
      </c>
      <c r="P200" s="7">
        <f>O200*(G200/100)</f>
        <v>14.245000000000001</v>
      </c>
      <c r="Q200" s="4">
        <v>0</v>
      </c>
      <c r="AA200" s="7">
        <v>20</v>
      </c>
      <c r="AB200" s="7">
        <f>AA200*(G200/100)</f>
        <v>37</v>
      </c>
      <c r="AC200" s="4">
        <f t="shared" ref="AC200" si="214">Q200</f>
        <v>0</v>
      </c>
    </row>
    <row r="201" spans="1:32" x14ac:dyDescent="0.25">
      <c r="A201" s="10">
        <v>42561</v>
      </c>
      <c r="B201" s="3" t="s">
        <v>13</v>
      </c>
      <c r="C201" s="3" t="s">
        <v>37</v>
      </c>
      <c r="D201" s="11">
        <v>-0.51600000000000001</v>
      </c>
      <c r="E201" s="3">
        <v>107</v>
      </c>
      <c r="F201" s="3">
        <v>-107</v>
      </c>
      <c r="G201" s="1">
        <v>165</v>
      </c>
      <c r="H201" s="3">
        <v>-185</v>
      </c>
      <c r="I201" s="1">
        <f>ABS(G201-E201)</f>
        <v>58</v>
      </c>
      <c r="J201" s="3">
        <f>ABS(H201-F201)</f>
        <v>78</v>
      </c>
      <c r="K201" s="8">
        <v>5</v>
      </c>
      <c r="L201" s="7">
        <v>8.25</v>
      </c>
      <c r="M201" s="17">
        <f t="shared" ref="M201" si="215">K201+L201</f>
        <v>13.25</v>
      </c>
      <c r="O201" s="7">
        <f>5*(I201/100+1)</f>
        <v>7.9</v>
      </c>
      <c r="P201" s="7">
        <f>O201*(G201/100)</f>
        <v>13.035</v>
      </c>
      <c r="Q201" s="17">
        <f t="shared" ref="Q201" si="216">O201+P201</f>
        <v>20.935000000000002</v>
      </c>
      <c r="AA201" s="7">
        <v>20</v>
      </c>
      <c r="AB201" s="7">
        <f>AA201*(G201/100)</f>
        <v>33</v>
      </c>
      <c r="AC201" s="17">
        <f t="shared" ref="AC201:AC204" si="217">AA201+AB201</f>
        <v>53</v>
      </c>
    </row>
    <row r="202" spans="1:32" x14ac:dyDescent="0.25">
      <c r="A202" s="10">
        <v>42561</v>
      </c>
      <c r="B202" s="3" t="s">
        <v>12</v>
      </c>
      <c r="C202" s="3" t="s">
        <v>17</v>
      </c>
      <c r="D202" s="11">
        <v>-0.57699999999999996</v>
      </c>
      <c r="E202" s="3">
        <v>136</v>
      </c>
      <c r="F202" s="3">
        <v>-136</v>
      </c>
      <c r="G202" s="1">
        <v>190</v>
      </c>
      <c r="H202" s="3">
        <v>-220</v>
      </c>
      <c r="I202" s="1">
        <f>ABS(G202-E202)</f>
        <v>54</v>
      </c>
      <c r="J202" s="3">
        <f>ABS(H202-F202)</f>
        <v>84</v>
      </c>
      <c r="K202" s="8">
        <v>5</v>
      </c>
      <c r="L202" s="7">
        <v>9.5</v>
      </c>
      <c r="M202" s="4">
        <v>0</v>
      </c>
      <c r="O202" s="7">
        <f>5*(I202/100+1)</f>
        <v>7.7</v>
      </c>
      <c r="P202" s="7">
        <f>O202*(G202/100)</f>
        <v>14.629999999999999</v>
      </c>
      <c r="Q202" s="4">
        <v>0</v>
      </c>
      <c r="AA202" s="7">
        <v>20</v>
      </c>
      <c r="AB202" s="7">
        <f>AA202*(G202/100)</f>
        <v>38</v>
      </c>
      <c r="AC202" s="4">
        <f t="shared" ref="AC202:AC203" si="218">Q202</f>
        <v>0</v>
      </c>
      <c r="AF202" s="17"/>
    </row>
    <row r="203" spans="1:32" x14ac:dyDescent="0.25">
      <c r="A203" s="10">
        <v>42561</v>
      </c>
      <c r="B203" s="3" t="s">
        <v>26</v>
      </c>
      <c r="C203" s="3" t="s">
        <v>21</v>
      </c>
      <c r="D203" s="11">
        <v>-0.57699999999999996</v>
      </c>
      <c r="E203" s="3">
        <v>136</v>
      </c>
      <c r="F203" s="3">
        <v>-136</v>
      </c>
      <c r="G203" s="3">
        <v>-119</v>
      </c>
      <c r="H203" s="1">
        <v>109</v>
      </c>
      <c r="I203" s="3">
        <v>55</v>
      </c>
      <c r="J203" s="1">
        <v>45</v>
      </c>
      <c r="K203" s="8">
        <v>5</v>
      </c>
      <c r="L203" s="7">
        <v>5.45</v>
      </c>
      <c r="M203" s="4">
        <v>0</v>
      </c>
      <c r="O203" s="5">
        <f>5*(J203/100+1)</f>
        <v>7.25</v>
      </c>
      <c r="P203" s="5">
        <f>O203*(H203/100)</f>
        <v>7.9025000000000007</v>
      </c>
      <c r="Q203" s="6">
        <v>0</v>
      </c>
      <c r="S203" s="5">
        <f t="shared" ref="S203:U204" si="219">O203</f>
        <v>7.25</v>
      </c>
      <c r="T203" s="5">
        <f t="shared" si="219"/>
        <v>7.9025000000000007</v>
      </c>
      <c r="U203" s="6">
        <f t="shared" si="219"/>
        <v>0</v>
      </c>
      <c r="W203" s="5">
        <f t="shared" ref="W203:Y204" si="220">S203</f>
        <v>7.25</v>
      </c>
      <c r="X203" s="5">
        <f t="shared" si="220"/>
        <v>7.9025000000000007</v>
      </c>
      <c r="Y203" s="6">
        <f t="shared" si="220"/>
        <v>0</v>
      </c>
      <c r="AA203" s="7">
        <v>20</v>
      </c>
      <c r="AB203" s="7">
        <f>AA203*(H203/100)</f>
        <v>21.8</v>
      </c>
      <c r="AC203" s="4">
        <f t="shared" si="218"/>
        <v>0</v>
      </c>
    </row>
    <row r="204" spans="1:32" x14ac:dyDescent="0.25">
      <c r="A204" s="10">
        <v>42561</v>
      </c>
      <c r="B204" s="3" t="s">
        <v>22</v>
      </c>
      <c r="C204" s="3" t="s">
        <v>18</v>
      </c>
      <c r="D204" s="11">
        <v>0.57599999999999996</v>
      </c>
      <c r="E204" s="3">
        <v>-136</v>
      </c>
      <c r="F204" s="3">
        <v>136</v>
      </c>
      <c r="G204" s="1">
        <v>120</v>
      </c>
      <c r="H204" s="3">
        <v>-130</v>
      </c>
      <c r="I204" s="1">
        <v>56</v>
      </c>
      <c r="J204" s="3">
        <v>66</v>
      </c>
      <c r="K204" s="8">
        <v>5</v>
      </c>
      <c r="L204" s="7">
        <v>6</v>
      </c>
      <c r="M204" s="17">
        <f t="shared" ref="M204" si="221">K204+L204</f>
        <v>11</v>
      </c>
      <c r="O204" s="5">
        <f>5*(I204/100+1)</f>
        <v>7.8000000000000007</v>
      </c>
      <c r="P204" s="5">
        <f>O204*(G204/100)</f>
        <v>9.3600000000000012</v>
      </c>
      <c r="Q204" s="18">
        <f t="shared" ref="Q204" si="222">O204+P204</f>
        <v>17.160000000000004</v>
      </c>
      <c r="S204" s="5">
        <f t="shared" si="219"/>
        <v>7.8000000000000007</v>
      </c>
      <c r="T204" s="5">
        <f t="shared" si="219"/>
        <v>9.3600000000000012</v>
      </c>
      <c r="U204" s="18">
        <f t="shared" si="219"/>
        <v>17.160000000000004</v>
      </c>
      <c r="W204" s="5">
        <f t="shared" si="220"/>
        <v>7.8000000000000007</v>
      </c>
      <c r="X204" s="5">
        <f t="shared" si="220"/>
        <v>9.3600000000000012</v>
      </c>
      <c r="Y204" s="18">
        <f t="shared" si="220"/>
        <v>17.160000000000004</v>
      </c>
      <c r="AA204" s="7">
        <v>20</v>
      </c>
      <c r="AB204" s="7">
        <f>AA204*(G204/100)</f>
        <v>24</v>
      </c>
      <c r="AC204" s="17">
        <f t="shared" si="217"/>
        <v>44</v>
      </c>
    </row>
    <row r="205" spans="1:32" x14ac:dyDescent="0.25">
      <c r="A205" s="10">
        <v>42561</v>
      </c>
      <c r="B205" s="3" t="s">
        <v>32</v>
      </c>
      <c r="C205" s="3" t="s">
        <v>1</v>
      </c>
      <c r="D205" s="11">
        <v>-0.60099999999999998</v>
      </c>
      <c r="E205" s="3">
        <v>151</v>
      </c>
      <c r="F205" s="3">
        <v>-151</v>
      </c>
      <c r="G205" s="1">
        <v>205</v>
      </c>
      <c r="H205" s="3">
        <v>-235</v>
      </c>
      <c r="I205" s="1">
        <f>ABS(G205-E205)</f>
        <v>54</v>
      </c>
      <c r="J205" s="3">
        <f>ABS(H205-F205)</f>
        <v>84</v>
      </c>
      <c r="K205" s="8">
        <v>5</v>
      </c>
      <c r="L205" s="7">
        <v>10.25</v>
      </c>
      <c r="M205" s="4">
        <v>0</v>
      </c>
      <c r="O205" s="7">
        <f>5*(I205/100+1)</f>
        <v>7.7</v>
      </c>
      <c r="P205" s="7">
        <f>O205*(G205/100)</f>
        <v>15.784999999999998</v>
      </c>
      <c r="Q205" s="4">
        <v>0</v>
      </c>
      <c r="AA205" s="7">
        <v>20</v>
      </c>
      <c r="AB205" s="7">
        <f>AA205*(G205/100)</f>
        <v>41</v>
      </c>
      <c r="AC205" s="4">
        <f t="shared" ref="AC205" si="223">Q205</f>
        <v>0</v>
      </c>
    </row>
    <row r="206" spans="1:32" x14ac:dyDescent="0.25">
      <c r="A206" s="10">
        <v>42561</v>
      </c>
      <c r="B206" s="2" t="s">
        <v>27</v>
      </c>
      <c r="C206" s="2" t="s">
        <v>30</v>
      </c>
      <c r="D206" s="12">
        <v>0.51</v>
      </c>
      <c r="E206" s="3">
        <v>-104</v>
      </c>
      <c r="F206" s="3">
        <v>104</v>
      </c>
      <c r="G206" s="3">
        <v>-108</v>
      </c>
      <c r="H206" s="3">
        <v>-102</v>
      </c>
    </row>
    <row r="207" spans="1:32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1">
        <f>SUM(K192:K206)</f>
        <v>60</v>
      </c>
      <c r="L207" s="22">
        <f>SUM(M192:M206)</f>
        <v>36.75</v>
      </c>
      <c r="M207" s="22">
        <f>L207-K207</f>
        <v>-23.25</v>
      </c>
      <c r="N207" s="24">
        <f>M207/K207</f>
        <v>-0.38750000000000001</v>
      </c>
      <c r="O207" s="21">
        <f>SUM(O194:O206)</f>
        <v>70.550000000000011</v>
      </c>
      <c r="P207" s="22">
        <f>SUM(Q194:Q206)</f>
        <v>38.095000000000006</v>
      </c>
      <c r="Q207" s="22">
        <f>P207-O207</f>
        <v>-32.455000000000005</v>
      </c>
      <c r="R207" s="24">
        <f>Q207/O207</f>
        <v>-0.46002834868887316</v>
      </c>
      <c r="S207" s="21">
        <f>SUM(S194:S206)</f>
        <v>27.099999999999998</v>
      </c>
      <c r="T207" s="22">
        <f>SUM(U194:U206)</f>
        <v>17.160000000000004</v>
      </c>
      <c r="U207" s="22">
        <f>T207-S207</f>
        <v>-9.9399999999999942</v>
      </c>
      <c r="V207" s="24">
        <f>U207/S207</f>
        <v>-0.36678966789667877</v>
      </c>
      <c r="W207" s="21">
        <f>SUM(W194:W206)</f>
        <v>21.85</v>
      </c>
      <c r="X207" s="22">
        <f>SUM(Y194:Y206)</f>
        <v>17.160000000000004</v>
      </c>
      <c r="Y207" s="22">
        <f>X207-W207</f>
        <v>-4.6899999999999977</v>
      </c>
      <c r="Z207" s="24">
        <f>Y207/W207</f>
        <v>-0.214645308924485</v>
      </c>
      <c r="AA207" s="21">
        <f>SUM(AA192:AA206)</f>
        <v>160</v>
      </c>
      <c r="AB207" s="22">
        <f>SUM(AC192:AC206)</f>
        <v>97</v>
      </c>
      <c r="AC207" s="22">
        <f>AB207-AA207</f>
        <v>-63</v>
      </c>
      <c r="AD207" s="24">
        <f>AC207/AA207</f>
        <v>-0.39374999999999999</v>
      </c>
    </row>
    <row r="208" spans="1:32" x14ac:dyDescent="0.25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3"/>
      <c r="L208" s="27"/>
      <c r="M208" s="27"/>
      <c r="N208" s="26"/>
      <c r="O208" s="53"/>
      <c r="P208" s="27"/>
      <c r="Q208" s="27"/>
      <c r="R208" s="26"/>
      <c r="S208" s="53"/>
      <c r="T208" s="27"/>
      <c r="U208" s="27"/>
      <c r="V208" s="26"/>
      <c r="W208" s="53"/>
      <c r="X208" s="27"/>
      <c r="Y208" s="27"/>
      <c r="Z208" s="26"/>
      <c r="AA208" s="53"/>
      <c r="AB208" s="27"/>
      <c r="AC208" s="27"/>
      <c r="AD208" s="26"/>
    </row>
    <row r="209" spans="1:30" x14ac:dyDescent="0.25">
      <c r="A209" s="54">
        <v>42566</v>
      </c>
      <c r="B209" s="55" t="s">
        <v>11</v>
      </c>
      <c r="C209" s="55" t="s">
        <v>32</v>
      </c>
      <c r="D209" s="56">
        <v>0.58599999999999997</v>
      </c>
      <c r="E209" s="55">
        <v>-142</v>
      </c>
      <c r="F209" s="55">
        <v>142</v>
      </c>
      <c r="G209" s="58">
        <v>118</v>
      </c>
      <c r="H209" s="55">
        <v>-138</v>
      </c>
      <c r="I209" s="1">
        <v>60</v>
      </c>
      <c r="J209" s="3">
        <v>80</v>
      </c>
      <c r="K209" s="53">
        <v>5</v>
      </c>
      <c r="L209" s="27">
        <v>5.9</v>
      </c>
      <c r="M209" s="17">
        <f t="shared" ref="M209:M210" si="224">K209+L209</f>
        <v>10.9</v>
      </c>
      <c r="N209" s="26"/>
      <c r="O209" s="5">
        <f>5*(I209/100+1)</f>
        <v>8</v>
      </c>
      <c r="P209" s="5">
        <f>O209*(G209/100)</f>
        <v>9.44</v>
      </c>
      <c r="Q209" s="18">
        <f t="shared" ref="Q209:Q210" si="225">O209+P209</f>
        <v>17.439999999999998</v>
      </c>
      <c r="R209" s="26"/>
      <c r="S209" s="59">
        <f t="shared" ref="S209:U211" si="226">O209</f>
        <v>8</v>
      </c>
      <c r="T209" s="59">
        <f t="shared" si="226"/>
        <v>9.44</v>
      </c>
      <c r="U209" s="60">
        <f t="shared" si="226"/>
        <v>17.439999999999998</v>
      </c>
      <c r="V209" s="26"/>
      <c r="W209" s="62">
        <f t="shared" ref="W209:Y211" si="227">S209</f>
        <v>8</v>
      </c>
      <c r="X209" s="59">
        <f t="shared" si="227"/>
        <v>9.44</v>
      </c>
      <c r="Y209" s="60">
        <f t="shared" si="227"/>
        <v>17.439999999999998</v>
      </c>
      <c r="Z209" s="26"/>
      <c r="AA209" s="53">
        <v>20</v>
      </c>
      <c r="AB209" s="27">
        <v>23.6</v>
      </c>
      <c r="AC209" s="17">
        <f t="shared" ref="AC209" si="228">AA209+AB209</f>
        <v>43.6</v>
      </c>
      <c r="AD209" s="26"/>
    </row>
    <row r="210" spans="1:30" x14ac:dyDescent="0.25">
      <c r="A210" s="54">
        <v>42566</v>
      </c>
      <c r="B210" s="55" t="s">
        <v>1</v>
      </c>
      <c r="C210" s="55" t="s">
        <v>16</v>
      </c>
      <c r="D210" s="56">
        <v>0.55700000000000005</v>
      </c>
      <c r="E210" s="52">
        <v>-126</v>
      </c>
      <c r="F210" s="55">
        <v>126</v>
      </c>
      <c r="G210" s="58">
        <v>100</v>
      </c>
      <c r="H210" s="55">
        <v>-120</v>
      </c>
      <c r="I210" s="1">
        <v>26</v>
      </c>
      <c r="J210" s="3">
        <v>46</v>
      </c>
      <c r="K210" s="53">
        <v>5</v>
      </c>
      <c r="L210" s="27">
        <v>5</v>
      </c>
      <c r="M210" s="17">
        <f t="shared" si="224"/>
        <v>10</v>
      </c>
      <c r="N210" s="26"/>
      <c r="O210" s="5">
        <f>5*(I210/100+1)</f>
        <v>6.3</v>
      </c>
      <c r="P210" s="5">
        <f>O210*(G210/100)</f>
        <v>6.3</v>
      </c>
      <c r="Q210" s="18">
        <f t="shared" si="225"/>
        <v>12.6</v>
      </c>
      <c r="R210" s="26"/>
      <c r="S210" s="59">
        <f t="shared" si="226"/>
        <v>6.3</v>
      </c>
      <c r="T210" s="59">
        <f t="shared" si="226"/>
        <v>6.3</v>
      </c>
      <c r="U210" s="60">
        <f t="shared" si="226"/>
        <v>12.6</v>
      </c>
      <c r="V210" s="26"/>
      <c r="W210" s="62">
        <f t="shared" si="227"/>
        <v>6.3</v>
      </c>
      <c r="X210" s="59">
        <f t="shared" si="227"/>
        <v>6.3</v>
      </c>
      <c r="Y210" s="60">
        <f t="shared" si="227"/>
        <v>12.6</v>
      </c>
      <c r="Z210" s="26"/>
      <c r="AA210" s="53"/>
      <c r="AB210" s="27"/>
      <c r="AC210" s="27"/>
      <c r="AD210" s="26"/>
    </row>
    <row r="211" spans="1:30" x14ac:dyDescent="0.25">
      <c r="A211" s="54">
        <v>42566</v>
      </c>
      <c r="B211" s="55" t="s">
        <v>20</v>
      </c>
      <c r="C211" s="55" t="s">
        <v>35</v>
      </c>
      <c r="D211" s="56">
        <v>0.54100000000000004</v>
      </c>
      <c r="E211" s="55">
        <v>-118</v>
      </c>
      <c r="F211" s="55">
        <v>118</v>
      </c>
      <c r="G211" s="58">
        <v>115</v>
      </c>
      <c r="H211" s="55">
        <v>-145</v>
      </c>
      <c r="I211" s="1">
        <v>33</v>
      </c>
      <c r="J211" s="3">
        <v>63</v>
      </c>
      <c r="K211" s="53">
        <v>5</v>
      </c>
      <c r="L211" s="27">
        <v>5.75</v>
      </c>
      <c r="M211" s="4">
        <v>0</v>
      </c>
      <c r="N211" s="26"/>
      <c r="O211" s="5">
        <f>5*(I211/100+1)</f>
        <v>6.65</v>
      </c>
      <c r="P211" s="5">
        <f>O211*(G211/100)</f>
        <v>7.6475</v>
      </c>
      <c r="Q211" s="6">
        <v>0</v>
      </c>
      <c r="R211" s="26"/>
      <c r="S211" s="59">
        <f t="shared" si="226"/>
        <v>6.65</v>
      </c>
      <c r="T211" s="59">
        <f t="shared" si="226"/>
        <v>7.6475</v>
      </c>
      <c r="U211" s="61">
        <f t="shared" si="226"/>
        <v>0</v>
      </c>
      <c r="V211" s="26"/>
      <c r="W211" s="62">
        <f t="shared" si="227"/>
        <v>6.65</v>
      </c>
      <c r="X211" s="59">
        <f t="shared" si="227"/>
        <v>7.6475</v>
      </c>
      <c r="Y211" s="61">
        <f t="shared" si="227"/>
        <v>0</v>
      </c>
      <c r="Z211" s="26"/>
      <c r="AA211" s="53"/>
      <c r="AB211" s="27"/>
      <c r="AC211" s="27"/>
      <c r="AD211" s="26"/>
    </row>
    <row r="212" spans="1:30" x14ac:dyDescent="0.25">
      <c r="A212" s="54">
        <v>42566</v>
      </c>
      <c r="B212" s="55" t="s">
        <v>28</v>
      </c>
      <c r="C212" s="55" t="s">
        <v>19</v>
      </c>
      <c r="D212" s="57">
        <v>0.6</v>
      </c>
      <c r="E212" s="52">
        <v>-150</v>
      </c>
      <c r="F212" s="55">
        <v>150</v>
      </c>
      <c r="G212" s="55">
        <v>-160</v>
      </c>
      <c r="H212" s="55">
        <v>140</v>
      </c>
      <c r="I212" s="52"/>
      <c r="J212" s="52"/>
      <c r="K212" s="53"/>
      <c r="L212" s="27"/>
      <c r="M212" s="27"/>
      <c r="N212" s="26"/>
      <c r="O212" s="53"/>
      <c r="P212" s="27"/>
      <c r="Q212" s="27"/>
      <c r="R212" s="26"/>
      <c r="S212" s="59"/>
      <c r="T212" s="59"/>
      <c r="U212" s="59"/>
      <c r="V212" s="26"/>
      <c r="W212" s="62"/>
      <c r="X212" s="59"/>
      <c r="Y212" s="59"/>
      <c r="Z212" s="26"/>
      <c r="AA212" s="53"/>
      <c r="AB212" s="27"/>
      <c r="AC212" s="27"/>
      <c r="AD212" s="26"/>
    </row>
    <row r="213" spans="1:30" x14ac:dyDescent="0.25">
      <c r="A213" s="54">
        <v>42566</v>
      </c>
      <c r="B213" s="55" t="s">
        <v>37</v>
      </c>
      <c r="C213" s="55" t="s">
        <v>34</v>
      </c>
      <c r="D213" s="56">
        <v>0.56699999999999995</v>
      </c>
      <c r="E213" s="52">
        <v>-131</v>
      </c>
      <c r="F213" s="55">
        <v>131</v>
      </c>
      <c r="G213" s="58">
        <v>-115</v>
      </c>
      <c r="H213" s="55">
        <v>-105</v>
      </c>
      <c r="I213" s="1">
        <f>ABS(G213-E213)</f>
        <v>16</v>
      </c>
      <c r="J213" s="3">
        <v>36</v>
      </c>
      <c r="K213" s="53">
        <v>5</v>
      </c>
      <c r="L213" s="27">
        <v>4.3499999999999996</v>
      </c>
      <c r="M213" s="17">
        <f t="shared" ref="M213:M214" si="229">K213+L213</f>
        <v>9.35</v>
      </c>
      <c r="N213" s="26"/>
      <c r="O213" s="5">
        <f>5*(I213/100+1)</f>
        <v>5.8</v>
      </c>
      <c r="P213" s="5">
        <f>O213/(G213/100)*-1</f>
        <v>5.0434782608695654</v>
      </c>
      <c r="Q213" s="18">
        <f t="shared" ref="Q213:Q214" si="230">O213+P213</f>
        <v>10.843478260869565</v>
      </c>
      <c r="R213" s="26"/>
      <c r="S213" s="59">
        <f t="shared" ref="S213:U214" si="231">O213</f>
        <v>5.8</v>
      </c>
      <c r="T213" s="59">
        <f t="shared" si="231"/>
        <v>5.0434782608695654</v>
      </c>
      <c r="U213" s="60">
        <f t="shared" si="231"/>
        <v>10.843478260869565</v>
      </c>
      <c r="V213" s="26"/>
      <c r="W213" s="62"/>
      <c r="X213" s="59"/>
      <c r="Y213" s="59"/>
      <c r="Z213" s="26"/>
      <c r="AA213" s="53"/>
      <c r="AB213" s="27"/>
      <c r="AC213" s="27"/>
      <c r="AD213" s="26"/>
    </row>
    <row r="214" spans="1:30" x14ac:dyDescent="0.25">
      <c r="A214" s="54">
        <v>42566</v>
      </c>
      <c r="B214" s="55" t="s">
        <v>36</v>
      </c>
      <c r="C214" s="55" t="s">
        <v>26</v>
      </c>
      <c r="D214" s="57">
        <v>0.52</v>
      </c>
      <c r="E214" s="55">
        <v>-109</v>
      </c>
      <c r="F214" s="55">
        <v>109</v>
      </c>
      <c r="G214" s="58">
        <v>110</v>
      </c>
      <c r="H214" s="55">
        <v>-130</v>
      </c>
      <c r="I214" s="1">
        <v>19</v>
      </c>
      <c r="J214" s="3">
        <v>39</v>
      </c>
      <c r="K214" s="53">
        <v>5</v>
      </c>
      <c r="L214" s="27">
        <v>5.5</v>
      </c>
      <c r="M214" s="17">
        <f t="shared" si="229"/>
        <v>10.5</v>
      </c>
      <c r="N214" s="26"/>
      <c r="O214" s="5">
        <f>5*(I214/100+1)</f>
        <v>5.9499999999999993</v>
      </c>
      <c r="P214" s="5">
        <f>O214*(G214/100)</f>
        <v>6.5449999999999999</v>
      </c>
      <c r="Q214" s="18">
        <f t="shared" si="230"/>
        <v>12.494999999999999</v>
      </c>
      <c r="R214" s="26"/>
      <c r="S214" s="59">
        <f t="shared" si="231"/>
        <v>5.9499999999999993</v>
      </c>
      <c r="T214" s="59">
        <f t="shared" si="231"/>
        <v>6.5449999999999999</v>
      </c>
      <c r="U214" s="60">
        <f t="shared" si="231"/>
        <v>12.494999999999999</v>
      </c>
      <c r="V214" s="26"/>
      <c r="W214" s="62">
        <f t="shared" ref="W214:Y214" si="232">S214</f>
        <v>5.9499999999999993</v>
      </c>
      <c r="X214" s="59">
        <f t="shared" si="232"/>
        <v>6.5449999999999999</v>
      </c>
      <c r="Y214" s="60">
        <f t="shared" si="232"/>
        <v>12.494999999999999</v>
      </c>
      <c r="Z214" s="26"/>
      <c r="AA214" s="53"/>
      <c r="AB214" s="27"/>
      <c r="AC214" s="27"/>
      <c r="AD214" s="26"/>
    </row>
    <row r="215" spans="1:30" x14ac:dyDescent="0.25">
      <c r="A215" s="54">
        <v>42566</v>
      </c>
      <c r="B215" s="55" t="s">
        <v>21</v>
      </c>
      <c r="C215" s="55" t="s">
        <v>31</v>
      </c>
      <c r="D215" s="56">
        <v>-0.55800000000000005</v>
      </c>
      <c r="E215" s="52">
        <v>126</v>
      </c>
      <c r="F215" s="55">
        <v>-126</v>
      </c>
      <c r="G215" s="55">
        <v>125</v>
      </c>
      <c r="H215" s="55">
        <v>-145</v>
      </c>
      <c r="I215" s="52"/>
      <c r="J215" s="52"/>
      <c r="K215" s="53"/>
      <c r="L215" s="27"/>
      <c r="M215" s="27"/>
      <c r="N215" s="26"/>
      <c r="O215" s="53"/>
      <c r="P215" s="27"/>
      <c r="Q215" s="27"/>
      <c r="R215" s="26"/>
      <c r="S215" s="59"/>
      <c r="T215" s="59"/>
      <c r="U215" s="59"/>
      <c r="V215" s="26"/>
      <c r="W215" s="62"/>
      <c r="X215" s="59"/>
      <c r="Y215" s="59"/>
      <c r="Z215" s="26"/>
      <c r="AA215" s="53"/>
      <c r="AB215" s="27"/>
      <c r="AC215" s="27"/>
      <c r="AD215" s="26"/>
    </row>
    <row r="216" spans="1:30" x14ac:dyDescent="0.25">
      <c r="A216" s="54">
        <v>42566</v>
      </c>
      <c r="B216" s="55" t="s">
        <v>17</v>
      </c>
      <c r="C216" s="55" t="s">
        <v>14</v>
      </c>
      <c r="D216" s="56">
        <v>0.57599999999999996</v>
      </c>
      <c r="E216" s="55">
        <v>-136</v>
      </c>
      <c r="F216" s="55">
        <v>136</v>
      </c>
      <c r="G216" s="58">
        <v>-125</v>
      </c>
      <c r="H216" s="55">
        <v>105</v>
      </c>
      <c r="I216" s="1">
        <f>ABS(G216-E216)</f>
        <v>11</v>
      </c>
      <c r="J216" s="3">
        <f>ABS(H216-F216)</f>
        <v>31</v>
      </c>
      <c r="K216" s="53">
        <v>5</v>
      </c>
      <c r="L216" s="27">
        <v>4</v>
      </c>
      <c r="M216" s="17">
        <f t="shared" ref="M216:M217" si="233">K216+L216</f>
        <v>9</v>
      </c>
      <c r="N216" s="26"/>
      <c r="O216" s="5">
        <f>5*(I216/100+1)</f>
        <v>5.5500000000000007</v>
      </c>
      <c r="P216" s="5">
        <f>O216/(G216/100)*-1</f>
        <v>4.4400000000000004</v>
      </c>
      <c r="Q216" s="18">
        <f t="shared" ref="Q216:Q217" si="234">O216+P216</f>
        <v>9.990000000000002</v>
      </c>
      <c r="R216" s="26"/>
      <c r="S216" s="59">
        <f t="shared" ref="S216:U216" si="235">O216</f>
        <v>5.5500000000000007</v>
      </c>
      <c r="T216" s="59">
        <f t="shared" si="235"/>
        <v>4.4400000000000004</v>
      </c>
      <c r="U216" s="60">
        <f t="shared" si="235"/>
        <v>9.990000000000002</v>
      </c>
      <c r="V216" s="26"/>
      <c r="W216" s="62"/>
      <c r="X216" s="59"/>
      <c r="Y216" s="59"/>
      <c r="Z216" s="26"/>
      <c r="AA216" s="53"/>
      <c r="AB216" s="27"/>
      <c r="AC216" s="27"/>
      <c r="AD216" s="26"/>
    </row>
    <row r="217" spans="1:30" x14ac:dyDescent="0.25">
      <c r="A217" s="54">
        <v>42566</v>
      </c>
      <c r="B217" s="55" t="s">
        <v>33</v>
      </c>
      <c r="C217" s="55" t="s">
        <v>48</v>
      </c>
      <c r="D217" s="56">
        <v>-0.53200000000000003</v>
      </c>
      <c r="E217" s="55">
        <v>114</v>
      </c>
      <c r="F217" s="55">
        <v>-114</v>
      </c>
      <c r="G217" s="58">
        <v>125</v>
      </c>
      <c r="H217" s="55">
        <v>-145</v>
      </c>
      <c r="I217" s="1">
        <f>ABS(G217-E217)</f>
        <v>11</v>
      </c>
      <c r="J217" s="3">
        <f>ABS(H217-F217)</f>
        <v>31</v>
      </c>
      <c r="K217" s="53">
        <v>5</v>
      </c>
      <c r="L217" s="27">
        <v>6.25</v>
      </c>
      <c r="M217" s="17">
        <f t="shared" si="233"/>
        <v>11.25</v>
      </c>
      <c r="N217" s="26"/>
      <c r="O217" s="7">
        <f>5*(I217/100+1)</f>
        <v>5.5500000000000007</v>
      </c>
      <c r="P217" s="7">
        <f>O217*(G217/100)</f>
        <v>6.9375000000000009</v>
      </c>
      <c r="Q217" s="17">
        <f t="shared" si="234"/>
        <v>12.487500000000001</v>
      </c>
      <c r="R217" s="26"/>
      <c r="S217" s="59"/>
      <c r="T217" s="59"/>
      <c r="U217" s="61"/>
      <c r="V217" s="26"/>
      <c r="W217" s="62"/>
      <c r="X217" s="59"/>
      <c r="Y217" s="59"/>
      <c r="Z217" s="26"/>
      <c r="AA217" s="53"/>
      <c r="AB217" s="27"/>
      <c r="AC217" s="27"/>
      <c r="AD217" s="26"/>
    </row>
    <row r="218" spans="1:30" x14ac:dyDescent="0.25">
      <c r="A218" s="54">
        <v>42566</v>
      </c>
      <c r="B218" s="55" t="s">
        <v>18</v>
      </c>
      <c r="C218" s="55" t="s">
        <v>7</v>
      </c>
      <c r="D218" s="56">
        <v>0.55400000000000005</v>
      </c>
      <c r="E218" s="52">
        <v>-124</v>
      </c>
      <c r="F218" s="55">
        <v>124</v>
      </c>
      <c r="G218" s="58">
        <v>130</v>
      </c>
      <c r="H218" s="55">
        <v>-150</v>
      </c>
      <c r="I218" s="1">
        <v>54</v>
      </c>
      <c r="J218" s="3">
        <v>74</v>
      </c>
      <c r="K218" s="53">
        <v>5</v>
      </c>
      <c r="L218" s="27">
        <v>5.75</v>
      </c>
      <c r="M218" s="4">
        <v>0</v>
      </c>
      <c r="N218" s="26"/>
      <c r="O218" s="5">
        <f>5*(I218/100+1)</f>
        <v>7.7</v>
      </c>
      <c r="P218" s="5">
        <f>O218*(G218/100)</f>
        <v>10.01</v>
      </c>
      <c r="Q218" s="6">
        <v>0</v>
      </c>
      <c r="R218" s="26"/>
      <c r="S218" s="59">
        <f t="shared" ref="S218:U218" si="236">O218</f>
        <v>7.7</v>
      </c>
      <c r="T218" s="59">
        <f t="shared" si="236"/>
        <v>10.01</v>
      </c>
      <c r="U218" s="61">
        <f t="shared" si="236"/>
        <v>0</v>
      </c>
      <c r="V218" s="26"/>
      <c r="W218" s="62">
        <f t="shared" ref="W218:Y218" si="237">S218</f>
        <v>7.7</v>
      </c>
      <c r="X218" s="59">
        <f t="shared" si="237"/>
        <v>10.01</v>
      </c>
      <c r="Y218" s="61">
        <f t="shared" si="237"/>
        <v>0</v>
      </c>
      <c r="Z218" s="26"/>
      <c r="AA218" s="53">
        <v>20</v>
      </c>
      <c r="AB218" s="27">
        <v>26</v>
      </c>
      <c r="AC218" s="4">
        <f t="shared" ref="AC218" si="238">Q218</f>
        <v>0</v>
      </c>
      <c r="AD218" s="26"/>
    </row>
    <row r="219" spans="1:30" x14ac:dyDescent="0.25">
      <c r="A219" s="54">
        <v>42566</v>
      </c>
      <c r="B219" s="55" t="s">
        <v>30</v>
      </c>
      <c r="C219" s="55" t="s">
        <v>13</v>
      </c>
      <c r="D219" s="56">
        <v>0.56200000000000006</v>
      </c>
      <c r="E219" s="52">
        <v>-128</v>
      </c>
      <c r="F219" s="55">
        <v>128</v>
      </c>
      <c r="G219" s="55">
        <v>-125</v>
      </c>
      <c r="H219" s="55">
        <v>105</v>
      </c>
      <c r="I219" s="52"/>
      <c r="J219" s="52"/>
      <c r="K219" s="53"/>
      <c r="L219" s="27"/>
      <c r="M219" s="27"/>
      <c r="N219" s="26"/>
      <c r="O219" s="53"/>
      <c r="P219" s="27"/>
      <c r="Q219" s="27"/>
      <c r="R219" s="26"/>
      <c r="S219" s="59"/>
      <c r="T219" s="59"/>
      <c r="U219" s="59"/>
      <c r="V219" s="26"/>
      <c r="W219" s="53"/>
      <c r="X219" s="27"/>
      <c r="Y219" s="27"/>
      <c r="Z219" s="26"/>
      <c r="AA219" s="53"/>
      <c r="AB219" s="27"/>
      <c r="AC219" s="27"/>
      <c r="AD219" s="26"/>
    </row>
    <row r="220" spans="1:30" x14ac:dyDescent="0.25">
      <c r="A220" s="54">
        <v>42566</v>
      </c>
      <c r="B220" s="55" t="s">
        <v>25</v>
      </c>
      <c r="C220" s="55" t="s">
        <v>27</v>
      </c>
      <c r="D220" s="56">
        <v>-0.56799999999999995</v>
      </c>
      <c r="E220" s="52">
        <v>131</v>
      </c>
      <c r="F220" s="55">
        <v>-131</v>
      </c>
      <c r="G220" s="58">
        <v>170</v>
      </c>
      <c r="H220" s="55">
        <v>-200</v>
      </c>
      <c r="I220" s="1">
        <v>39</v>
      </c>
      <c r="J220" s="3">
        <v>59</v>
      </c>
      <c r="K220" s="53">
        <v>5</v>
      </c>
      <c r="L220" s="27">
        <v>8.5</v>
      </c>
      <c r="M220" s="4">
        <v>0</v>
      </c>
      <c r="N220" s="26"/>
      <c r="O220" s="7">
        <f>5*(I220/100+1)</f>
        <v>6.9500000000000011</v>
      </c>
      <c r="P220" s="7">
        <f>O220*(G220/100)</f>
        <v>11.815000000000001</v>
      </c>
      <c r="Q220" s="4">
        <v>0</v>
      </c>
      <c r="R220" s="26"/>
      <c r="S220" s="59"/>
      <c r="T220" s="59"/>
      <c r="U220" s="59"/>
      <c r="V220" s="26"/>
      <c r="W220" s="53"/>
      <c r="X220" s="27"/>
      <c r="Y220" s="27"/>
      <c r="Z220" s="26"/>
      <c r="AA220" s="53"/>
      <c r="AB220" s="27"/>
      <c r="AC220" s="27"/>
      <c r="AD220" s="26"/>
    </row>
    <row r="221" spans="1:30" x14ac:dyDescent="0.25">
      <c r="A221" s="54">
        <v>42566</v>
      </c>
      <c r="B221" s="55" t="s">
        <v>23</v>
      </c>
      <c r="C221" s="55" t="s">
        <v>12</v>
      </c>
      <c r="D221" s="56">
        <v>0.59299999999999997</v>
      </c>
      <c r="E221" s="55">
        <v>-146</v>
      </c>
      <c r="F221" s="55">
        <v>146</v>
      </c>
      <c r="G221" s="55">
        <v>-260</v>
      </c>
      <c r="H221" s="58">
        <v>185</v>
      </c>
      <c r="I221" s="3">
        <f t="shared" ref="I221" si="239">ABS(G221-E221)</f>
        <v>114</v>
      </c>
      <c r="J221" s="1">
        <f t="shared" ref="J221" si="240">ABS(H221-F221)</f>
        <v>39</v>
      </c>
      <c r="K221" s="53">
        <v>5</v>
      </c>
      <c r="L221" s="27">
        <v>8.75</v>
      </c>
      <c r="M221" s="17">
        <f t="shared" ref="M221" si="241">K221+L221</f>
        <v>13.75</v>
      </c>
      <c r="N221" s="26"/>
      <c r="O221" s="7">
        <f>5*(J221/100+1)</f>
        <v>6.9500000000000011</v>
      </c>
      <c r="P221" s="7">
        <f>O221*(H221/100)</f>
        <v>12.857500000000002</v>
      </c>
      <c r="Q221" s="17">
        <f t="shared" ref="Q221" si="242">O221+P221</f>
        <v>19.807500000000005</v>
      </c>
      <c r="R221" s="26"/>
      <c r="S221" s="59"/>
      <c r="T221" s="59"/>
      <c r="U221" s="59"/>
      <c r="V221" s="26"/>
      <c r="W221" s="53"/>
      <c r="X221" s="27"/>
      <c r="Y221" s="27"/>
      <c r="Z221" s="26"/>
      <c r="AA221" s="53"/>
      <c r="AB221" s="27"/>
      <c r="AC221" s="27"/>
      <c r="AD221" s="26"/>
    </row>
    <row r="222" spans="1:30" x14ac:dyDescent="0.25">
      <c r="A222" s="54">
        <v>42566</v>
      </c>
      <c r="B222" s="55" t="s">
        <v>15</v>
      </c>
      <c r="C222" s="55" t="s">
        <v>6</v>
      </c>
      <c r="D222" s="11">
        <v>-0.56200000000000006</v>
      </c>
      <c r="E222" s="3">
        <v>128</v>
      </c>
      <c r="F222" s="3">
        <v>-128</v>
      </c>
      <c r="G222" s="1">
        <v>170</v>
      </c>
      <c r="H222" s="3">
        <v>-200</v>
      </c>
      <c r="I222" s="1">
        <f>ABS(G222-E222)</f>
        <v>42</v>
      </c>
      <c r="J222" s="3">
        <f>ABS(H222-F222)</f>
        <v>72</v>
      </c>
      <c r="K222" s="8">
        <v>5</v>
      </c>
      <c r="L222" s="9">
        <v>8.5</v>
      </c>
      <c r="M222" s="4">
        <v>0</v>
      </c>
      <c r="O222" s="7">
        <f>5*(I222/100+1)</f>
        <v>7.1</v>
      </c>
      <c r="P222" s="7">
        <f>O222*(G222/100)</f>
        <v>12.069999999999999</v>
      </c>
      <c r="Q222" s="4">
        <v>0</v>
      </c>
      <c r="S222" s="5"/>
      <c r="T222" s="1"/>
      <c r="U222" s="1"/>
    </row>
    <row r="223" spans="1:30" x14ac:dyDescent="0.25">
      <c r="A223" s="54">
        <v>42566</v>
      </c>
      <c r="B223" s="55" t="s">
        <v>39</v>
      </c>
      <c r="C223" s="55" t="s">
        <v>24</v>
      </c>
      <c r="D223" s="11">
        <v>0.59599999999999997</v>
      </c>
      <c r="E223" s="3">
        <v>-147</v>
      </c>
      <c r="F223" s="3">
        <v>147</v>
      </c>
      <c r="G223" s="58">
        <v>-133</v>
      </c>
      <c r="H223" s="55">
        <v>113</v>
      </c>
      <c r="I223" s="1">
        <f>ABS(G223-E223)</f>
        <v>14</v>
      </c>
      <c r="J223" s="3">
        <f>ABS(H223-F223)</f>
        <v>34</v>
      </c>
      <c r="K223" s="8">
        <v>5</v>
      </c>
      <c r="L223" s="9">
        <v>3.76</v>
      </c>
      <c r="M223" s="4">
        <v>0</v>
      </c>
      <c r="O223" s="5">
        <f>5*(I223/100+1)</f>
        <v>5.7000000000000011</v>
      </c>
      <c r="P223" s="5">
        <f>O223/(G223/100)*-1</f>
        <v>4.2857142857142865</v>
      </c>
      <c r="Q223" s="6">
        <v>0</v>
      </c>
      <c r="S223" s="5">
        <f t="shared" ref="S223:U223" si="243">O223</f>
        <v>5.7000000000000011</v>
      </c>
      <c r="T223" s="5">
        <f t="shared" si="243"/>
        <v>4.2857142857142865</v>
      </c>
      <c r="U223" s="6">
        <f t="shared" si="243"/>
        <v>0</v>
      </c>
    </row>
    <row r="224" spans="1:30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1">
        <f>SUM(K209:K223)</f>
        <v>60</v>
      </c>
      <c r="L224" s="22">
        <f>SUM(M209:M223)</f>
        <v>74.75</v>
      </c>
      <c r="M224" s="22">
        <f>L224-K224</f>
        <v>14.75</v>
      </c>
      <c r="N224" s="24">
        <f>M224/K224</f>
        <v>0.24583333333333332</v>
      </c>
      <c r="O224" s="21">
        <f>SUM(O209:O223)</f>
        <v>78.2</v>
      </c>
      <c r="P224" s="22">
        <f>SUM(Q209:Q223)</f>
        <v>95.663478260869567</v>
      </c>
      <c r="Q224" s="22">
        <f>P224-O224</f>
        <v>17.463478260869564</v>
      </c>
      <c r="R224" s="24">
        <f>Q224/O224</f>
        <v>0.22331813632825528</v>
      </c>
      <c r="S224" s="21">
        <f>SUM(S209:S223)</f>
        <v>51.650000000000006</v>
      </c>
      <c r="T224" s="22">
        <f>SUM(U209:U223)</f>
        <v>63.368478260869566</v>
      </c>
      <c r="U224" s="22">
        <f>T224-S224</f>
        <v>11.71847826086956</v>
      </c>
      <c r="V224" s="24">
        <f>U224/S224</f>
        <v>0.22688244454732931</v>
      </c>
      <c r="W224" s="21">
        <f>SUM(W209:W223)</f>
        <v>34.6</v>
      </c>
      <c r="X224" s="22">
        <f>SUM(Y209:Y223)</f>
        <v>42.534999999999997</v>
      </c>
      <c r="Y224" s="22">
        <f>X224-W224</f>
        <v>7.9349999999999952</v>
      </c>
      <c r="Z224" s="24">
        <f>Y224/W224</f>
        <v>0.22933526011560679</v>
      </c>
      <c r="AA224" s="21">
        <f>SUM(AA209:AA223)</f>
        <v>40</v>
      </c>
      <c r="AB224" s="22">
        <f>SUM(AC209:AC223)</f>
        <v>43.6</v>
      </c>
      <c r="AC224" s="22">
        <f>AB224-AA224</f>
        <v>3.6000000000000014</v>
      </c>
      <c r="AD224" s="24">
        <f>AC224/AA224</f>
        <v>9.0000000000000038E-2</v>
      </c>
    </row>
    <row r="226" spans="1:29" x14ac:dyDescent="0.25">
      <c r="A226" s="10">
        <v>42567</v>
      </c>
      <c r="B226" s="55" t="s">
        <v>11</v>
      </c>
      <c r="C226" s="55" t="s">
        <v>32</v>
      </c>
      <c r="D226" s="11">
        <v>0.58799999999999997</v>
      </c>
      <c r="E226" s="3">
        <v>-143</v>
      </c>
      <c r="F226" s="3">
        <v>143</v>
      </c>
      <c r="G226" s="1">
        <v>-127</v>
      </c>
      <c r="H226" s="3">
        <v>107</v>
      </c>
      <c r="I226" s="1">
        <f t="shared" ref="I226" si="244">ABS(G226-E226)</f>
        <v>16</v>
      </c>
      <c r="J226" s="3">
        <f t="shared" ref="J226" si="245">ABS(H226-F226)</f>
        <v>36</v>
      </c>
      <c r="K226" s="8">
        <v>5</v>
      </c>
      <c r="L226" s="9">
        <v>3.94</v>
      </c>
      <c r="M226" s="17">
        <f t="shared" ref="M226:M227" si="246">K226+L226</f>
        <v>8.94</v>
      </c>
      <c r="O226" s="5">
        <f t="shared" ref="O226:O231" si="247">5*(I226/100+1)</f>
        <v>5.8</v>
      </c>
      <c r="P226" s="5">
        <f>O226/(G226/100)*-1</f>
        <v>4.5669291338582676</v>
      </c>
      <c r="Q226" s="18">
        <f t="shared" ref="Q226:Q227" si="248">O226+P226</f>
        <v>10.366929133858267</v>
      </c>
      <c r="S226" s="5">
        <f t="shared" ref="S226:U227" si="249">O226</f>
        <v>5.8</v>
      </c>
      <c r="T226" s="5">
        <f t="shared" si="249"/>
        <v>4.5669291338582676</v>
      </c>
      <c r="U226" s="18">
        <f t="shared" si="249"/>
        <v>10.366929133858267</v>
      </c>
    </row>
    <row r="227" spans="1:29" x14ac:dyDescent="0.25">
      <c r="A227" s="10">
        <v>42567</v>
      </c>
      <c r="B227" s="55" t="s">
        <v>1</v>
      </c>
      <c r="C227" s="55" t="s">
        <v>16</v>
      </c>
      <c r="D227" s="11">
        <v>0.56000000000000005</v>
      </c>
      <c r="E227" s="3">
        <v>-127</v>
      </c>
      <c r="F227" s="3">
        <v>127</v>
      </c>
      <c r="G227" s="1">
        <v>110</v>
      </c>
      <c r="H227" s="3">
        <v>-130</v>
      </c>
      <c r="I227" s="1">
        <v>37</v>
      </c>
      <c r="J227" s="3">
        <v>57</v>
      </c>
      <c r="K227" s="8">
        <v>5</v>
      </c>
      <c r="L227" s="9">
        <v>5.5</v>
      </c>
      <c r="M227" s="17">
        <f t="shared" si="246"/>
        <v>10.5</v>
      </c>
      <c r="O227" s="5">
        <f t="shared" si="247"/>
        <v>6.8500000000000005</v>
      </c>
      <c r="P227" s="5">
        <f>O227*(G227/100)</f>
        <v>7.535000000000001</v>
      </c>
      <c r="Q227" s="18">
        <f t="shared" si="248"/>
        <v>14.385000000000002</v>
      </c>
      <c r="S227" s="5">
        <f t="shared" si="249"/>
        <v>6.8500000000000005</v>
      </c>
      <c r="T227" s="5">
        <f t="shared" si="249"/>
        <v>7.535000000000001</v>
      </c>
      <c r="U227" s="18">
        <f t="shared" si="249"/>
        <v>14.385000000000002</v>
      </c>
      <c r="W227" s="5">
        <f t="shared" ref="W227:Y227" si="250">S227</f>
        <v>6.8500000000000005</v>
      </c>
      <c r="X227" s="5">
        <f t="shared" si="250"/>
        <v>7.535000000000001</v>
      </c>
      <c r="Y227" s="18">
        <f t="shared" si="250"/>
        <v>14.385000000000002</v>
      </c>
    </row>
    <row r="228" spans="1:29" x14ac:dyDescent="0.25">
      <c r="A228" s="10">
        <v>42567</v>
      </c>
      <c r="B228" s="55" t="s">
        <v>20</v>
      </c>
      <c r="C228" s="55" t="s">
        <v>35</v>
      </c>
      <c r="D228" s="11">
        <v>-0.50600000000000001</v>
      </c>
      <c r="E228" s="3">
        <v>102</v>
      </c>
      <c r="F228" s="3">
        <v>-102</v>
      </c>
      <c r="G228" s="1">
        <v>140</v>
      </c>
      <c r="H228" s="3">
        <v>-160</v>
      </c>
      <c r="I228" s="1">
        <f>ABS(G228-E228)</f>
        <v>38</v>
      </c>
      <c r="J228" s="3">
        <f>ABS(H228-F228)</f>
        <v>58</v>
      </c>
      <c r="K228" s="8">
        <v>5</v>
      </c>
      <c r="L228" s="8">
        <v>7</v>
      </c>
      <c r="M228" s="4">
        <v>0</v>
      </c>
      <c r="O228" s="7">
        <f t="shared" si="247"/>
        <v>6.8999999999999995</v>
      </c>
      <c r="P228" s="7">
        <f>O228*(G228/100)</f>
        <v>9.6599999999999984</v>
      </c>
      <c r="Q228" s="4">
        <v>0</v>
      </c>
      <c r="S228" s="1"/>
      <c r="T228" s="1"/>
      <c r="U228" s="1"/>
      <c r="W228" s="1"/>
      <c r="X228" s="1"/>
      <c r="Y228" s="1"/>
    </row>
    <row r="229" spans="1:29" x14ac:dyDescent="0.25">
      <c r="A229" s="10">
        <v>42567</v>
      </c>
      <c r="B229" s="55" t="s">
        <v>28</v>
      </c>
      <c r="C229" s="55" t="s">
        <v>19</v>
      </c>
      <c r="D229" s="11">
        <v>0.60299999999999998</v>
      </c>
      <c r="E229" s="3">
        <v>-152</v>
      </c>
      <c r="F229" s="3">
        <v>152</v>
      </c>
      <c r="G229" s="1">
        <v>-135</v>
      </c>
      <c r="H229" s="3">
        <v>115</v>
      </c>
      <c r="I229" s="1">
        <f t="shared" ref="I229" si="251">ABS(G229-E229)</f>
        <v>17</v>
      </c>
      <c r="J229" s="3">
        <f t="shared" ref="J229" si="252">ABS(H229-F229)</f>
        <v>37</v>
      </c>
      <c r="K229" s="8">
        <v>5</v>
      </c>
      <c r="L229" s="9">
        <v>3.7</v>
      </c>
      <c r="M229" s="4">
        <v>0</v>
      </c>
      <c r="O229" s="5">
        <f t="shared" si="247"/>
        <v>5.85</v>
      </c>
      <c r="P229" s="5">
        <f>O229/(G229/100)*-1</f>
        <v>4.333333333333333</v>
      </c>
      <c r="Q229" s="6">
        <v>0</v>
      </c>
      <c r="S229" s="5">
        <f t="shared" ref="S229:U233" si="253">O229</f>
        <v>5.85</v>
      </c>
      <c r="T229" s="5">
        <f t="shared" si="253"/>
        <v>4.333333333333333</v>
      </c>
      <c r="U229" s="6">
        <f t="shared" si="253"/>
        <v>0</v>
      </c>
      <c r="W229" s="1"/>
      <c r="X229" s="1"/>
      <c r="Y229" s="1"/>
    </row>
    <row r="230" spans="1:29" x14ac:dyDescent="0.25">
      <c r="A230" s="10">
        <v>42567</v>
      </c>
      <c r="B230" s="55" t="s">
        <v>37</v>
      </c>
      <c r="C230" s="55" t="s">
        <v>34</v>
      </c>
      <c r="D230" s="11">
        <v>0.57599999999999996</v>
      </c>
      <c r="E230" s="3">
        <v>-136</v>
      </c>
      <c r="F230" s="3">
        <v>136</v>
      </c>
      <c r="G230" s="1">
        <v>-110</v>
      </c>
      <c r="H230" s="3">
        <v>-110</v>
      </c>
      <c r="I230" s="1">
        <f t="shared" ref="I230:I231" si="254">ABS(G230-E230)</f>
        <v>26</v>
      </c>
      <c r="J230" s="3">
        <v>46</v>
      </c>
      <c r="K230" s="8">
        <v>5</v>
      </c>
      <c r="L230" s="9">
        <v>4.54</v>
      </c>
      <c r="M230" s="17">
        <f t="shared" ref="M230" si="255">K230+L230</f>
        <v>9.5399999999999991</v>
      </c>
      <c r="O230" s="5">
        <f t="shared" si="247"/>
        <v>6.3</v>
      </c>
      <c r="P230" s="5">
        <f>O230/(G230/100)*-1</f>
        <v>5.7272727272727266</v>
      </c>
      <c r="Q230" s="18">
        <f t="shared" ref="Q230" si="256">O230+P230</f>
        <v>12.027272727272727</v>
      </c>
      <c r="S230" s="5">
        <f t="shared" si="253"/>
        <v>6.3</v>
      </c>
      <c r="T230" s="5">
        <f t="shared" si="253"/>
        <v>5.7272727272727266</v>
      </c>
      <c r="U230" s="18">
        <f t="shared" si="253"/>
        <v>12.027272727272727</v>
      </c>
      <c r="W230" s="1"/>
      <c r="X230" s="1"/>
      <c r="Y230" s="1"/>
    </row>
    <row r="231" spans="1:29" x14ac:dyDescent="0.25">
      <c r="A231" s="10">
        <v>42567</v>
      </c>
      <c r="B231" s="55" t="s">
        <v>36</v>
      </c>
      <c r="C231" s="55" t="s">
        <v>26</v>
      </c>
      <c r="D231" s="11">
        <v>0.52500000000000002</v>
      </c>
      <c r="E231" s="3">
        <v>-111</v>
      </c>
      <c r="F231" s="3">
        <v>111</v>
      </c>
      <c r="G231" s="1">
        <v>-111</v>
      </c>
      <c r="H231" s="3">
        <v>101</v>
      </c>
      <c r="I231" s="1">
        <f t="shared" si="254"/>
        <v>0</v>
      </c>
      <c r="J231" s="3">
        <f t="shared" ref="J231" si="257">ABS(H231-F231)</f>
        <v>10</v>
      </c>
      <c r="K231" s="8">
        <v>5</v>
      </c>
      <c r="L231" s="8">
        <v>5</v>
      </c>
      <c r="M231" s="4">
        <v>0</v>
      </c>
      <c r="O231" s="5">
        <f t="shared" si="247"/>
        <v>5</v>
      </c>
      <c r="P231" s="5">
        <f>O231/(G231/100)*-1</f>
        <v>4.5045045045045038</v>
      </c>
      <c r="Q231" s="6">
        <v>0</v>
      </c>
      <c r="S231" s="5">
        <f t="shared" si="253"/>
        <v>5</v>
      </c>
      <c r="T231" s="5">
        <f t="shared" si="253"/>
        <v>4.5045045045045038</v>
      </c>
      <c r="U231" s="6">
        <f t="shared" si="253"/>
        <v>0</v>
      </c>
      <c r="W231" s="1"/>
      <c r="X231" s="1"/>
      <c r="Y231" s="1"/>
    </row>
    <row r="232" spans="1:29" x14ac:dyDescent="0.25">
      <c r="A232" s="10">
        <v>42567</v>
      </c>
      <c r="B232" s="55" t="s">
        <v>21</v>
      </c>
      <c r="C232" s="55" t="s">
        <v>31</v>
      </c>
      <c r="D232" s="11">
        <v>-0.57199999999999995</v>
      </c>
      <c r="E232" s="3">
        <v>133</v>
      </c>
      <c r="F232" s="3">
        <v>-133</v>
      </c>
      <c r="G232" s="3">
        <v>-122</v>
      </c>
      <c r="H232" s="1">
        <v>102</v>
      </c>
      <c r="I232" s="3">
        <v>55</v>
      </c>
      <c r="J232" s="1">
        <v>35</v>
      </c>
      <c r="K232" s="8">
        <v>5</v>
      </c>
      <c r="L232" s="9">
        <v>5.0999999999999996</v>
      </c>
      <c r="M232" s="4">
        <v>0</v>
      </c>
      <c r="O232" s="5">
        <f>5*(J232/100+1)</f>
        <v>6.75</v>
      </c>
      <c r="P232" s="5">
        <f>O232*(H232/100)</f>
        <v>6.8849999999999998</v>
      </c>
      <c r="Q232" s="6">
        <v>0</v>
      </c>
      <c r="S232" s="5">
        <f t="shared" si="253"/>
        <v>6.75</v>
      </c>
      <c r="T232" s="5">
        <f t="shared" si="253"/>
        <v>6.8849999999999998</v>
      </c>
      <c r="U232" s="6">
        <f t="shared" si="253"/>
        <v>0</v>
      </c>
      <c r="W232" s="5">
        <f t="shared" ref="W232:Y233" si="258">S232</f>
        <v>6.75</v>
      </c>
      <c r="X232" s="5">
        <f t="shared" si="258"/>
        <v>6.8849999999999998</v>
      </c>
      <c r="Y232" s="6">
        <f t="shared" si="258"/>
        <v>0</v>
      </c>
    </row>
    <row r="233" spans="1:29" x14ac:dyDescent="0.25">
      <c r="A233" s="10"/>
      <c r="B233" s="55" t="s">
        <v>21</v>
      </c>
      <c r="C233" s="55" t="s">
        <v>31</v>
      </c>
      <c r="D233" s="11">
        <v>-0.57199999999999995</v>
      </c>
      <c r="E233" s="3">
        <v>133</v>
      </c>
      <c r="F233" s="3">
        <v>-133</v>
      </c>
      <c r="G233" s="3">
        <v>-137</v>
      </c>
      <c r="H233" s="1">
        <v>130</v>
      </c>
      <c r="I233" s="3">
        <v>70</v>
      </c>
      <c r="J233" s="1">
        <v>63</v>
      </c>
      <c r="K233" s="8">
        <v>2</v>
      </c>
      <c r="L233" s="9">
        <v>2.54</v>
      </c>
      <c r="M233" s="4">
        <v>0</v>
      </c>
      <c r="O233" s="5">
        <f>5*(J233/100+1)</f>
        <v>8.1499999999999986</v>
      </c>
      <c r="P233" s="5">
        <f>O233*(H233/100)</f>
        <v>10.594999999999999</v>
      </c>
      <c r="Q233" s="6">
        <v>0</v>
      </c>
      <c r="S233" s="5">
        <f t="shared" si="253"/>
        <v>8.1499999999999986</v>
      </c>
      <c r="T233" s="5">
        <f t="shared" si="253"/>
        <v>10.594999999999999</v>
      </c>
      <c r="U233" s="6">
        <f t="shared" si="253"/>
        <v>0</v>
      </c>
      <c r="W233" s="5">
        <f t="shared" si="258"/>
        <v>8.1499999999999986</v>
      </c>
      <c r="X233" s="5">
        <f t="shared" si="258"/>
        <v>10.594999999999999</v>
      </c>
      <c r="Y233" s="6">
        <f t="shared" si="258"/>
        <v>0</v>
      </c>
      <c r="AA233" s="8">
        <v>20</v>
      </c>
      <c r="AB233" s="9">
        <v>25.4</v>
      </c>
      <c r="AC233" s="4">
        <f t="shared" ref="AC233:AC235" si="259">Q233</f>
        <v>0</v>
      </c>
    </row>
    <row r="234" spans="1:29" x14ac:dyDescent="0.25">
      <c r="A234" s="10">
        <v>42567</v>
      </c>
      <c r="B234" s="55" t="s">
        <v>17</v>
      </c>
      <c r="C234" s="55" t="s">
        <v>14</v>
      </c>
      <c r="D234" s="11">
        <v>0.57599999999999996</v>
      </c>
      <c r="E234" s="3">
        <v>-136</v>
      </c>
      <c r="F234" s="3">
        <v>136</v>
      </c>
      <c r="G234" s="3">
        <v>-157</v>
      </c>
      <c r="H234" s="1">
        <v>142</v>
      </c>
      <c r="I234" s="3">
        <f t="shared" ref="I234" si="260">ABS(G234-E234)</f>
        <v>21</v>
      </c>
      <c r="J234" s="1">
        <f t="shared" ref="J234" si="261">ABS(H234-F234)</f>
        <v>6</v>
      </c>
      <c r="K234" s="8">
        <v>5</v>
      </c>
      <c r="L234" s="9">
        <v>6.75</v>
      </c>
      <c r="M234" s="17">
        <f t="shared" ref="M234" si="262">K234+L234</f>
        <v>11.75</v>
      </c>
      <c r="O234" s="7">
        <f>5*(J234/100+1)</f>
        <v>5.3000000000000007</v>
      </c>
      <c r="P234" s="7">
        <f>O234*(H234/100)</f>
        <v>7.5260000000000007</v>
      </c>
      <c r="Q234" s="17">
        <f t="shared" ref="Q234" si="263">O234+P234</f>
        <v>12.826000000000001</v>
      </c>
      <c r="S234" s="1"/>
      <c r="T234" s="1"/>
      <c r="U234" s="1"/>
      <c r="W234" s="1"/>
      <c r="X234" s="1"/>
      <c r="Y234" s="1"/>
    </row>
    <row r="235" spans="1:29" x14ac:dyDescent="0.25">
      <c r="A235" s="10">
        <v>42567</v>
      </c>
      <c r="B235" s="55" t="s">
        <v>33</v>
      </c>
      <c r="C235" s="55" t="s">
        <v>48</v>
      </c>
      <c r="D235" s="11">
        <v>-0.52600000000000002</v>
      </c>
      <c r="E235" s="3">
        <v>110</v>
      </c>
      <c r="F235" s="3">
        <v>-110</v>
      </c>
      <c r="G235" s="1">
        <v>155</v>
      </c>
      <c r="H235" s="3">
        <v>-168</v>
      </c>
      <c r="I235" s="1">
        <f>ABS(G235-E235)</f>
        <v>45</v>
      </c>
      <c r="J235" s="3">
        <f>ABS(H235-F235)</f>
        <v>58</v>
      </c>
      <c r="K235" s="8">
        <v>5</v>
      </c>
      <c r="L235" s="9">
        <v>7.5</v>
      </c>
      <c r="M235" s="4">
        <v>0</v>
      </c>
      <c r="O235" s="7">
        <f>5*(I235/100+1)</f>
        <v>7.25</v>
      </c>
      <c r="P235" s="7">
        <f>O235*(G235/100)</f>
        <v>11.237500000000001</v>
      </c>
      <c r="Q235" s="4">
        <v>0</v>
      </c>
      <c r="S235" s="1"/>
      <c r="T235" s="1"/>
      <c r="U235" s="1"/>
      <c r="W235" s="1"/>
      <c r="X235" s="1"/>
      <c r="Y235" s="1"/>
      <c r="AA235" s="8">
        <v>20</v>
      </c>
      <c r="AB235" s="8">
        <v>30.6</v>
      </c>
      <c r="AC235" s="4">
        <f t="shared" si="259"/>
        <v>0</v>
      </c>
    </row>
    <row r="236" spans="1:29" x14ac:dyDescent="0.25">
      <c r="A236" s="10">
        <v>42567</v>
      </c>
      <c r="B236" s="55" t="s">
        <v>18</v>
      </c>
      <c r="C236" s="55" t="s">
        <v>7</v>
      </c>
      <c r="D236" s="11">
        <v>0.55000000000000004</v>
      </c>
      <c r="E236" s="3">
        <v>-122</v>
      </c>
      <c r="F236" s="3">
        <v>122</v>
      </c>
      <c r="G236" s="1">
        <v>-105</v>
      </c>
      <c r="H236" s="3">
        <v>-105</v>
      </c>
      <c r="I236" s="1">
        <f t="shared" ref="I236:I237" si="264">ABS(G236-E236)</f>
        <v>17</v>
      </c>
      <c r="J236" s="3">
        <v>37</v>
      </c>
      <c r="K236" s="8">
        <v>5</v>
      </c>
      <c r="L236" s="9">
        <v>4.76</v>
      </c>
      <c r="M236" s="17">
        <f t="shared" ref="M236" si="265">K236+L236</f>
        <v>9.76</v>
      </c>
      <c r="O236" s="5">
        <f>5*(I236/100+1)</f>
        <v>5.85</v>
      </c>
      <c r="P236" s="5">
        <f>O236/(G236/100)*-1</f>
        <v>5.5714285714285712</v>
      </c>
      <c r="Q236" s="18">
        <f t="shared" ref="Q236" si="266">O236+P236</f>
        <v>11.421428571428571</v>
      </c>
      <c r="S236" s="5">
        <f t="shared" ref="S236:U239" si="267">O236</f>
        <v>5.85</v>
      </c>
      <c r="T236" s="5">
        <f t="shared" si="267"/>
        <v>5.5714285714285712</v>
      </c>
      <c r="U236" s="18">
        <f t="shared" si="267"/>
        <v>11.421428571428571</v>
      </c>
      <c r="W236" s="1"/>
      <c r="X236" s="1"/>
      <c r="Y236" s="1"/>
    </row>
    <row r="237" spans="1:29" x14ac:dyDescent="0.25">
      <c r="A237" s="10">
        <v>42567</v>
      </c>
      <c r="B237" s="55" t="s">
        <v>30</v>
      </c>
      <c r="C237" s="55" t="s">
        <v>13</v>
      </c>
      <c r="D237" s="11">
        <v>0.56499999999999995</v>
      </c>
      <c r="E237" s="3">
        <v>-130</v>
      </c>
      <c r="F237" s="3">
        <v>130</v>
      </c>
      <c r="G237" s="1">
        <v>-110</v>
      </c>
      <c r="H237" s="3">
        <v>-110</v>
      </c>
      <c r="I237" s="1">
        <f t="shared" si="264"/>
        <v>20</v>
      </c>
      <c r="J237" s="3">
        <v>40</v>
      </c>
      <c r="K237" s="8">
        <v>5</v>
      </c>
      <c r="L237" s="9">
        <v>4.54</v>
      </c>
      <c r="M237" s="4">
        <v>0</v>
      </c>
      <c r="O237" s="5">
        <f>5*(I237/100+1)</f>
        <v>6</v>
      </c>
      <c r="P237" s="5">
        <f>O237/(G237/100)*-1</f>
        <v>5.4545454545454541</v>
      </c>
      <c r="Q237" s="6">
        <v>0</v>
      </c>
      <c r="S237" s="5">
        <f t="shared" si="267"/>
        <v>6</v>
      </c>
      <c r="T237" s="5">
        <f t="shared" si="267"/>
        <v>5.4545454545454541</v>
      </c>
      <c r="U237" s="6">
        <f t="shared" si="267"/>
        <v>0</v>
      </c>
      <c r="W237" s="1"/>
      <c r="X237" s="1"/>
      <c r="Y237" s="1"/>
    </row>
    <row r="238" spans="1:29" x14ac:dyDescent="0.25">
      <c r="A238" s="10"/>
      <c r="B238" s="55" t="s">
        <v>30</v>
      </c>
      <c r="C238" s="55" t="s">
        <v>13</v>
      </c>
      <c r="D238" s="11">
        <v>0.56499999999999995</v>
      </c>
      <c r="E238" s="3">
        <v>-130</v>
      </c>
      <c r="F238" s="3">
        <v>130</v>
      </c>
      <c r="G238" s="1">
        <v>112</v>
      </c>
      <c r="H238" s="3">
        <v>-122</v>
      </c>
      <c r="I238" s="1">
        <v>42</v>
      </c>
      <c r="J238" s="3">
        <v>52</v>
      </c>
      <c r="K238" s="8">
        <v>2</v>
      </c>
      <c r="L238" s="9">
        <v>2.16</v>
      </c>
      <c r="M238" s="4">
        <v>0</v>
      </c>
      <c r="O238" s="5">
        <f>5*(I238/100+1)</f>
        <v>7.1</v>
      </c>
      <c r="P238" s="5">
        <f>O238*(G238/100)</f>
        <v>7.952</v>
      </c>
      <c r="Q238" s="6">
        <v>0</v>
      </c>
      <c r="S238" s="5">
        <f t="shared" si="267"/>
        <v>7.1</v>
      </c>
      <c r="T238" s="5">
        <f t="shared" si="267"/>
        <v>7.952</v>
      </c>
      <c r="U238" s="6">
        <f t="shared" si="267"/>
        <v>0</v>
      </c>
      <c r="W238" s="5">
        <f t="shared" ref="W238:Y238" si="268">S238</f>
        <v>7.1</v>
      </c>
      <c r="X238" s="5">
        <f t="shared" si="268"/>
        <v>7.952</v>
      </c>
      <c r="Y238" s="6">
        <f t="shared" si="268"/>
        <v>0</v>
      </c>
      <c r="AA238" s="8">
        <v>20</v>
      </c>
      <c r="AB238" s="9">
        <v>22.4</v>
      </c>
      <c r="AC238" s="4">
        <f t="shared" ref="AC238" si="269">Q238</f>
        <v>0</v>
      </c>
    </row>
    <row r="239" spans="1:29" x14ac:dyDescent="0.25">
      <c r="A239" s="10">
        <v>42567</v>
      </c>
      <c r="B239" s="55" t="s">
        <v>25</v>
      </c>
      <c r="C239" s="55" t="s">
        <v>27</v>
      </c>
      <c r="D239" s="11">
        <v>-0.57399999999999995</v>
      </c>
      <c r="E239" s="3">
        <v>135</v>
      </c>
      <c r="F239" s="3">
        <v>-135</v>
      </c>
      <c r="G239" s="3">
        <v>100</v>
      </c>
      <c r="H239" s="1">
        <v>-120</v>
      </c>
      <c r="I239" s="3">
        <f>ABS(G239-E239)</f>
        <v>35</v>
      </c>
      <c r="J239" s="1">
        <f>ABS(H239-F239)</f>
        <v>15</v>
      </c>
      <c r="K239" s="8">
        <v>5</v>
      </c>
      <c r="L239" s="9">
        <v>4.17</v>
      </c>
      <c r="M239" s="17">
        <f t="shared" ref="M239:M240" si="270">K239+L239</f>
        <v>9.17</v>
      </c>
      <c r="O239" s="5">
        <f>5*(J239/100+1)</f>
        <v>5.75</v>
      </c>
      <c r="P239" s="5">
        <f>O239/(H239/100)*-1</f>
        <v>4.791666666666667</v>
      </c>
      <c r="Q239" s="18">
        <f t="shared" ref="Q239:Q240" si="271">O239+P239</f>
        <v>10.541666666666668</v>
      </c>
      <c r="S239" s="5">
        <f t="shared" si="267"/>
        <v>5.75</v>
      </c>
      <c r="T239" s="5">
        <f t="shared" si="267"/>
        <v>4.791666666666667</v>
      </c>
      <c r="U239" s="18">
        <f t="shared" si="267"/>
        <v>10.541666666666668</v>
      </c>
    </row>
    <row r="240" spans="1:29" x14ac:dyDescent="0.25">
      <c r="A240" s="10">
        <v>42567</v>
      </c>
      <c r="B240" s="55" t="s">
        <v>23</v>
      </c>
      <c r="C240" s="55" t="s">
        <v>12</v>
      </c>
      <c r="D240" s="11">
        <v>0.58899999999999997</v>
      </c>
      <c r="E240" s="3">
        <v>-143</v>
      </c>
      <c r="F240" s="3">
        <v>143</v>
      </c>
      <c r="G240" s="3">
        <v>-175</v>
      </c>
      <c r="H240" s="1">
        <v>155</v>
      </c>
      <c r="I240" s="3">
        <f t="shared" ref="I240" si="272">ABS(G240-E240)</f>
        <v>32</v>
      </c>
      <c r="J240" s="1">
        <f t="shared" ref="J240" si="273">ABS(H240-F240)</f>
        <v>12</v>
      </c>
      <c r="K240" s="8">
        <v>5</v>
      </c>
      <c r="L240" s="9">
        <v>7.75</v>
      </c>
      <c r="M240" s="17">
        <f t="shared" si="270"/>
        <v>12.75</v>
      </c>
      <c r="O240" s="7">
        <f>5*(J240/100+1)</f>
        <v>5.6000000000000005</v>
      </c>
      <c r="P240" s="7">
        <f>O240*(H240/100)</f>
        <v>8.6800000000000015</v>
      </c>
      <c r="Q240" s="17">
        <f t="shared" si="271"/>
        <v>14.280000000000001</v>
      </c>
      <c r="S240" s="1"/>
      <c r="T240" s="1"/>
      <c r="U240" s="1"/>
    </row>
    <row r="241" spans="1:30" x14ac:dyDescent="0.25">
      <c r="A241" s="10">
        <v>42567</v>
      </c>
      <c r="B241" s="55" t="s">
        <v>15</v>
      </c>
      <c r="C241" s="55" t="s">
        <v>6</v>
      </c>
      <c r="D241" s="11">
        <v>-0.56899999999999995</v>
      </c>
      <c r="E241" s="3">
        <v>132</v>
      </c>
      <c r="F241" s="3">
        <v>-132</v>
      </c>
      <c r="G241" s="3">
        <v>108</v>
      </c>
      <c r="H241" s="1">
        <v>-118</v>
      </c>
      <c r="I241" s="3">
        <f>ABS(G241-E241)</f>
        <v>24</v>
      </c>
      <c r="J241" s="1">
        <f>ABS(H241-F241)</f>
        <v>14</v>
      </c>
      <c r="K241" s="8">
        <v>5</v>
      </c>
      <c r="L241" s="9">
        <v>4.24</v>
      </c>
      <c r="M241" s="17">
        <f t="shared" ref="M241" si="274">K241+L241</f>
        <v>9.24</v>
      </c>
      <c r="O241" s="5">
        <f>5*(J241/100+1)</f>
        <v>5.7000000000000011</v>
      </c>
      <c r="P241" s="5">
        <f>O241/(H241/100)*-1</f>
        <v>4.8305084745762725</v>
      </c>
      <c r="Q241" s="18">
        <f t="shared" ref="Q241" si="275">O241+P241</f>
        <v>10.530508474576273</v>
      </c>
      <c r="S241" s="5">
        <f t="shared" ref="S241:U242" si="276">O241</f>
        <v>5.7000000000000011</v>
      </c>
      <c r="T241" s="5">
        <f t="shared" si="276"/>
        <v>4.8305084745762725</v>
      </c>
      <c r="U241" s="18">
        <f t="shared" si="276"/>
        <v>10.530508474576273</v>
      </c>
    </row>
    <row r="242" spans="1:30" x14ac:dyDescent="0.25">
      <c r="A242" s="10">
        <v>42567</v>
      </c>
      <c r="B242" s="55" t="s">
        <v>39</v>
      </c>
      <c r="C242" s="55" t="s">
        <v>24</v>
      </c>
      <c r="D242" s="11">
        <v>0.58699999999999997</v>
      </c>
      <c r="E242" s="3">
        <v>-142</v>
      </c>
      <c r="F242" s="3">
        <v>142</v>
      </c>
      <c r="G242" s="1">
        <v>-134</v>
      </c>
      <c r="H242" s="3">
        <v>124</v>
      </c>
      <c r="I242" s="1">
        <f t="shared" ref="I242" si="277">ABS(G242-E242)</f>
        <v>8</v>
      </c>
      <c r="J242" s="3">
        <f t="shared" ref="J242" si="278">ABS(H242-F242)</f>
        <v>18</v>
      </c>
      <c r="K242" s="8">
        <v>5</v>
      </c>
      <c r="L242" s="9">
        <v>3.73</v>
      </c>
      <c r="M242" s="4">
        <v>0</v>
      </c>
      <c r="O242" s="5">
        <f>5*(I242/100+1)</f>
        <v>5.4</v>
      </c>
      <c r="P242" s="5">
        <f>O242/(G242/100)*-1</f>
        <v>4.0298507462686564</v>
      </c>
      <c r="Q242" s="6">
        <v>0</v>
      </c>
      <c r="S242" s="5">
        <f t="shared" si="276"/>
        <v>5.4</v>
      </c>
      <c r="T242" s="5">
        <f t="shared" si="276"/>
        <v>4.0298507462686564</v>
      </c>
      <c r="U242" s="6">
        <f t="shared" si="276"/>
        <v>0</v>
      </c>
    </row>
    <row r="243" spans="1:30" s="20" customFormat="1" x14ac:dyDescent="0.25">
      <c r="K243" s="21">
        <f>SUM(K226:K242)</f>
        <v>79</v>
      </c>
      <c r="L243" s="22">
        <f>SUM(M226:M242)</f>
        <v>81.649999999999991</v>
      </c>
      <c r="M243" s="22">
        <f>L243-K243</f>
        <v>2.6499999999999915</v>
      </c>
      <c r="N243" s="24">
        <f>M243/K243</f>
        <v>3.3544303797468249E-2</v>
      </c>
      <c r="O243" s="21">
        <f>SUM(O226:O242)</f>
        <v>105.55</v>
      </c>
      <c r="P243" s="22">
        <f>SUM(Q226:Q242)</f>
        <v>96.378805573802509</v>
      </c>
      <c r="Q243" s="22">
        <f>P243-O243</f>
        <v>-9.1711944261974878</v>
      </c>
      <c r="R243" s="24">
        <f>Q243/O243</f>
        <v>-8.6889572962553174E-2</v>
      </c>
      <c r="S243" s="21">
        <f>SUM(S226:S242)</f>
        <v>80.500000000000014</v>
      </c>
      <c r="T243" s="22">
        <f>SUM(U226:U242)</f>
        <v>69.272805573802515</v>
      </c>
      <c r="U243" s="22">
        <f>T243-S243</f>
        <v>-11.227194426197499</v>
      </c>
      <c r="V243" s="24">
        <f>U243/S243</f>
        <v>-0.13946825374158381</v>
      </c>
      <c r="W243" s="21">
        <f>SUM(W226:W242)</f>
        <v>28.85</v>
      </c>
      <c r="X243" s="22">
        <f>SUM(Y226:Y242)</f>
        <v>14.385000000000002</v>
      </c>
      <c r="Y243" s="22">
        <f>X243-W243</f>
        <v>-14.465</v>
      </c>
      <c r="Z243" s="24">
        <f>Y243/W243</f>
        <v>-0.50138648180242629</v>
      </c>
      <c r="AA243" s="21">
        <f>SUM(AA226:AA242)</f>
        <v>60</v>
      </c>
      <c r="AB243" s="22">
        <f>SUM(AC226:AC242)</f>
        <v>0</v>
      </c>
      <c r="AC243" s="22">
        <f>AB243-AA243</f>
        <v>-60</v>
      </c>
      <c r="AD243" s="24">
        <f>AC243/AA243</f>
        <v>-1</v>
      </c>
    </row>
    <row r="244" spans="1:30" x14ac:dyDescent="0.25">
      <c r="K244" s="53"/>
      <c r="L244" s="27"/>
      <c r="M244" s="27"/>
      <c r="N244" s="26"/>
    </row>
    <row r="245" spans="1:30" x14ac:dyDescent="0.25">
      <c r="K245" s="53"/>
      <c r="L245" s="27"/>
      <c r="M245" s="27"/>
      <c r="N245" s="26"/>
    </row>
    <row r="246" spans="1:30" x14ac:dyDescent="0.25">
      <c r="M246" s="7">
        <f>M13+M26+M43+M60+M77+M102+M122+M139+M152+M173+M190+M207+M224+M243</f>
        <v>-3.0000000000000071</v>
      </c>
      <c r="N246" s="11"/>
      <c r="Q246" s="7">
        <f>Q13+Q26+Q43+Q60+Q77+Q102+Q122+Q139+Q152+Q173+Q190+Q207+Q224+Q243</f>
        <v>-9.8666192426323747</v>
      </c>
      <c r="R246" s="7"/>
      <c r="S246" s="7">
        <f>S13+S26+S43+S60+S77+S102+S122+S139+S152+S173+S190+S207+S224+S243</f>
        <v>653.94999999999993</v>
      </c>
      <c r="T246" s="7">
        <f>T13+T26+T43+T60+T77+T102+T122+T139+T152+T173+T190+T207+T224+T243</f>
        <v>636.67782884068527</v>
      </c>
      <c r="U246" s="9">
        <f>T246-S246</f>
        <v>-17.272171159314667</v>
      </c>
      <c r="V246" s="9"/>
      <c r="W246" s="7">
        <f>W13+W26+W43+W60+W77+W102+W122+W139+W152+W173+W190+W207+W224+W243</f>
        <v>340.40000000000009</v>
      </c>
      <c r="X246" s="7">
        <f>X13+X26+X43+X60+X77+X102+X122+X139+X152+X173+X190+X207+X224+X243</f>
        <v>400.91959090909097</v>
      </c>
      <c r="Y246" s="9">
        <f>X246-W246</f>
        <v>60.51959090909088</v>
      </c>
      <c r="Z246" s="9"/>
      <c r="AA246" s="7">
        <f>AA13+AA26+AA43+AA60+AA77+AA102+AA122+AA139+AA152+AA173+AA190+AA207+AA224+AA243</f>
        <v>640.20000000000005</v>
      </c>
      <c r="AB246" s="7">
        <f>AB13+AB26+AB43+AB60+AB77+AB102+AB122+AB139+AB152+AB173+AB190+AB207+AB224+AB243</f>
        <v>680.91766666666672</v>
      </c>
      <c r="AC246" s="9">
        <f>AB246-AA246</f>
        <v>40.717666666666673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2016-06-30T06:51:21Z</dcterms:created>
  <dcterms:modified xsi:type="dcterms:W3CDTF">2016-07-20T06:49:08Z</dcterms:modified>
</cp:coreProperties>
</file>