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in\Documents\GITHUB\ACCES_CAMPUS\Acc-s-campus-\PartieCommune\Bon de commande\"/>
    </mc:Choice>
  </mc:AlternateContent>
  <xr:revisionPtr revIDLastSave="0" documentId="13_ncr:1_{2F6F9E56-645B-4A3A-BCED-7976DFB9F8AB}" xr6:coauthVersionLast="47" xr6:coauthVersionMax="47" xr10:uidLastSave="{00000000-0000-0000-0000-000000000000}"/>
  <bookViews>
    <workbookView xWindow="-108" yWindow="-108" windowWidth="23256" windowHeight="12456" xr2:uid="{527A02C6-9B46-4975-9196-494B5675801C}"/>
  </bookViews>
  <sheets>
    <sheet name="Bon de commande 2 - Amazon" sheetId="1" r:id="rId1"/>
  </sheets>
  <externalReferences>
    <externalReference r:id="rId2"/>
  </externalReferences>
  <definedNames>
    <definedName name="compte" localSheetId="0">'[1]Bon de commande 2'!$Q$7:$Q$16</definedName>
    <definedName name="entité" localSheetId="0">'[1]Bon de commande 2'!$P$4:$P$8</definedName>
    <definedName name="entreprises" localSheetId="0">'[1]Bon de commande 2'!$P$9:$P$157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K20" i="1"/>
  <c r="K22" i="1" s="1"/>
  <c r="K26" i="1" s="1"/>
</calcChain>
</file>

<file path=xl/sharedStrings.xml><?xml version="1.0" encoding="utf-8"?>
<sst xmlns="http://schemas.openxmlformats.org/spreadsheetml/2006/main" count="174" uniqueCount="169">
  <si>
    <t>année</t>
  </si>
  <si>
    <t>BON DE COMMANDE N°</t>
  </si>
  <si>
    <t>OGEC SAINT AUBIN LA SALLE</t>
  </si>
  <si>
    <t>INFORM</t>
  </si>
  <si>
    <t>INT</t>
  </si>
  <si>
    <t>Lycée Général - Technologique et Professionnel</t>
  </si>
  <si>
    <t>ATLANTIQUE COMPOSANTS (angers@atlantique-composants.fr)</t>
  </si>
  <si>
    <t>LGT</t>
  </si>
  <si>
    <t>Rue Hélène Boucher</t>
  </si>
  <si>
    <t>LP</t>
  </si>
  <si>
    <t>LP - 606180 (gaz)</t>
  </si>
  <si>
    <t>ST SYLVAIN D'ANJOU</t>
  </si>
  <si>
    <t>Informatique</t>
  </si>
  <si>
    <t>49481 VERRIERES EN ANJOU</t>
  </si>
  <si>
    <t>LP - 606832 (pédagogique)</t>
  </si>
  <si>
    <t>Tél : 02 41 33 43 00</t>
  </si>
  <si>
    <t>1001 PILES (directement magasin)</t>
  </si>
  <si>
    <t>LP - 606894 (outillage élèves)</t>
  </si>
  <si>
    <t>Fax : 02 41 33 45 01</t>
  </si>
  <si>
    <t>123 ROULEMENT.COM</t>
  </si>
  <si>
    <t>LP - 623100-300 (communication)</t>
  </si>
  <si>
    <t>3SIGMA (info@3sigma.fr)</t>
  </si>
  <si>
    <t>LP - 2-…….  (informatique)</t>
  </si>
  <si>
    <t>Nom demandeur :</t>
  </si>
  <si>
    <t>Equipe - Accès campus</t>
  </si>
  <si>
    <t>Téléphone :</t>
  </si>
  <si>
    <t>02 41 43 42 30</t>
  </si>
  <si>
    <t>Fax :</t>
  </si>
  <si>
    <t>A4 TECHNOLOGIE (techno@a4.fr)</t>
  </si>
  <si>
    <t>LP - Immobilisations</t>
  </si>
  <si>
    <t>ADAPTOO (contact@adaptoo.com)</t>
  </si>
  <si>
    <t>LGT - 606844 (Multisecteurs Chef Travaux LGT)</t>
  </si>
  <si>
    <t xml:space="preserve">Secteur concerné : </t>
  </si>
  <si>
    <t>BTS 2 CIEL</t>
  </si>
  <si>
    <t>ALL BATTERIES (serviceclient@all-batteries.fr)</t>
  </si>
  <si>
    <t>LGT - Investissements Région</t>
  </si>
  <si>
    <t>DA :…………………..</t>
  </si>
  <si>
    <t>L : ……………………………...….</t>
  </si>
  <si>
    <t xml:space="preserve">AMAZON </t>
  </si>
  <si>
    <t>LGT - Immobilisations</t>
  </si>
  <si>
    <t>Niveau concerné :</t>
  </si>
  <si>
    <t>ER2</t>
  </si>
  <si>
    <t>Compte :</t>
  </si>
  <si>
    <t>AMC Technologies</t>
  </si>
  <si>
    <t>ANIMALERIE BOUTIQUE</t>
  </si>
  <si>
    <t>REFERENCE</t>
  </si>
  <si>
    <t>DESIGNATION</t>
  </si>
  <si>
    <t>QUANTITE</t>
  </si>
  <si>
    <t>PU HT</t>
  </si>
  <si>
    <t>Code TVA</t>
  </si>
  <si>
    <t>MONTANT</t>
  </si>
  <si>
    <t>FOURNISSEUR</t>
  </si>
  <si>
    <t xml:space="preserve">LIEN </t>
  </si>
  <si>
    <t>ARBIOTECH (lcs@arbiotech.com)</t>
  </si>
  <si>
    <t>Lien</t>
  </si>
  <si>
    <t>Batterie Lithium-ION Rechargeable 11.1v 2600mah 3s1p 18650</t>
  </si>
  <si>
    <t>Batterie avec circuit de charge</t>
  </si>
  <si>
    <t>Amazon</t>
  </si>
  <si>
    <t>Taux TVA</t>
  </si>
  <si>
    <t>Montant TVA</t>
  </si>
  <si>
    <t>EURO CIRCUITS</t>
  </si>
  <si>
    <t>Total H.T. :</t>
  </si>
  <si>
    <t>EWEE.FR</t>
  </si>
  <si>
    <t>Total T.V.A. :</t>
  </si>
  <si>
    <t>code 1</t>
  </si>
  <si>
    <t>FAAC SERVICES</t>
  </si>
  <si>
    <t>code 2</t>
  </si>
  <si>
    <t>FANUC (parts@fanuc.fr)</t>
  </si>
  <si>
    <t>code 3</t>
  </si>
  <si>
    <t>FARNELL (ventes@farnell.com)</t>
  </si>
  <si>
    <t>FASTNET - Resadia (fastnet@fastnet.fr)</t>
  </si>
  <si>
    <t>FIREP (contact@firep.fr)</t>
  </si>
  <si>
    <t>Signataire :</t>
  </si>
  <si>
    <t>FLASHRC.COM</t>
  </si>
  <si>
    <t xml:space="preserve">Directeur Technique </t>
  </si>
  <si>
    <t>GCE ELECTRONICS</t>
  </si>
  <si>
    <t>L'Ordonnateur,</t>
  </si>
  <si>
    <t>GO TRONIC (contact@gotronic.fr)</t>
  </si>
  <si>
    <t xml:space="preserve">HACK SPARK (par internet) paiement chèque chez JMS INFORMATIQUE </t>
  </si>
  <si>
    <t>HESTIA (commande@sedea.fr)
(squenel@hestia-france.com)</t>
  </si>
  <si>
    <t>HEULIN ROUSSEAU (mgohier@prolians.eu)</t>
  </si>
  <si>
    <t>HOBBISTAR</t>
  </si>
  <si>
    <t>HORLOGE BOIS.FR</t>
  </si>
  <si>
    <t>HPC Engrenages (cial2@hpceurope.com)</t>
  </si>
  <si>
    <t>IGOL (service.clients@igol.com)</t>
  </si>
  <si>
    <t>IGUS (commande@igus.fr)</t>
  </si>
  <si>
    <t>ILLICO RESEAU (commande@illico-reseau.com)</t>
  </si>
  <si>
    <t>INMAC WSTORE - MISCO (shutin@misco.fr)</t>
  </si>
  <si>
    <t>JEULIN (contact@jeulin.fr) ou (csimon@jeulin.fr)</t>
  </si>
  <si>
    <t>KAMATEC (par internet - paiement par chèque possible)</t>
  </si>
  <si>
    <t>KEYSIGHT TECHNOLOGIES France (contactcenter_france@keysight.com)</t>
  </si>
  <si>
    <t>KUBII.FR</t>
  </si>
  <si>
    <t>LA BOUTIQUE DE DOMOTIQUE.COM</t>
  </si>
  <si>
    <t>LA MAISON ELECTRIQUE</t>
  </si>
  <si>
    <t>LABODIFF (par mail)</t>
  </si>
  <si>
    <t>LANGLOIS (info@langlois-France.com)</t>
  </si>
  <si>
    <t>LBC CONCEPT</t>
  </si>
  <si>
    <t>LDLC.COM</t>
  </si>
  <si>
    <t>LE CYCLO.COM  (par internet - paiement chèque)</t>
  </si>
  <si>
    <t>LEXTRONIC (lextronic@lextronic.fr)</t>
  </si>
  <si>
    <t>LIGNES 3D (par mail)</t>
  </si>
  <si>
    <t>LOGOSAPIENCE (gestion@logosapience.fr)</t>
  </si>
  <si>
    <t>LUXEUM</t>
  </si>
  <si>
    <t>LYPSIS (fi.nantes@lypsis.fr)
(admin.ecommerce@lypsis.fr)</t>
  </si>
  <si>
    <t>MAISON BLEUET</t>
  </si>
  <si>
    <t>MAKER SHOP 3D</t>
  </si>
  <si>
    <t>MANUTAN COLLECTIVITES (avotreservice@manutan-collectivites.fr)</t>
  </si>
  <si>
    <t>MARTIN RONDEAU (aciers-angers@prolians.eu)</t>
  </si>
  <si>
    <t>MASTER OUTILLAGE</t>
  </si>
  <si>
    <t>MATERIEL.NET</t>
  </si>
  <si>
    <t>MECA-LINE.COM</t>
  </si>
  <si>
    <t>MININEON</t>
  </si>
  <si>
    <t>MININTHEBOX.COM</t>
  </si>
  <si>
    <t>MISS NUMERIQUE</t>
  </si>
  <si>
    <t>MISTER CHRONO.COM</t>
  </si>
  <si>
    <t>MORGAN VIEW COMMUNICATION (contact@morganview.fr)</t>
  </si>
  <si>
    <t>MOTEDIS.FR
(par internet - paiement par facture)</t>
  </si>
  <si>
    <t>MULTIPOWER (contact@multipower.fr)</t>
  </si>
  <si>
    <t>MY DOMOTIQUE</t>
  </si>
  <si>
    <t>NEGRI BOSSI France (jgarnier@negribossi.com)</t>
  </si>
  <si>
    <t>NUBLAT (laboratoire-nublat@wanadoo.fr)</t>
  </si>
  <si>
    <t>OTELO (commercial@otelo.fr)</t>
  </si>
  <si>
    <t>OUTILLAGE INDUSTRIE</t>
  </si>
  <si>
    <t>OXERAD (nantes@oxerad.com)</t>
  </si>
  <si>
    <t>PARALLAX.COM</t>
  </si>
  <si>
    <t>PENTASONIC (fabien.tricot@pentasonic.net)</t>
  </si>
  <si>
    <t>PL SYSTEMS (commandes@pl-systems.fr)</t>
  </si>
  <si>
    <t>PLANETE DOMOTIQUE</t>
  </si>
  <si>
    <t>PLASTIQUESURMESURE.COM</t>
  </si>
  <si>
    <t>POLYDIS (secretariat@polydis.fr)</t>
  </si>
  <si>
    <t>POP INFORMATIQUE.COM</t>
  </si>
  <si>
    <t>PROFIRST (julie.demlog@orange.fr)</t>
  </si>
  <si>
    <t>RAMI AMIX (amix@amixaudio.com)</t>
  </si>
  <si>
    <t>RC DIFFUSION.COM</t>
  </si>
  <si>
    <t>REFORM RM (reform.ravet@gmail.com)</t>
  </si>
  <si>
    <t>REXEL (angers@rexel.fr)</t>
  </si>
  <si>
    <t>ROBOT SHOP.COM
(par internet - virement possible)</t>
  </si>
  <si>
    <t>RPG MAKER</t>
  </si>
  <si>
    <t>RS COMPONENTS - Radiospares (services.clients@rs-components.com)</t>
  </si>
  <si>
    <t>S.I.S.E. (tlaveix@sise-plastics.com)</t>
  </si>
  <si>
    <t>SADEL - SAVOIRS PLUS (cecile.lefevre@savoirsplus.fr)</t>
  </si>
  <si>
    <t>SATECH (magasin@satech.fr)</t>
  </si>
  <si>
    <t>Schenker Joyau Transports (michel.benoist@dbschenker.com)</t>
  </si>
  <si>
    <t>SCHNEIDER ELECTRIC (xavier2.godoc@se.com)</t>
  </si>
  <si>
    <t>SERVEUR OCCASION.COM</t>
  </si>
  <si>
    <t>SERVILAB (commande@servilab.fr)</t>
  </si>
  <si>
    <t>SNDMO (sndmo@sndmo.com)</t>
  </si>
  <si>
    <t>SNETOR DISTRIBUTION (accueil@snetor.fr)</t>
  </si>
  <si>
    <t>SOLAIRE SHOP</t>
  </si>
  <si>
    <t>SONEPAR SUD OUEST SAS (Ex CSO) (cso.angers@sonepar.fr) (damien.latapie@sonepar.fr)</t>
  </si>
  <si>
    <t>SONODIS (renseignement@sonodis.fr)</t>
  </si>
  <si>
    <t>SORDALAB (commande49@sordalab.com)</t>
  </si>
  <si>
    <t>SOUFFLET SARL (commercial@soufflet-sarl.fr)</t>
  </si>
  <si>
    <t>STAUBLI (l.desormeaux@staubli.com)</t>
  </si>
  <si>
    <t>SUBLET.FR</t>
  </si>
  <si>
    <t>SUPER U - Les Banchais (super.saintbarthelemybanchais.administratif@systeme-u.fr)</t>
  </si>
  <si>
    <t>TECHNOLOGIE SERVICES (contact@technologieservices.fr)</t>
  </si>
  <si>
    <t>TECNI MODEL</t>
  </si>
  <si>
    <t>TEL2PRO</t>
  </si>
  <si>
    <t>THOMANN</t>
  </si>
  <si>
    <t>TME</t>
  </si>
  <si>
    <t>URBAN FACTORY WEB
(par internet) envoi chèque à adresse Paris</t>
  </si>
  <si>
    <t>VENTOUSES-SOUFFLETS.COM</t>
  </si>
  <si>
    <t>VISIATIV (ex CADWARE) (arnaud.calleri@visiativ.com)</t>
  </si>
  <si>
    <t>VN-EQUIPEMENT</t>
  </si>
  <si>
    <t>WIPLE France</t>
  </si>
  <si>
    <t>YADOM - ZEN TECHNOLOGY</t>
  </si>
  <si>
    <t>YOCTOPUCE</t>
  </si>
  <si>
    <t>/ 24 - 25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</si>
</sst>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"/>
    <numFmt numFmtId="165" formatCode="0#&quot; &quot;##&quot; &quot;##&quot; &quot;##&quot; &quot;##"/>
    <numFmt numFmtId="166" formatCode="#,##0.00\ &quot;€&quot;"/>
  </numFmts>
  <fonts count="2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5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sz val="10"/>
      <color theme="1"/>
      <name val="Arial Narrow"/>
      <family val="2"/>
    </font>
    <font>
      <sz val="7"/>
      <color theme="0" tint="-0.499984740745262"/>
      <name val="Aptos Narrow"/>
      <family val="2"/>
      <scheme val="minor"/>
    </font>
    <font>
      <b/>
      <sz val="10"/>
      <name val="Arial Narrow"/>
      <family val="2"/>
    </font>
    <font>
      <sz val="10"/>
      <name val="Aptos Narrow"/>
      <family val="2"/>
      <scheme val="minor"/>
    </font>
    <font>
      <sz val="7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6"/>
      <color theme="1"/>
      <name val="Aptos Narrow"/>
      <family val="2"/>
      <scheme val="minor"/>
    </font>
    <font>
      <b/>
      <sz val="5"/>
      <color theme="1"/>
      <name val="Aptos Narrow"/>
      <family val="2"/>
      <scheme val="minor"/>
    </font>
    <font>
      <sz val="9"/>
      <color theme="1"/>
      <name val="Arial"/>
      <family val="2"/>
    </font>
    <font>
      <sz val="10"/>
      <color theme="1"/>
      <name val="Aptos Narrow"/>
      <family val="2"/>
      <scheme val="minor"/>
    </font>
    <font>
      <sz val="5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9" tint="-0.249977111117893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6"/>
      <color rgb="FFFF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1">
    <xf numFmtId="0" fontId="0" fillId="0" borderId="0" xfId="0"/>
    <xf numFmtId="0" fontId="4" fillId="0" borderId="0" xfId="0" applyFont="1"/>
    <xf numFmtId="0" fontId="4" fillId="2" borderId="0" xfId="0" applyFont="1" applyFill="1"/>
    <xf numFmtId="0" fontId="5" fillId="3" borderId="0" xfId="0" applyFont="1" applyFill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7" fillId="0" borderId="0" xfId="0" applyFont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6" xfId="0" applyFont="1" applyBorder="1" applyAlignment="1">
      <alignment horizontal="left" indent="2"/>
    </xf>
    <xf numFmtId="0" fontId="8" fillId="0" borderId="0" xfId="0" applyFont="1" applyAlignment="1">
      <alignment horizontal="left" indent="2"/>
    </xf>
    <xf numFmtId="0" fontId="8" fillId="0" borderId="5" xfId="0" applyFont="1" applyBorder="1" applyAlignment="1">
      <alignment horizontal="left" indent="2"/>
    </xf>
    <xf numFmtId="0" fontId="8" fillId="0" borderId="0" xfId="0" applyFont="1" applyAlignment="1">
      <alignment horizontal="left"/>
    </xf>
    <xf numFmtId="0" fontId="10" fillId="0" borderId="0" xfId="0" applyFont="1"/>
    <xf numFmtId="0" fontId="7" fillId="0" borderId="0" xfId="0" applyFont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0" fillId="0" borderId="6" xfId="0" applyBorder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8" fillId="0" borderId="4" xfId="0" applyFont="1" applyBorder="1" applyAlignment="1">
      <alignment horizontal="left" indent="2"/>
    </xf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wrapText="1"/>
    </xf>
    <xf numFmtId="164" fontId="11" fillId="5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3" fillId="5" borderId="5" xfId="0" applyFont="1" applyFill="1" applyBorder="1"/>
    <xf numFmtId="0" fontId="14" fillId="5" borderId="0" xfId="0" applyFont="1" applyFill="1"/>
    <xf numFmtId="0" fontId="15" fillId="0" borderId="0" xfId="0" applyFont="1"/>
    <xf numFmtId="0" fontId="8" fillId="2" borderId="0" xfId="0" applyFont="1" applyFill="1"/>
    <xf numFmtId="165" fontId="8" fillId="5" borderId="0" xfId="0" applyNumberFormat="1" applyFont="1" applyFill="1" applyAlignment="1">
      <alignment horizontal="center" vertical="center"/>
    </xf>
    <xf numFmtId="165" fontId="16" fillId="5" borderId="5" xfId="0" applyNumberFormat="1" applyFont="1" applyFill="1" applyBorder="1" applyAlignment="1">
      <alignment horizontal="center" vertical="center"/>
    </xf>
    <xf numFmtId="165" fontId="16" fillId="5" borderId="0" xfId="0" applyNumberFormat="1" applyFont="1" applyFill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65" fontId="0" fillId="0" borderId="0" xfId="0" applyNumberFormat="1" applyAlignment="1">
      <alignment horizontal="left"/>
    </xf>
    <xf numFmtId="0" fontId="12" fillId="0" borderId="0" xfId="0" applyFont="1"/>
    <xf numFmtId="0" fontId="8" fillId="0" borderId="0" xfId="0" applyFont="1" applyAlignment="1">
      <alignment horizontal="center"/>
    </xf>
    <xf numFmtId="0" fontId="17" fillId="6" borderId="0" xfId="0" applyFont="1" applyFill="1" applyAlignment="1">
      <alignment horizontal="center"/>
    </xf>
    <xf numFmtId="0" fontId="17" fillId="0" borderId="0" xfId="0" applyFont="1"/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2" fillId="0" borderId="13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2" fillId="0" borderId="13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19" fillId="0" borderId="10" xfId="0" applyNumberFormat="1" applyFont="1" applyBorder="1" applyAlignment="1">
      <alignment horizontal="right" vertical="center" indent="1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0" fillId="0" borderId="10" xfId="0" applyFont="1" applyBorder="1" applyAlignment="1">
      <alignment horizontal="right"/>
    </xf>
    <xf numFmtId="0" fontId="0" fillId="0" borderId="10" xfId="0" applyBorder="1" applyAlignment="1">
      <alignment wrapText="1"/>
    </xf>
    <xf numFmtId="0" fontId="3" fillId="0" borderId="0" xfId="1" applyAlignment="1" applyProtection="1">
      <alignment vertical="top"/>
      <protection locked="0"/>
    </xf>
    <xf numFmtId="0" fontId="8" fillId="7" borderId="10" xfId="0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22" fillId="8" borderId="16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22" fillId="8" borderId="12" xfId="0" applyFont="1" applyFill="1" applyBorder="1" applyAlignment="1">
      <alignment horizontal="center" vertical="center"/>
    </xf>
    <xf numFmtId="166" fontId="4" fillId="7" borderId="10" xfId="0" applyNumberFormat="1" applyFont="1" applyFill="1" applyBorder="1" applyAlignment="1">
      <alignment horizontal="center" vertical="center"/>
    </xf>
    <xf numFmtId="1" fontId="21" fillId="0" borderId="10" xfId="0" applyNumberFormat="1" applyFont="1" applyBorder="1" applyAlignment="1">
      <alignment horizontal="center" vertical="center"/>
    </xf>
    <xf numFmtId="10" fontId="20" fillId="7" borderId="10" xfId="0" applyNumberFormat="1" applyFont="1" applyFill="1" applyBorder="1" applyAlignment="1">
      <alignment horizontal="center" vertical="center"/>
    </xf>
    <xf numFmtId="166" fontId="5" fillId="0" borderId="10" xfId="0" applyNumberFormat="1" applyFont="1" applyBorder="1" applyAlignment="1">
      <alignment vertical="center"/>
    </xf>
    <xf numFmtId="0" fontId="0" fillId="0" borderId="10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166" fontId="5" fillId="0" borderId="16" xfId="0" applyNumberFormat="1" applyFont="1" applyBorder="1" applyAlignment="1">
      <alignment horizontal="right" vertical="center"/>
    </xf>
    <xf numFmtId="166" fontId="5" fillId="0" borderId="12" xfId="0" applyNumberFormat="1" applyFont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10" fontId="20" fillId="7" borderId="10" xfId="0" applyNumberFormat="1" applyFont="1" applyFill="1" applyBorder="1" applyAlignment="1">
      <alignment horizontal="center"/>
    </xf>
    <xf numFmtId="166" fontId="22" fillId="0" borderId="10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166" fontId="22" fillId="0" borderId="10" xfId="0" applyNumberFormat="1" applyFont="1" applyBorder="1"/>
    <xf numFmtId="166" fontId="0" fillId="0" borderId="16" xfId="0" applyNumberFormat="1" applyBorder="1" applyAlignment="1">
      <alignment horizontal="right" vertical="center"/>
    </xf>
    <xf numFmtId="166" fontId="0" fillId="0" borderId="12" xfId="0" applyNumberFormat="1" applyBorder="1" applyAlignment="1">
      <alignment horizontal="right" vertical="center"/>
    </xf>
    <xf numFmtId="166" fontId="0" fillId="0" borderId="10" xfId="0" applyNumberFormat="1" applyBorder="1" applyAlignment="1">
      <alignment horizontal="right" vertical="center"/>
    </xf>
    <xf numFmtId="0" fontId="0" fillId="0" borderId="10" xfId="0" applyBorder="1"/>
    <xf numFmtId="0" fontId="15" fillId="0" borderId="10" xfId="0" applyFont="1" applyBorder="1" applyAlignment="1">
      <alignment horizontal="center" vertical="center"/>
    </xf>
    <xf numFmtId="14" fontId="23" fillId="2" borderId="10" xfId="0" applyNumberFormat="1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4" fillId="9" borderId="10" xfId="0" applyFont="1" applyFill="1" applyBorder="1" applyAlignment="1">
      <alignment horizontal="center" vertical="center"/>
    </xf>
    <xf numFmtId="0" fontId="24" fillId="9" borderId="10" xfId="0" applyFont="1" applyFill="1" applyBorder="1" applyAlignment="1">
      <alignment horizontal="center" vertical="center"/>
    </xf>
    <xf numFmtId="166" fontId="1" fillId="9" borderId="10" xfId="0" applyNumberFormat="1" applyFont="1" applyFill="1" applyBorder="1" applyAlignment="1">
      <alignment horizontal="right" vertical="center" indent="2"/>
    </xf>
    <xf numFmtId="0" fontId="1" fillId="9" borderId="10" xfId="0" applyFont="1" applyFill="1" applyBorder="1" applyAlignment="1">
      <alignment horizontal="right" vertical="center" indent="2"/>
    </xf>
    <xf numFmtId="0" fontId="25" fillId="0" borderId="0" xfId="0" applyFont="1"/>
    <xf numFmtId="0" fontId="26" fillId="0" borderId="0" xfId="0" applyFont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left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0</xdr:row>
      <xdr:rowOff>38101</xdr:rowOff>
    </xdr:from>
    <xdr:to>
      <xdr:col>0</xdr:col>
      <xdr:colOff>982980</xdr:colOff>
      <xdr:row>4</xdr:row>
      <xdr:rowOff>68582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5A64CC6-E19D-437F-9572-7565632DC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399" y="38101"/>
          <a:ext cx="838201" cy="762001"/>
        </a:xfrm>
        <a:prstGeom prst="rect">
          <a:avLst/>
        </a:prstGeom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bin\Documents\GITHUB\ACCES_CAMPUS\Acc-s-campus-\PartieCommune\Bon%20de%20commande\Bon_de_commande_2_-_PEA_20_05_2025_Mouser.xlsx" TargetMode="External"/><Relationship Id="rId1" Type="http://schemas.openxmlformats.org/officeDocument/2006/relationships/externalLinkPath" Target="Bon_de_commande_2_-_PEA_20_05_2025_Mo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n de commande 2"/>
      <sheetName val="Info_sup"/>
    </sheetNames>
    <sheetDataSet>
      <sheetData sheetId="0">
        <row r="4">
          <cell r="P4" t="str">
            <v>INFORM</v>
          </cell>
        </row>
        <row r="5">
          <cell r="P5" t="str">
            <v>INT</v>
          </cell>
        </row>
        <row r="6">
          <cell r="P6" t="str">
            <v>LGT</v>
          </cell>
        </row>
        <row r="7">
          <cell r="P7" t="str">
            <v>LP</v>
          </cell>
          <cell r="Q7" t="str">
            <v>LP - 606180 (gaz)</v>
          </cell>
        </row>
        <row r="8">
          <cell r="Q8" t="str">
            <v>Informatique</v>
          </cell>
        </row>
        <row r="9">
          <cell r="Q9" t="str">
            <v>LP - 606832 (pédagogique)</v>
          </cell>
        </row>
        <row r="10">
          <cell r="P10" t="str">
            <v>1001 PILES (directement magasin)</v>
          </cell>
          <cell r="Q10" t="str">
            <v>LP - 606894 (outillage élèves)</v>
          </cell>
        </row>
        <row r="11">
          <cell r="P11" t="str">
            <v>123 ROULEMENT.COM</v>
          </cell>
          <cell r="Q11" t="str">
            <v>LP - 623100-300 (communication)</v>
          </cell>
        </row>
        <row r="12">
          <cell r="P12" t="str">
            <v>3SIGMA (info@3sigma.fr)</v>
          </cell>
          <cell r="Q12" t="str">
            <v>LP - 2-…….  (informatique)</v>
          </cell>
        </row>
        <row r="13">
          <cell r="P13" t="str">
            <v>A4 TECHNOLOGIE (techno@a4.fr)</v>
          </cell>
          <cell r="Q13" t="str">
            <v>LP - Immobilisations</v>
          </cell>
        </row>
        <row r="14">
          <cell r="P14" t="str">
            <v>ADAPTOO (contact@adaptoo.com)</v>
          </cell>
          <cell r="Q14" t="str">
            <v>LGT - 606844 (Multisecteurs Chef Travaux LGT)</v>
          </cell>
        </row>
        <row r="15">
          <cell r="P15" t="str">
            <v>ALL BATTERIES (serviceclient@all-batteries.fr)</v>
          </cell>
          <cell r="Q15" t="str">
            <v>LGT - Investissements Région</v>
          </cell>
        </row>
        <row r="16">
          <cell r="P16" t="str">
            <v xml:space="preserve">AMAZON </v>
          </cell>
          <cell r="Q16" t="str">
            <v>LGT - Immobilisations</v>
          </cell>
        </row>
        <row r="17">
          <cell r="P17" t="str">
            <v>AMC Technologies</v>
          </cell>
        </row>
        <row r="18">
          <cell r="P18" t="str">
            <v>ANIMALERIE BOUTIQUE</v>
          </cell>
        </row>
        <row r="19">
          <cell r="P19" t="str">
            <v>ARBIOTECH (lcs@arbiotech.com)</v>
          </cell>
        </row>
        <row r="20">
          <cell r="P20" t="str">
            <v>ARBURG (sav@arburg.com)</v>
          </cell>
        </row>
        <row r="21">
          <cell r="P21" t="str">
            <v>AXE ALLIANCE ELECTRONIQUE (pfeuillet@axalliance.com)</v>
          </cell>
        </row>
        <row r="22">
          <cell r="P22" t="str">
            <v>BATIDOC (batidoc.angers@cdenegoce.com)</v>
          </cell>
        </row>
        <row r="23">
          <cell r="P23" t="str">
            <v>BIESTERFELD (s.poisat@biesterfeld.com)</v>
          </cell>
        </row>
        <row r="24">
          <cell r="P24" t="str">
            <v>BMS (info@bmsfrance.eu)</v>
          </cell>
        </row>
        <row r="25">
          <cell r="P25" t="str">
            <v>CD FOLIE.COM</v>
          </cell>
        </row>
        <row r="26">
          <cell r="P26" t="str">
            <v>CDISCOUNT</v>
          </cell>
        </row>
        <row r="27">
          <cell r="P27" t="str">
            <v>CENTRAL MEDIA (commercial@centralmedia.fr)</v>
          </cell>
        </row>
        <row r="29">
          <cell r="P29" t="str">
            <v>CMIC (jean-luc.guerin@alucmic.com)</v>
          </cell>
        </row>
        <row r="34">
          <cell r="P34" t="str">
            <v>DAE DEFFIBRILLATEUR (contact@dae-defibrillateur.com)</v>
          </cell>
        </row>
        <row r="35">
          <cell r="P35" t="str">
            <v>DEC INDUSTRIE (infos@dec-industrie.com)</v>
          </cell>
        </row>
        <row r="36">
          <cell r="P36" t="str">
            <v>DECATHLON</v>
          </cell>
        </row>
        <row r="37">
          <cell r="P37" t="str">
            <v>DIDASTEL (info@didastel.fr)</v>
          </cell>
        </row>
        <row r="38">
          <cell r="P38" t="str">
            <v>DIPLATECH (plastique@diplatech.com)</v>
          </cell>
        </row>
        <row r="39">
          <cell r="P39" t="str">
            <v>DISTRAME (infos@distrame.fr)</v>
          </cell>
        </row>
        <row r="40">
          <cell r="P40" t="str">
            <v>DISTRIMED</v>
          </cell>
        </row>
        <row r="42">
          <cell r="P42" t="str">
            <v>DOMADOO</v>
          </cell>
        </row>
        <row r="43">
          <cell r="P43" t="str">
            <v>EBAY</v>
          </cell>
        </row>
        <row r="44">
          <cell r="P44" t="str">
            <v>EDALIS SAS (sebastien.hamoniaux@edalis.net) ou (edalis@wanadoo.fr)</v>
          </cell>
        </row>
        <row r="45">
          <cell r="P45" t="str">
            <v>ELEC SYSTEM (elecsystem-angers@etn.fr)</v>
          </cell>
        </row>
        <row r="46">
          <cell r="P46" t="str">
            <v>ELECDIFPRO / HOLDELEC (contact@holdelec.fr)</v>
          </cell>
        </row>
        <row r="47">
          <cell r="P47" t="str">
            <v>ELECTRONIC LOISIRS ANGERS SONO (contact@electronicloisirs.fr)</v>
          </cell>
        </row>
        <row r="48">
          <cell r="P48" t="str">
            <v>ELIAN SAS (safia.meksoub@aschulman.com)</v>
          </cell>
        </row>
        <row r="49">
          <cell r="P49" t="str">
            <v>ERE (ere.commercial@orange.fr)</v>
          </cell>
        </row>
        <row r="51">
          <cell r="P51" t="str">
            <v>EURO CIRCUITS</v>
          </cell>
        </row>
        <row r="52">
          <cell r="P52" t="str">
            <v>EWEE.FR</v>
          </cell>
        </row>
        <row r="53">
          <cell r="P53" t="str">
            <v>FAAC SERVICES</v>
          </cell>
        </row>
        <row r="54">
          <cell r="P54" t="str">
            <v>FANUC (parts@fanuc.fr)</v>
          </cell>
        </row>
        <row r="55">
          <cell r="P55" t="str">
            <v>FARNELL (ventes@farnell.com)</v>
          </cell>
        </row>
        <row r="56">
          <cell r="P56" t="str">
            <v>FASTNET - Resadia (fastnet@fastnet.fr)</v>
          </cell>
        </row>
        <row r="57">
          <cell r="P57" t="str">
            <v>FIREP (contact@firep.fr)</v>
          </cell>
        </row>
        <row r="58">
          <cell r="P58" t="str">
            <v>FLASHRC.COM</v>
          </cell>
        </row>
        <row r="59">
          <cell r="P59" t="str">
            <v>GCE ELECTRONICS</v>
          </cell>
        </row>
        <row r="60">
          <cell r="P60" t="str">
            <v>GO TRONIC (contact@gotronic.fr)</v>
          </cell>
        </row>
        <row r="61">
          <cell r="P61" t="str">
            <v xml:space="preserve">HACK SPARK (par internet) paiement chèque chez JMS INFORMATIQUE </v>
          </cell>
        </row>
        <row r="62">
          <cell r="P62" t="str">
            <v>HESTIA (commande@sedea.fr)
(squenel@hestia-france.com)</v>
          </cell>
        </row>
        <row r="63">
          <cell r="P63" t="str">
            <v>HEULIN ROUSSEAU (mgohier@prolians.eu)</v>
          </cell>
        </row>
        <row r="64">
          <cell r="P64" t="str">
            <v>HOBBISTAR</v>
          </cell>
        </row>
        <row r="65">
          <cell r="P65" t="str">
            <v>HORLOGE BOIS.FR</v>
          </cell>
        </row>
        <row r="66">
          <cell r="P66" t="str">
            <v>HPC Engrenages (cial2@hpceurope.com)</v>
          </cell>
        </row>
        <row r="67">
          <cell r="P67" t="str">
            <v>IGOL (service.clients@igol.com)</v>
          </cell>
        </row>
        <row r="68">
          <cell r="P68" t="str">
            <v>IGUS (commande@igus.fr)</v>
          </cell>
        </row>
        <row r="69">
          <cell r="P69" t="str">
            <v>ILLICO RESEAU (commande@illico-reseau.com)</v>
          </cell>
        </row>
        <row r="70">
          <cell r="P70" t="str">
            <v>INFORM</v>
          </cell>
        </row>
        <row r="71">
          <cell r="P71" t="str">
            <v>INMAC WSTORE - MISCO (shutin@misco.fr)</v>
          </cell>
        </row>
        <row r="72">
          <cell r="P72" t="str">
            <v>INT</v>
          </cell>
        </row>
        <row r="73">
          <cell r="P73" t="str">
            <v>JEULIN (contact@jeulin.fr) ou (csimon@jeulin.fr)</v>
          </cell>
        </row>
        <row r="74">
          <cell r="P74" t="str">
            <v>KAMATEC (par internet - paiement par chèque possible)</v>
          </cell>
        </row>
        <row r="75">
          <cell r="P75" t="str">
            <v>KEYSIGHT TECHNOLOGIES France (contactcenter_france@keysight.com)</v>
          </cell>
        </row>
        <row r="76">
          <cell r="P76" t="str">
            <v>KUBII.FR</v>
          </cell>
        </row>
        <row r="77">
          <cell r="P77" t="str">
            <v>LA BOUTIQUE DE DOMOTIQUE.COM</v>
          </cell>
        </row>
        <row r="78">
          <cell r="P78" t="str">
            <v>LA MAISON ELECTRIQUE</v>
          </cell>
        </row>
        <row r="79">
          <cell r="P79" t="str">
            <v>LABODIFF (par mail)</v>
          </cell>
        </row>
        <row r="80">
          <cell r="P80" t="str">
            <v>LANGLOIS (info@langlois-France.com)</v>
          </cell>
        </row>
        <row r="81">
          <cell r="P81" t="str">
            <v>LBC CONCEPT</v>
          </cell>
        </row>
        <row r="82">
          <cell r="P82" t="str">
            <v>LDLC.COM</v>
          </cell>
        </row>
        <row r="83">
          <cell r="P83" t="str">
            <v>LE CYCLO.COM  (par internet - paiement chèque)</v>
          </cell>
        </row>
        <row r="84">
          <cell r="P84" t="str">
            <v>LEXTRONIC (lextronic@lextronic.fr)</v>
          </cell>
        </row>
        <row r="85">
          <cell r="P85" t="str">
            <v>LGT</v>
          </cell>
        </row>
        <row r="86">
          <cell r="P86" t="str">
            <v>LIGNES 3D (par mail)</v>
          </cell>
        </row>
        <row r="87">
          <cell r="P87" t="str">
            <v>LOGOSAPIENCE (gestion@logosapience.fr)</v>
          </cell>
        </row>
        <row r="88">
          <cell r="P88" t="str">
            <v>LP</v>
          </cell>
        </row>
        <row r="89">
          <cell r="P89" t="str">
            <v>LUXEUM</v>
          </cell>
        </row>
        <row r="90">
          <cell r="P90" t="str">
            <v>LYPSIS (fi.nantes@lypsis.fr)
(admin.ecommerce@lypsis.fr)</v>
          </cell>
        </row>
        <row r="91">
          <cell r="P91" t="str">
            <v>MAISON BLEUET</v>
          </cell>
        </row>
        <row r="92">
          <cell r="P92" t="str">
            <v>MAKER SHOP 3D</v>
          </cell>
        </row>
        <row r="93">
          <cell r="P93" t="str">
            <v>MANUTAN COLLECTIVITES (avotreservice@manutan-collectivites.fr)</v>
          </cell>
        </row>
        <row r="94">
          <cell r="P94" t="str">
            <v>MARTIN RONDEAU (aciers-angers@prolians.eu)</v>
          </cell>
        </row>
        <row r="95">
          <cell r="P95" t="str">
            <v>MASTER OUTILLAGE</v>
          </cell>
        </row>
        <row r="96">
          <cell r="P96" t="str">
            <v>MATERIEL.NET</v>
          </cell>
        </row>
        <row r="97">
          <cell r="P97" t="str">
            <v>MECA-LINE.COM</v>
          </cell>
        </row>
        <row r="98">
          <cell r="P98" t="str">
            <v>MININEON</v>
          </cell>
        </row>
        <row r="99">
          <cell r="P99" t="str">
            <v>MININTHEBOX.COM</v>
          </cell>
        </row>
        <row r="100">
          <cell r="P100" t="str">
            <v>MISS NUMERIQUE</v>
          </cell>
        </row>
        <row r="101">
          <cell r="P101" t="str">
            <v>MISTER CHRONO.COM</v>
          </cell>
        </row>
        <row r="102">
          <cell r="P102" t="str">
            <v>MORGAN VIEW COMMUNICATION (contact@morganview.fr)</v>
          </cell>
        </row>
        <row r="103">
          <cell r="P103" t="str">
            <v>MOTEDIS.FR
(par internet - paiement par facture)</v>
          </cell>
        </row>
        <row r="104">
          <cell r="P104" t="str">
            <v>MULTIPOWER (contact@multipower.fr)</v>
          </cell>
        </row>
        <row r="105">
          <cell r="P105" t="str">
            <v>MY DOMOTIQUE</v>
          </cell>
        </row>
        <row r="106">
          <cell r="P106" t="str">
            <v>NEGRI BOSSI France (jgarnier@negribossi.com)</v>
          </cell>
        </row>
        <row r="107">
          <cell r="P107" t="str">
            <v>NUBLAT (laboratoire-nublat@wanadoo.fr)</v>
          </cell>
        </row>
        <row r="108">
          <cell r="P108" t="str">
            <v>OTELO (commercial@otelo.fr)</v>
          </cell>
        </row>
        <row r="109">
          <cell r="P109" t="str">
            <v>OUTILLAGE INDUSTRIE</v>
          </cell>
        </row>
        <row r="110">
          <cell r="P110" t="str">
            <v>OXERAD (nantes@oxerad.com)</v>
          </cell>
        </row>
        <row r="111">
          <cell r="P111" t="str">
            <v>PARALLAX.COM</v>
          </cell>
        </row>
        <row r="112">
          <cell r="P112" t="str">
            <v>PENTASONIC (fabien.tricot@pentasonic.net)</v>
          </cell>
        </row>
        <row r="113">
          <cell r="P113" t="str">
            <v>PL SYSTEMS (commandes@pl-systems.fr)</v>
          </cell>
        </row>
        <row r="114">
          <cell r="P114" t="str">
            <v>PLANETE DOMOTIQUE</v>
          </cell>
        </row>
        <row r="115">
          <cell r="P115" t="str">
            <v>PLASTIQUESURMESURE.COM</v>
          </cell>
        </row>
        <row r="116">
          <cell r="P116" t="str">
            <v>POLYDIS (secretariat@polydis.fr)</v>
          </cell>
        </row>
        <row r="117">
          <cell r="P117" t="str">
            <v>POP INFORMATIQUE.COM</v>
          </cell>
        </row>
        <row r="118">
          <cell r="P118" t="str">
            <v>PROFIRST (julie.demlog@orange.fr)</v>
          </cell>
        </row>
        <row r="119">
          <cell r="P119" t="str">
            <v>RAMI AMIX (amix@amixaudio.com)</v>
          </cell>
        </row>
        <row r="120">
          <cell r="P120" t="str">
            <v>RC DIFFUSION.COM</v>
          </cell>
        </row>
        <row r="121">
          <cell r="P121" t="str">
            <v>REFORM RM (reform.ravet@gmail.com)</v>
          </cell>
        </row>
        <row r="122">
          <cell r="P122" t="str">
            <v>REXEL (angers@rexel.fr)</v>
          </cell>
        </row>
        <row r="123">
          <cell r="P123" t="str">
            <v>ROBOT SHOP.COM
(par internet - virement possible)</v>
          </cell>
        </row>
        <row r="124">
          <cell r="P124" t="str">
            <v>RPG MAKER</v>
          </cell>
        </row>
        <row r="125">
          <cell r="P125" t="str">
            <v>RS COMPONENTS - Radiospares (services.clients@rs-components.com)</v>
          </cell>
        </row>
        <row r="126">
          <cell r="P126" t="str">
            <v>S.I.S.E. (tlaveix@sise-plastics.com)</v>
          </cell>
        </row>
        <row r="127">
          <cell r="P127" t="str">
            <v>SADEL - SAVOIRS PLUS (cecile.lefevre@savoirsplus.fr)</v>
          </cell>
        </row>
        <row r="128">
          <cell r="P128" t="str">
            <v>SATECH (magasin@satech.fr)</v>
          </cell>
        </row>
        <row r="129">
          <cell r="P129" t="str">
            <v>Schenker Joyau Transports (michel.benoist@dbschenker.com)</v>
          </cell>
        </row>
        <row r="130">
          <cell r="P130" t="str">
            <v>SCHNEIDER ELECTRIC (xavier2.godoc@se.com)</v>
          </cell>
        </row>
        <row r="131">
          <cell r="P131" t="str">
            <v>SERVEUR OCCASION.COM</v>
          </cell>
        </row>
        <row r="132">
          <cell r="P132" t="str">
            <v>SERVILAB (commande@servilab.fr)</v>
          </cell>
        </row>
        <row r="133">
          <cell r="P133" t="str">
            <v>SNDMO (sndmo@sndmo.com)</v>
          </cell>
        </row>
        <row r="134">
          <cell r="P134" t="str">
            <v>SNETOR DISTRIBUTION (accueil@snetor.fr)</v>
          </cell>
        </row>
        <row r="135">
          <cell r="P135" t="str">
            <v>SOLAIRE SHOP</v>
          </cell>
        </row>
        <row r="136">
          <cell r="P136" t="str">
            <v>SONEPAR SUD OUEST SAS (Ex CSO) (cso.angers@sonepar.fr) (damien.latapie@sonepar.fr)</v>
          </cell>
        </row>
        <row r="137">
          <cell r="P137" t="str">
            <v>SONODIS (renseignement@sonodis.fr)</v>
          </cell>
        </row>
        <row r="138">
          <cell r="P138" t="str">
            <v>SORDALAB (commande49@sordalab.com)</v>
          </cell>
        </row>
        <row r="139">
          <cell r="P139" t="str">
            <v>SOUFFLET SARL (commercial@soufflet-sarl.fr)</v>
          </cell>
        </row>
        <row r="140">
          <cell r="P140" t="str">
            <v>STAUBLI (l.desormeaux@staubli.com)</v>
          </cell>
        </row>
        <row r="141">
          <cell r="P141" t="str">
            <v>SUBLET.FR</v>
          </cell>
        </row>
        <row r="142">
          <cell r="P142" t="str">
            <v>SUPER U - Les Banchais (super.saintbarthelemybanchais.administratif@systeme-u.fr)</v>
          </cell>
        </row>
        <row r="143">
          <cell r="P143" t="str">
            <v>TECHNOLOGIE SERVICES (contact@technologieservices.fr)</v>
          </cell>
        </row>
        <row r="144">
          <cell r="P144" t="str">
            <v>TECNI MODEL</v>
          </cell>
        </row>
        <row r="145">
          <cell r="P145" t="str">
            <v>TEL2PRO</v>
          </cell>
        </row>
        <row r="146">
          <cell r="P146" t="str">
            <v>THOMANN</v>
          </cell>
        </row>
        <row r="147">
          <cell r="P147" t="str">
            <v>TME</v>
          </cell>
        </row>
        <row r="148">
          <cell r="P148" t="str">
            <v>URBAN FACTORY WEB
(par internet) envoi chèque à adresse Paris</v>
          </cell>
        </row>
        <row r="149">
          <cell r="P149" t="str">
            <v>VENTOUSES-SOUFFLETS.COM</v>
          </cell>
        </row>
        <row r="150">
          <cell r="P150" t="str">
            <v>VISIATIV (ex CADWARE) (arnaud.calleri@visiativ.com)</v>
          </cell>
        </row>
        <row r="151">
          <cell r="P151" t="str">
            <v>VN-EQUIPEMENT</v>
          </cell>
        </row>
        <row r="152">
          <cell r="P152" t="str">
            <v>WIPLE France</v>
          </cell>
        </row>
        <row r="153">
          <cell r="P153" t="str">
            <v>YADOM - ZEN TECHNOLOGY</v>
          </cell>
        </row>
        <row r="154">
          <cell r="P154" t="str">
            <v>YOCTOPUCE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mazon.fr/Batterie-Lithium-ION-Rechargeable-2600mah-Connecteur/dp/B0CB96KQL2/ref=asc_df_B0CB96KQL2?mcid=266da9a0f8c73c8990d354a2b5f12655&amp;tag=googshopfr-21&amp;linkCode=df0&amp;hvadid=701592242043&amp;hvpos=&amp;hvnetw=g&amp;hvrand=16534971806825190248&amp;hvpone=&amp;hvptwo=&amp;hvqmt=&amp;hvdev=c&amp;hvdvcmdl=&amp;hvlocint=&amp;hvlocphy=9108577&amp;hvtargid=pla-2312681919494&amp;psc=1&amp;gad_sourc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67A4-C6FA-4E80-AE3A-3D8E325499B9}">
  <dimension ref="A1:S140"/>
  <sheetViews>
    <sheetView tabSelected="1" topLeftCell="A9" workbookViewId="0">
      <selection activeCell="D29" sqref="D29"/>
    </sheetView>
  </sheetViews>
  <sheetFormatPr baseColWidth="10" defaultColWidth="11.44140625" defaultRowHeight="14.4" x14ac:dyDescent="0.3"/>
  <cols>
    <col min="1" max="1" width="63.21875" customWidth="1"/>
    <col min="2" max="2" width="7.88671875" customWidth="1"/>
    <col min="3" max="3" width="9.6640625" customWidth="1"/>
    <col min="4" max="4" width="12.6640625" customWidth="1"/>
    <col min="5" max="5" width="12.109375" customWidth="1"/>
    <col min="6" max="6" width="2.21875" customWidth="1"/>
    <col min="7" max="7" width="6" customWidth="1"/>
    <col min="8" max="8" width="3.6640625" customWidth="1"/>
    <col min="9" max="9" width="10.5546875" customWidth="1"/>
    <col min="10" max="10" width="8.21875" customWidth="1"/>
    <col min="11" max="11" width="4.44140625" customWidth="1"/>
    <col min="12" max="12" width="9.33203125" customWidth="1"/>
    <col min="13" max="13" width="17.33203125" customWidth="1"/>
    <col min="14" max="14" width="9.33203125" customWidth="1"/>
    <col min="16" max="16" width="60.5546875" bestFit="1" customWidth="1"/>
    <col min="17" max="17" width="45.33203125" bestFit="1" customWidth="1"/>
    <col min="18" max="18" width="48.6640625" customWidth="1"/>
    <col min="19" max="19" width="21.88671875" bestFit="1" customWidth="1"/>
    <col min="20" max="20" width="1.5546875" customWidth="1"/>
    <col min="21" max="21" width="18.88671875" bestFit="1" customWidth="1"/>
  </cols>
  <sheetData>
    <row r="1" spans="1:19" ht="23.25" customHeight="1" x14ac:dyDescent="0.3">
      <c r="K1" t="s">
        <v>0</v>
      </c>
    </row>
    <row r="2" spans="1:19" ht="18" customHeight="1" x14ac:dyDescent="0.35">
      <c r="D2" s="1" t="s">
        <v>1</v>
      </c>
      <c r="E2" s="1"/>
      <c r="F2" s="1"/>
      <c r="G2" s="1"/>
      <c r="H2" s="1"/>
      <c r="I2" s="2"/>
      <c r="J2" s="3"/>
      <c r="K2" s="1" t="s">
        <v>168</v>
      </c>
    </row>
    <row r="3" spans="1:19" ht="20.25" customHeight="1" x14ac:dyDescent="0.3"/>
    <row r="4" spans="1:19" ht="17.25" customHeight="1" thickBot="1" x14ac:dyDescent="0.35">
      <c r="A4" s="4" t="s">
        <v>2</v>
      </c>
      <c r="B4" s="5"/>
      <c r="C4" s="5"/>
      <c r="P4" s="6" t="s">
        <v>3</v>
      </c>
    </row>
    <row r="5" spans="1:19" ht="14.25" customHeight="1" x14ac:dyDescent="0.3">
      <c r="A5" s="5"/>
      <c r="B5" s="5"/>
      <c r="C5" s="5"/>
      <c r="E5" s="7"/>
      <c r="F5" s="8"/>
      <c r="G5" s="8"/>
      <c r="H5" s="8"/>
      <c r="I5" s="8"/>
      <c r="J5" s="8"/>
      <c r="K5" s="8"/>
      <c r="L5" s="9"/>
      <c r="P5" s="6" t="s">
        <v>4</v>
      </c>
    </row>
    <row r="6" spans="1:19" ht="20.25" customHeight="1" x14ac:dyDescent="0.3">
      <c r="A6" s="10" t="s">
        <v>5</v>
      </c>
      <c r="B6" s="5"/>
      <c r="C6" s="5"/>
      <c r="E6" s="11" t="s">
        <v>6</v>
      </c>
      <c r="F6" s="5"/>
      <c r="G6" s="5"/>
      <c r="H6" s="5"/>
      <c r="I6" s="5"/>
      <c r="J6" s="5"/>
      <c r="K6" s="5"/>
      <c r="L6" s="12"/>
      <c r="M6" s="13"/>
      <c r="N6" s="13"/>
      <c r="O6" s="14"/>
      <c r="P6" s="6" t="s">
        <v>7</v>
      </c>
    </row>
    <row r="7" spans="1:19" ht="12.75" customHeight="1" x14ac:dyDescent="0.3">
      <c r="A7" s="15" t="s">
        <v>8</v>
      </c>
      <c r="B7" s="5"/>
      <c r="C7" s="5"/>
      <c r="E7" s="16"/>
      <c r="F7" s="17"/>
      <c r="G7" s="17"/>
      <c r="H7" s="17"/>
      <c r="I7" s="17"/>
      <c r="J7" s="17"/>
      <c r="K7" s="17"/>
      <c r="L7" s="18"/>
      <c r="M7" s="17"/>
      <c r="N7" s="17"/>
      <c r="O7" s="19"/>
      <c r="P7" s="6" t="s">
        <v>9</v>
      </c>
      <c r="Q7" s="20" t="s">
        <v>10</v>
      </c>
    </row>
    <row r="8" spans="1:19" ht="10.5" customHeight="1" x14ac:dyDescent="0.3">
      <c r="A8" s="21" t="s">
        <v>11</v>
      </c>
      <c r="B8" s="5"/>
      <c r="C8" s="5"/>
      <c r="E8" s="22"/>
      <c r="F8" s="5"/>
      <c r="G8" s="5"/>
      <c r="H8" s="5"/>
      <c r="I8" s="5"/>
      <c r="J8" s="5"/>
      <c r="K8" s="5"/>
      <c r="L8" s="12"/>
      <c r="M8" s="23"/>
      <c r="N8" s="23"/>
      <c r="O8" s="19"/>
      <c r="Q8" s="20" t="s">
        <v>12</v>
      </c>
    </row>
    <row r="9" spans="1:19" ht="10.5" customHeight="1" x14ac:dyDescent="0.3">
      <c r="A9" s="21" t="s">
        <v>13</v>
      </c>
      <c r="B9" s="5"/>
      <c r="C9" s="5"/>
      <c r="E9" s="24"/>
      <c r="F9" s="5"/>
      <c r="G9" s="5"/>
      <c r="H9" s="5"/>
      <c r="I9" s="5"/>
      <c r="J9" s="5"/>
      <c r="K9" s="5"/>
      <c r="L9" s="12"/>
      <c r="M9" s="25"/>
      <c r="N9" s="25"/>
      <c r="O9" s="19"/>
      <c r="P9" s="14"/>
      <c r="Q9" s="20" t="s">
        <v>14</v>
      </c>
    </row>
    <row r="10" spans="1:19" x14ac:dyDescent="0.3">
      <c r="A10" s="26" t="s">
        <v>15</v>
      </c>
      <c r="B10" s="5"/>
      <c r="C10" s="5"/>
      <c r="E10" s="27"/>
      <c r="F10" s="5"/>
      <c r="G10" s="5"/>
      <c r="H10" s="5"/>
      <c r="I10" s="5"/>
      <c r="J10" s="5"/>
      <c r="K10" s="5"/>
      <c r="L10" s="12"/>
      <c r="M10" s="17"/>
      <c r="N10" s="17"/>
      <c r="O10" s="28"/>
      <c r="P10" s="29" t="s">
        <v>16</v>
      </c>
      <c r="Q10" s="20" t="s">
        <v>17</v>
      </c>
    </row>
    <row r="11" spans="1:19" x14ac:dyDescent="0.3">
      <c r="A11" s="26" t="s">
        <v>18</v>
      </c>
      <c r="B11" s="5"/>
      <c r="C11" s="5"/>
      <c r="E11" s="30"/>
      <c r="F11" s="5"/>
      <c r="G11" s="5"/>
      <c r="H11" s="31"/>
      <c r="I11" s="32"/>
      <c r="J11" s="5"/>
      <c r="K11" s="5"/>
      <c r="L11" s="12"/>
      <c r="M11" s="33"/>
      <c r="N11" s="33"/>
      <c r="P11" s="29" t="s">
        <v>19</v>
      </c>
      <c r="Q11" s="20" t="s">
        <v>20</v>
      </c>
    </row>
    <row r="12" spans="1:19" x14ac:dyDescent="0.3">
      <c r="E12" s="16"/>
      <c r="F12" s="17"/>
      <c r="G12" s="17"/>
      <c r="H12" s="17"/>
      <c r="I12" s="17"/>
      <c r="K12" s="17"/>
      <c r="L12" s="18"/>
      <c r="M12" s="17"/>
      <c r="N12" s="17"/>
      <c r="P12" s="29" t="s">
        <v>21</v>
      </c>
      <c r="Q12" s="20" t="s">
        <v>22</v>
      </c>
    </row>
    <row r="13" spans="1:19" ht="15.6" customHeight="1" x14ac:dyDescent="0.3">
      <c r="A13" s="34" t="s">
        <v>23</v>
      </c>
      <c r="B13" s="35" t="s">
        <v>24</v>
      </c>
      <c r="C13" s="5"/>
      <c r="E13" s="16" t="s">
        <v>25</v>
      </c>
      <c r="F13" s="36" t="s">
        <v>26</v>
      </c>
      <c r="G13" s="5"/>
      <c r="H13" s="5"/>
      <c r="I13" s="17" t="s">
        <v>27</v>
      </c>
      <c r="J13" s="37"/>
      <c r="K13" s="5"/>
      <c r="L13" s="12"/>
      <c r="M13" s="38"/>
      <c r="N13" s="38"/>
      <c r="P13" s="29" t="s">
        <v>28</v>
      </c>
      <c r="Q13" s="20" t="s">
        <v>29</v>
      </c>
    </row>
    <row r="14" spans="1:19" ht="15" customHeight="1" thickBot="1" x14ac:dyDescent="0.35">
      <c r="A14" s="34"/>
      <c r="B14" s="14"/>
      <c r="C14" s="14"/>
      <c r="E14" s="39"/>
      <c r="F14" s="40"/>
      <c r="G14" s="40"/>
      <c r="H14" s="40"/>
      <c r="I14" s="40"/>
      <c r="J14" s="40"/>
      <c r="K14" s="40"/>
      <c r="L14" s="41"/>
      <c r="P14" s="29" t="s">
        <v>30</v>
      </c>
      <c r="Q14" s="20" t="s">
        <v>31</v>
      </c>
      <c r="S14" s="42"/>
    </row>
    <row r="15" spans="1:19" x14ac:dyDescent="0.3">
      <c r="A15" s="34" t="s">
        <v>32</v>
      </c>
      <c r="B15" s="35" t="s">
        <v>33</v>
      </c>
      <c r="C15" s="5"/>
      <c r="P15" s="29" t="s">
        <v>34</v>
      </c>
      <c r="Q15" s="20" t="s">
        <v>35</v>
      </c>
    </row>
    <row r="16" spans="1:19" ht="12.75" customHeight="1" x14ac:dyDescent="0.3">
      <c r="A16" s="34"/>
      <c r="B16" s="14"/>
      <c r="C16" s="14"/>
      <c r="G16" s="14" t="s">
        <v>36</v>
      </c>
      <c r="H16" s="14"/>
      <c r="I16" s="14"/>
      <c r="J16" s="14" t="s">
        <v>37</v>
      </c>
      <c r="L16" s="14"/>
      <c r="M16" s="14"/>
      <c r="N16" s="14"/>
      <c r="P16" s="43" t="s">
        <v>38</v>
      </c>
      <c r="Q16" s="20" t="s">
        <v>39</v>
      </c>
    </row>
    <row r="17" spans="1:19" x14ac:dyDescent="0.3">
      <c r="A17" s="34" t="s">
        <v>40</v>
      </c>
      <c r="B17" s="35" t="s">
        <v>41</v>
      </c>
      <c r="C17" s="5"/>
      <c r="D17" s="14"/>
      <c r="E17" s="44"/>
      <c r="G17" s="14" t="s">
        <v>42</v>
      </c>
      <c r="H17" s="44"/>
      <c r="I17" s="45" t="s">
        <v>14</v>
      </c>
      <c r="J17" s="5"/>
      <c r="K17" s="5"/>
      <c r="L17" s="5"/>
      <c r="M17" s="46"/>
      <c r="N17" s="46"/>
      <c r="P17" s="43" t="s">
        <v>43</v>
      </c>
    </row>
    <row r="18" spans="1:19" ht="9" customHeight="1" x14ac:dyDescent="0.3">
      <c r="P18" s="43" t="s">
        <v>44</v>
      </c>
    </row>
    <row r="19" spans="1:19" s="58" customFormat="1" ht="24.9" customHeight="1" x14ac:dyDescent="0.3">
      <c r="A19" s="47" t="s">
        <v>45</v>
      </c>
      <c r="B19" s="48" t="s">
        <v>46</v>
      </c>
      <c r="C19" s="49"/>
      <c r="D19" s="49"/>
      <c r="E19" s="50"/>
      <c r="F19" s="51" t="s">
        <v>47</v>
      </c>
      <c r="G19" s="52"/>
      <c r="H19" s="53"/>
      <c r="I19" s="54" t="s">
        <v>48</v>
      </c>
      <c r="J19" s="55" t="s">
        <v>49</v>
      </c>
      <c r="K19" s="56" t="s">
        <v>50</v>
      </c>
      <c r="L19" s="50"/>
      <c r="M19" s="57" t="s">
        <v>51</v>
      </c>
      <c r="N19" s="47" t="s">
        <v>52</v>
      </c>
      <c r="P19" s="29" t="s">
        <v>53</v>
      </c>
    </row>
    <row r="20" spans="1:19" ht="15" customHeight="1" x14ac:dyDescent="0.3">
      <c r="A20" s="64" t="s">
        <v>55</v>
      </c>
      <c r="B20" s="61" t="s">
        <v>56</v>
      </c>
      <c r="C20" s="61"/>
      <c r="D20" s="61"/>
      <c r="E20" s="61"/>
      <c r="F20" s="62">
        <v>2</v>
      </c>
      <c r="G20" s="62"/>
      <c r="H20" s="62"/>
      <c r="I20" s="60">
        <v>19</v>
      </c>
      <c r="J20" s="60"/>
      <c r="K20" s="59">
        <f t="shared" ref="K20" si="0">I20*F20</f>
        <v>38</v>
      </c>
      <c r="L20" s="50"/>
      <c r="M20" s="63" t="s">
        <v>57</v>
      </c>
      <c r="N20" s="65" t="s">
        <v>54</v>
      </c>
      <c r="P20" s="29"/>
    </row>
    <row r="21" spans="1:19" ht="15.6" x14ac:dyDescent="0.3">
      <c r="A21" s="66"/>
      <c r="B21" s="67"/>
      <c r="C21" s="66" t="s">
        <v>58</v>
      </c>
      <c r="D21" s="68" t="s">
        <v>59</v>
      </c>
      <c r="E21" s="69"/>
      <c r="F21" s="70"/>
      <c r="G21" s="70"/>
      <c r="H21" s="70"/>
      <c r="I21" s="70"/>
      <c r="J21" s="70"/>
      <c r="K21" s="70"/>
      <c r="L21" s="70"/>
      <c r="M21" s="70"/>
      <c r="N21" s="71"/>
      <c r="P21" s="29" t="s">
        <v>60</v>
      </c>
    </row>
    <row r="22" spans="1:19" ht="18" x14ac:dyDescent="0.3">
      <c r="A22" s="72"/>
      <c r="B22" s="73"/>
      <c r="C22" s="74">
        <v>0.2</v>
      </c>
      <c r="D22" s="75">
        <f>A22*C22</f>
        <v>0</v>
      </c>
      <c r="E22" s="60"/>
      <c r="F22" s="76">
        <v>4</v>
      </c>
      <c r="G22" s="77" t="s">
        <v>61</v>
      </c>
      <c r="H22" s="76"/>
      <c r="I22" s="76"/>
      <c r="J22" s="78"/>
      <c r="K22" s="79">
        <f>SUM(K20:L20)</f>
        <v>38</v>
      </c>
      <c r="L22" s="80"/>
      <c r="M22" s="81"/>
      <c r="N22" s="81"/>
      <c r="P22" s="43" t="s">
        <v>62</v>
      </c>
    </row>
    <row r="23" spans="1:19" ht="18" x14ac:dyDescent="0.3">
      <c r="A23" s="60"/>
      <c r="B23" s="73"/>
      <c r="C23" s="82">
        <v>5.5E-2</v>
      </c>
      <c r="D23" s="83"/>
      <c r="E23" s="60"/>
      <c r="F23" s="76">
        <v>4</v>
      </c>
      <c r="G23" s="77" t="s">
        <v>63</v>
      </c>
      <c r="H23" s="76"/>
      <c r="I23" s="76"/>
      <c r="J23" s="84" t="s">
        <v>64</v>
      </c>
      <c r="K23" s="79"/>
      <c r="L23" s="80"/>
      <c r="M23" s="81"/>
      <c r="N23" s="81"/>
      <c r="P23" s="43" t="s">
        <v>65</v>
      </c>
    </row>
    <row r="24" spans="1:19" ht="15.6" x14ac:dyDescent="0.3">
      <c r="A24" s="60"/>
      <c r="B24" s="73"/>
      <c r="C24" s="74">
        <v>0</v>
      </c>
      <c r="D24" s="85"/>
      <c r="E24" s="60"/>
      <c r="F24" s="60">
        <v>4</v>
      </c>
      <c r="G24" s="76"/>
      <c r="H24" s="76"/>
      <c r="I24" s="76"/>
      <c r="J24" s="84" t="s">
        <v>66</v>
      </c>
      <c r="K24" s="86"/>
      <c r="L24" s="87"/>
      <c r="M24" s="81"/>
      <c r="N24" s="81"/>
      <c r="P24" s="29" t="s">
        <v>67</v>
      </c>
    </row>
    <row r="25" spans="1:19" x14ac:dyDescent="0.3">
      <c r="A25" s="78"/>
      <c r="B25" s="78"/>
      <c r="C25" s="78"/>
      <c r="D25" s="78"/>
      <c r="E25" s="78"/>
      <c r="F25" s="60">
        <v>4</v>
      </c>
      <c r="G25" s="76"/>
      <c r="H25" s="76"/>
      <c r="I25" s="76"/>
      <c r="J25" s="84" t="s">
        <v>68</v>
      </c>
      <c r="K25" s="88"/>
      <c r="L25" s="89"/>
      <c r="M25" s="81"/>
      <c r="N25" s="81"/>
      <c r="P25" s="29" t="s">
        <v>69</v>
      </c>
    </row>
    <row r="26" spans="1:19" ht="18" x14ac:dyDescent="0.3">
      <c r="A26" s="90"/>
      <c r="B26" s="91"/>
      <c r="C26" s="89"/>
      <c r="D26" s="89"/>
      <c r="E26" s="92"/>
      <c r="F26" s="93"/>
      <c r="G26" s="89"/>
      <c r="H26" s="89"/>
      <c r="I26" s="89"/>
      <c r="J26" s="94"/>
      <c r="K26" s="95">
        <f>SUM(K22+K23)</f>
        <v>38</v>
      </c>
      <c r="L26" s="89"/>
      <c r="M26" s="96"/>
      <c r="N26" s="96"/>
      <c r="P26" s="43" t="s">
        <v>70</v>
      </c>
      <c r="R26" s="97"/>
      <c r="S26" s="98"/>
    </row>
    <row r="27" spans="1:19" x14ac:dyDescent="0.3">
      <c r="P27" s="29" t="s">
        <v>71</v>
      </c>
    </row>
    <row r="28" spans="1:19" x14ac:dyDescent="0.3">
      <c r="G28" t="s">
        <v>72</v>
      </c>
      <c r="J28" s="26"/>
      <c r="K28" s="5"/>
      <c r="L28" s="5"/>
      <c r="P28" s="29" t="s">
        <v>73</v>
      </c>
    </row>
    <row r="29" spans="1:19" x14ac:dyDescent="0.3">
      <c r="J29" s="99" t="s">
        <v>74</v>
      </c>
      <c r="K29" s="5"/>
      <c r="L29" s="5"/>
      <c r="P29" s="43" t="s">
        <v>75</v>
      </c>
    </row>
    <row r="30" spans="1:19" x14ac:dyDescent="0.3">
      <c r="G30" t="s">
        <v>76</v>
      </c>
      <c r="J30" s="26"/>
      <c r="K30" s="5"/>
      <c r="L30" s="5"/>
      <c r="P30" s="29" t="s">
        <v>77</v>
      </c>
    </row>
    <row r="31" spans="1:19" x14ac:dyDescent="0.3">
      <c r="P31" s="43" t="s">
        <v>78</v>
      </c>
    </row>
    <row r="32" spans="1:19" ht="20.399999999999999" customHeight="1" x14ac:dyDescent="0.3">
      <c r="P32" s="29" t="s">
        <v>79</v>
      </c>
    </row>
    <row r="33" spans="16:16" x14ac:dyDescent="0.3">
      <c r="P33" s="43" t="s">
        <v>80</v>
      </c>
    </row>
    <row r="34" spans="16:16" x14ac:dyDescent="0.3">
      <c r="P34" s="29" t="s">
        <v>81</v>
      </c>
    </row>
    <row r="35" spans="16:16" x14ac:dyDescent="0.3">
      <c r="P35" s="29" t="s">
        <v>82</v>
      </c>
    </row>
    <row r="36" spans="16:16" x14ac:dyDescent="0.3">
      <c r="P36" s="29" t="s">
        <v>83</v>
      </c>
    </row>
    <row r="37" spans="16:16" x14ac:dyDescent="0.3">
      <c r="P37" s="43" t="s">
        <v>84</v>
      </c>
    </row>
    <row r="38" spans="16:16" x14ac:dyDescent="0.3">
      <c r="P38" s="29" t="s">
        <v>85</v>
      </c>
    </row>
    <row r="39" spans="16:16" x14ac:dyDescent="0.3">
      <c r="P39" s="29" t="s">
        <v>86</v>
      </c>
    </row>
    <row r="40" spans="16:16" x14ac:dyDescent="0.3">
      <c r="P40" s="29" t="s">
        <v>3</v>
      </c>
    </row>
    <row r="41" spans="16:16" x14ac:dyDescent="0.3">
      <c r="P41" s="29" t="s">
        <v>87</v>
      </c>
    </row>
    <row r="42" spans="16:16" x14ac:dyDescent="0.3">
      <c r="P42" s="29" t="s">
        <v>4</v>
      </c>
    </row>
    <row r="43" spans="16:16" x14ac:dyDescent="0.3">
      <c r="P43" s="29" t="s">
        <v>88</v>
      </c>
    </row>
    <row r="44" spans="16:16" x14ac:dyDescent="0.3">
      <c r="P44" s="43" t="s">
        <v>89</v>
      </c>
    </row>
    <row r="45" spans="16:16" x14ac:dyDescent="0.3">
      <c r="P45" s="29" t="s">
        <v>90</v>
      </c>
    </row>
    <row r="46" spans="16:16" x14ac:dyDescent="0.3">
      <c r="P46" s="29" t="s">
        <v>91</v>
      </c>
    </row>
    <row r="47" spans="16:16" x14ac:dyDescent="0.3">
      <c r="P47" s="43" t="s">
        <v>92</v>
      </c>
    </row>
    <row r="48" spans="16:16" x14ac:dyDescent="0.3">
      <c r="P48" s="43" t="s">
        <v>93</v>
      </c>
    </row>
    <row r="49" spans="16:16" x14ac:dyDescent="0.3">
      <c r="P49" s="29" t="s">
        <v>94</v>
      </c>
    </row>
    <row r="50" spans="16:16" x14ac:dyDescent="0.3">
      <c r="P50" s="29" t="s">
        <v>95</v>
      </c>
    </row>
    <row r="51" spans="16:16" x14ac:dyDescent="0.3">
      <c r="P51" s="29" t="s">
        <v>96</v>
      </c>
    </row>
    <row r="52" spans="16:16" x14ac:dyDescent="0.3">
      <c r="P52" s="29" t="s">
        <v>97</v>
      </c>
    </row>
    <row r="53" spans="16:16" x14ac:dyDescent="0.3">
      <c r="P53" s="43" t="s">
        <v>98</v>
      </c>
    </row>
    <row r="54" spans="16:16" x14ac:dyDescent="0.3">
      <c r="P54" s="29" t="s">
        <v>99</v>
      </c>
    </row>
    <row r="55" spans="16:16" x14ac:dyDescent="0.3">
      <c r="P55" s="29" t="s">
        <v>7</v>
      </c>
    </row>
    <row r="56" spans="16:16" x14ac:dyDescent="0.3">
      <c r="P56" s="29" t="s">
        <v>100</v>
      </c>
    </row>
    <row r="57" spans="16:16" x14ac:dyDescent="0.3">
      <c r="P57" s="29" t="s">
        <v>101</v>
      </c>
    </row>
    <row r="58" spans="16:16" x14ac:dyDescent="0.3">
      <c r="P58" s="43" t="s">
        <v>9</v>
      </c>
    </row>
    <row r="59" spans="16:16" x14ac:dyDescent="0.3">
      <c r="P59" s="43" t="s">
        <v>102</v>
      </c>
    </row>
    <row r="60" spans="16:16" ht="20.399999999999999" customHeight="1" x14ac:dyDescent="0.3">
      <c r="P60" s="29" t="s">
        <v>103</v>
      </c>
    </row>
    <row r="61" spans="16:16" x14ac:dyDescent="0.3">
      <c r="P61" s="43" t="s">
        <v>104</v>
      </c>
    </row>
    <row r="62" spans="16:16" x14ac:dyDescent="0.3">
      <c r="P62" s="100" t="s">
        <v>105</v>
      </c>
    </row>
    <row r="63" spans="16:16" x14ac:dyDescent="0.3">
      <c r="P63" s="100" t="s">
        <v>106</v>
      </c>
    </row>
    <row r="64" spans="16:16" x14ac:dyDescent="0.3">
      <c r="P64" s="100" t="s">
        <v>107</v>
      </c>
    </row>
    <row r="65" spans="16:16" x14ac:dyDescent="0.3">
      <c r="P65" s="100" t="s">
        <v>108</v>
      </c>
    </row>
    <row r="66" spans="16:16" x14ac:dyDescent="0.3">
      <c r="P66" s="100" t="s">
        <v>109</v>
      </c>
    </row>
    <row r="67" spans="16:16" x14ac:dyDescent="0.3">
      <c r="P67" s="100" t="s">
        <v>110</v>
      </c>
    </row>
    <row r="68" spans="16:16" x14ac:dyDescent="0.3">
      <c r="P68" s="100" t="s">
        <v>111</v>
      </c>
    </row>
    <row r="69" spans="16:16" x14ac:dyDescent="0.3">
      <c r="P69" s="100" t="s">
        <v>112</v>
      </c>
    </row>
    <row r="70" spans="16:16" x14ac:dyDescent="0.3">
      <c r="P70" s="100" t="s">
        <v>113</v>
      </c>
    </row>
    <row r="71" spans="16:16" x14ac:dyDescent="0.3">
      <c r="P71" s="100" t="s">
        <v>114</v>
      </c>
    </row>
    <row r="72" spans="16:16" x14ac:dyDescent="0.3">
      <c r="P72" s="100" t="s">
        <v>115</v>
      </c>
    </row>
    <row r="73" spans="16:16" ht="19.2" customHeight="1" x14ac:dyDescent="0.3">
      <c r="P73" s="100" t="s">
        <v>116</v>
      </c>
    </row>
    <row r="74" spans="16:16" x14ac:dyDescent="0.3">
      <c r="P74" s="100" t="s">
        <v>117</v>
      </c>
    </row>
    <row r="75" spans="16:16" x14ac:dyDescent="0.3">
      <c r="P75" s="100" t="s">
        <v>118</v>
      </c>
    </row>
    <row r="76" spans="16:16" x14ac:dyDescent="0.3">
      <c r="P76" s="100" t="s">
        <v>119</v>
      </c>
    </row>
    <row r="77" spans="16:16" x14ac:dyDescent="0.3">
      <c r="P77" s="100" t="s">
        <v>120</v>
      </c>
    </row>
    <row r="78" spans="16:16" x14ac:dyDescent="0.3">
      <c r="P78" s="100" t="s">
        <v>121</v>
      </c>
    </row>
    <row r="79" spans="16:16" x14ac:dyDescent="0.3">
      <c r="P79" s="100" t="s">
        <v>122</v>
      </c>
    </row>
    <row r="80" spans="16:16" x14ac:dyDescent="0.3">
      <c r="P80" s="100" t="s">
        <v>123</v>
      </c>
    </row>
    <row r="81" spans="16:16" x14ac:dyDescent="0.3">
      <c r="P81" s="100" t="s">
        <v>124</v>
      </c>
    </row>
    <row r="82" spans="16:16" x14ac:dyDescent="0.3">
      <c r="P82" s="100" t="s">
        <v>125</v>
      </c>
    </row>
    <row r="83" spans="16:16" x14ac:dyDescent="0.3">
      <c r="P83" s="100" t="s">
        <v>126</v>
      </c>
    </row>
    <row r="84" spans="16:16" x14ac:dyDescent="0.3">
      <c r="P84" s="100" t="s">
        <v>127</v>
      </c>
    </row>
    <row r="85" spans="16:16" x14ac:dyDescent="0.3">
      <c r="P85" s="100" t="s">
        <v>128</v>
      </c>
    </row>
    <row r="86" spans="16:16" x14ac:dyDescent="0.3">
      <c r="P86" s="100" t="s">
        <v>129</v>
      </c>
    </row>
    <row r="87" spans="16:16" x14ac:dyDescent="0.3">
      <c r="P87" s="100" t="s">
        <v>130</v>
      </c>
    </row>
    <row r="88" spans="16:16" x14ac:dyDescent="0.3">
      <c r="P88" s="100" t="s">
        <v>131</v>
      </c>
    </row>
    <row r="89" spans="16:16" x14ac:dyDescent="0.3">
      <c r="P89" s="100" t="s">
        <v>132</v>
      </c>
    </row>
    <row r="90" spans="16:16" x14ac:dyDescent="0.3">
      <c r="P90" s="100" t="s">
        <v>133</v>
      </c>
    </row>
    <row r="91" spans="16:16" x14ac:dyDescent="0.3">
      <c r="P91" s="100" t="s">
        <v>134</v>
      </c>
    </row>
    <row r="92" spans="16:16" x14ac:dyDescent="0.3">
      <c r="P92" s="100" t="s">
        <v>135</v>
      </c>
    </row>
    <row r="93" spans="16:16" ht="19.2" customHeight="1" x14ac:dyDescent="0.3">
      <c r="P93" s="100" t="s">
        <v>136</v>
      </c>
    </row>
    <row r="94" spans="16:16" x14ac:dyDescent="0.3">
      <c r="P94" s="100" t="s">
        <v>137</v>
      </c>
    </row>
    <row r="95" spans="16:16" x14ac:dyDescent="0.3">
      <c r="P95" s="100" t="s">
        <v>138</v>
      </c>
    </row>
    <row r="96" spans="16:16" x14ac:dyDescent="0.3">
      <c r="P96" s="100" t="s">
        <v>139</v>
      </c>
    </row>
    <row r="97" spans="16:16" x14ac:dyDescent="0.3">
      <c r="P97" s="100" t="s">
        <v>140</v>
      </c>
    </row>
    <row r="98" spans="16:16" x14ac:dyDescent="0.3">
      <c r="P98" s="100" t="s">
        <v>141</v>
      </c>
    </row>
    <row r="99" spans="16:16" x14ac:dyDescent="0.3">
      <c r="P99" s="100" t="s">
        <v>142</v>
      </c>
    </row>
    <row r="100" spans="16:16" x14ac:dyDescent="0.3">
      <c r="P100" s="100" t="s">
        <v>143</v>
      </c>
    </row>
    <row r="101" spans="16:16" x14ac:dyDescent="0.3">
      <c r="P101" s="100" t="s">
        <v>144</v>
      </c>
    </row>
    <row r="102" spans="16:16" x14ac:dyDescent="0.3">
      <c r="P102" s="100" t="s">
        <v>145</v>
      </c>
    </row>
    <row r="103" spans="16:16" x14ac:dyDescent="0.3">
      <c r="P103" s="100" t="s">
        <v>146</v>
      </c>
    </row>
    <row r="104" spans="16:16" x14ac:dyDescent="0.3">
      <c r="P104" s="100" t="s">
        <v>147</v>
      </c>
    </row>
    <row r="105" spans="16:16" x14ac:dyDescent="0.3">
      <c r="P105" s="100" t="s">
        <v>148</v>
      </c>
    </row>
    <row r="106" spans="16:16" x14ac:dyDescent="0.3">
      <c r="P106" s="100" t="s">
        <v>149</v>
      </c>
    </row>
    <row r="107" spans="16:16" x14ac:dyDescent="0.3">
      <c r="P107" s="100" t="s">
        <v>150</v>
      </c>
    </row>
    <row r="108" spans="16:16" x14ac:dyDescent="0.3">
      <c r="P108" s="100" t="s">
        <v>151</v>
      </c>
    </row>
    <row r="109" spans="16:16" x14ac:dyDescent="0.3">
      <c r="P109" s="100" t="s">
        <v>152</v>
      </c>
    </row>
    <row r="110" spans="16:16" x14ac:dyDescent="0.3">
      <c r="P110" s="100" t="s">
        <v>153</v>
      </c>
    </row>
    <row r="111" spans="16:16" x14ac:dyDescent="0.3">
      <c r="P111" s="100" t="s">
        <v>154</v>
      </c>
    </row>
    <row r="112" spans="16:16" x14ac:dyDescent="0.3">
      <c r="P112" s="100" t="s">
        <v>155</v>
      </c>
    </row>
    <row r="113" spans="16:16" x14ac:dyDescent="0.3">
      <c r="P113" s="100" t="s">
        <v>156</v>
      </c>
    </row>
    <row r="114" spans="16:16" x14ac:dyDescent="0.3">
      <c r="P114" s="100" t="s">
        <v>157</v>
      </c>
    </row>
    <row r="115" spans="16:16" x14ac:dyDescent="0.3">
      <c r="P115" s="100" t="s">
        <v>158</v>
      </c>
    </row>
    <row r="116" spans="16:16" x14ac:dyDescent="0.3">
      <c r="P116" s="100" t="s">
        <v>159</v>
      </c>
    </row>
    <row r="117" spans="16:16" x14ac:dyDescent="0.3">
      <c r="P117" s="100" t="s">
        <v>160</v>
      </c>
    </row>
    <row r="118" spans="16:16" ht="19.2" customHeight="1" x14ac:dyDescent="0.3">
      <c r="P118" s="100" t="s">
        <v>161</v>
      </c>
    </row>
    <row r="119" spans="16:16" x14ac:dyDescent="0.3">
      <c r="P119" s="100" t="s">
        <v>162</v>
      </c>
    </row>
    <row r="120" spans="16:16" x14ac:dyDescent="0.3">
      <c r="P120" s="100" t="s">
        <v>163</v>
      </c>
    </row>
    <row r="121" spans="16:16" x14ac:dyDescent="0.3">
      <c r="P121" s="43" t="s">
        <v>164</v>
      </c>
    </row>
    <row r="122" spans="16:16" x14ac:dyDescent="0.3">
      <c r="P122" s="43" t="s">
        <v>165</v>
      </c>
    </row>
    <row r="123" spans="16:16" x14ac:dyDescent="0.3">
      <c r="P123" s="43" t="s">
        <v>166</v>
      </c>
    </row>
    <row r="124" spans="16:16" x14ac:dyDescent="0.3">
      <c r="P124" s="43" t="s">
        <v>167</v>
      </c>
    </row>
    <row r="125" spans="16:16" x14ac:dyDescent="0.3">
      <c r="P125" s="100"/>
    </row>
    <row r="126" spans="16:16" x14ac:dyDescent="0.3">
      <c r="P126" s="100"/>
    </row>
    <row r="127" spans="16:16" x14ac:dyDescent="0.3">
      <c r="P127" s="100"/>
    </row>
    <row r="128" spans="16:16" x14ac:dyDescent="0.3">
      <c r="P128" s="100"/>
    </row>
    <row r="129" spans="16:16" x14ac:dyDescent="0.3">
      <c r="P129" s="100"/>
    </row>
    <row r="130" spans="16:16" x14ac:dyDescent="0.3">
      <c r="P130" s="100"/>
    </row>
    <row r="131" spans="16:16" x14ac:dyDescent="0.3">
      <c r="P131" s="100"/>
    </row>
    <row r="132" spans="16:16" x14ac:dyDescent="0.3">
      <c r="P132" s="100"/>
    </row>
    <row r="133" spans="16:16" x14ac:dyDescent="0.3">
      <c r="P133" s="100"/>
    </row>
    <row r="134" spans="16:16" x14ac:dyDescent="0.3">
      <c r="P134" s="100"/>
    </row>
    <row r="135" spans="16:16" x14ac:dyDescent="0.3">
      <c r="P135" s="43"/>
    </row>
    <row r="136" spans="16:16" x14ac:dyDescent="0.3">
      <c r="P136" s="43"/>
    </row>
    <row r="137" spans="16:16" x14ac:dyDescent="0.3">
      <c r="P137" s="43"/>
    </row>
    <row r="138" spans="16:16" x14ac:dyDescent="0.3">
      <c r="P138" s="43"/>
    </row>
    <row r="139" spans="16:16" x14ac:dyDescent="0.3">
      <c r="P139" s="43"/>
    </row>
    <row r="140" spans="16:16" x14ac:dyDescent="0.3">
      <c r="P140" s="43"/>
    </row>
  </sheetData>
  <mergeCells count="35">
    <mergeCell ref="J29:L29"/>
    <mergeCell ref="J30:L30"/>
    <mergeCell ref="K24:L24"/>
    <mergeCell ref="K25:L25"/>
    <mergeCell ref="B26:D26"/>
    <mergeCell ref="F26:I26"/>
    <mergeCell ref="K26:L26"/>
    <mergeCell ref="J28:L28"/>
    <mergeCell ref="B20:E20"/>
    <mergeCell ref="F20:H20"/>
    <mergeCell ref="K20:L20"/>
    <mergeCell ref="E21:N21"/>
    <mergeCell ref="K22:L22"/>
    <mergeCell ref="K23:L23"/>
    <mergeCell ref="B15:C15"/>
    <mergeCell ref="B17:C17"/>
    <mergeCell ref="I17:L17"/>
    <mergeCell ref="B19:E19"/>
    <mergeCell ref="F19:H19"/>
    <mergeCell ref="K19:L19"/>
    <mergeCell ref="A10:C10"/>
    <mergeCell ref="E10:L10"/>
    <mergeCell ref="A11:C11"/>
    <mergeCell ref="E11:G11"/>
    <mergeCell ref="I11:L11"/>
    <mergeCell ref="B13:C13"/>
    <mergeCell ref="F13:H13"/>
    <mergeCell ref="J13:L13"/>
    <mergeCell ref="A4:C5"/>
    <mergeCell ref="A6:C6"/>
    <mergeCell ref="E6:L6"/>
    <mergeCell ref="A7:C7"/>
    <mergeCell ref="A8:C8"/>
    <mergeCell ref="E8:L9"/>
    <mergeCell ref="A9:C9"/>
  </mergeCells>
  <dataValidations count="3">
    <dataValidation type="list" allowBlank="1" showInputMessage="1" showErrorMessage="1" sqref="I17:N17" xr:uid="{86C5666C-2A85-4ECC-B01A-C2978B483239}">
      <formula1>compte</formula1>
    </dataValidation>
    <dataValidation type="list" allowBlank="1" showInputMessage="1" showErrorMessage="1" sqref="J2" xr:uid="{B170C196-5966-41E3-8C72-B92FD5004BC2}">
      <formula1>entité</formula1>
    </dataValidation>
    <dataValidation type="list" allowBlank="1" showInputMessage="1" showErrorMessage="1" sqref="E6" xr:uid="{93026964-F869-4565-8034-CB9D8A63A81A}">
      <formula1>entreprises</formula1>
    </dataValidation>
  </dataValidations>
  <hyperlinks>
    <hyperlink ref="N20" r:id="rId1" xr:uid="{EA9DBE9C-B6AE-4149-BAEB-F203C2F4B926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Bon de commande 2 - Amazon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Martineau</dc:creator>
  <cp:lastModifiedBy>Robin Martineau</cp:lastModifiedBy>
  <dcterms:created xsi:type="dcterms:W3CDTF">2025-05-20T13:02:16Z</dcterms:created>
  <dcterms:modified xsi:type="dcterms:W3CDTF">2025-05-20T13:04:46Z</dcterms:modified>
</cp:coreProperties>
</file>