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\Downloads\"/>
    </mc:Choice>
  </mc:AlternateContent>
  <xr:revisionPtr revIDLastSave="0" documentId="13_ncr:1_{FBCC761F-83E5-446B-B018-E6B21054F1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7_02_25" sheetId="4" r:id="rId1"/>
  </sheets>
  <externalReferences>
    <externalReference r:id="rId2"/>
  </externalReferences>
  <definedNames>
    <definedName name="A4_TECHNOLOGIE__par_fax___01_64_46_31_19" localSheetId="0">'27_02_25'!#REF!</definedName>
    <definedName name="adresses" localSheetId="0">'27_02_25'!#REF!</definedName>
    <definedName name="adresses">'[1]1'!#REF!</definedName>
    <definedName name="compte" localSheetId="0">'27_02_25'!$Q$7:$Q$16</definedName>
    <definedName name="compte">'[1]1'!$O$7:$O$15</definedName>
    <definedName name="entité" localSheetId="0">'27_02_25'!$P$4:$P$8</definedName>
    <definedName name="entité">'[1]1'!$N$4:$N$5</definedName>
    <definedName name="entreprises" localSheetId="0">'27_02_25'!$P$9:$P$149</definedName>
    <definedName name="entreprises">'[1]1'!$N$6:$N$118</definedName>
    <definedName name="four" localSheetId="0">'27_02_25'!$R$6:$R$61</definedName>
    <definedName name="fournisseurs" localSheetId="0">'27_02_25'!$R$6:$R$61</definedName>
    <definedName name="noms" localSheetId="0">'27_02_25'!$P$9:$P$149</definedName>
    <definedName name="_xlnm.Print_Area" localSheetId="0">'27_02_25'!$A$1:$L$41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4" l="1"/>
  <c r="K24" i="4"/>
  <c r="K27" i="4"/>
  <c r="K20" i="4"/>
  <c r="K26" i="4" l="1"/>
  <c r="K23" i="4"/>
  <c r="K21" i="4" l="1"/>
  <c r="K22" i="4"/>
  <c r="A29" i="4" l="1"/>
  <c r="K29" i="4" s="1"/>
  <c r="D29" i="4" l="1"/>
  <c r="K30" i="4" s="1"/>
  <c r="K33" i="4" s="1"/>
</calcChain>
</file>

<file path=xl/sharedStrings.xml><?xml version="1.0" encoding="utf-8"?>
<sst xmlns="http://schemas.openxmlformats.org/spreadsheetml/2006/main" count="235" uniqueCount="212">
  <si>
    <t>BON DE COMMANDE N°</t>
  </si>
  <si>
    <t>LP</t>
  </si>
  <si>
    <t>OGEC SAINT AUBIN LA SALLE</t>
  </si>
  <si>
    <t>Lycée Général - Technologique et Professionnel</t>
  </si>
  <si>
    <t>1001 PILES (directement magasin)</t>
  </si>
  <si>
    <t>Rue Hélène Boucher</t>
  </si>
  <si>
    <t>LP - 606832 (pédagogique)</t>
  </si>
  <si>
    <t>Tél : 02 41 33 43 00</t>
  </si>
  <si>
    <t>Fax : 02 41 33 45 01</t>
  </si>
  <si>
    <t>LP - Immobilisations</t>
  </si>
  <si>
    <t>Nom demandeur :</t>
  </si>
  <si>
    <t>Téléphone :</t>
  </si>
  <si>
    <t>Fax :</t>
  </si>
  <si>
    <t>LGT - Investissements Région</t>
  </si>
  <si>
    <t xml:space="preserve">Secteur concerné : </t>
  </si>
  <si>
    <t>LGT - Immobilisations</t>
  </si>
  <si>
    <t>Niveau concerné :</t>
  </si>
  <si>
    <t>Compte :</t>
  </si>
  <si>
    <t>REFERENCE</t>
  </si>
  <si>
    <t>DESIGNATION</t>
  </si>
  <si>
    <t>QUANTITE</t>
  </si>
  <si>
    <t>PU HT</t>
  </si>
  <si>
    <t>Code TVA</t>
  </si>
  <si>
    <t>MONTANT</t>
  </si>
  <si>
    <t>MONTANT HORS TAXES</t>
  </si>
  <si>
    <t>Taux TVA</t>
  </si>
  <si>
    <t>Montant TVA</t>
  </si>
  <si>
    <t>TOTAL POUR LA PAGE :</t>
  </si>
  <si>
    <t>Total H.T. :</t>
  </si>
  <si>
    <t>Total T.V.A. :</t>
  </si>
  <si>
    <t>code 1</t>
  </si>
  <si>
    <t>code 2</t>
  </si>
  <si>
    <t>code 3</t>
  </si>
  <si>
    <t xml:space="preserve">A Saint Sylvain d'Anjou,  le </t>
  </si>
  <si>
    <t>TOTAL T.T.C. :</t>
  </si>
  <si>
    <t xml:space="preserve">Facturation : </t>
  </si>
  <si>
    <t>OGEC ST AUBIN LA SALLE - Comptabilité Fournisseurs</t>
  </si>
  <si>
    <t>Signataire :</t>
  </si>
  <si>
    <t>Rappeler le n° de Bon de Commande</t>
  </si>
  <si>
    <t>L'Ordonnateur,</t>
  </si>
  <si>
    <t>Livraison :</t>
  </si>
  <si>
    <t>OGEC ST AUBIN LA SALLE - Parc la Baronnerie</t>
  </si>
  <si>
    <t>LIGNES 3D (par mail)</t>
  </si>
  <si>
    <t xml:space="preserve">Rue Hélène Boucher - ST SYLVAIN D'ANJOU - 49481 VERRIERES EN ANJOU </t>
  </si>
  <si>
    <t>ST SYLVAIN D'ANJOU</t>
  </si>
  <si>
    <t>49481 VERRIERES EN ANJOU</t>
  </si>
  <si>
    <t>DA :…………………..</t>
  </si>
  <si>
    <t>L : ……………………………...….</t>
  </si>
  <si>
    <t>LABODIFF (par mail)</t>
  </si>
  <si>
    <t xml:space="preserve">Directeur Technique </t>
  </si>
  <si>
    <t>année</t>
  </si>
  <si>
    <t>Informatique</t>
  </si>
  <si>
    <t>LGT</t>
  </si>
  <si>
    <t>INFORM</t>
  </si>
  <si>
    <t>INT</t>
  </si>
  <si>
    <t>ATLANTIQUE COMPOSANTS (angers@atlantique-composants.fr)</t>
  </si>
  <si>
    <t>AXE ALLIANCE ELECTRONIQUE (pfeuillet@axalliance.com)</t>
  </si>
  <si>
    <t>BATIDOC (batidoc.angers@cdenegoce.com)</t>
  </si>
  <si>
    <t>EDALIS SAS (sebastien.hamoniaux@edalis.net) ou (edalis@wanadoo.fr)</t>
  </si>
  <si>
    <t>ELECDIFPRO / HOLDELEC (contact@holdelec.fr)</t>
  </si>
  <si>
    <t>ELECTRONIC LOISIRS ANGERS SONO (contact@electronicloisirs.fr)</t>
  </si>
  <si>
    <t>ELIAN SAS (safia.meksoub@aschulman.com)</t>
  </si>
  <si>
    <t>KEYSIGHT TECHNOLOGIES France (contactcenter_france@keysight.com)</t>
  </si>
  <si>
    <t>MANUTAN COLLECTIVITES (avotreservice@manutan-collectivites.fr)</t>
  </si>
  <si>
    <t>MORGAN VIEW COMMUNICATION (contact@morganview.fr)</t>
  </si>
  <si>
    <t>NEGRI BOSSI France (jgarnier@negribossi.com)</t>
  </si>
  <si>
    <t>PENTASONIC (fabien.tricot@pentasonic.net)</t>
  </si>
  <si>
    <t>RS COMPONENTS - Radiospares (services.clients@rs-components.com)</t>
  </si>
  <si>
    <t>Schenker Joyau Transports (michel.benoist@dbschenker.com)</t>
  </si>
  <si>
    <t>SCHNEIDER ELECTRIC (xavier2.godoc@se.com)</t>
  </si>
  <si>
    <t>SONEPAR SUD OUEST SAS (Ex CSO) (cso.angers@sonepar.fr) (damien.latapie@sonepar.fr)</t>
  </si>
  <si>
    <t>SUPER U - Les Banchais (super.saintbarthelemybanchais.administratif@systeme-u.fr)</t>
  </si>
  <si>
    <t>TECHNOLOGIE SERVICES (contact@technologieservices.fr)</t>
  </si>
  <si>
    <t>VISIATIV (ex CADWARE) (arnaud.calleri@visiativ.com)</t>
  </si>
  <si>
    <t>3SIGMA (info@3sigma.fr)</t>
  </si>
  <si>
    <t>A4 TECHNOLOGIE (techno@a4.fr)</t>
  </si>
  <si>
    <t>ADAPTOO (contact@adaptoo.com)</t>
  </si>
  <si>
    <t>ALL BATTERIES (serviceclient@all-batteries.fr)</t>
  </si>
  <si>
    <t>ARBIOTECH (lcs@arbiotech.com)</t>
  </si>
  <si>
    <t>ARBURG (sav@arburg.com)</t>
  </si>
  <si>
    <t>DAE DEFFIBRILLATEUR (contact@dae-defibrillateur.com)</t>
  </si>
  <si>
    <t>DEC INDUSTRIE (infos@dec-industrie.com)</t>
  </si>
  <si>
    <t>DIDASTEL (info@didastel.fr)</t>
  </si>
  <si>
    <t>DIPLATECH (plastique@diplatech.com)</t>
  </si>
  <si>
    <t>DISTRAME (infos@distrame.fr)</t>
  </si>
  <si>
    <t>ELEC SYSTEM (elecsystem-angers@etn.fr)</t>
  </si>
  <si>
    <t>ERE (ere.commercial@orange.fr)</t>
  </si>
  <si>
    <t>FANUC (parts@fanuc.fr)</t>
  </si>
  <si>
    <t>FARNELL (ventes@farnell.com)</t>
  </si>
  <si>
    <t>FASTNET - Resadia (fastnet@fastnet.fr)</t>
  </si>
  <si>
    <t>FIREP (contact@firep.fr)</t>
  </si>
  <si>
    <t>GO TRONIC (contact@gotronic.fr)</t>
  </si>
  <si>
    <t>HESTIA (commande@sedea.fr)
(squenel@hestia-france.com)</t>
  </si>
  <si>
    <t>HEULIN ROUSSEAU (mgohier@prolians.eu)</t>
  </si>
  <si>
    <t>HPC Engrenages (cial2@hpceurope.com)</t>
  </si>
  <si>
    <t>IGOL (service.clients@igol.com)</t>
  </si>
  <si>
    <t>IGUS (commande@igus.fr)</t>
  </si>
  <si>
    <t>ILLICO RESEAU (commande@illico-reseau.com)</t>
  </si>
  <si>
    <t>INMAC WSTORE - MISCO (shutin@misco.fr)</t>
  </si>
  <si>
    <t>JEULIN (contact@jeulin.fr) ou (csimon@jeulin.fr)</t>
  </si>
  <si>
    <t>LANGLOIS (info@langlois-France.com)</t>
  </si>
  <si>
    <t>LEXTRONIC (lextronic@lextronic.fr)</t>
  </si>
  <si>
    <t>LYPSIS (fi.nantes@lypsis.fr)
(admin.ecommerce@lypsis.fr)</t>
  </si>
  <si>
    <t>LOGOSAPIENCE (gestion@logosapience.fr)</t>
  </si>
  <si>
    <t>MARTIN RONDEAU (aciers-angers@prolians.eu)</t>
  </si>
  <si>
    <t>MULTIPOWER (contact@multipower.fr)</t>
  </si>
  <si>
    <t>NUBLAT (laboratoire-nublat@wanadoo.fr)</t>
  </si>
  <si>
    <t>OTELO (commercial@otelo.fr)</t>
  </si>
  <si>
    <t>OXERAD (nantes@oxerad.com)</t>
  </si>
  <si>
    <t>PL SYSTEMS (commandes@pl-systems.fr)</t>
  </si>
  <si>
    <t>POLYDIS (secretariat@polydis.fr)</t>
  </si>
  <si>
    <t>PROFIRST (julie.demlog@orange.fr)</t>
  </si>
  <si>
    <t>RAMI AMIX (amix@amixaudio.com)</t>
  </si>
  <si>
    <t>REFORM RM (reform.ravet@gmail.com)</t>
  </si>
  <si>
    <t>REXEL (angers@rexel.fr)</t>
  </si>
  <si>
    <t>SADEL - SAVOIRS PLUS (cecile.lefevre@savoirsplus.fr)</t>
  </si>
  <si>
    <t>SATECH (magasin@satech.fr)</t>
  </si>
  <si>
    <t>SERVILAB (commande@servilab.fr)</t>
  </si>
  <si>
    <t>S.I.S.E. (tlaveix@sise-plastics.com)</t>
  </si>
  <si>
    <t>SNDMO (sndmo@sndmo.com)</t>
  </si>
  <si>
    <t>SNETOR DISTRIBUTION (accueil@snetor.fr)</t>
  </si>
  <si>
    <t>SONODIS (renseignement@sonodis.fr)</t>
  </si>
  <si>
    <t>SORDALAB (commande49@sordalab.com)</t>
  </si>
  <si>
    <t>SOUFFLET SARL (commercial@soufflet-sarl.fr)</t>
  </si>
  <si>
    <t>STAUBLI (l.desormeaux@staubli.com)</t>
  </si>
  <si>
    <t xml:space="preserve">AMAZON </t>
  </si>
  <si>
    <t>AMC Technologies</t>
  </si>
  <si>
    <t>ANIMALERIE BOUTIQUE</t>
  </si>
  <si>
    <t>CD FOLIE.COM</t>
  </si>
  <si>
    <t>DECATHLON</t>
  </si>
  <si>
    <t>DISTRIMED</t>
  </si>
  <si>
    <t>DOMADOO</t>
  </si>
  <si>
    <t>EBAY</t>
  </si>
  <si>
    <t>EURO CIRCUITS</t>
  </si>
  <si>
    <t>EWEE.FR</t>
  </si>
  <si>
    <t>FAAC SERVICES</t>
  </si>
  <si>
    <t>FLASHRC.COM</t>
  </si>
  <si>
    <t>GCE ELECTRONICS</t>
  </si>
  <si>
    <t>HOBBISTAR</t>
  </si>
  <si>
    <t>HORLOGE BOIS.FR</t>
  </si>
  <si>
    <t>KUBII.FR</t>
  </si>
  <si>
    <t>LA BOUTIQUE DE DOMOTIQUE.COM</t>
  </si>
  <si>
    <t>LA MAISON ELECTRIQUE</t>
  </si>
  <si>
    <t>LBC CONCEPT</t>
  </si>
  <si>
    <t>LDLC.COM</t>
  </si>
  <si>
    <t>LUXEUM</t>
  </si>
  <si>
    <t>MAISON BLEUET</t>
  </si>
  <si>
    <t>MAKER SHOP 3D</t>
  </si>
  <si>
    <t>MASTER OUTILLAGE</t>
  </si>
  <si>
    <t>MATERIEL.NET</t>
  </si>
  <si>
    <t>MECA-LINE.COM</t>
  </si>
  <si>
    <t>MININEON</t>
  </si>
  <si>
    <t>MININTHEBOX.COM</t>
  </si>
  <si>
    <t>MISS NUMERIQUE</t>
  </si>
  <si>
    <t>MISTER CHRONO.COM</t>
  </si>
  <si>
    <t>MY DOMOTIQUE</t>
  </si>
  <si>
    <t>OUTILLAGE INDUSTRIE</t>
  </si>
  <si>
    <t>PARALLAX.COM</t>
  </si>
  <si>
    <t>PLANETE DOMOTIQUE</t>
  </si>
  <si>
    <t>PLASTIQUESURMESURE.COM</t>
  </si>
  <si>
    <t>POP INFORMATIQUE.COM</t>
  </si>
  <si>
    <t>RC DIFFUSION.COM</t>
  </si>
  <si>
    <t>RPG MAKER</t>
  </si>
  <si>
    <t>SERVEUR OCCASION.COM</t>
  </si>
  <si>
    <t>SOLAIRE SHOP</t>
  </si>
  <si>
    <t>SUBLET.FR</t>
  </si>
  <si>
    <t>TECNI MODEL</t>
  </si>
  <si>
    <t>TEL2PRO</t>
  </si>
  <si>
    <t>THOMANN</t>
  </si>
  <si>
    <t>TME</t>
  </si>
  <si>
    <t>URBAN FACTORY WEB
(par internet) envoi chèque à adresse Paris</t>
  </si>
  <si>
    <t>VENTOUSES-SOUFFLETS.COM</t>
  </si>
  <si>
    <t>VN-EQUIPEMENT</t>
  </si>
  <si>
    <t>WIPLE France</t>
  </si>
  <si>
    <t>YADOM - ZEN TECHNOLOGY</t>
  </si>
  <si>
    <t>YOCTOPUCE</t>
  </si>
  <si>
    <t>123 ROULEMENT.COM</t>
  </si>
  <si>
    <t xml:space="preserve">HACK SPARK (par internet) paiement chèque chez JMS INFORMATIQUE </t>
  </si>
  <si>
    <t>KAMATEC (par internet - paiement par chèque possible)</t>
  </si>
  <si>
    <t>LE CYCLO.COM  (par internet - paiement chèque)</t>
  </si>
  <si>
    <t>MOTEDIS.FR
(par internet - paiement par facture)</t>
  </si>
  <si>
    <t>ROBOT SHOP.COM
(par internet - virement possible)</t>
  </si>
  <si>
    <r>
      <t>LP - 606180</t>
    </r>
    <r>
      <rPr>
        <sz val="7"/>
        <color rgb="FF00B050"/>
        <rFont val="Calibri"/>
        <family val="2"/>
        <scheme val="minor"/>
      </rPr>
      <t xml:space="preserve"> (gaz)</t>
    </r>
  </si>
  <si>
    <r>
      <t>LP - 606894</t>
    </r>
    <r>
      <rPr>
        <sz val="7"/>
        <color rgb="FF00B050"/>
        <rFont val="Calibri"/>
        <family val="2"/>
        <scheme val="minor"/>
      </rPr>
      <t xml:space="preserve"> (outillage élèves)</t>
    </r>
  </si>
  <si>
    <r>
      <t>LP - 623100-300</t>
    </r>
    <r>
      <rPr>
        <sz val="7"/>
        <color rgb="FF00B050"/>
        <rFont val="Calibri"/>
        <family val="2"/>
        <scheme val="minor"/>
      </rPr>
      <t xml:space="preserve"> (communication)</t>
    </r>
  </si>
  <si>
    <r>
      <t xml:space="preserve">LP - 2-……. </t>
    </r>
    <r>
      <rPr>
        <sz val="7"/>
        <color rgb="FF00B050"/>
        <rFont val="Calibri"/>
        <family val="2"/>
        <scheme val="minor"/>
      </rPr>
      <t xml:space="preserve"> (informatique)</t>
    </r>
  </si>
  <si>
    <r>
      <t>LGT - 606844</t>
    </r>
    <r>
      <rPr>
        <sz val="7"/>
        <color rgb="FF00B050"/>
        <rFont val="Calibri"/>
        <family val="2"/>
        <scheme val="minor"/>
      </rPr>
      <t xml:space="preserve"> (Multisecteurs Chef Travaux LGT)</t>
    </r>
  </si>
  <si>
    <t>02 41 43 42 30</t>
  </si>
  <si>
    <t xml:space="preserve">LIEN </t>
  </si>
  <si>
    <t>Equipe - Accès campus</t>
  </si>
  <si>
    <t>ER2</t>
  </si>
  <si>
    <t>BTS 2 CIEL</t>
  </si>
  <si>
    <t xml:space="preserve">Lien </t>
  </si>
  <si>
    <t>PMOD KYPD 16-button</t>
  </si>
  <si>
    <t>Digicode</t>
  </si>
  <si>
    <t>FOURNISSEUR</t>
  </si>
  <si>
    <t>Amazon</t>
  </si>
  <si>
    <t>Ecran OLED</t>
  </si>
  <si>
    <t>ILI9341</t>
  </si>
  <si>
    <t>W5500</t>
  </si>
  <si>
    <t>Mouser</t>
  </si>
  <si>
    <t xml:space="preserve">Convertisseur SPI vers Ethernet </t>
  </si>
  <si>
    <t>Port Ethernet PoE</t>
  </si>
  <si>
    <t>Silvertel AG9700</t>
  </si>
  <si>
    <t>Convertisseur PoE vers 5V</t>
  </si>
  <si>
    <t xml:space="preserve">J1012F21CNL </t>
  </si>
  <si>
    <t xml:space="preserve">STM32F103C4T6A </t>
  </si>
  <si>
    <t>Microcontrôleur</t>
  </si>
  <si>
    <t>/ 24 - 25 /</t>
  </si>
  <si>
    <t>Lecteur RFID Wiegand</t>
  </si>
  <si>
    <t>Board W5500</t>
  </si>
  <si>
    <t xml:space="preserve">Interface ethernet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</si>
</sst>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#&quot; &quot;##&quot; &quot;##&quot; &quot;##&quot; &quot;##"/>
    <numFmt numFmtId="166" formatCode="#,##0.00\ &quot;€&quot;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6"/>
      <color rgb="FFFF00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rgb="FF00B050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1" tint="0.49998474074526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5" fillId="0" borderId="4" xfId="0" applyFont="1" applyBorder="1" applyAlignment="1">
      <alignment horizontal="left" indent="2"/>
    </xf>
    <xf numFmtId="0" fontId="5" fillId="0" borderId="0" xfId="0" applyFont="1" applyAlignment="1">
      <alignment horizontal="left" indent="2"/>
    </xf>
    <xf numFmtId="0" fontId="5" fillId="0" borderId="5" xfId="0" applyFont="1" applyBorder="1" applyAlignment="1">
      <alignment horizontal="left" indent="2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164" fontId="0" fillId="0" borderId="0" xfId="0" applyNumberFormat="1" applyAlignment="1">
      <alignment horizontal="center"/>
    </xf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 indent="2"/>
    </xf>
    <xf numFmtId="0" fontId="14" fillId="0" borderId="0" xfId="0" applyFont="1" applyAlignment="1">
      <alignment horizontal="left" vertical="center" indent="2"/>
    </xf>
    <xf numFmtId="0" fontId="14" fillId="0" borderId="14" xfId="0" applyFont="1" applyBorder="1" applyAlignment="1">
      <alignment horizontal="left" vertical="center" indent="2"/>
    </xf>
    <xf numFmtId="0" fontId="0" fillId="0" borderId="0" xfId="0" applyAlignment="1">
      <alignment vertical="center"/>
    </xf>
    <xf numFmtId="1" fontId="12" fillId="0" borderId="19" xfId="0" applyNumberFormat="1" applyFont="1" applyBorder="1" applyAlignment="1">
      <alignment horizontal="center" vertical="center"/>
    </xf>
    <xf numFmtId="10" fontId="10" fillId="7" borderId="20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10" fontId="10" fillId="7" borderId="2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10" fontId="10" fillId="7" borderId="18" xfId="0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0" xfId="0" applyFont="1"/>
    <xf numFmtId="0" fontId="10" fillId="0" borderId="21" xfId="0" applyFont="1" applyBorder="1"/>
    <xf numFmtId="0" fontId="18" fillId="0" borderId="17" xfId="0" applyFont="1" applyBorder="1"/>
    <xf numFmtId="0" fontId="0" fillId="0" borderId="24" xfId="0" applyBorder="1"/>
    <xf numFmtId="0" fontId="0" fillId="0" borderId="2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19" fillId="0" borderId="0" xfId="0" applyFont="1"/>
    <xf numFmtId="0" fontId="20" fillId="0" borderId="0" xfId="0" applyFont="1"/>
    <xf numFmtId="166" fontId="3" fillId="0" borderId="15" xfId="0" applyNumberFormat="1" applyFont="1" applyBorder="1" applyAlignment="1">
      <alignment horizontal="left" vertical="center" indent="2"/>
    </xf>
    <xf numFmtId="0" fontId="3" fillId="0" borderId="14" xfId="0" applyFont="1" applyBorder="1"/>
    <xf numFmtId="0" fontId="21" fillId="0" borderId="16" xfId="0" applyFont="1" applyBorder="1" applyAlignment="1">
      <alignment horizontal="left" vertical="center" indent="1"/>
    </xf>
    <xf numFmtId="166" fontId="21" fillId="0" borderId="16" xfId="0" applyNumberFormat="1" applyFont="1" applyBorder="1" applyAlignment="1">
      <alignment horizontal="right" vertical="center"/>
    </xf>
    <xf numFmtId="0" fontId="21" fillId="0" borderId="12" xfId="0" applyFont="1" applyBorder="1" applyAlignment="1">
      <alignment horizontal="center" vertical="center"/>
    </xf>
    <xf numFmtId="0" fontId="5" fillId="0" borderId="19" xfId="0" applyFont="1" applyBorder="1"/>
    <xf numFmtId="0" fontId="25" fillId="0" borderId="0" xfId="0" applyFont="1"/>
    <xf numFmtId="0" fontId="26" fillId="0" borderId="0" xfId="0" applyFont="1"/>
    <xf numFmtId="0" fontId="28" fillId="0" borderId="0" xfId="0" applyFont="1" applyAlignment="1">
      <alignment wrapText="1"/>
    </xf>
    <xf numFmtId="0" fontId="28" fillId="0" borderId="0" xfId="0" applyFont="1"/>
    <xf numFmtId="0" fontId="28" fillId="0" borderId="0" xfId="0" applyFont="1" applyAlignment="1">
      <alignment horizontal="left" vertical="center" wrapText="1"/>
    </xf>
    <xf numFmtId="0" fontId="22" fillId="0" borderId="0" xfId="0" applyFont="1"/>
    <xf numFmtId="0" fontId="0" fillId="0" borderId="0" xfId="0" applyAlignment="1">
      <alignment horizontal="center"/>
    </xf>
    <xf numFmtId="166" fontId="21" fillId="0" borderId="12" xfId="0" applyNumberFormat="1" applyFont="1" applyBorder="1" applyAlignment="1">
      <alignment horizontal="right" vertical="center" indent="1"/>
    </xf>
    <xf numFmtId="0" fontId="24" fillId="0" borderId="0" xfId="0" applyFont="1"/>
    <xf numFmtId="0" fontId="9" fillId="5" borderId="0" xfId="0" applyFont="1" applyFill="1"/>
    <xf numFmtId="165" fontId="11" fillId="5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6" fontId="3" fillId="0" borderId="0" xfId="0" applyNumberFormat="1" applyFont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23" fillId="8" borderId="0" xfId="0" applyFont="1" applyFill="1" applyAlignment="1">
      <alignment horizontal="right" vertical="center" indent="2"/>
    </xf>
    <xf numFmtId="166" fontId="13" fillId="0" borderId="16" xfId="1" applyNumberFormat="1" applyBorder="1" applyAlignment="1" applyProtection="1">
      <alignment horizontal="right" vertical="center" indent="1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166" fontId="21" fillId="0" borderId="10" xfId="0" applyNumberFormat="1" applyFont="1" applyBorder="1" applyAlignment="1">
      <alignment horizontal="right" vertical="center" indent="1"/>
    </xf>
    <xf numFmtId="166" fontId="21" fillId="0" borderId="12" xfId="0" applyNumberFormat="1" applyFont="1" applyBorder="1" applyAlignment="1">
      <alignment horizontal="right" vertical="center" indent="1"/>
    </xf>
    <xf numFmtId="0" fontId="29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7" fillId="5" borderId="4" xfId="0" applyNumberFormat="1" applyFont="1" applyFill="1" applyBorder="1" applyAlignment="1">
      <alignment horizontal="center"/>
    </xf>
    <xf numFmtId="164" fontId="7" fillId="5" borderId="0" xfId="0" applyNumberFormat="1" applyFont="1" applyFill="1" applyAlignment="1">
      <alignment horizontal="center"/>
    </xf>
    <xf numFmtId="0" fontId="8" fillId="5" borderId="0" xfId="0" applyFont="1" applyFill="1"/>
    <xf numFmtId="0" fontId="9" fillId="5" borderId="0" xfId="0" applyFont="1" applyFill="1"/>
    <xf numFmtId="0" fontId="9" fillId="5" borderId="5" xfId="0" applyFont="1" applyFill="1" applyBorder="1"/>
    <xf numFmtId="0" fontId="5" fillId="2" borderId="0" xfId="0" applyFont="1" applyFill="1"/>
    <xf numFmtId="0" fontId="5" fillId="0" borderId="0" xfId="0" applyFont="1"/>
    <xf numFmtId="0" fontId="24" fillId="6" borderId="0" xfId="0" applyFont="1" applyFill="1" applyAlignment="1">
      <alignment horizontal="center"/>
    </xf>
    <xf numFmtId="0" fontId="24" fillId="0" borderId="0" xfId="0" applyFont="1"/>
    <xf numFmtId="0" fontId="1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165" fontId="5" fillId="5" borderId="0" xfId="0" applyNumberFormat="1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 vertical="center"/>
    </xf>
    <xf numFmtId="165" fontId="11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5" fillId="0" borderId="4" xfId="0" applyFont="1" applyBorder="1" applyAlignment="1">
      <alignment horizontal="left" indent="2"/>
    </xf>
    <xf numFmtId="0" fontId="5" fillId="0" borderId="0" xfId="0" applyFont="1" applyAlignment="1">
      <alignment horizontal="left" indent="2"/>
    </xf>
    <xf numFmtId="0" fontId="5" fillId="0" borderId="5" xfId="0" applyFont="1" applyBorder="1" applyAlignment="1">
      <alignment horizontal="left" indent="2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2" fillId="0" borderId="10" xfId="1" applyFont="1" applyBorder="1" applyAlignment="1" applyProtection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6" fontId="1" fillId="7" borderId="9" xfId="0" applyNumberFormat="1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66" fontId="2" fillId="0" borderId="13" xfId="0" applyNumberFormat="1" applyFont="1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0" fontId="0" fillId="0" borderId="21" xfId="0" applyBorder="1" applyAlignment="1">
      <alignment horizontal="right" vertical="center"/>
    </xf>
    <xf numFmtId="166" fontId="14" fillId="0" borderId="19" xfId="0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0" xfId="0" applyFont="1" applyAlignment="1">
      <alignment horizontal="center"/>
    </xf>
    <xf numFmtId="166" fontId="14" fillId="0" borderId="17" xfId="0" applyNumberFormat="1" applyFont="1" applyBorder="1"/>
    <xf numFmtId="0" fontId="0" fillId="0" borderId="22" xfId="0" applyBorder="1"/>
    <xf numFmtId="166" fontId="0" fillId="0" borderId="0" xfId="0" applyNumberFormat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14" fontId="16" fillId="2" borderId="2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0" fillId="0" borderId="25" xfId="0" applyBorder="1"/>
    <xf numFmtId="166" fontId="23" fillId="8" borderId="25" xfId="0" applyNumberFormat="1" applyFont="1" applyFill="1" applyBorder="1" applyAlignment="1">
      <alignment horizontal="right" vertical="center" indent="2"/>
    </xf>
    <xf numFmtId="0" fontId="23" fillId="8" borderId="26" xfId="0" applyFont="1" applyFill="1" applyBorder="1" applyAlignment="1">
      <alignment horizontal="right" vertical="center" indent="2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38101</xdr:rowOff>
    </xdr:from>
    <xdr:to>
      <xdr:col>0</xdr:col>
      <xdr:colOff>990600</xdr:colOff>
      <xdr:row>3</xdr:row>
      <xdr:rowOff>30482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38101"/>
          <a:ext cx="838201" cy="7829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LAS\svg_23_04\2015_2016\COMMANDE%202016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vac_1 (8)"/>
      <sheetName val="04_28_01"/>
      <sheetName val="vac_1 (7)"/>
      <sheetName val="vac_1 (5)"/>
      <sheetName val="vac_1 (4)"/>
      <sheetName val="vac_1 (3)"/>
      <sheetName val="vac_1 (2)"/>
      <sheetName val="vac_1"/>
      <sheetName val="MARS16_1"/>
      <sheetName val="8"/>
      <sheetName val="7"/>
      <sheetName val="6"/>
      <sheetName val="5"/>
      <sheetName val="4"/>
      <sheetName val="3"/>
      <sheetName val="2"/>
      <sheetName val="1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N4" t="str">
            <v>LP</v>
          </cell>
        </row>
        <row r="5">
          <cell r="N5" t="str">
            <v>LGT</v>
          </cell>
        </row>
        <row r="7">
          <cell r="N7" t="str">
            <v>1001 PILES (directement magasin)</v>
          </cell>
          <cell r="O7" t="str">
            <v>LP - 606180 (gaz)</v>
          </cell>
        </row>
        <row r="8">
          <cell r="N8" t="str">
            <v>3SIGMA (par fax : 09 72 38 33 58)</v>
          </cell>
          <cell r="O8" t="str">
            <v>LP - 606832 (pédagogique)</v>
          </cell>
        </row>
        <row r="9">
          <cell r="N9" t="str">
            <v>A4 TECHNOLOGIE (par fax : 01 64 46 31 19)</v>
          </cell>
          <cell r="O9" t="str">
            <v>LP - 606894 (outillage élèves)</v>
          </cell>
        </row>
        <row r="10">
          <cell r="N10" t="str">
            <v>AFONE INFRASTRUCTURE (achats direct magasin)</v>
          </cell>
          <cell r="O10" t="str">
            <v>LP - 623100-300 (communication)</v>
          </cell>
        </row>
        <row r="11">
          <cell r="N11" t="str">
            <v>ALDEBARAN ROBOTICS (par courrier)</v>
          </cell>
          <cell r="O11" t="str">
            <v>LP - 2-…….  (informatique)</v>
          </cell>
        </row>
        <row r="12">
          <cell r="N12" t="str">
            <v>ALL BATTERIES (par internet)</v>
          </cell>
          <cell r="O12" t="str">
            <v>LP - Immobilisations</v>
          </cell>
        </row>
        <row r="13">
          <cell r="N13" t="str">
            <v>AMAZON (par internet)</v>
          </cell>
          <cell r="O13" t="str">
            <v>LGT - 606844 (Multisecteurs Chef Travaux LGT)</v>
          </cell>
        </row>
        <row r="14">
          <cell r="N14" t="str">
            <v>AMC Technologies (par internet)</v>
          </cell>
          <cell r="O14" t="str">
            <v>LGT - Investissements Région</v>
          </cell>
        </row>
        <row r="15">
          <cell r="N15" t="str">
            <v>ANJOU POMPES (directement Alain)</v>
          </cell>
          <cell r="O15" t="str">
            <v>LGT - Immobilisations</v>
          </cell>
        </row>
        <row r="16">
          <cell r="N16" t="str">
            <v>ARBIOTECH (par fax : 02 99 64 61 39)</v>
          </cell>
        </row>
        <row r="17">
          <cell r="N17" t="str">
            <v>ATLANTIQUE COMPOSANTS (par fax : 02 41 43 95 15)</v>
          </cell>
        </row>
        <row r="18">
          <cell r="N18" t="str">
            <v>BATIDOC (par fax : 02 41 34 87 42)</v>
          </cell>
        </row>
        <row r="19">
          <cell r="N19" t="str">
            <v>BMS (par fax : 04 50 27 38 22)</v>
          </cell>
        </row>
        <row r="20">
          <cell r="N20" t="str">
            <v xml:space="preserve">BRICO DEPOT </v>
          </cell>
        </row>
        <row r="21">
          <cell r="N21" t="str">
            <v>CADWARE EDUCATION (par fax 01 69 20 46 37)</v>
          </cell>
        </row>
        <row r="22">
          <cell r="N22" t="str">
            <v>CD FOLIE.COM (par internet)</v>
          </cell>
        </row>
        <row r="23">
          <cell r="N23" t="str">
            <v>CENTRAL MEDIA (par fax : 01 48 65 45 65)</v>
          </cell>
        </row>
        <row r="24">
          <cell r="N24" t="str">
            <v>CIREA (par fax : 02 41 71 08 59)</v>
          </cell>
        </row>
        <row r="25">
          <cell r="N25" t="str">
            <v>CMIC (par fax : 02 28 23 01 45)</v>
          </cell>
        </row>
        <row r="26">
          <cell r="N26" t="str">
            <v>COM CONSEIL INGENIERIE (par mail)</v>
          </cell>
        </row>
        <row r="27">
          <cell r="N27" t="str">
            <v>CONRAD ENTREPRISES (par fax : 0892 89 60 03)</v>
          </cell>
        </row>
        <row r="28">
          <cell r="N28" t="str">
            <v>DECATHLON</v>
          </cell>
        </row>
        <row r="29">
          <cell r="N29" t="str">
            <v>DEVITECH (par fax : 01 30 90 37 17)</v>
          </cell>
        </row>
        <row r="30">
          <cell r="N30" t="str">
            <v>DISTRIMED (par internet)</v>
          </cell>
        </row>
        <row r="31">
          <cell r="N31" t="str">
            <v>DOMADOO (par internet)</v>
          </cell>
        </row>
        <row r="32">
          <cell r="N32" t="str">
            <v>EBAY (par internet)</v>
          </cell>
        </row>
        <row r="33">
          <cell r="N33" t="str">
            <v>ELEC SYSTEM ((par fax : 02 41 37 02 04)</v>
          </cell>
        </row>
        <row r="34">
          <cell r="N34" t="str">
            <v>ELECTRONIC LOISIRS (par fax : 02 41 88 57 51)</v>
          </cell>
        </row>
        <row r="35">
          <cell r="N35" t="str">
            <v>ELIAN SAS (par fax : 04 74 81 73 35)</v>
          </cell>
        </row>
        <row r="36">
          <cell r="N36" t="str">
            <v>ERE (par fax : 02 41 53 04 79)</v>
          </cell>
        </row>
        <row r="37">
          <cell r="N37" t="str">
            <v>ESPACE EMERAUDE (achats directs Alain)</v>
          </cell>
        </row>
        <row r="38">
          <cell r="N38" t="str">
            <v>EWEE.FR (par internet)</v>
          </cell>
        </row>
        <row r="39">
          <cell r="N39" t="str">
            <v>FAAC SERVICES (par internet)</v>
          </cell>
        </row>
        <row r="40">
          <cell r="N40" t="str">
            <v>FARNELL (par fax : 04 72 29 30 05) mail (ventes@farnell.com)</v>
          </cell>
        </row>
        <row r="41">
          <cell r="N41" t="str">
            <v>FASTNET - Resadia (par mail : fastnet@fastnet.fr)</v>
          </cell>
        </row>
        <row r="42">
          <cell r="N42" t="str">
            <v>FIREP (par fax : 02 41 77 22 25)</v>
          </cell>
        </row>
        <row r="43">
          <cell r="N43" t="str">
            <v>GCE ELECTRONICS (par internet)</v>
          </cell>
        </row>
        <row r="44">
          <cell r="N44" t="str">
            <v>GO TRONIC (par fax : 03 24 27 93 50)</v>
          </cell>
        </row>
        <row r="45">
          <cell r="N45" t="str">
            <v>GRAPHIC BURO (directement au magasin)</v>
          </cell>
        </row>
        <row r="46">
          <cell r="N46" t="str">
            <v xml:space="preserve">HACK SPARK (par internet) paiement chèque chez JMS INFORMATIQUE </v>
          </cell>
        </row>
        <row r="47">
          <cell r="N47" t="str">
            <v>HESTIA (par fax : 03 20 64 55 02)</v>
          </cell>
        </row>
        <row r="48">
          <cell r="N48" t="str">
            <v>HEULIN ROUSSEAU (par fax : 02 41 60 22 01)</v>
          </cell>
        </row>
        <row r="49">
          <cell r="N49" t="str">
            <v>HORLOGE BOIS.FR (par internet)</v>
          </cell>
        </row>
        <row r="50">
          <cell r="N50" t="str">
            <v>HPC Engrenages (par fax : 04 37 49 00 55)</v>
          </cell>
        </row>
        <row r="51">
          <cell r="N51" t="str">
            <v>ILLICO RESEAU (par fax : 02 22 54 24 31)</v>
          </cell>
        </row>
        <row r="52">
          <cell r="N52" t="str">
            <v>INMAC WSTORE (par fax : 08 26 10 71 01)</v>
          </cell>
        </row>
        <row r="53">
          <cell r="N53" t="str">
            <v>JEULIN (par fax : 08 25 56 43 99)</v>
          </cell>
        </row>
        <row r="54">
          <cell r="N54" t="str">
            <v>KEYSIGHT TECHNOLOGIES France (par fax : 01 49 93 22 82)</v>
          </cell>
        </row>
        <row r="55">
          <cell r="N55" t="str">
            <v>LA BOUTIQUE DE DOMOTIQUE.COM (par internet)</v>
          </cell>
        </row>
        <row r="56">
          <cell r="N56" t="str">
            <v>LBC CONCEPT (par internet)</v>
          </cell>
        </row>
        <row r="57">
          <cell r="N57" t="str">
            <v>LDV (par fax : 03 27 38 01 36)</v>
          </cell>
        </row>
        <row r="58">
          <cell r="N58" t="str">
            <v>LDLC.COM (par internet)</v>
          </cell>
        </row>
        <row r="59">
          <cell r="N59" t="str">
            <v>LEROY MERLIN (achats au magasin)</v>
          </cell>
        </row>
        <row r="60">
          <cell r="N60" t="str">
            <v>LEXTRONIC (par fax : 01 45 76 81 41)</v>
          </cell>
        </row>
        <row r="61">
          <cell r="N61" t="str">
            <v>LIGNES 3D (par mail)</v>
          </cell>
        </row>
        <row r="62">
          <cell r="N62" t="str">
            <v>LOGOSAPIENCE (par fax : 02 41 36 83 08)</v>
          </cell>
        </row>
        <row r="63">
          <cell r="N63" t="str">
            <v>MAISON BLEUET (par internet)</v>
          </cell>
        </row>
        <row r="64">
          <cell r="N64" t="str">
            <v>MAKER SHOP 3D (courrier - paiement virement)</v>
          </cell>
        </row>
        <row r="65">
          <cell r="N65" t="str">
            <v>MANUTAN COLLECTIVITES (par fax : 02 99 77 35 35)</v>
          </cell>
        </row>
        <row r="66">
          <cell r="N66" t="str">
            <v>MARTIN RONDEAU (par fax : 02 41 93 22 50)</v>
          </cell>
        </row>
        <row r="67">
          <cell r="N67" t="str">
            <v>MASNADA (vu par Eric)</v>
          </cell>
        </row>
        <row r="68">
          <cell r="N68" t="str">
            <v>MATERIEL.NET (par fax : 02 40 92 91 90)</v>
          </cell>
        </row>
        <row r="69">
          <cell r="N69" t="str">
            <v>MECA-LINE.COM (par internet)</v>
          </cell>
        </row>
        <row r="70">
          <cell r="N70" t="str">
            <v>MININEON (par internet)</v>
          </cell>
        </row>
        <row r="71">
          <cell r="N71" t="str">
            <v>MININTHEBOX.COM (par internet)</v>
          </cell>
        </row>
        <row r="72">
          <cell r="N72" t="str">
            <v>MISTER CHRONO.COM (par internet)</v>
          </cell>
        </row>
        <row r="73">
          <cell r="N73" t="str">
            <v>MORGAN VIEW COMMUNICATION (par fax : 02 41 48 31 75)</v>
          </cell>
        </row>
        <row r="74">
          <cell r="N74" t="str">
            <v>MOTEDIS.FR (par internet)</v>
          </cell>
        </row>
        <row r="75">
          <cell r="N75" t="str">
            <v>NEGRI BOSSI France (par fax : 04 78 97 37 14)</v>
          </cell>
        </row>
        <row r="76">
          <cell r="N76" t="str">
            <v>NOVOTECH INGENIERIE (par fax : 09 89 00 55 80)</v>
          </cell>
        </row>
        <row r="77">
          <cell r="N77" t="str">
            <v>NUMEDUC (par courrier)</v>
          </cell>
        </row>
        <row r="78">
          <cell r="N78" t="str">
            <v>OTELO (par fax : 01 34 30 37 60)</v>
          </cell>
        </row>
        <row r="79">
          <cell r="N79" t="str">
            <v>PAGES JAUNES (par mail + courrier)</v>
          </cell>
        </row>
        <row r="80">
          <cell r="N80" t="str">
            <v>PARALLAX.COM (par internet)</v>
          </cell>
        </row>
        <row r="81">
          <cell r="N81" t="str">
            <v>PEARL DIFFUSION (par 03 88 580 399)</v>
          </cell>
        </row>
        <row r="82">
          <cell r="N82" t="str">
            <v>PENTASONIC (par fax : 02 40 89 89 39)</v>
          </cell>
        </row>
        <row r="83">
          <cell r="N83" t="str">
            <v>PLANETE DOMOTIQUE (par internet)</v>
          </cell>
        </row>
        <row r="84">
          <cell r="N84" t="str">
            <v>POLYDIS (par fax : 03 86 98 21 21)</v>
          </cell>
        </row>
        <row r="85">
          <cell r="N85" t="str">
            <v>POP INFORMATIQUE.COM (par internet)</v>
          </cell>
        </row>
        <row r="86">
          <cell r="N86" t="str">
            <v>PROFIRST (par fax : 03 27 45 61 81)</v>
          </cell>
        </row>
        <row r="87">
          <cell r="N87" t="str">
            <v>RAMI AMIX (par fax : 04 64 66 20 30)</v>
          </cell>
        </row>
        <row r="88">
          <cell r="N88" t="str">
            <v>RC DIFFUSION.COM (par internet)</v>
          </cell>
        </row>
        <row r="89">
          <cell r="N89" t="str">
            <v>Remboursement profs SALS</v>
          </cell>
        </row>
        <row r="90">
          <cell r="N90" t="str">
            <v>REXEL (par fax : 02 41 34 90 75)</v>
          </cell>
        </row>
        <row r="91">
          <cell r="N91" t="str">
            <v>RG BUS (vu Alain directement)</v>
          </cell>
        </row>
        <row r="92">
          <cell r="N92" t="str">
            <v>ROBOT SHOP.COM (par internet - virement possible)</v>
          </cell>
        </row>
        <row r="93">
          <cell r="N93" t="str">
            <v>RPG MAKER (internet)</v>
          </cell>
        </row>
        <row r="94">
          <cell r="N94" t="str">
            <v>RS COMPONENTS - Radiospares (par fax : 08 25 34 50 00)</v>
          </cell>
        </row>
        <row r="95">
          <cell r="N95" t="str">
            <v>RUE DU COMMERCE (ne plus commander chez eux)</v>
          </cell>
        </row>
        <row r="96">
          <cell r="N96" t="str">
            <v>SATECH (par fax : 02 43 40 00 99)</v>
          </cell>
        </row>
        <row r="97">
          <cell r="N97" t="str">
            <v>SADEL (achats magasin direct)</v>
          </cell>
        </row>
        <row r="98">
          <cell r="N98" t="str">
            <v>Schenker Joyau Transports (par fax : 02 41 21 20 09)</v>
          </cell>
        </row>
        <row r="99">
          <cell r="N99" t="str">
            <v>SERVEUR OCCASION.COM (par internet)</v>
          </cell>
        </row>
        <row r="100">
          <cell r="N100" t="str">
            <v>SERVILAB (par fax : 02 43 39 25 39)</v>
          </cell>
        </row>
        <row r="101">
          <cell r="N101" t="str">
            <v>SNETOR DISTRIBUTION (par fax : 01 49 04 88 99)</v>
          </cell>
        </row>
        <row r="102">
          <cell r="N102" t="str">
            <v>SONEPAR SUD OUEST SAS (Ex CSO) (par fax : 02 41 37 05 46)</v>
          </cell>
        </row>
        <row r="103">
          <cell r="N103" t="str">
            <v>SONODIS (par fax : 02 35 22 05 12)</v>
          </cell>
        </row>
        <row r="104">
          <cell r="N104" t="str">
            <v>SORDALAB (par fax : 01 69 92 13 53)</v>
          </cell>
        </row>
        <row r="105">
          <cell r="N105" t="str">
            <v>STAUBLI (par fax : 02 40 30 03 50)</v>
          </cell>
        </row>
        <row r="106">
          <cell r="N106" t="str">
            <v>SUBLET.FR (par internet)</v>
          </cell>
        </row>
        <row r="107">
          <cell r="N107" t="str">
            <v>SUPER U - Les Banchais (par fax : 02 41 43 26 93)</v>
          </cell>
        </row>
        <row r="108">
          <cell r="N108" t="str">
            <v>TALLERES PENA S.L. (envoi transporteur) Espagne</v>
          </cell>
        </row>
        <row r="109">
          <cell r="N109" t="str">
            <v>TECHNOLOGIE SERVICES (par fax : 04 77 94 55 14)</v>
          </cell>
        </row>
        <row r="110">
          <cell r="N110" t="str">
            <v>TEL2PRO (par internet)</v>
          </cell>
        </row>
        <row r="111">
          <cell r="N111" t="str">
            <v>TME (par internet)</v>
          </cell>
        </row>
        <row r="112">
          <cell r="N112" t="str">
            <v>TTI - TT (par fax : 49 8142 6680)</v>
          </cell>
        </row>
        <row r="113">
          <cell r="N113" t="str">
            <v>URBAN FACTORY WEB (par internet) envoi chèque à adresse Paris</v>
          </cell>
        </row>
        <row r="114">
          <cell r="N114" t="str">
            <v>VENTOUSES-SOUFFLETS.COM (par internet)</v>
          </cell>
        </row>
        <row r="115">
          <cell r="N115" t="str">
            <v>YADOM - ZEN TECHNOLOGY (par internet)</v>
          </cell>
        </row>
        <row r="116">
          <cell r="N116" t="str">
            <v>YOCTOPUCE (par internet)</v>
          </cell>
        </row>
        <row r="117">
          <cell r="N117" t="str">
            <v>ZARTRONIC (par fax : 08 97 10 85 17)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ARCELI-Programme-microcontr%C3%B4leur-mat%C3%A9riel-Ethernet/dp/B07JLFN3T1/ref=sr_1_7?dib=eyJ2IjoiMSJ9.9aKv42zoS3sZxqoGS4j2uq495XArQUpgxyp8rp7LI37hKPwvWGq5Q583qxNa1TdFbJMJRsV_JxnIqmpgGNuv9XDdkdmcjJ_bDdYpD5Asf4bwoRp6aTumNbmsMJgjYmMe6BqFQFxa6630oKH3f8tYPSVYr2W4rqfQCj_njfSxJectt6x_fl8dnRE16K6hFxTqjoHEI3D3cnyeVUEGhASwOcFZYWSYTVsXRdrNjLfj0H1ciFoZUwXBM0ZHCRUqAu-8qvzUBfzqbZQ1bp8zPzIEB7_OvZnXBeoYKTW08uyBfiw.DO22lJtx1ykEbMKiywqvY2vC-N3dKoEOrgXX952B3go&amp;dib_tag=se&amp;keywords=W5500&amp;qid=1745841523&amp;sr=8-7" TargetMode="External"/><Relationship Id="rId3" Type="http://schemas.openxmlformats.org/officeDocument/2006/relationships/hyperlink" Target="https://www.mouser.fr/ProductDetail/WIZnet/W5500?qs=2vh%252B45pPFtzthUpYPd4pqA%3D%3D" TargetMode="External"/><Relationship Id="rId7" Type="http://schemas.openxmlformats.org/officeDocument/2006/relationships/hyperlink" Target="https://www.amazon.fr/Giwnhvx-Lecteur-Contr%C3%B4le-Wiegand-%C3%89tanche/dp/B0DYJP9KF1/ref=sr_1_105?__mk_fr_FR=%C3%85M%C3%85%C5%BD%C3%95%C3%91&amp;crid=2VQLIIOYF2SRL&amp;dib=eyJ2IjoiMSJ9.-4QqzYaVBKR1OzrT-dlkzCBwPBrnrtg8JX6ylx291lZmJtvCgqjDSi-PWjK0YpJs8kE6BtHNvh4SVriFM-5CoxidVhynZXPKKpwXzOCoEXQoQJ17kGh5ctIUCfeo6y75Zvml2wYpw1GVXgZlM10IhjIz7qvjPJ1PE4OFCKfEHYZ3TGCNPxOqpO11vkMykTFLbRYTvhEXBbx7ITrzfFVTuraY2zJeU5EzLZPpHtsF5J8.anPG7fnLWwiX3ZzEcPoqb8JyquW4fSO0lOX3SsSujU4&amp;dib_tag=se&amp;keywords=lecteur+rfid+13%2C56Mhz+wiegand&amp;qid=1743434720&amp;s=hi&amp;sprefix=lecteur+rfid+13%2C56mhz+wiegand%2Cdiy%2C75&amp;sr=1-105&amp;xpid=hy72Kx7TWfnaG" TargetMode="External"/><Relationship Id="rId2" Type="http://schemas.openxmlformats.org/officeDocument/2006/relationships/hyperlink" Target="https://www.amazon.fr/ILI9341-%C3%89cran-tactile-Arduino-Raspberry/dp/B07YTWRZGR?mcid=c4c3546ead643203b5e952cc90cbd237&amp;tag=googshopfr-21&amp;linkCode=df0&amp;hvadid=701622263954&amp;hvpos=&amp;hvnetw=g&amp;hvrand=8756402353890479721&amp;hvpone=&amp;hvptwo=&amp;hvqmt=&amp;hvdev=c&amp;hvdvcmdl=&amp;hvlocint=&amp;hvlocphy=9108577&amp;hvtargid=pla-918444048842&amp;psc=1&amp;gad_source=1" TargetMode="External"/><Relationship Id="rId1" Type="http://schemas.openxmlformats.org/officeDocument/2006/relationships/hyperlink" Target="https://www.amazon.fr/Digilent-Pmod-KYPD-Clavier-Touches/dp/B0792G3C45/ref=sr_1_fkmr0_1?__mk_fr_FR=%C3%85M%C3%85%C5%BD%C3%95%C3%91&amp;crid=3GHHJ1R530B0B&amp;dib=eyJ2IjoiMSJ9.4bI2eNTNGywvAJg-e42PEf79KvrQK06kuYZ_Kbx_XTbGjHj071QN20LucGBJIEps.Pq-iImWX1KHAiJEWfVepZcznTR3Typ1k6oj2dW28HrE&amp;dib_tag=se&amp;keywords=PMOD+KYPD+16-button&amp;qid=1741165215&amp;sprefix=pmod+kypd+16-button+%2Caps%2C1069&amp;sr=8-1-fkmr0" TargetMode="External"/><Relationship Id="rId6" Type="http://schemas.openxmlformats.org/officeDocument/2006/relationships/hyperlink" Target="https://www.mouser.fr/ProductDetail/STMicroelectronics/STM32F103C4T6A?qs=GIQXYiEeHGDH9%252Bl6yn%2FdgA%3D%3D&amp;mgh=1&amp;vip=1&amp;utm_id=18188302969&amp;utm_source=google&amp;utm_medium=cpc&amp;utm_marketing_tactic=emeacorp&amp;gad_source=1&amp;gclid=CjwKCAiAiaC-BhBEEiwAjY99qI2VFOiKZurWdHwd3gMjz4HrUfkbn7MV-UV4jp7F2ovSgAHjgr6_dhoCaCwQAvD_BwE" TargetMode="External"/><Relationship Id="rId5" Type="http://schemas.openxmlformats.org/officeDocument/2006/relationships/hyperlink" Target="https://www.mouser.fr/ProductDetail/Pulse-Electronics/J1012F21CNL?qs=5fp9DjRMYUXjXzM%2F5MNsqQ%3D%3D&amp;mgh=1&amp;vip=1&amp;utm_id=18189949858&amp;utm_source=google&amp;utm_medium=cpc&amp;utm_marketing_tactic=emeacorp&amp;gad_source=1&amp;gclid=CjwKCAiAiaC-BhBEEiwAjY99qNqKUADnUwu53dGvIougmmobLpbPWMKPIirlqpmlKq16QOfSbFI-EhoC-PIQAvD_BwE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mouser.fr/ProductDetail/Silvertel/Ag9705S?qs=OlC7AqGiEDnLRebpRgMQIg%3D%3D&amp;mgh=1&amp;vip=1&amp;utm_id=18189909961&amp;utm_source=google&amp;utm_medium=cpc&amp;utm_marketing_tactic=emeacorp&amp;gad_source=1&amp;gclid=CjwKCAiAiaC-BhBEEiwAjY99qGRlCc1DUG90S1rSn8dlaeDyA0jXnpoXmIcshKxvZpSM7g3zz7YVKxoClzsQAvD_Bw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62"/>
  <sheetViews>
    <sheetView tabSelected="1" zoomScale="93" zoomScaleNormal="93" workbookViewId="0">
      <selection activeCell="I26" sqref="I26"/>
    </sheetView>
  </sheetViews>
  <sheetFormatPr baseColWidth="10" defaultColWidth="11.44140625" defaultRowHeight="14.4" x14ac:dyDescent="0.3"/>
  <cols>
    <col min="1" max="1" width="19.88671875" customWidth="1"/>
    <col min="2" max="2" width="7.88671875" customWidth="1"/>
    <col min="3" max="3" width="9.6640625" customWidth="1"/>
    <col min="4" max="4" width="12.6640625" customWidth="1"/>
    <col min="5" max="5" width="12.109375" customWidth="1"/>
    <col min="6" max="6" width="1.44140625" customWidth="1"/>
    <col min="7" max="7" width="6" customWidth="1"/>
    <col min="8" max="8" width="3.6640625" customWidth="1"/>
    <col min="9" max="9" width="9.109375" customWidth="1"/>
    <col min="10" max="10" width="3.44140625" customWidth="1"/>
    <col min="11" max="11" width="4.44140625" customWidth="1"/>
    <col min="12" max="12" width="9.33203125" customWidth="1"/>
    <col min="13" max="13" width="17.33203125" customWidth="1"/>
    <col min="14" max="14" width="9.33203125" customWidth="1"/>
    <col min="16" max="16" width="60.5546875" bestFit="1" customWidth="1"/>
    <col min="17" max="17" width="45.33203125" bestFit="1" customWidth="1"/>
    <col min="18" max="18" width="48.6640625" customWidth="1"/>
    <col min="19" max="19" width="21.88671875" bestFit="1" customWidth="1"/>
    <col min="20" max="20" width="1.5546875" customWidth="1"/>
    <col min="21" max="21" width="18.88671875" bestFit="1" customWidth="1"/>
  </cols>
  <sheetData>
    <row r="1" spans="1:19" ht="23.25" customHeight="1" x14ac:dyDescent="0.3">
      <c r="K1" t="s">
        <v>50</v>
      </c>
    </row>
    <row r="2" spans="1:19" ht="18" x14ac:dyDescent="0.35">
      <c r="D2" s="1" t="s">
        <v>0</v>
      </c>
      <c r="E2" s="1"/>
      <c r="F2" s="1"/>
      <c r="G2" s="1">
        <v>1</v>
      </c>
      <c r="H2" s="1"/>
      <c r="I2" s="2"/>
      <c r="J2" s="3"/>
      <c r="K2" s="1" t="s">
        <v>208</v>
      </c>
    </row>
    <row r="3" spans="1:19" ht="20.25" customHeight="1" x14ac:dyDescent="0.3"/>
    <row r="4" spans="1:19" ht="17.25" customHeight="1" thickBot="1" x14ac:dyDescent="0.35">
      <c r="A4" s="105" t="s">
        <v>2</v>
      </c>
      <c r="B4" s="106"/>
      <c r="C4" s="106"/>
      <c r="P4" s="62" t="s">
        <v>53</v>
      </c>
    </row>
    <row r="5" spans="1:19" ht="14.25" customHeight="1" x14ac:dyDescent="0.3">
      <c r="A5" s="106"/>
      <c r="B5" s="106"/>
      <c r="C5" s="106"/>
      <c r="E5" s="4"/>
      <c r="F5" s="5"/>
      <c r="G5" s="5"/>
      <c r="H5" s="5"/>
      <c r="I5" s="5"/>
      <c r="J5" s="5"/>
      <c r="K5" s="5"/>
      <c r="L5" s="6"/>
      <c r="P5" s="62" t="s">
        <v>54</v>
      </c>
    </row>
    <row r="6" spans="1:19" ht="20.25" customHeight="1" x14ac:dyDescent="0.3">
      <c r="A6" s="110" t="s">
        <v>3</v>
      </c>
      <c r="B6" s="111"/>
      <c r="C6" s="111"/>
      <c r="E6" s="112" t="s">
        <v>55</v>
      </c>
      <c r="F6" s="95"/>
      <c r="G6" s="95"/>
      <c r="H6" s="95"/>
      <c r="I6" s="95"/>
      <c r="J6" s="95"/>
      <c r="K6" s="95"/>
      <c r="L6" s="113"/>
      <c r="M6" s="68"/>
      <c r="N6" s="68"/>
      <c r="O6" s="7"/>
      <c r="P6" s="62" t="s">
        <v>52</v>
      </c>
    </row>
    <row r="7" spans="1:19" ht="12.75" customHeight="1" x14ac:dyDescent="0.3">
      <c r="A7" s="114" t="s">
        <v>5</v>
      </c>
      <c r="B7" s="114"/>
      <c r="C7" s="114"/>
      <c r="E7" s="8"/>
      <c r="F7" s="9"/>
      <c r="G7" s="9"/>
      <c r="H7" s="9"/>
      <c r="I7" s="9"/>
      <c r="J7" s="9"/>
      <c r="K7" s="9"/>
      <c r="L7" s="10"/>
      <c r="M7" s="9"/>
      <c r="N7" s="9"/>
      <c r="O7" s="11"/>
      <c r="P7" s="62" t="s">
        <v>1</v>
      </c>
      <c r="Q7" s="63" t="s">
        <v>182</v>
      </c>
    </row>
    <row r="8" spans="1:19" ht="10.5" customHeight="1" x14ac:dyDescent="0.3">
      <c r="A8" s="115" t="s">
        <v>44</v>
      </c>
      <c r="B8" s="115"/>
      <c r="C8" s="115"/>
      <c r="E8" s="116"/>
      <c r="F8" s="117"/>
      <c r="G8" s="117"/>
      <c r="H8" s="117"/>
      <c r="I8" s="117"/>
      <c r="J8" s="117"/>
      <c r="K8" s="117"/>
      <c r="L8" s="118"/>
      <c r="M8" s="73"/>
      <c r="N8" s="73"/>
      <c r="O8" s="11"/>
      <c r="Q8" s="63" t="s">
        <v>51</v>
      </c>
    </row>
    <row r="9" spans="1:19" ht="10.5" customHeight="1" x14ac:dyDescent="0.3">
      <c r="A9" s="115" t="s">
        <v>45</v>
      </c>
      <c r="B9" s="115"/>
      <c r="C9" s="115"/>
      <c r="E9" s="119"/>
      <c r="F9" s="120"/>
      <c r="G9" s="120"/>
      <c r="H9" s="120"/>
      <c r="I9" s="120"/>
      <c r="J9" s="120"/>
      <c r="K9" s="120"/>
      <c r="L9" s="121"/>
      <c r="M9" s="74"/>
      <c r="N9" s="74"/>
      <c r="O9" s="11"/>
      <c r="P9" s="7"/>
      <c r="Q9" s="63" t="s">
        <v>6</v>
      </c>
    </row>
    <row r="10" spans="1:19" x14ac:dyDescent="0.3">
      <c r="A10" s="95" t="s">
        <v>7</v>
      </c>
      <c r="B10" s="95"/>
      <c r="C10" s="95"/>
      <c r="E10" s="122"/>
      <c r="F10" s="123"/>
      <c r="G10" s="123"/>
      <c r="H10" s="123"/>
      <c r="I10" s="123"/>
      <c r="J10" s="123"/>
      <c r="K10" s="123"/>
      <c r="L10" s="124"/>
      <c r="M10" s="9"/>
      <c r="N10" s="9"/>
      <c r="O10" s="12"/>
      <c r="P10" s="64" t="s">
        <v>4</v>
      </c>
      <c r="Q10" s="63" t="s">
        <v>183</v>
      </c>
    </row>
    <row r="11" spans="1:19" x14ac:dyDescent="0.3">
      <c r="A11" s="95" t="s">
        <v>8</v>
      </c>
      <c r="B11" s="95"/>
      <c r="C11" s="95"/>
      <c r="E11" s="96"/>
      <c r="F11" s="97"/>
      <c r="G11" s="97"/>
      <c r="H11" s="13"/>
      <c r="I11" s="98"/>
      <c r="J11" s="99"/>
      <c r="K11" s="99"/>
      <c r="L11" s="100"/>
      <c r="M11" s="71"/>
      <c r="N11" s="71"/>
      <c r="P11" s="64" t="s">
        <v>176</v>
      </c>
      <c r="Q11" s="63" t="s">
        <v>184</v>
      </c>
    </row>
    <row r="12" spans="1:19" x14ac:dyDescent="0.3">
      <c r="E12" s="8"/>
      <c r="F12" s="9"/>
      <c r="G12" s="9"/>
      <c r="H12" s="9"/>
      <c r="I12" s="9"/>
      <c r="K12" s="9"/>
      <c r="L12" s="10"/>
      <c r="M12" s="9"/>
      <c r="N12" s="9"/>
      <c r="P12" s="64" t="s">
        <v>74</v>
      </c>
      <c r="Q12" s="63" t="s">
        <v>185</v>
      </c>
    </row>
    <row r="13" spans="1:19" ht="15.6" x14ac:dyDescent="0.3">
      <c r="A13" s="14" t="s">
        <v>10</v>
      </c>
      <c r="B13" s="101" t="s">
        <v>189</v>
      </c>
      <c r="C13" s="101"/>
      <c r="E13" s="8" t="s">
        <v>11</v>
      </c>
      <c r="F13" s="107" t="s">
        <v>187</v>
      </c>
      <c r="G13" s="107"/>
      <c r="H13" s="107"/>
      <c r="I13" s="9" t="s">
        <v>12</v>
      </c>
      <c r="J13" s="108"/>
      <c r="K13" s="108"/>
      <c r="L13" s="109"/>
      <c r="M13" s="72"/>
      <c r="N13" s="72"/>
      <c r="P13" s="64" t="s">
        <v>75</v>
      </c>
      <c r="Q13" s="63" t="s">
        <v>9</v>
      </c>
    </row>
    <row r="14" spans="1:19" ht="15" customHeight="1" thickBot="1" x14ac:dyDescent="0.35">
      <c r="A14" s="14"/>
      <c r="B14" s="7"/>
      <c r="C14" s="7"/>
      <c r="E14" s="15"/>
      <c r="F14" s="16"/>
      <c r="G14" s="16"/>
      <c r="H14" s="16"/>
      <c r="I14" s="16"/>
      <c r="J14" s="16"/>
      <c r="K14" s="16"/>
      <c r="L14" s="17"/>
      <c r="P14" s="64" t="s">
        <v>76</v>
      </c>
      <c r="Q14" s="63" t="s">
        <v>186</v>
      </c>
      <c r="S14" s="18"/>
    </row>
    <row r="15" spans="1:19" x14ac:dyDescent="0.3">
      <c r="A15" s="14" t="s">
        <v>14</v>
      </c>
      <c r="B15" s="101" t="s">
        <v>191</v>
      </c>
      <c r="C15" s="102"/>
      <c r="P15" s="64" t="s">
        <v>77</v>
      </c>
      <c r="Q15" s="63" t="s">
        <v>13</v>
      </c>
    </row>
    <row r="16" spans="1:19" ht="12.75" customHeight="1" x14ac:dyDescent="0.3">
      <c r="A16" s="14"/>
      <c r="B16" s="7"/>
      <c r="C16" s="7"/>
      <c r="G16" s="7" t="s">
        <v>46</v>
      </c>
      <c r="H16" s="7"/>
      <c r="I16" s="7"/>
      <c r="J16" s="7" t="s">
        <v>47</v>
      </c>
      <c r="L16" s="7"/>
      <c r="M16" s="7"/>
      <c r="N16" s="7"/>
      <c r="P16" s="65" t="s">
        <v>125</v>
      </c>
      <c r="Q16" s="63" t="s">
        <v>15</v>
      </c>
    </row>
    <row r="17" spans="1:22" x14ac:dyDescent="0.3">
      <c r="A17" s="14" t="s">
        <v>16</v>
      </c>
      <c r="B17" s="101" t="s">
        <v>190</v>
      </c>
      <c r="C17" s="102"/>
      <c r="D17" s="7"/>
      <c r="E17" s="19"/>
      <c r="G17" s="7" t="s">
        <v>17</v>
      </c>
      <c r="H17" s="19"/>
      <c r="I17" s="103" t="s">
        <v>6</v>
      </c>
      <c r="J17" s="104"/>
      <c r="K17" s="104"/>
      <c r="L17" s="104"/>
      <c r="M17" s="70"/>
      <c r="N17" s="70"/>
      <c r="P17" s="65" t="s">
        <v>126</v>
      </c>
    </row>
    <row r="18" spans="1:22" ht="9" customHeight="1" x14ac:dyDescent="0.3">
      <c r="P18" s="65" t="s">
        <v>127</v>
      </c>
    </row>
    <row r="19" spans="1:22" s="20" customFormat="1" ht="24.9" customHeight="1" x14ac:dyDescent="0.3">
      <c r="A19" s="79" t="s">
        <v>18</v>
      </c>
      <c r="B19" s="92" t="s">
        <v>19</v>
      </c>
      <c r="C19" s="93"/>
      <c r="D19" s="93"/>
      <c r="E19" s="94"/>
      <c r="F19" s="125" t="s">
        <v>20</v>
      </c>
      <c r="G19" s="126"/>
      <c r="H19" s="127"/>
      <c r="I19" s="81" t="s">
        <v>21</v>
      </c>
      <c r="J19" s="82" t="s">
        <v>22</v>
      </c>
      <c r="K19" s="93" t="s">
        <v>23</v>
      </c>
      <c r="L19" s="94"/>
      <c r="M19" s="80" t="s">
        <v>195</v>
      </c>
      <c r="N19" s="79" t="s">
        <v>188</v>
      </c>
      <c r="P19" s="64" t="s">
        <v>78</v>
      </c>
      <c r="Q19"/>
      <c r="R19"/>
      <c r="S19"/>
      <c r="T19"/>
      <c r="U19"/>
      <c r="V19"/>
    </row>
    <row r="20" spans="1:22" ht="18" customHeight="1" x14ac:dyDescent="0.3">
      <c r="A20" s="67" t="s">
        <v>193</v>
      </c>
      <c r="B20" s="84" t="s">
        <v>194</v>
      </c>
      <c r="C20" s="85"/>
      <c r="D20" s="85"/>
      <c r="E20" s="86"/>
      <c r="F20" s="87">
        <v>1</v>
      </c>
      <c r="G20" s="88"/>
      <c r="H20" s="89"/>
      <c r="I20" s="59">
        <v>24.65</v>
      </c>
      <c r="J20" s="60"/>
      <c r="K20" s="90">
        <f>I20*F20</f>
        <v>24.65</v>
      </c>
      <c r="L20" s="91"/>
      <c r="M20" s="69" t="s">
        <v>196</v>
      </c>
      <c r="N20" s="78" t="s">
        <v>192</v>
      </c>
      <c r="P20" s="64" t="s">
        <v>79</v>
      </c>
    </row>
    <row r="21" spans="1:22" ht="18" customHeight="1" x14ac:dyDescent="0.3">
      <c r="A21" s="58" t="s">
        <v>205</v>
      </c>
      <c r="B21" s="128" t="s">
        <v>202</v>
      </c>
      <c r="C21" s="129"/>
      <c r="D21" s="129"/>
      <c r="E21" s="130"/>
      <c r="F21" s="87">
        <v>2</v>
      </c>
      <c r="G21" s="88"/>
      <c r="H21" s="89"/>
      <c r="I21" s="59">
        <v>7.78</v>
      </c>
      <c r="J21" s="60"/>
      <c r="K21" s="90">
        <f t="shared" ref="K21:K22" si="0">F21*I21</f>
        <v>15.56</v>
      </c>
      <c r="L21" s="91"/>
      <c r="M21" s="69" t="s">
        <v>200</v>
      </c>
      <c r="N21" s="78" t="s">
        <v>188</v>
      </c>
      <c r="P21" s="65" t="s">
        <v>55</v>
      </c>
      <c r="Q21" s="20"/>
    </row>
    <row r="22" spans="1:22" ht="18" customHeight="1" x14ac:dyDescent="0.3">
      <c r="A22" s="58" t="s">
        <v>198</v>
      </c>
      <c r="B22" s="84" t="s">
        <v>197</v>
      </c>
      <c r="C22" s="85"/>
      <c r="D22" s="85"/>
      <c r="E22" s="86"/>
      <c r="F22" s="87">
        <v>2</v>
      </c>
      <c r="G22" s="88"/>
      <c r="H22" s="89"/>
      <c r="I22" s="59">
        <v>17.989999999999998</v>
      </c>
      <c r="J22" s="60"/>
      <c r="K22" s="90">
        <f t="shared" si="0"/>
        <v>35.979999999999997</v>
      </c>
      <c r="L22" s="91"/>
      <c r="M22" s="69" t="s">
        <v>196</v>
      </c>
      <c r="N22" s="78" t="s">
        <v>192</v>
      </c>
      <c r="P22" s="65" t="s">
        <v>56</v>
      </c>
    </row>
    <row r="23" spans="1:22" ht="18" customHeight="1" x14ac:dyDescent="0.3">
      <c r="A23" s="58" t="s">
        <v>199</v>
      </c>
      <c r="B23" s="84" t="s">
        <v>201</v>
      </c>
      <c r="C23" s="85"/>
      <c r="D23" s="85"/>
      <c r="E23" s="86"/>
      <c r="F23" s="87">
        <v>2</v>
      </c>
      <c r="G23" s="88"/>
      <c r="H23" s="89"/>
      <c r="I23" s="59">
        <v>4.57</v>
      </c>
      <c r="J23" s="60"/>
      <c r="K23" s="90">
        <f t="shared" ref="K23:K26" si="1">F23*I23</f>
        <v>9.14</v>
      </c>
      <c r="L23" s="91"/>
      <c r="M23" s="69" t="s">
        <v>200</v>
      </c>
      <c r="N23" s="78" t="s">
        <v>188</v>
      </c>
      <c r="P23" s="64" t="s">
        <v>57</v>
      </c>
    </row>
    <row r="24" spans="1:22" ht="18" customHeight="1" x14ac:dyDescent="0.3">
      <c r="A24" s="58" t="s">
        <v>209</v>
      </c>
      <c r="B24" s="84" t="s">
        <v>209</v>
      </c>
      <c r="C24" s="85"/>
      <c r="D24" s="85"/>
      <c r="E24" s="86"/>
      <c r="F24" s="87">
        <v>2</v>
      </c>
      <c r="G24" s="88"/>
      <c r="H24" s="89"/>
      <c r="I24" s="59">
        <v>17.309999999999999</v>
      </c>
      <c r="J24" s="60"/>
      <c r="K24" s="90">
        <f>I24*F24</f>
        <v>34.619999999999997</v>
      </c>
      <c r="L24" s="91"/>
      <c r="M24" s="69" t="s">
        <v>196</v>
      </c>
      <c r="N24" s="78" t="s">
        <v>188</v>
      </c>
      <c r="P24" s="64"/>
    </row>
    <row r="25" spans="1:22" ht="18" customHeight="1" x14ac:dyDescent="0.3">
      <c r="A25" s="58" t="s">
        <v>210</v>
      </c>
      <c r="B25" s="84" t="s">
        <v>211</v>
      </c>
      <c r="C25" s="85"/>
      <c r="D25" s="85"/>
      <c r="E25" s="86"/>
      <c r="F25" s="87">
        <v>2</v>
      </c>
      <c r="G25" s="88"/>
      <c r="H25" s="89"/>
      <c r="I25" s="59">
        <v>8.99</v>
      </c>
      <c r="J25" s="60"/>
      <c r="K25" s="90">
        <f>I25*F25</f>
        <v>17.98</v>
      </c>
      <c r="L25" s="91"/>
      <c r="M25" s="69" t="s">
        <v>196</v>
      </c>
      <c r="N25" s="78" t="s">
        <v>188</v>
      </c>
      <c r="P25" s="65"/>
    </row>
    <row r="26" spans="1:22" ht="18" customHeight="1" x14ac:dyDescent="0.3">
      <c r="A26" s="58" t="s">
        <v>203</v>
      </c>
      <c r="B26" s="84" t="s">
        <v>204</v>
      </c>
      <c r="C26" s="85"/>
      <c r="D26" s="85"/>
      <c r="E26" s="86"/>
      <c r="F26" s="87">
        <v>2</v>
      </c>
      <c r="G26" s="88"/>
      <c r="H26" s="89"/>
      <c r="I26" s="59">
        <v>8.7899999999999991</v>
      </c>
      <c r="J26" s="60"/>
      <c r="K26" s="90">
        <f t="shared" si="1"/>
        <v>17.579999999999998</v>
      </c>
      <c r="L26" s="91"/>
      <c r="M26" s="69" t="s">
        <v>200</v>
      </c>
      <c r="N26" s="78" t="s">
        <v>188</v>
      </c>
      <c r="P26" s="64" t="s">
        <v>128</v>
      </c>
    </row>
    <row r="27" spans="1:22" ht="18" customHeight="1" x14ac:dyDescent="0.3">
      <c r="A27" s="83" t="s">
        <v>206</v>
      </c>
      <c r="B27" s="84" t="s">
        <v>207</v>
      </c>
      <c r="C27" s="85"/>
      <c r="D27" s="85"/>
      <c r="E27" s="86"/>
      <c r="F27" s="87">
        <v>2</v>
      </c>
      <c r="G27" s="88"/>
      <c r="H27" s="89"/>
      <c r="I27" s="59">
        <v>3.94</v>
      </c>
      <c r="J27" s="60"/>
      <c r="K27" s="90">
        <f>F27*I27</f>
        <v>7.88</v>
      </c>
      <c r="L27" s="91"/>
      <c r="M27" s="69" t="s">
        <v>200</v>
      </c>
      <c r="N27" s="78" t="s">
        <v>188</v>
      </c>
      <c r="P27" s="64"/>
    </row>
    <row r="28" spans="1:22" s="27" customFormat="1" ht="25.5" customHeight="1" x14ac:dyDescent="0.3">
      <c r="A28" s="21" t="s">
        <v>24</v>
      </c>
      <c r="B28" s="22" t="s">
        <v>22</v>
      </c>
      <c r="C28" s="23" t="s">
        <v>25</v>
      </c>
      <c r="D28" s="131" t="s">
        <v>26</v>
      </c>
      <c r="E28" s="132"/>
      <c r="F28" s="24" t="s">
        <v>27</v>
      </c>
      <c r="G28" s="25"/>
      <c r="H28" s="25"/>
      <c r="I28" s="25"/>
      <c r="J28" s="26"/>
      <c r="K28" s="26"/>
      <c r="L28" s="56"/>
      <c r="M28" s="75"/>
      <c r="N28" s="75"/>
      <c r="P28" s="65" t="s">
        <v>80</v>
      </c>
      <c r="Q28"/>
      <c r="R28"/>
      <c r="S28"/>
      <c r="T28"/>
      <c r="U28"/>
      <c r="V28"/>
    </row>
    <row r="29" spans="1:22" s="27" customFormat="1" ht="16.5" customHeight="1" x14ac:dyDescent="0.3">
      <c r="A29" s="133">
        <f>SUM(K20:L27)</f>
        <v>163.38999999999999</v>
      </c>
      <c r="B29" s="28">
        <v>1</v>
      </c>
      <c r="C29" s="29">
        <v>0.2</v>
      </c>
      <c r="D29" s="136">
        <f>A29*C29</f>
        <v>32.677999999999997</v>
      </c>
      <c r="E29" s="137"/>
      <c r="F29" s="30"/>
      <c r="G29" s="138" t="s">
        <v>28</v>
      </c>
      <c r="H29" s="138"/>
      <c r="I29" s="139"/>
      <c r="J29" s="20"/>
      <c r="K29" s="140">
        <f>A29</f>
        <v>163.38999999999999</v>
      </c>
      <c r="L29" s="141"/>
      <c r="M29" s="76"/>
      <c r="N29" s="76"/>
      <c r="P29" s="65" t="s">
        <v>81</v>
      </c>
      <c r="Q29"/>
      <c r="R29"/>
      <c r="S29"/>
      <c r="T29"/>
      <c r="U29"/>
      <c r="V29"/>
    </row>
    <row r="30" spans="1:22" s="27" customFormat="1" ht="16.5" customHeight="1" x14ac:dyDescent="0.3">
      <c r="A30" s="134"/>
      <c r="B30" s="28">
        <v>2</v>
      </c>
      <c r="C30" s="31">
        <v>5.5E-2</v>
      </c>
      <c r="D30" s="142"/>
      <c r="E30" s="143"/>
      <c r="F30" s="30"/>
      <c r="G30" s="138" t="s">
        <v>29</v>
      </c>
      <c r="H30" s="138"/>
      <c r="I30" s="139"/>
      <c r="J30" s="32" t="s">
        <v>30</v>
      </c>
      <c r="K30" s="140">
        <f>D29</f>
        <v>32.677999999999997</v>
      </c>
      <c r="L30" s="141"/>
      <c r="M30" s="76"/>
      <c r="N30" s="76"/>
      <c r="P30" s="64" t="s">
        <v>129</v>
      </c>
      <c r="R30"/>
      <c r="S30"/>
      <c r="T30"/>
      <c r="U30"/>
      <c r="V30"/>
    </row>
    <row r="31" spans="1:22" ht="16.5" customHeight="1" x14ac:dyDescent="0.3">
      <c r="A31" s="135"/>
      <c r="B31" s="33">
        <v>3</v>
      </c>
      <c r="C31" s="34">
        <v>0</v>
      </c>
      <c r="D31" s="145"/>
      <c r="E31" s="146"/>
      <c r="F31" s="35"/>
      <c r="G31" s="27"/>
      <c r="H31" s="27"/>
      <c r="I31" s="27"/>
      <c r="J31" s="32" t="s">
        <v>31</v>
      </c>
      <c r="K31" s="147"/>
      <c r="L31" s="141"/>
      <c r="M31" s="76"/>
      <c r="N31" s="76"/>
      <c r="P31" s="64" t="s">
        <v>82</v>
      </c>
      <c r="Q31" s="27"/>
    </row>
    <row r="32" spans="1:22" ht="16.5" customHeight="1" thickBot="1" x14ac:dyDescent="0.35">
      <c r="A32" s="36"/>
      <c r="B32" s="37"/>
      <c r="C32" s="37"/>
      <c r="D32" s="37"/>
      <c r="E32" s="38"/>
      <c r="F32" s="35"/>
      <c r="G32" s="27"/>
      <c r="H32" s="27"/>
      <c r="I32" s="27"/>
      <c r="J32" s="32" t="s">
        <v>32</v>
      </c>
      <c r="K32" s="148"/>
      <c r="L32" s="149"/>
      <c r="M32" s="76"/>
      <c r="N32" s="76"/>
      <c r="P32" s="64" t="s">
        <v>83</v>
      </c>
      <c r="Q32" s="27"/>
      <c r="S32" s="18"/>
    </row>
    <row r="33" spans="1:19" ht="27" customHeight="1" thickBot="1" x14ac:dyDescent="0.35">
      <c r="A33" s="39" t="s">
        <v>33</v>
      </c>
      <c r="B33" s="150"/>
      <c r="C33" s="151"/>
      <c r="D33" s="151"/>
      <c r="E33" s="40"/>
      <c r="F33" s="152" t="s">
        <v>34</v>
      </c>
      <c r="G33" s="153"/>
      <c r="H33" s="153"/>
      <c r="I33" s="153"/>
      <c r="J33" s="41"/>
      <c r="K33" s="154">
        <f>SUM(K29+K30)</f>
        <v>196.06799999999998</v>
      </c>
      <c r="L33" s="155"/>
      <c r="M33" s="77"/>
      <c r="N33" s="77"/>
      <c r="P33" s="64" t="s">
        <v>84</v>
      </c>
    </row>
    <row r="34" spans="1:19" ht="9" customHeight="1" x14ac:dyDescent="0.3">
      <c r="P34" s="64" t="s">
        <v>130</v>
      </c>
    </row>
    <row r="35" spans="1:19" ht="13.5" customHeight="1" x14ac:dyDescent="0.3">
      <c r="A35" s="42" t="s">
        <v>35</v>
      </c>
      <c r="B35" s="57" t="s">
        <v>36</v>
      </c>
      <c r="C35" s="43"/>
      <c r="D35" s="43"/>
      <c r="E35" s="44"/>
      <c r="G35" t="s">
        <v>37</v>
      </c>
      <c r="J35" s="95"/>
      <c r="K35" s="95"/>
      <c r="L35" s="95"/>
      <c r="M35" s="68"/>
      <c r="N35" s="68"/>
      <c r="P35" s="64" t="s">
        <v>131</v>
      </c>
    </row>
    <row r="36" spans="1:19" ht="13.5" customHeight="1" x14ac:dyDescent="0.3">
      <c r="A36" s="61" t="s">
        <v>43</v>
      </c>
      <c r="C36" s="45"/>
      <c r="D36" s="45"/>
      <c r="E36" s="46"/>
      <c r="J36" s="144" t="s">
        <v>49</v>
      </c>
      <c r="K36" s="144"/>
      <c r="L36" s="144"/>
      <c r="M36" s="19"/>
      <c r="N36" s="19"/>
      <c r="P36" s="64" t="s">
        <v>132</v>
      </c>
    </row>
    <row r="37" spans="1:19" ht="13.5" customHeight="1" x14ac:dyDescent="0.3">
      <c r="A37" s="47" t="s">
        <v>38</v>
      </c>
      <c r="B37" s="48"/>
      <c r="C37" s="48"/>
      <c r="D37" s="48"/>
      <c r="E37" s="49"/>
      <c r="G37" t="s">
        <v>39</v>
      </c>
      <c r="J37" s="95"/>
      <c r="K37" s="95"/>
      <c r="L37" s="95"/>
      <c r="M37" s="68"/>
      <c r="N37" s="68"/>
      <c r="P37" s="64" t="s">
        <v>58</v>
      </c>
    </row>
    <row r="38" spans="1:19" ht="9" customHeight="1" x14ac:dyDescent="0.3">
      <c r="P38" s="64" t="s">
        <v>85</v>
      </c>
    </row>
    <row r="39" spans="1:19" ht="13.5" customHeight="1" x14ac:dyDescent="0.3">
      <c r="A39" s="50" t="s">
        <v>40</v>
      </c>
      <c r="B39" s="57" t="s">
        <v>41</v>
      </c>
      <c r="C39" s="51"/>
      <c r="D39" s="51"/>
      <c r="E39" s="52"/>
      <c r="P39" s="64" t="s">
        <v>59</v>
      </c>
    </row>
    <row r="40" spans="1:19" ht="13.5" customHeight="1" x14ac:dyDescent="0.3">
      <c r="A40" s="61" t="s">
        <v>43</v>
      </c>
      <c r="B40" s="7"/>
      <c r="E40" s="53"/>
      <c r="P40" s="64" t="s">
        <v>60</v>
      </c>
    </row>
    <row r="41" spans="1:19" ht="13.5" customHeight="1" x14ac:dyDescent="0.3">
      <c r="A41" s="47" t="s">
        <v>38</v>
      </c>
      <c r="B41" s="48"/>
      <c r="C41" s="48"/>
      <c r="D41" s="48"/>
      <c r="E41" s="49"/>
      <c r="P41" s="64" t="s">
        <v>61</v>
      </c>
    </row>
    <row r="42" spans="1:19" x14ac:dyDescent="0.3">
      <c r="P42" s="64" t="s">
        <v>86</v>
      </c>
    </row>
    <row r="43" spans="1:19" x14ac:dyDescent="0.3">
      <c r="P43" s="64" t="s">
        <v>133</v>
      </c>
    </row>
    <row r="44" spans="1:19" x14ac:dyDescent="0.3">
      <c r="P44" s="65" t="s">
        <v>134</v>
      </c>
    </row>
    <row r="45" spans="1:19" x14ac:dyDescent="0.3">
      <c r="P45" s="65" t="s">
        <v>135</v>
      </c>
    </row>
    <row r="46" spans="1:19" x14ac:dyDescent="0.3">
      <c r="P46" s="64" t="s">
        <v>87</v>
      </c>
    </row>
    <row r="47" spans="1:19" x14ac:dyDescent="0.3">
      <c r="P47" s="64" t="s">
        <v>88</v>
      </c>
    </row>
    <row r="48" spans="1:19" x14ac:dyDescent="0.3">
      <c r="P48" s="65" t="s">
        <v>89</v>
      </c>
      <c r="R48" s="54"/>
      <c r="S48" s="55"/>
    </row>
    <row r="49" spans="16:16" x14ac:dyDescent="0.3">
      <c r="P49" s="64" t="s">
        <v>90</v>
      </c>
    </row>
    <row r="50" spans="16:16" x14ac:dyDescent="0.3">
      <c r="P50" s="64" t="s">
        <v>136</v>
      </c>
    </row>
    <row r="51" spans="16:16" x14ac:dyDescent="0.3">
      <c r="P51" s="65" t="s">
        <v>137</v>
      </c>
    </row>
    <row r="52" spans="16:16" x14ac:dyDescent="0.3">
      <c r="P52" s="64" t="s">
        <v>91</v>
      </c>
    </row>
    <row r="53" spans="16:16" x14ac:dyDescent="0.3">
      <c r="P53" s="65" t="s">
        <v>177</v>
      </c>
    </row>
    <row r="54" spans="16:16" ht="20.399999999999999" x14ac:dyDescent="0.3">
      <c r="P54" s="64" t="s">
        <v>92</v>
      </c>
    </row>
    <row r="55" spans="16:16" x14ac:dyDescent="0.3">
      <c r="P55" s="65" t="s">
        <v>93</v>
      </c>
    </row>
    <row r="56" spans="16:16" x14ac:dyDescent="0.3">
      <c r="P56" s="64" t="s">
        <v>138</v>
      </c>
    </row>
    <row r="57" spans="16:16" x14ac:dyDescent="0.3">
      <c r="P57" s="64" t="s">
        <v>139</v>
      </c>
    </row>
    <row r="58" spans="16:16" x14ac:dyDescent="0.3">
      <c r="P58" s="64" t="s">
        <v>94</v>
      </c>
    </row>
    <row r="59" spans="16:16" x14ac:dyDescent="0.3">
      <c r="P59" s="65" t="s">
        <v>95</v>
      </c>
    </row>
    <row r="60" spans="16:16" x14ac:dyDescent="0.3">
      <c r="P60" s="64" t="s">
        <v>96</v>
      </c>
    </row>
    <row r="61" spans="16:16" x14ac:dyDescent="0.3">
      <c r="P61" s="64" t="s">
        <v>97</v>
      </c>
    </row>
    <row r="62" spans="16:16" x14ac:dyDescent="0.3">
      <c r="P62" s="64" t="s">
        <v>53</v>
      </c>
    </row>
    <row r="63" spans="16:16" x14ac:dyDescent="0.3">
      <c r="P63" s="64" t="s">
        <v>98</v>
      </c>
    </row>
    <row r="64" spans="16:16" x14ac:dyDescent="0.3">
      <c r="P64" s="64" t="s">
        <v>54</v>
      </c>
    </row>
    <row r="65" spans="16:16" x14ac:dyDescent="0.3">
      <c r="P65" s="64" t="s">
        <v>99</v>
      </c>
    </row>
    <row r="66" spans="16:16" x14ac:dyDescent="0.3">
      <c r="P66" s="65" t="s">
        <v>178</v>
      </c>
    </row>
    <row r="67" spans="16:16" x14ac:dyDescent="0.3">
      <c r="P67" s="64" t="s">
        <v>62</v>
      </c>
    </row>
    <row r="68" spans="16:16" x14ac:dyDescent="0.3">
      <c r="P68" s="64" t="s">
        <v>140</v>
      </c>
    </row>
    <row r="69" spans="16:16" x14ac:dyDescent="0.3">
      <c r="P69" s="65" t="s">
        <v>141</v>
      </c>
    </row>
    <row r="70" spans="16:16" x14ac:dyDescent="0.3">
      <c r="P70" s="65" t="s">
        <v>142</v>
      </c>
    </row>
    <row r="71" spans="16:16" x14ac:dyDescent="0.3">
      <c r="P71" s="64" t="s">
        <v>48</v>
      </c>
    </row>
    <row r="72" spans="16:16" x14ac:dyDescent="0.3">
      <c r="P72" s="64" t="s">
        <v>100</v>
      </c>
    </row>
    <row r="73" spans="16:16" x14ac:dyDescent="0.3">
      <c r="P73" s="64" t="s">
        <v>143</v>
      </c>
    </row>
    <row r="74" spans="16:16" x14ac:dyDescent="0.3">
      <c r="P74" s="64" t="s">
        <v>144</v>
      </c>
    </row>
    <row r="75" spans="16:16" x14ac:dyDescent="0.3">
      <c r="P75" s="65" t="s">
        <v>179</v>
      </c>
    </row>
    <row r="76" spans="16:16" x14ac:dyDescent="0.3">
      <c r="P76" s="64" t="s">
        <v>101</v>
      </c>
    </row>
    <row r="77" spans="16:16" x14ac:dyDescent="0.3">
      <c r="P77" s="64" t="s">
        <v>52</v>
      </c>
    </row>
    <row r="78" spans="16:16" x14ac:dyDescent="0.3">
      <c r="P78" s="64" t="s">
        <v>42</v>
      </c>
    </row>
    <row r="79" spans="16:16" x14ac:dyDescent="0.3">
      <c r="P79" s="64" t="s">
        <v>103</v>
      </c>
    </row>
    <row r="80" spans="16:16" x14ac:dyDescent="0.3">
      <c r="P80" s="65" t="s">
        <v>1</v>
      </c>
    </row>
    <row r="81" spans="16:16" x14ac:dyDescent="0.3">
      <c r="P81" s="65" t="s">
        <v>145</v>
      </c>
    </row>
    <row r="82" spans="16:16" ht="20.399999999999999" x14ac:dyDescent="0.3">
      <c r="P82" s="64" t="s">
        <v>102</v>
      </c>
    </row>
    <row r="83" spans="16:16" x14ac:dyDescent="0.3">
      <c r="P83" s="65" t="s">
        <v>146</v>
      </c>
    </row>
    <row r="84" spans="16:16" x14ac:dyDescent="0.3">
      <c r="P84" s="66" t="s">
        <v>147</v>
      </c>
    </row>
    <row r="85" spans="16:16" x14ac:dyDescent="0.3">
      <c r="P85" s="66" t="s">
        <v>63</v>
      </c>
    </row>
    <row r="86" spans="16:16" x14ac:dyDescent="0.3">
      <c r="P86" s="66" t="s">
        <v>104</v>
      </c>
    </row>
    <row r="87" spans="16:16" x14ac:dyDescent="0.3">
      <c r="P87" s="66" t="s">
        <v>148</v>
      </c>
    </row>
    <row r="88" spans="16:16" x14ac:dyDescent="0.3">
      <c r="P88" s="66" t="s">
        <v>149</v>
      </c>
    </row>
    <row r="89" spans="16:16" x14ac:dyDescent="0.3">
      <c r="P89" s="66" t="s">
        <v>150</v>
      </c>
    </row>
    <row r="90" spans="16:16" x14ac:dyDescent="0.3">
      <c r="P90" s="66" t="s">
        <v>151</v>
      </c>
    </row>
    <row r="91" spans="16:16" x14ac:dyDescent="0.3">
      <c r="P91" s="66" t="s">
        <v>152</v>
      </c>
    </row>
    <row r="92" spans="16:16" x14ac:dyDescent="0.3">
      <c r="P92" s="66" t="s">
        <v>153</v>
      </c>
    </row>
    <row r="93" spans="16:16" x14ac:dyDescent="0.3">
      <c r="P93" s="66" t="s">
        <v>154</v>
      </c>
    </row>
    <row r="94" spans="16:16" x14ac:dyDescent="0.3">
      <c r="P94" s="66" t="s">
        <v>64</v>
      </c>
    </row>
    <row r="95" spans="16:16" ht="19.2" x14ac:dyDescent="0.3">
      <c r="P95" s="66" t="s">
        <v>180</v>
      </c>
    </row>
    <row r="96" spans="16:16" x14ac:dyDescent="0.3">
      <c r="P96" s="66" t="s">
        <v>105</v>
      </c>
    </row>
    <row r="97" spans="16:16" x14ac:dyDescent="0.3">
      <c r="P97" s="66" t="s">
        <v>155</v>
      </c>
    </row>
    <row r="98" spans="16:16" x14ac:dyDescent="0.3">
      <c r="P98" s="66" t="s">
        <v>65</v>
      </c>
    </row>
    <row r="99" spans="16:16" x14ac:dyDescent="0.3">
      <c r="P99" s="66" t="s">
        <v>106</v>
      </c>
    </row>
    <row r="100" spans="16:16" x14ac:dyDescent="0.3">
      <c r="P100" s="66" t="s">
        <v>107</v>
      </c>
    </row>
    <row r="101" spans="16:16" x14ac:dyDescent="0.3">
      <c r="P101" s="66" t="s">
        <v>156</v>
      </c>
    </row>
    <row r="102" spans="16:16" x14ac:dyDescent="0.3">
      <c r="P102" s="66" t="s">
        <v>108</v>
      </c>
    </row>
    <row r="103" spans="16:16" x14ac:dyDescent="0.3">
      <c r="P103" s="66" t="s">
        <v>157</v>
      </c>
    </row>
    <row r="104" spans="16:16" x14ac:dyDescent="0.3">
      <c r="P104" s="66" t="s">
        <v>66</v>
      </c>
    </row>
    <row r="105" spans="16:16" x14ac:dyDescent="0.3">
      <c r="P105" s="66" t="s">
        <v>109</v>
      </c>
    </row>
    <row r="106" spans="16:16" x14ac:dyDescent="0.3">
      <c r="P106" s="66" t="s">
        <v>158</v>
      </c>
    </row>
    <row r="107" spans="16:16" x14ac:dyDescent="0.3">
      <c r="P107" s="66" t="s">
        <v>159</v>
      </c>
    </row>
    <row r="108" spans="16:16" x14ac:dyDescent="0.3">
      <c r="P108" s="66" t="s">
        <v>110</v>
      </c>
    </row>
    <row r="109" spans="16:16" x14ac:dyDescent="0.3">
      <c r="P109" s="66" t="s">
        <v>160</v>
      </c>
    </row>
    <row r="110" spans="16:16" x14ac:dyDescent="0.3">
      <c r="P110" s="66" t="s">
        <v>111</v>
      </c>
    </row>
    <row r="111" spans="16:16" x14ac:dyDescent="0.3">
      <c r="P111" s="66" t="s">
        <v>112</v>
      </c>
    </row>
    <row r="112" spans="16:16" x14ac:dyDescent="0.3">
      <c r="P112" s="66" t="s">
        <v>161</v>
      </c>
    </row>
    <row r="113" spans="16:16" x14ac:dyDescent="0.3">
      <c r="P113" s="66" t="s">
        <v>113</v>
      </c>
    </row>
    <row r="114" spans="16:16" x14ac:dyDescent="0.3">
      <c r="P114" s="66" t="s">
        <v>114</v>
      </c>
    </row>
    <row r="115" spans="16:16" ht="19.2" x14ac:dyDescent="0.3">
      <c r="P115" s="66" t="s">
        <v>181</v>
      </c>
    </row>
    <row r="116" spans="16:16" x14ac:dyDescent="0.3">
      <c r="P116" s="66" t="s">
        <v>162</v>
      </c>
    </row>
    <row r="117" spans="16:16" x14ac:dyDescent="0.3">
      <c r="P117" s="66" t="s">
        <v>67</v>
      </c>
    </row>
    <row r="118" spans="16:16" x14ac:dyDescent="0.3">
      <c r="P118" s="66" t="s">
        <v>118</v>
      </c>
    </row>
    <row r="119" spans="16:16" x14ac:dyDescent="0.3">
      <c r="P119" s="66" t="s">
        <v>115</v>
      </c>
    </row>
    <row r="120" spans="16:16" x14ac:dyDescent="0.3">
      <c r="P120" s="66" t="s">
        <v>116</v>
      </c>
    </row>
    <row r="121" spans="16:16" x14ac:dyDescent="0.3">
      <c r="P121" s="66" t="s">
        <v>68</v>
      </c>
    </row>
    <row r="122" spans="16:16" x14ac:dyDescent="0.3">
      <c r="P122" s="66" t="s">
        <v>69</v>
      </c>
    </row>
    <row r="123" spans="16:16" x14ac:dyDescent="0.3">
      <c r="P123" s="66" t="s">
        <v>163</v>
      </c>
    </row>
    <row r="124" spans="16:16" x14ac:dyDescent="0.3">
      <c r="P124" s="66" t="s">
        <v>117</v>
      </c>
    </row>
    <row r="125" spans="16:16" x14ac:dyDescent="0.3">
      <c r="P125" s="66" t="s">
        <v>119</v>
      </c>
    </row>
    <row r="126" spans="16:16" x14ac:dyDescent="0.3">
      <c r="P126" s="66" t="s">
        <v>120</v>
      </c>
    </row>
    <row r="127" spans="16:16" x14ac:dyDescent="0.3">
      <c r="P127" s="66" t="s">
        <v>164</v>
      </c>
    </row>
    <row r="128" spans="16:16" x14ac:dyDescent="0.3">
      <c r="P128" s="66" t="s">
        <v>70</v>
      </c>
    </row>
    <row r="129" spans="16:16" x14ac:dyDescent="0.3">
      <c r="P129" s="66" t="s">
        <v>121</v>
      </c>
    </row>
    <row r="130" spans="16:16" x14ac:dyDescent="0.3">
      <c r="P130" s="66" t="s">
        <v>122</v>
      </c>
    </row>
    <row r="131" spans="16:16" x14ac:dyDescent="0.3">
      <c r="P131" s="66" t="s">
        <v>123</v>
      </c>
    </row>
    <row r="132" spans="16:16" x14ac:dyDescent="0.3">
      <c r="P132" s="66" t="s">
        <v>124</v>
      </c>
    </row>
    <row r="133" spans="16:16" x14ac:dyDescent="0.3">
      <c r="P133" s="66" t="s">
        <v>165</v>
      </c>
    </row>
    <row r="134" spans="16:16" x14ac:dyDescent="0.3">
      <c r="P134" s="66" t="s">
        <v>71</v>
      </c>
    </row>
    <row r="135" spans="16:16" x14ac:dyDescent="0.3">
      <c r="P135" s="66" t="s">
        <v>72</v>
      </c>
    </row>
    <row r="136" spans="16:16" x14ac:dyDescent="0.3">
      <c r="P136" s="66" t="s">
        <v>166</v>
      </c>
    </row>
    <row r="137" spans="16:16" x14ac:dyDescent="0.3">
      <c r="P137" s="66" t="s">
        <v>167</v>
      </c>
    </row>
    <row r="138" spans="16:16" x14ac:dyDescent="0.3">
      <c r="P138" s="66" t="s">
        <v>168</v>
      </c>
    </row>
    <row r="139" spans="16:16" x14ac:dyDescent="0.3">
      <c r="P139" s="66" t="s">
        <v>169</v>
      </c>
    </row>
    <row r="140" spans="16:16" ht="19.2" x14ac:dyDescent="0.3">
      <c r="P140" s="66" t="s">
        <v>170</v>
      </c>
    </row>
    <row r="141" spans="16:16" x14ac:dyDescent="0.3">
      <c r="P141" s="66" t="s">
        <v>171</v>
      </c>
    </row>
    <row r="142" spans="16:16" x14ac:dyDescent="0.3">
      <c r="P142" s="66" t="s">
        <v>73</v>
      </c>
    </row>
    <row r="143" spans="16:16" x14ac:dyDescent="0.3">
      <c r="P143" s="65" t="s">
        <v>172</v>
      </c>
    </row>
    <row r="144" spans="16:16" x14ac:dyDescent="0.3">
      <c r="P144" s="65" t="s">
        <v>173</v>
      </c>
    </row>
    <row r="145" spans="16:16" x14ac:dyDescent="0.3">
      <c r="P145" s="65" t="s">
        <v>174</v>
      </c>
    </row>
    <row r="146" spans="16:16" x14ac:dyDescent="0.3">
      <c r="P146" s="65" t="s">
        <v>175</v>
      </c>
    </row>
    <row r="147" spans="16:16" x14ac:dyDescent="0.3">
      <c r="P147" s="66"/>
    </row>
    <row r="148" spans="16:16" x14ac:dyDescent="0.3">
      <c r="P148" s="66"/>
    </row>
    <row r="149" spans="16:16" x14ac:dyDescent="0.3">
      <c r="P149" s="66"/>
    </row>
    <row r="150" spans="16:16" x14ac:dyDescent="0.3">
      <c r="P150" s="66"/>
    </row>
    <row r="151" spans="16:16" x14ac:dyDescent="0.3">
      <c r="P151" s="66"/>
    </row>
    <row r="152" spans="16:16" x14ac:dyDescent="0.3">
      <c r="P152" s="66"/>
    </row>
    <row r="153" spans="16:16" x14ac:dyDescent="0.3">
      <c r="P153" s="66"/>
    </row>
    <row r="154" spans="16:16" x14ac:dyDescent="0.3">
      <c r="P154" s="66"/>
    </row>
    <row r="155" spans="16:16" x14ac:dyDescent="0.3">
      <c r="P155" s="66"/>
    </row>
    <row r="156" spans="16:16" x14ac:dyDescent="0.3">
      <c r="P156" s="66"/>
    </row>
    <row r="157" spans="16:16" x14ac:dyDescent="0.3">
      <c r="P157" s="65"/>
    </row>
    <row r="158" spans="16:16" x14ac:dyDescent="0.3">
      <c r="P158" s="65"/>
    </row>
    <row r="159" spans="16:16" x14ac:dyDescent="0.3">
      <c r="P159" s="65"/>
    </row>
    <row r="160" spans="16:16" x14ac:dyDescent="0.3">
      <c r="P160" s="65"/>
    </row>
    <row r="161" spans="16:16" x14ac:dyDescent="0.3">
      <c r="P161" s="65"/>
    </row>
    <row r="162" spans="16:16" x14ac:dyDescent="0.3">
      <c r="P162" s="65"/>
    </row>
  </sheetData>
  <mergeCells count="62">
    <mergeCell ref="J35:L35"/>
    <mergeCell ref="J36:L36"/>
    <mergeCell ref="J37:L37"/>
    <mergeCell ref="K30:L30"/>
    <mergeCell ref="D31:E31"/>
    <mergeCell ref="K31:L31"/>
    <mergeCell ref="K32:L32"/>
    <mergeCell ref="B33:D33"/>
    <mergeCell ref="F33:I33"/>
    <mergeCell ref="K33:L33"/>
    <mergeCell ref="D28:E28"/>
    <mergeCell ref="A29:A31"/>
    <mergeCell ref="D29:E29"/>
    <mergeCell ref="G29:I29"/>
    <mergeCell ref="K29:L29"/>
    <mergeCell ref="D30:E30"/>
    <mergeCell ref="G30:I30"/>
    <mergeCell ref="B23:E23"/>
    <mergeCell ref="F23:H23"/>
    <mergeCell ref="K23:L23"/>
    <mergeCell ref="B26:E26"/>
    <mergeCell ref="F26:H26"/>
    <mergeCell ref="K26:L26"/>
    <mergeCell ref="F19:H19"/>
    <mergeCell ref="K19:L19"/>
    <mergeCell ref="B20:E20"/>
    <mergeCell ref="F20:H20"/>
    <mergeCell ref="K20:L20"/>
    <mergeCell ref="B21:E21"/>
    <mergeCell ref="F21:H21"/>
    <mergeCell ref="K21:L21"/>
    <mergeCell ref="B22:E22"/>
    <mergeCell ref="F22:H22"/>
    <mergeCell ref="K22:L22"/>
    <mergeCell ref="A4:C5"/>
    <mergeCell ref="B13:C13"/>
    <mergeCell ref="F13:H13"/>
    <mergeCell ref="J13:L13"/>
    <mergeCell ref="A6:C6"/>
    <mergeCell ref="E6:L6"/>
    <mergeCell ref="A7:C7"/>
    <mergeCell ref="A8:C8"/>
    <mergeCell ref="E8:L9"/>
    <mergeCell ref="A9:C9"/>
    <mergeCell ref="A10:C10"/>
    <mergeCell ref="E10:L10"/>
    <mergeCell ref="A11:C11"/>
    <mergeCell ref="E11:G11"/>
    <mergeCell ref="I11:L11"/>
    <mergeCell ref="B15:C15"/>
    <mergeCell ref="B17:C17"/>
    <mergeCell ref="I17:L17"/>
    <mergeCell ref="B19:E19"/>
    <mergeCell ref="B24:E24"/>
    <mergeCell ref="F24:H24"/>
    <mergeCell ref="K24:L24"/>
    <mergeCell ref="B25:E25"/>
    <mergeCell ref="F25:H25"/>
    <mergeCell ref="K25:L25"/>
    <mergeCell ref="B27:E27"/>
    <mergeCell ref="F27:H27"/>
    <mergeCell ref="K27:L27"/>
  </mergeCells>
  <dataValidations count="3">
    <dataValidation type="list" allowBlank="1" showInputMessage="1" showErrorMessage="1" sqref="E6" xr:uid="{00000000-0002-0000-0000-000000000000}">
      <formula1>entreprises</formula1>
    </dataValidation>
    <dataValidation type="list" allowBlank="1" showInputMessage="1" showErrorMessage="1" sqref="J2" xr:uid="{00000000-0002-0000-0000-000001000000}">
      <formula1>entité</formula1>
    </dataValidation>
    <dataValidation type="list" allowBlank="1" showInputMessage="1" showErrorMessage="1" sqref="I17:N17" xr:uid="{00000000-0002-0000-0000-000002000000}">
      <formula1>compte</formula1>
    </dataValidation>
  </dataValidations>
  <hyperlinks>
    <hyperlink ref="N20" r:id="rId1" xr:uid="{6CFD63D4-9B04-4313-9B1E-23241AA63883}"/>
    <hyperlink ref="N22" r:id="rId2" xr:uid="{119A8152-FBFF-49AF-9F98-9459D02170F2}"/>
    <hyperlink ref="N23" r:id="rId3" xr:uid="{CE8F087E-FC4F-493F-8D56-BF320D37C9BF}"/>
    <hyperlink ref="N26" r:id="rId4" xr:uid="{99C4A9E8-2037-439A-9ECE-66280D861A37}"/>
    <hyperlink ref="N21" r:id="rId5" xr:uid="{045373B2-A937-4B75-88BA-24F18217D0CF}"/>
    <hyperlink ref="N27" r:id="rId6" xr:uid="{0197970D-FA8E-4749-B3FD-FA8EC94ADA21}"/>
    <hyperlink ref="N24" r:id="rId7" xr:uid="{39151A66-C48E-4FD6-97AF-4AC347580753}"/>
    <hyperlink ref="N25" r:id="rId8" xr:uid="{7513DCA9-E294-42C5-90A5-DA743AF6CF43}"/>
  </hyperlinks>
  <pageMargins left="0.31496062992125984" right="0.31496062992125984" top="0.35433070866141736" bottom="0.35433070866141736" header="0.31496062992125984" footer="0.31496062992125984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7</vt:i4>
      </vt:variant>
    </vt:vector>
  </HeadingPairs>
  <TitlesOfParts>
    <vt:vector size="8" baseType="lpstr">
      <vt:lpstr>27_02_25</vt:lpstr>
      <vt:lpstr>'27_02_25'!compte</vt:lpstr>
      <vt:lpstr>'27_02_25'!entité</vt:lpstr>
      <vt:lpstr>'27_02_25'!entreprises</vt:lpstr>
      <vt:lpstr>'27_02_25'!four</vt:lpstr>
      <vt:lpstr>'27_02_25'!fournisseurs</vt:lpstr>
      <vt:lpstr>'27_02_25'!noms</vt:lpstr>
      <vt:lpstr>'27_02_25'!Zone_d_impression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mgrosboi</dc:creator>
  <cp:lastModifiedBy>Robin Martineau</cp:lastModifiedBy>
  <cp:lastPrinted>2020-01-28T13:14:23Z</cp:lastPrinted>
  <dcterms:created xsi:type="dcterms:W3CDTF">2016-04-28T07:56:59Z</dcterms:created>
  <dcterms:modified xsi:type="dcterms:W3CDTF">2025-04-28T11:59:49Z</dcterms:modified>
</cp:coreProperties>
</file>