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payne\Desktop\Downloads\"/>
    </mc:Choice>
  </mc:AlternateContent>
  <xr:revisionPtr revIDLastSave="0" documentId="8_{E5F7ACC0-28A6-48D6-83DC-53114C5BE638}" xr6:coauthVersionLast="36" xr6:coauthVersionMax="36" xr10:uidLastSave="{00000000-0000-0000-0000-000000000000}"/>
  <bookViews>
    <workbookView xWindow="0" yWindow="0" windowWidth="17640" windowHeight="12030" firstSheet="4" activeTab="9" xr2:uid="{00000000-000D-0000-FFFF-FFFF00000000}"/>
  </bookViews>
  <sheets>
    <sheet name="Mastersheet" sheetId="1" r:id="rId1"/>
    <sheet name="Budget Breakdown" sheetId="2" r:id="rId2"/>
    <sheet name="Income" sheetId="4" r:id="rId3"/>
    <sheet name="Graphs" sheetId="8" r:id="rId4"/>
    <sheet name="Graph Tables" sheetId="9" r:id="rId5"/>
    <sheet name="Future CSV File" sheetId="10" r:id="rId6"/>
    <sheet name="Data Analysis" sheetId="11" r:id="rId7"/>
    <sheet name="Academic Achievement Breakdown" sheetId="5" r:id="rId8"/>
    <sheet name="Maps" sheetId="6" r:id="rId9"/>
    <sheet name="Grouped Data Analysis" sheetId="12" r:id="rId10"/>
  </sheets>
  <calcPr calcId="191029"/>
  <fileRecoveryPr repairLoad="1"/>
</workbook>
</file>

<file path=xl/calcChain.xml><?xml version="1.0" encoding="utf-8"?>
<calcChain xmlns="http://schemas.openxmlformats.org/spreadsheetml/2006/main">
  <c r="D115" i="12" l="1"/>
  <c r="E115" i="12"/>
  <c r="F115" i="12"/>
  <c r="G115" i="12"/>
  <c r="C115" i="12"/>
  <c r="D112" i="12"/>
  <c r="E112" i="12"/>
  <c r="F112" i="12"/>
  <c r="G112" i="12"/>
  <c r="C112" i="12"/>
  <c r="D107" i="12"/>
  <c r="E107" i="12"/>
  <c r="F107" i="12"/>
  <c r="G107" i="12"/>
  <c r="C107" i="12"/>
  <c r="D98" i="12"/>
  <c r="E98" i="12"/>
  <c r="F98" i="12"/>
  <c r="G98" i="12"/>
  <c r="C98" i="12"/>
  <c r="D89" i="12"/>
  <c r="E89" i="12"/>
  <c r="F89" i="12"/>
  <c r="G89" i="12"/>
  <c r="C89" i="12"/>
  <c r="D85" i="12"/>
  <c r="E85" i="12"/>
  <c r="F85" i="12"/>
  <c r="G85" i="12"/>
  <c r="C85" i="12"/>
  <c r="D81" i="12"/>
  <c r="E81" i="12"/>
  <c r="F81" i="12"/>
  <c r="G81" i="12"/>
  <c r="C81" i="12"/>
  <c r="G74" i="12" l="1"/>
  <c r="F74" i="12"/>
  <c r="E74" i="12"/>
  <c r="D74" i="12"/>
  <c r="C74" i="12"/>
  <c r="G71" i="12"/>
  <c r="F71" i="12"/>
  <c r="E71" i="12"/>
  <c r="D71" i="12"/>
  <c r="C71" i="12"/>
  <c r="G62" i="12"/>
  <c r="F62" i="12"/>
  <c r="E62" i="12"/>
  <c r="D62" i="12"/>
  <c r="C62" i="12"/>
  <c r="G49" i="12"/>
  <c r="F49" i="12"/>
  <c r="E49" i="12"/>
  <c r="D49" i="12"/>
  <c r="C49" i="12"/>
  <c r="G42" i="12"/>
  <c r="F42" i="12"/>
  <c r="E42" i="12"/>
  <c r="D42" i="12"/>
  <c r="C42" i="12"/>
  <c r="G35" i="12"/>
  <c r="F35" i="12"/>
  <c r="E35" i="12"/>
  <c r="D35" i="12"/>
  <c r="C35" i="12"/>
  <c r="G32" i="12"/>
  <c r="F32" i="12"/>
  <c r="E32" i="12"/>
  <c r="D32" i="12"/>
  <c r="C32" i="12"/>
  <c r="G11" i="12"/>
  <c r="F11" i="12"/>
  <c r="E11" i="12"/>
  <c r="D11" i="12"/>
  <c r="C11" i="12"/>
  <c r="G38" i="11"/>
  <c r="F38" i="11"/>
  <c r="E38" i="11"/>
  <c r="D38" i="11"/>
  <c r="C38" i="11"/>
  <c r="B38" i="11"/>
  <c r="G37" i="11"/>
  <c r="F37" i="11"/>
  <c r="E37" i="11"/>
  <c r="D37" i="11"/>
  <c r="C37" i="11"/>
  <c r="B37" i="11"/>
  <c r="G36" i="11"/>
  <c r="F36" i="11"/>
  <c r="E36" i="11"/>
  <c r="D36" i="11"/>
  <c r="C36" i="11"/>
  <c r="B36" i="11"/>
  <c r="G35" i="11"/>
  <c r="F35" i="11"/>
  <c r="E35" i="11"/>
  <c r="D35" i="11"/>
  <c r="C35" i="11"/>
  <c r="B35" i="11"/>
  <c r="G34" i="11"/>
  <c r="F34" i="11"/>
  <c r="E34" i="11"/>
  <c r="D34" i="11"/>
  <c r="C34" i="11"/>
  <c r="B34" i="11"/>
  <c r="O32" i="1"/>
  <c r="N32" i="1"/>
  <c r="M32" i="1"/>
  <c r="L32" i="1"/>
  <c r="K32" i="1"/>
  <c r="P31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P27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P19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5" i="1"/>
  <c r="N15" i="1"/>
  <c r="M15" i="1"/>
  <c r="L15" i="1"/>
  <c r="K15" i="1"/>
  <c r="O14" i="1"/>
  <c r="N14" i="1"/>
  <c r="M14" i="1"/>
  <c r="L14" i="1"/>
  <c r="K14" i="1"/>
  <c r="O13" i="1"/>
  <c r="N13" i="1"/>
  <c r="M13" i="1"/>
  <c r="L13" i="1"/>
  <c r="K13" i="1"/>
  <c r="O12" i="1"/>
  <c r="N12" i="1"/>
  <c r="M12" i="1"/>
  <c r="L12" i="1"/>
  <c r="K12" i="1"/>
  <c r="O11" i="1"/>
  <c r="N11" i="1"/>
  <c r="M11" i="1"/>
  <c r="L11" i="1"/>
  <c r="K11" i="1"/>
  <c r="O10" i="1"/>
  <c r="N10" i="1"/>
  <c r="M10" i="1"/>
  <c r="L10" i="1"/>
  <c r="K10" i="1"/>
  <c r="O9" i="1"/>
  <c r="N9" i="1"/>
  <c r="M9" i="1"/>
  <c r="L9" i="1"/>
  <c r="K9" i="1"/>
  <c r="O8" i="1"/>
  <c r="N8" i="1"/>
  <c r="M8" i="1"/>
  <c r="L8" i="1"/>
  <c r="K8" i="1"/>
  <c r="O7" i="1"/>
  <c r="N7" i="1"/>
  <c r="M7" i="1"/>
  <c r="L7" i="1"/>
  <c r="K7" i="1"/>
  <c r="O6" i="1"/>
  <c r="N6" i="1"/>
  <c r="M6" i="1"/>
  <c r="L6" i="1"/>
  <c r="K6" i="1"/>
  <c r="P5" i="1"/>
  <c r="O5" i="1"/>
  <c r="N5" i="1"/>
  <c r="M5" i="1"/>
  <c r="L5" i="1"/>
  <c r="K5" i="1"/>
  <c r="O4" i="1"/>
  <c r="N4" i="1"/>
  <c r="M4" i="1"/>
  <c r="L4" i="1"/>
  <c r="K4" i="1"/>
  <c r="O3" i="1"/>
  <c r="N3" i="1"/>
  <c r="M3" i="1"/>
  <c r="L3" i="1"/>
  <c r="K3" i="1"/>
  <c r="O2" i="1"/>
  <c r="N2" i="1"/>
  <c r="M2" i="1"/>
  <c r="L2" i="1"/>
  <c r="K2" i="1"/>
</calcChain>
</file>

<file path=xl/sharedStrings.xml><?xml version="1.0" encoding="utf-8"?>
<sst xmlns="http://schemas.openxmlformats.org/spreadsheetml/2006/main" count="560" uniqueCount="193">
  <si>
    <t>School District</t>
  </si>
  <si>
    <t>Total # of Schools</t>
  </si>
  <si>
    <t>Graduation Rate</t>
  </si>
  <si>
    <t>Classroom instruction budget</t>
  </si>
  <si>
    <t>Administration</t>
  </si>
  <si>
    <t>Transportation</t>
  </si>
  <si>
    <t>Pupil Accomodation</t>
  </si>
  <si>
    <t>School-funded Activites</t>
  </si>
  <si>
    <t>School Operations and Maintenance</t>
  </si>
  <si>
    <t>Number of Students (rounded to the nearest 5)</t>
  </si>
  <si>
    <t>Instruction/Students</t>
  </si>
  <si>
    <t>Admin/Students</t>
  </si>
  <si>
    <t>Transport/Students</t>
  </si>
  <si>
    <t>Accomodations/Students</t>
  </si>
  <si>
    <t>School-funded activities/Students</t>
  </si>
  <si>
    <t>Opertating/students</t>
  </si>
  <si>
    <t>Algoma District School Board</t>
  </si>
  <si>
    <t>https://22.files.edl.io/f17c/08/24/20/144822-5e736b53-9908-44e5-bc07-54ed0311736a.pdf</t>
  </si>
  <si>
    <t>https://2019.adsbannualreport.ca/engagement/</t>
  </si>
  <si>
    <t>Avon Maitland District School Board</t>
  </si>
  <si>
    <t>https://22.files.edl.io/3ddc/12/01/20/195854-0f10eca5-d6e1-44f0-b200-e5193ba6a927.pdf</t>
  </si>
  <si>
    <t>https://www.amdsb.ca/apps/pages/DAR</t>
  </si>
  <si>
    <t>Bluewater District School Board</t>
  </si>
  <si>
    <t>https://www.bwdsb.on.ca/common/pages/DisplayFile.aspx?itemId=12722909</t>
  </si>
  <si>
    <t>District School Board of Niagara</t>
  </si>
  <si>
    <t>https://www.dsbn.org/docs/default-source/default-document-library/2018-19-audited-financial-statements.pdf?sfvrsn=5bb97b1f_2</t>
  </si>
  <si>
    <t>District School Board Ontario North East</t>
  </si>
  <si>
    <t>https://www.dsb1.ca/Board/FinanceProperty/Documents/2018-2019%20Final%20-%20Audited%20Financial%20Statements.PDF</t>
  </si>
  <si>
    <t>Durham District School Board</t>
  </si>
  <si>
    <t>https://www.ddsb.ca/en/about-ddsb/resources/Documents/Financial-Report-as-at-August-31-2019.pdf</t>
  </si>
  <si>
    <t>Grand Erie District School Board</t>
  </si>
  <si>
    <t>https://granderie.ca/application/files/6515/7408/9582/Final_Financials_2019_GEDSB.pdf</t>
  </si>
  <si>
    <t>Greater Essex County District School Board</t>
  </si>
  <si>
    <t>https://www.publicboard.ca/Board/Budget-Finance/Documents/Audited%20Financial%20Statements%20-%20August%202019.pdf</t>
  </si>
  <si>
    <t>https://www.publicboard.ca/Board/Budget-Finance/Documents/GECDSB%20Budget%20for%202018-19.pdf</t>
  </si>
  <si>
    <t>Halton District School Board</t>
  </si>
  <si>
    <t>https://www.hdsb.ca/our-board/Documents/Financial-Statements-2018-2019.pdf</t>
  </si>
  <si>
    <t>Hamilton-Wentworth District School Board</t>
  </si>
  <si>
    <t>https://www.hwdsb.on.ca/wp-content/uploads/2020/03/Final-2018-19-HWDSB-Audited-Statements.pdf</t>
  </si>
  <si>
    <t>Hastings &amp; Prince Edward District School Board</t>
  </si>
  <si>
    <t>https://www.hpedsb.on.ca/wp-content/uploads/2018/03/2018-2019-Consolidated-Financial-Statements.pdf</t>
  </si>
  <si>
    <t>Kawartha Pine Ridge District School Board</t>
  </si>
  <si>
    <t>http://kprcontentlibrary.kprdsb.ca:8080/docushare/dsweb/Get/Document-12854/2018-2019%20Approved%20Financial%20Statements.pdf</t>
  </si>
  <si>
    <t>Keewatin-Patricia District School Board</t>
  </si>
  <si>
    <t>http://www.kpdsb.on.ca/assets/uploads/Finance/FINAL%2018-19%20Financial%20Statements.pdf</t>
  </si>
  <si>
    <t>Lakehead District School Board</t>
  </si>
  <si>
    <t>https://www.lakeheadschools.ca/docs/Board/Financial%20Statements</t>
  </si>
  <si>
    <t>Lambton Kent District School Board</t>
  </si>
  <si>
    <t>https://www.lkdsb.net/Board/BudgetFinance/Documents/19.11.13_Consolidated%20Financial%20Statements_SIGNED_Aug%2031%202019.pdf</t>
  </si>
  <si>
    <t>Limestone District School Board</t>
  </si>
  <si>
    <t>https://www.limestone.on.ca/common/pages/DisplayFile.aspx?itemId=25983139</t>
  </si>
  <si>
    <t>Near North District School Board</t>
  </si>
  <si>
    <t>https://www.nearnorthschools.ca/wp-content/uploads/2020/01/04_NearNorthDSB_AuditedFinancialStmts_2018.2019.pdf</t>
  </si>
  <si>
    <t>Ottawa-Carleton District School Board</t>
  </si>
  <si>
    <t>https://ocdsb.ca/common/pages/DisplayFile.aspx?itemId=31108902</t>
  </si>
  <si>
    <t>Peel District School Board</t>
  </si>
  <si>
    <t>https://www.peelschools.org/about/reports-plans/budget-financial-statements/Documents/Reports-FinancialStatement-2018-2019.pdf</t>
  </si>
  <si>
    <t>Rainbow District School Board</t>
  </si>
  <si>
    <t>https://www.rainbowschools.ca/wp-content/uploads/2019/12/Financial-Statements-August-31-2019.pdf</t>
  </si>
  <si>
    <t>Rainy River District School Board</t>
  </si>
  <si>
    <t>https://www.rrdsb.com/common/pages/DisplayFile.aspx?itemId=11427984</t>
  </si>
  <si>
    <t>Renfrew County District School Board</t>
  </si>
  <si>
    <t>Simcoe County District School Board</t>
  </si>
  <si>
    <t>https://p14cdn4static.sharpschool.com/UserFiles/Servers/Server_210898/File/About/Goals%20and%20Reporting/Financial%20Information/2018-19-Audited-Financial-Statements.pdf</t>
  </si>
  <si>
    <t>Superior-Greenstone District School Board</t>
  </si>
  <si>
    <t>https://www.sgdsb.on.ca/upload/documents/1-sgdsb-08312019-final-fs.pdf</t>
  </si>
  <si>
    <t>Thames Valley District School Board</t>
  </si>
  <si>
    <t>https://www.tvdsb.ca/en/our-board/2019-facts-and-stats-.aspx</t>
  </si>
  <si>
    <t>Toronto District School Board</t>
  </si>
  <si>
    <t>https://www.tdsb.on.ca/Portals/0/docs/Toronto%20District%20School%20Board%20-%20Consolidated%2008312019%20Final%20FS.pdf</t>
  </si>
  <si>
    <t>Trillium Lakelands District School Board</t>
  </si>
  <si>
    <t>https://www.tldsb.ca/wp-content/uploads/2019/11/TLDSB-2019-Financial-Statements.pdf</t>
  </si>
  <si>
    <t>Upper Canada District School Board</t>
  </si>
  <si>
    <t>http://p16cdn4static.sharpschool.com/UserFiles/Servers/Server_148343/File/Our_Board/Financial_Info/Audited_Financial_Stateme/Consolidated%20Financial%20Statements%20Year%20Ending%2031-08-2019.PDF</t>
  </si>
  <si>
    <t>Upper Grand District School Board</t>
  </si>
  <si>
    <t>Waterloo Region District School Board</t>
  </si>
  <si>
    <t>https://www.wrdsb.ca/wp-content/uploads/2018-19-Financial-Statement.pdf</t>
  </si>
  <si>
    <t>York Region District School Board</t>
  </si>
  <si>
    <t>http://www.yrdsb.ca/AboutUs/Departments/Finance/Documents/2018-2019AuditedFinancialStatements.pdf</t>
  </si>
  <si>
    <t>As of AUG 31 2019</t>
  </si>
  <si>
    <t>https://www.app.edu.gov.on.ca/eng/bpr/allBoards.asp?chosenIndicator=11</t>
  </si>
  <si>
    <t>All financial data came from 2018-2019 district financial statements</t>
  </si>
  <si>
    <t>https://data.ontario.ca/dataset/ontario-public-schools-enrolment</t>
  </si>
  <si>
    <t>Variables:</t>
  </si>
  <si>
    <t>-Budget distributions</t>
  </si>
  <si>
    <t>x</t>
  </si>
  <si>
    <t>     -Classroom instruction</t>
  </si>
  <si>
    <t>     -Transportation</t>
  </si>
  <si>
    <t>     -Administration</t>
  </si>
  <si>
    <t>     -Pupil Accommodations</t>
  </si>
  <si>
    <t>     -School-Funded Activities</t>
  </si>
  <si>
    <t>-Average family income</t>
  </si>
  <si>
    <t>-Access to resources</t>
  </si>
  <si>
    <t>     -Hospitals</t>
  </si>
  <si>
    <t>Geoportal</t>
  </si>
  <si>
    <t>     -Libraries</t>
  </si>
  <si>
    <t>http://www.mtc.gov.on.ca/en/libraries/oplweb.shtml</t>
  </si>
  <si>
    <t>     -Post-Secondary Institutions</t>
  </si>
  <si>
    <t>-Average Education level of families</t>
  </si>
  <si>
    <t>https://canadiangis.com/data.php#Ontario</t>
  </si>
  <si>
    <t>https://brocku-my.sharepoint.com/personal/tribaric_brocku_ca/_layouts/15/onedrive.aspx?id=%2Fpersonal%2Ftribaric%5Fbrocku%5Fca%2FDocuments%2Fworkshop%5Fvids%2Fpython%5Fdata%5Fscience%5Faug%5F12%5F2021%2Emp4&amp;parent=%2Fpersonal%2Ftribaric%5Fbrocku%5Fca%2FDocuments%2Fworkshop%5Fvids</t>
  </si>
  <si>
    <t>https://colab.research.google.com/github/BrockDSL/DASA_2021_Python_Collaboration/blob/master/Python2Sept30.ipynb</t>
  </si>
  <si>
    <t>https://www.kaggle.com/datasets</t>
  </si>
  <si>
    <t>Graduation Rates</t>
  </si>
  <si>
    <t>Instruction/Student</t>
  </si>
  <si>
    <t>Admin/Student</t>
  </si>
  <si>
    <t>Transportation/Student</t>
  </si>
  <si>
    <t>Accomodations/Student</t>
  </si>
  <si>
    <t>School-Funded Activites/Student</t>
  </si>
  <si>
    <t>Median Family Income</t>
  </si>
  <si>
    <t>Sault Ste Marie</t>
  </si>
  <si>
    <t>Seaforth</t>
  </si>
  <si>
    <t>Chesley</t>
  </si>
  <si>
    <t>St Catharines</t>
  </si>
  <si>
    <t>Timmins</t>
  </si>
  <si>
    <t>Whitby</t>
  </si>
  <si>
    <t>Brantford</t>
  </si>
  <si>
    <t>Windsor</t>
  </si>
  <si>
    <t>Burlington</t>
  </si>
  <si>
    <t>https://www12.statcan.gc.ca/census-recensement/2016/dp-pd/prof/details/Page.cfm?Lang=E&amp;Geo1=CSD&amp;Code1=3524002&amp;Geo2=POPC&amp;Code2=1576&amp;Data=Count&amp;SearchText=Cedar&amp;SearchType=Begins&amp;SearchPR=01&amp;B1=All</t>
  </si>
  <si>
    <t>Hamilton</t>
  </si>
  <si>
    <t>Belleville</t>
  </si>
  <si>
    <t>Peterborough</t>
  </si>
  <si>
    <t>Kenora</t>
  </si>
  <si>
    <t>Thunder Bay</t>
  </si>
  <si>
    <t>Sarnia</t>
  </si>
  <si>
    <t>Kingston</t>
  </si>
  <si>
    <t>North Bay</t>
  </si>
  <si>
    <t>Nepean</t>
  </si>
  <si>
    <t>Mississauga</t>
  </si>
  <si>
    <t>https://www12.statcan.gc.ca/census-recensement/2016/dp-pd/prof/details/page.cfm?Lang=E&amp;Geo1=CSD&amp;Code1=3521005&amp;Geo2=CD&amp;Code2=3521&amp;Data=Count&amp;SearchText=Mississauga&amp;SearchType=Begins&amp;SearchPR=01&amp;B1=Income&amp;TABID=1</t>
  </si>
  <si>
    <t>Sudbury</t>
  </si>
  <si>
    <t>https://www12.statcan.gc.ca/census-recensement/2016/dp-pd/prof/details/page.cfm?Lang=E&amp;Geo1=CMACA&amp;Code1=580&amp;Geo2=PR&amp;Code2=47&amp;Data=Count&amp;SearchText=Greater%20Sudbury&amp;SearchType=Begins&amp;SearchPR=01&amp;B1=All&amp;GeoLevel=PR&amp;GeoCode=580&amp;TABID=1</t>
  </si>
  <si>
    <t>Fort Frances</t>
  </si>
  <si>
    <t>https://www12.statcan.gc.ca/census-recensement/2016/dp-pd/prof/details/page.cfm?Lang=E&amp;Geo1=POPC&amp;Code1=0290&amp;Geo2=PR&amp;Code2=01&amp;SearchText=Fort%20Frances&amp;SearchType=Begins&amp;SearchPR=01&amp;B1=All&amp;type=0</t>
  </si>
  <si>
    <t>Pembroke</t>
  </si>
  <si>
    <t>Midhurst</t>
  </si>
  <si>
    <t>Marathon</t>
  </si>
  <si>
    <t>https://www12.statcan.gc.ca/census-recensement/2016/dp-pd/prof/details/page.cfm?Lang=E&amp;Geo1=POPC&amp;Code1=0504&amp;Geo2=PR&amp;Code2=35&amp;SearchText=Marathon&amp;SearchType=Begins&amp;SearchPR=01&amp;B1=All&amp;GeoLevel=PR&amp;GeoCode=0504&amp;TABID=1&amp;type=0</t>
  </si>
  <si>
    <t>London</t>
  </si>
  <si>
    <t>Toronto</t>
  </si>
  <si>
    <t>Lindsay</t>
  </si>
  <si>
    <t>Brockville</t>
  </si>
  <si>
    <t>Guelph</t>
  </si>
  <si>
    <t>Kitchener</t>
  </si>
  <si>
    <t>Aurora</t>
  </si>
  <si>
    <t>https://www12.statcan.gc.ca/census-recensement/2016/dp-pd/prof/details/page.cfm?Lang=E&amp;Geo1=CSD&amp;Code1=3519046&amp;Geo2=CD&amp;Code2=3519&amp;Data=Count&amp;SearchText=aurora&amp;SearchType=Begins&amp;SearchPR=01&amp;B1=All&amp;TABID=1</t>
  </si>
  <si>
    <t>http://www.edu.gov.on.ca/eng/sbinfo/boardlist.html</t>
  </si>
  <si>
    <t>% Low Income</t>
  </si>
  <si>
    <t>% parents with No Degree, Diploma, or Certificate</t>
  </si>
  <si>
    <t>% Recieving Spec Ed Services</t>
  </si>
  <si>
    <t>% Gifted Students</t>
  </si>
  <si>
    <t>Percentage of Low Income Students</t>
  </si>
  <si>
    <t>Percentage of First Generation Students</t>
  </si>
  <si>
    <t>Percentage of Students Recieving Special Education Services</t>
  </si>
  <si>
    <t>Percentage of Gifted Students</t>
  </si>
  <si>
    <t>Count</t>
  </si>
  <si>
    <t>Mean</t>
  </si>
  <si>
    <t>STD</t>
  </si>
  <si>
    <t>Min</t>
  </si>
  <si>
    <t>Max</t>
  </si>
  <si>
    <t xml:space="preserve">% G3 Reading </t>
  </si>
  <si>
    <t>% G3 Writing</t>
  </si>
  <si>
    <t>% G3 Math</t>
  </si>
  <si>
    <t xml:space="preserve">% G6 Reading </t>
  </si>
  <si>
    <t>% G6 Writing</t>
  </si>
  <si>
    <t>% G6 Math</t>
  </si>
  <si>
    <t>% G9 Academic Math</t>
  </si>
  <si>
    <t>% G9 Applied Math</t>
  </si>
  <si>
    <t>% Passes OSSLT First Attempt</t>
  </si>
  <si>
    <t>% First Gen</t>
  </si>
  <si>
    <t>% Receiving Spec Ed</t>
  </si>
  <si>
    <t>% Gifted</t>
  </si>
  <si>
    <t>Low</t>
  </si>
  <si>
    <t>Mid</t>
  </si>
  <si>
    <t>High</t>
  </si>
  <si>
    <t>Low-Mid</t>
  </si>
  <si>
    <t>Mid-High</t>
  </si>
  <si>
    <t>+</t>
  </si>
  <si>
    <t>-</t>
  </si>
  <si>
    <t>R^2</t>
  </si>
  <si>
    <t>3 Groups</t>
  </si>
  <si>
    <t>5 Groups</t>
  </si>
  <si>
    <t>No Groups</t>
  </si>
  <si>
    <t>.7-.733</t>
  </si>
  <si>
    <t>.734-.766</t>
  </si>
  <si>
    <t>.767-.799</t>
  </si>
  <si>
    <t>.8-.833</t>
  </si>
  <si>
    <t>.834-.866</t>
  </si>
  <si>
    <t>.867-.899</t>
  </si>
  <si>
    <t>.9-.933</t>
  </si>
  <si>
    <t>7 Groups</t>
  </si>
  <si>
    <t>(+/-)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</si>
</sst>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00%"/>
    <numFmt numFmtId="166" formatCode="0.0000"/>
    <numFmt numFmtId="172" formatCode="0.00000%"/>
  </numFmts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charset val="1"/>
    </font>
    <font>
      <b/>
      <sz val="11"/>
      <color theme="1"/>
      <name val="Times New Roman"/>
      <charset val="1"/>
    </font>
    <font>
      <sz val="9"/>
      <color rgb="FF000000"/>
      <name val="Verdana"/>
      <charset val="1"/>
    </font>
    <font>
      <sz val="12"/>
      <color rgb="FF333333"/>
      <name val="Noto Sans"/>
      <family val="2"/>
      <charset val="1"/>
    </font>
    <font>
      <sz val="11"/>
      <color theme="1"/>
      <name val="Times New Roman"/>
    </font>
    <font>
      <sz val="12"/>
      <color rgb="FF000000"/>
      <name val="Calibri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CE4D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4DAF2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5D0FC"/>
        <bgColor indexed="64"/>
      </patternFill>
    </fill>
  </fills>
  <borders count="13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9" fillId="0" borderId="0" applyFont="0" applyFill="0" applyBorder="0" applyAlignment="0" applyProtection="0"/>
  </cellStyleXfs>
  <cellXfs count="98">
    <xf numFmtId="0" fontId="0" fillId="0" borderId="0" xfId="0"/>
    <xf numFmtId="0" fontId="1" fillId="0" borderId="0" xfId="1"/>
    <xf numFmtId="10" fontId="0" fillId="0" borderId="0" xfId="0" applyNumberFormat="1"/>
    <xf numFmtId="9" fontId="0" fillId="0" borderId="0" xfId="0" applyNumberFormat="1"/>
    <xf numFmtId="3" fontId="0" fillId="0" borderId="0" xfId="0" applyNumberFormat="1"/>
    <xf numFmtId="2" fontId="0" fillId="0" borderId="0" xfId="0" applyNumberFormat="1"/>
    <xf numFmtId="1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0" fontId="0" fillId="0" borderId="0" xfId="0" applyNumberFormat="1" applyAlignment="1">
      <alignment horizontal="left"/>
    </xf>
    <xf numFmtId="9" fontId="0" fillId="0" borderId="0" xfId="0" applyNumberFormat="1" applyAlignment="1">
      <alignment horizontal="left"/>
    </xf>
    <xf numFmtId="0" fontId="4" fillId="2" borderId="0" xfId="0" applyFont="1" applyFill="1"/>
    <xf numFmtId="0" fontId="4" fillId="3" borderId="0" xfId="0" applyFont="1" applyFill="1"/>
    <xf numFmtId="3" fontId="6" fillId="0" borderId="0" xfId="0" applyNumberFormat="1" applyFont="1" applyAlignment="1">
      <alignment horizontal="left"/>
    </xf>
    <xf numFmtId="3" fontId="5" fillId="0" borderId="1" xfId="0" applyNumberFormat="1" applyFont="1" applyBorder="1" applyAlignment="1">
      <alignment wrapText="1"/>
    </xf>
    <xf numFmtId="3" fontId="5" fillId="0" borderId="0" xfId="0" applyNumberFormat="1" applyFont="1"/>
    <xf numFmtId="3" fontId="0" fillId="0" borderId="0" xfId="0" applyNumberFormat="1" applyAlignment="1">
      <alignment horizontal="left"/>
    </xf>
    <xf numFmtId="0" fontId="7" fillId="0" borderId="0" xfId="0" applyFont="1"/>
    <xf numFmtId="0" fontId="7" fillId="0" borderId="0" xfId="0" quotePrefix="1" applyFont="1"/>
    <xf numFmtId="164" fontId="8" fillId="0" borderId="0" xfId="0" applyNumberFormat="1" applyFont="1"/>
    <xf numFmtId="164" fontId="0" fillId="0" borderId="0" xfId="0" applyNumberFormat="1"/>
    <xf numFmtId="2" fontId="0" fillId="0" borderId="0" xfId="0" applyNumberFormat="1" applyAlignment="1">
      <alignment horizontal="left"/>
    </xf>
    <xf numFmtId="2" fontId="8" fillId="0" borderId="0" xfId="0" applyNumberFormat="1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165" fontId="0" fillId="4" borderId="0" xfId="2" applyNumberFormat="1" applyFont="1" applyFill="1" applyAlignment="1">
      <alignment horizontal="center"/>
    </xf>
    <xf numFmtId="165" fontId="0" fillId="5" borderId="0" xfId="2" applyNumberFormat="1" applyFont="1" applyFill="1" applyAlignment="1">
      <alignment horizontal="center"/>
    </xf>
    <xf numFmtId="165" fontId="0" fillId="6" borderId="0" xfId="2" applyNumberFormat="1" applyFont="1" applyFill="1" applyAlignment="1">
      <alignment horizontal="center"/>
    </xf>
    <xf numFmtId="165" fontId="0" fillId="0" borderId="0" xfId="2" applyNumberFormat="1" applyFont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165" fontId="0" fillId="0" borderId="0" xfId="0" applyNumberFormat="1" applyFill="1" applyAlignment="1">
      <alignment horizontal="center"/>
    </xf>
    <xf numFmtId="165" fontId="0" fillId="0" borderId="0" xfId="2" applyNumberFormat="1" applyFont="1" applyFill="1" applyAlignment="1">
      <alignment horizontal="center"/>
    </xf>
    <xf numFmtId="0" fontId="0" fillId="7" borderId="0" xfId="0" applyFont="1" applyFill="1"/>
    <xf numFmtId="0" fontId="0" fillId="7" borderId="0" xfId="0" applyFont="1" applyFill="1" applyAlignment="1">
      <alignment horizontal="center"/>
    </xf>
    <xf numFmtId="165" fontId="0" fillId="7" borderId="0" xfId="2" applyNumberFormat="1" applyFont="1" applyFill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165" fontId="0" fillId="8" borderId="0" xfId="2" applyNumberFormat="1" applyFont="1" applyFill="1" applyAlignment="1">
      <alignment horizontal="center"/>
    </xf>
    <xf numFmtId="166" fontId="0" fillId="0" borderId="0" xfId="0" applyNumberFormat="1"/>
    <xf numFmtId="1" fontId="0" fillId="0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2" applyNumberFormat="1" applyFont="1" applyFill="1" applyAlignment="1">
      <alignment horizontal="center"/>
    </xf>
    <xf numFmtId="166" fontId="0" fillId="0" borderId="0" xfId="2" applyNumberFormat="1" applyFont="1" applyAlignment="1">
      <alignment horizontal="center"/>
    </xf>
    <xf numFmtId="0" fontId="0" fillId="9" borderId="0" xfId="0" applyFont="1" applyFill="1"/>
    <xf numFmtId="0" fontId="0" fillId="9" borderId="0" xfId="0" applyFont="1" applyFill="1" applyAlignment="1">
      <alignment horizontal="center"/>
    </xf>
    <xf numFmtId="165" fontId="0" fillId="9" borderId="0" xfId="2" applyNumberFormat="1" applyFont="1" applyFill="1" applyAlignment="1">
      <alignment horizontal="center"/>
    </xf>
    <xf numFmtId="0" fontId="0" fillId="10" borderId="0" xfId="0" applyFill="1"/>
    <xf numFmtId="0" fontId="0" fillId="10" borderId="0" xfId="0" applyFill="1" applyAlignment="1">
      <alignment horizontal="center"/>
    </xf>
    <xf numFmtId="165" fontId="0" fillId="10" borderId="0" xfId="2" applyNumberFormat="1" applyFont="1" applyFill="1" applyAlignment="1">
      <alignment horizontal="center"/>
    </xf>
    <xf numFmtId="0" fontId="0" fillId="11" borderId="0" xfId="0" applyFill="1"/>
    <xf numFmtId="0" fontId="0" fillId="11" borderId="0" xfId="0" applyFill="1" applyAlignment="1">
      <alignment horizontal="center"/>
    </xf>
    <xf numFmtId="165" fontId="0" fillId="11" borderId="0" xfId="2" applyNumberFormat="1" applyFont="1" applyFill="1" applyAlignment="1">
      <alignment horizontal="center"/>
    </xf>
    <xf numFmtId="0" fontId="0" fillId="12" borderId="0" xfId="0" applyFill="1"/>
    <xf numFmtId="0" fontId="0" fillId="12" borderId="0" xfId="0" applyFill="1" applyAlignment="1">
      <alignment horizontal="center"/>
    </xf>
    <xf numFmtId="165" fontId="0" fillId="12" borderId="0" xfId="2" applyNumberFormat="1" applyFont="1" applyFill="1" applyAlignment="1">
      <alignment horizontal="center"/>
    </xf>
    <xf numFmtId="0" fontId="0" fillId="13" borderId="0" xfId="0" applyFill="1"/>
    <xf numFmtId="0" fontId="0" fillId="13" borderId="0" xfId="0" applyFill="1" applyAlignment="1">
      <alignment horizontal="center"/>
    </xf>
    <xf numFmtId="165" fontId="0" fillId="13" borderId="0" xfId="2" applyNumberFormat="1" applyFont="1" applyFill="1" applyAlignment="1">
      <alignment horizontal="center"/>
    </xf>
    <xf numFmtId="0" fontId="0" fillId="14" borderId="0" xfId="0" applyFill="1"/>
    <xf numFmtId="0" fontId="0" fillId="14" borderId="0" xfId="0" applyFill="1" applyAlignment="1">
      <alignment horizontal="center"/>
    </xf>
    <xf numFmtId="165" fontId="0" fillId="14" borderId="0" xfId="2" applyNumberFormat="1" applyFont="1" applyFill="1" applyAlignment="1">
      <alignment horizontal="center"/>
    </xf>
    <xf numFmtId="0" fontId="0" fillId="15" borderId="0" xfId="0" applyFill="1"/>
    <xf numFmtId="0" fontId="0" fillId="15" borderId="0" xfId="0" applyFill="1" applyAlignment="1">
      <alignment horizontal="center"/>
    </xf>
    <xf numFmtId="165" fontId="0" fillId="15" borderId="0" xfId="2" applyNumberFormat="1" applyFont="1" applyFill="1" applyAlignment="1">
      <alignment horizontal="center"/>
    </xf>
    <xf numFmtId="172" fontId="0" fillId="0" borderId="0" xfId="2" applyNumberFormat="1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166" fontId="0" fillId="0" borderId="7" xfId="2" applyNumberFormat="1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166" fontId="0" fillId="0" borderId="7" xfId="2" applyNumberFormat="1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66" fontId="0" fillId="0" borderId="6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66" fontId="0" fillId="0" borderId="11" xfId="2" applyNumberFormat="1" applyFont="1" applyFill="1" applyBorder="1" applyAlignment="1">
      <alignment horizontal="center"/>
    </xf>
    <xf numFmtId="0" fontId="0" fillId="0" borderId="12" xfId="0" applyBorder="1"/>
    <xf numFmtId="0" fontId="0" fillId="0" borderId="11" xfId="0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6" fontId="0" fillId="0" borderId="6" xfId="2" applyNumberFormat="1" applyFont="1" applyBorder="1" applyAlignment="1">
      <alignment horizontal="center"/>
    </xf>
    <xf numFmtId="166" fontId="0" fillId="0" borderId="11" xfId="2" applyNumberFormat="1" applyFont="1" applyBorder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7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</dxfs>
  <tableStyles count="0" defaultTableStyle="TableStyleMedium2" defaultPivotStyle="PivotStyleMedium9"/>
  <colors>
    <mruColors>
      <color rgb="FFE5D0FC"/>
      <color rgb="FFFF9B9B"/>
      <color rgb="FFE4DA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</a:t>
            </a:r>
            <a:r>
              <a:rPr lang="en-US" baseline="0"/>
              <a:t> Between Family Income and Graduation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Income!$E$1</c:f>
              <c:strCache>
                <c:ptCount val="1"/>
                <c:pt idx="0">
                  <c:v>Median Family Income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9182124706321827E-2"/>
                  <c:y val="-0.219412729658792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Income!$D$2:$D$32</c:f>
              <c:numCache>
                <c:formatCode>0.00%</c:formatCode>
                <c:ptCount val="31"/>
                <c:pt idx="0">
                  <c:v>0.78500000000000003</c:v>
                </c:pt>
                <c:pt idx="1">
                  <c:v>0.85399999999999998</c:v>
                </c:pt>
                <c:pt idx="2">
                  <c:v>0.81599999999999995</c:v>
                </c:pt>
                <c:pt idx="3">
                  <c:v>0.85099999999999998</c:v>
                </c:pt>
                <c:pt idx="4">
                  <c:v>0.70899999999999996</c:v>
                </c:pt>
                <c:pt idx="5">
                  <c:v>0.874</c:v>
                </c:pt>
                <c:pt idx="6">
                  <c:v>0.75900000000000001</c:v>
                </c:pt>
                <c:pt idx="7" formatCode="0%">
                  <c:v>0.85</c:v>
                </c:pt>
                <c:pt idx="8">
                  <c:v>0.92700000000000005</c:v>
                </c:pt>
                <c:pt idx="9">
                  <c:v>0.80500000000000005</c:v>
                </c:pt>
                <c:pt idx="10">
                  <c:v>0.76400000000000001</c:v>
                </c:pt>
                <c:pt idx="11">
                  <c:v>0.84899999999999998</c:v>
                </c:pt>
                <c:pt idx="12">
                  <c:v>0.73199999999999998</c:v>
                </c:pt>
                <c:pt idx="13">
                  <c:v>0.81299999999999994</c:v>
                </c:pt>
                <c:pt idx="14">
                  <c:v>0.77100000000000002</c:v>
                </c:pt>
                <c:pt idx="15">
                  <c:v>0.84799999999999998</c:v>
                </c:pt>
                <c:pt idx="16">
                  <c:v>0.80600000000000005</c:v>
                </c:pt>
                <c:pt idx="17">
                  <c:v>0.89</c:v>
                </c:pt>
                <c:pt idx="18">
                  <c:v>0.89100000000000001</c:v>
                </c:pt>
                <c:pt idx="19" formatCode="0%">
                  <c:v>0.75</c:v>
                </c:pt>
                <c:pt idx="20">
                  <c:v>0.80500000000000005</c:v>
                </c:pt>
                <c:pt idx="21">
                  <c:v>0.86799999999999999</c:v>
                </c:pt>
                <c:pt idx="22">
                  <c:v>0.83299999999999996</c:v>
                </c:pt>
                <c:pt idx="23">
                  <c:v>0.71399999999999997</c:v>
                </c:pt>
                <c:pt idx="24">
                  <c:v>0.79600000000000004</c:v>
                </c:pt>
                <c:pt idx="25">
                  <c:v>0.84199999999999997</c:v>
                </c:pt>
                <c:pt idx="26">
                  <c:v>0.82499999999999996</c:v>
                </c:pt>
                <c:pt idx="27">
                  <c:v>0.85799999999999998</c:v>
                </c:pt>
                <c:pt idx="28">
                  <c:v>0.84899999999999998</c:v>
                </c:pt>
                <c:pt idx="29">
                  <c:v>0.82799999999999996</c:v>
                </c:pt>
                <c:pt idx="30">
                  <c:v>0.92700000000000005</c:v>
                </c:pt>
              </c:numCache>
            </c:numRef>
          </c:xVal>
          <c:yVal>
            <c:numRef>
              <c:f>Income!$E$2:$E$32</c:f>
              <c:numCache>
                <c:formatCode>#,##0</c:formatCode>
                <c:ptCount val="31"/>
                <c:pt idx="0">
                  <c:v>55491</c:v>
                </c:pt>
                <c:pt idx="1">
                  <c:v>56643</c:v>
                </c:pt>
                <c:pt idx="2">
                  <c:v>52667</c:v>
                </c:pt>
                <c:pt idx="3">
                  <c:v>56729</c:v>
                </c:pt>
                <c:pt idx="4">
                  <c:v>63980</c:v>
                </c:pt>
                <c:pt idx="5">
                  <c:v>74045</c:v>
                </c:pt>
                <c:pt idx="6">
                  <c:v>60854</c:v>
                </c:pt>
                <c:pt idx="7">
                  <c:v>58780</c:v>
                </c:pt>
                <c:pt idx="8">
                  <c:v>79570</c:v>
                </c:pt>
                <c:pt idx="9">
                  <c:v>66103</c:v>
                </c:pt>
                <c:pt idx="10">
                  <c:v>60319</c:v>
                </c:pt>
                <c:pt idx="11">
                  <c:v>57921</c:v>
                </c:pt>
                <c:pt idx="12">
                  <c:v>64046</c:v>
                </c:pt>
                <c:pt idx="13">
                  <c:v>60855</c:v>
                </c:pt>
                <c:pt idx="14">
                  <c:v>62075</c:v>
                </c:pt>
                <c:pt idx="15">
                  <c:v>62741</c:v>
                </c:pt>
                <c:pt idx="16">
                  <c:v>57253</c:v>
                </c:pt>
                <c:pt idx="17">
                  <c:v>73836</c:v>
                </c:pt>
                <c:pt idx="18">
                  <c:v>87086</c:v>
                </c:pt>
                <c:pt idx="19">
                  <c:v>62774</c:v>
                </c:pt>
                <c:pt idx="20">
                  <c:v>56213</c:v>
                </c:pt>
                <c:pt idx="21">
                  <c:v>55384</c:v>
                </c:pt>
                <c:pt idx="22">
                  <c:v>70314</c:v>
                </c:pt>
                <c:pt idx="23">
                  <c:v>72384</c:v>
                </c:pt>
                <c:pt idx="24">
                  <c:v>57607</c:v>
                </c:pt>
                <c:pt idx="25">
                  <c:v>68627</c:v>
                </c:pt>
                <c:pt idx="26">
                  <c:v>59709</c:v>
                </c:pt>
                <c:pt idx="27">
                  <c:v>55121</c:v>
                </c:pt>
                <c:pt idx="28">
                  <c:v>70379</c:v>
                </c:pt>
                <c:pt idx="29">
                  <c:v>67698</c:v>
                </c:pt>
                <c:pt idx="30">
                  <c:v>90550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CA-46D9-BE8E-37E39CBC4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79519"/>
        <c:axId val="1963938431"/>
      </c:scatterChart>
      <c:valAx>
        <c:axId val="108679519"/>
        <c:scaling>
          <c:orientation val="minMax"/>
          <c:min val="0.65000000000000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5-Year Graduation</a:t>
                </a:r>
                <a:r>
                  <a:rPr lang="en-CA" baseline="0"/>
                  <a:t> Rate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938431"/>
        <c:crosses val="autoZero"/>
        <c:crossBetween val="midCat"/>
      </c:valAx>
      <c:valAx>
        <c:axId val="196393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Median Family</a:t>
                </a:r>
                <a:r>
                  <a:rPr lang="en-CA" baseline="0"/>
                  <a:t> Income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79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% Low Income vs % First 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Tables'!$Z$1</c:f>
              <c:strCache>
                <c:ptCount val="1"/>
                <c:pt idx="0">
                  <c:v>% parents with No Degree, Diploma, or Certificate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891272965879265E-2"/>
                  <c:y val="-0.220787037037037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'Graph Tables'!$Y$2:$Y$32</c:f>
              <c:numCache>
                <c:formatCode>0.00000</c:formatCode>
                <c:ptCount val="31"/>
                <c:pt idx="0">
                  <c:v>18.475000000000001</c:v>
                </c:pt>
                <c:pt idx="1">
                  <c:v>14.086956519999999</c:v>
                </c:pt>
                <c:pt idx="2">
                  <c:v>0.1696</c:v>
                </c:pt>
                <c:pt idx="3">
                  <c:v>16.957450000000001</c:v>
                </c:pt>
                <c:pt idx="4">
                  <c:v>19.701029999999999</c:v>
                </c:pt>
                <c:pt idx="5">
                  <c:v>19.31034</c:v>
                </c:pt>
                <c:pt idx="6">
                  <c:v>14.32813</c:v>
                </c:pt>
                <c:pt idx="7">
                  <c:v>16.746479999999998</c:v>
                </c:pt>
                <c:pt idx="8">
                  <c:v>24.159420000000001</c:v>
                </c:pt>
                <c:pt idx="9">
                  <c:v>22.941749999999999</c:v>
                </c:pt>
                <c:pt idx="10">
                  <c:v>20.238099999999999</c:v>
                </c:pt>
                <c:pt idx="11">
                  <c:v>14.86364</c:v>
                </c:pt>
                <c:pt idx="12">
                  <c:v>11.16667</c:v>
                </c:pt>
                <c:pt idx="13">
                  <c:v>19.592590000000001</c:v>
                </c:pt>
                <c:pt idx="14">
                  <c:v>17.6875</c:v>
                </c:pt>
                <c:pt idx="15">
                  <c:v>16.56897</c:v>
                </c:pt>
                <c:pt idx="16">
                  <c:v>18.97222</c:v>
                </c:pt>
                <c:pt idx="17">
                  <c:v>18.244900000000001</c:v>
                </c:pt>
                <c:pt idx="18">
                  <c:v>19.16601</c:v>
                </c:pt>
                <c:pt idx="19">
                  <c:v>16.638300000000001</c:v>
                </c:pt>
                <c:pt idx="20">
                  <c:v>12.08333</c:v>
                </c:pt>
                <c:pt idx="21">
                  <c:v>14.678570000000001</c:v>
                </c:pt>
                <c:pt idx="22">
                  <c:v>14.62745</c:v>
                </c:pt>
                <c:pt idx="23">
                  <c:v>12.272729999999999</c:v>
                </c:pt>
                <c:pt idx="24">
                  <c:v>19.512499999999999</c:v>
                </c:pt>
                <c:pt idx="25">
                  <c:v>26.64085</c:v>
                </c:pt>
                <c:pt idx="26">
                  <c:v>17.625</c:v>
                </c:pt>
                <c:pt idx="27">
                  <c:v>16.80808</c:v>
                </c:pt>
                <c:pt idx="28">
                  <c:v>12.0641</c:v>
                </c:pt>
                <c:pt idx="29">
                  <c:v>15.741669999999999</c:v>
                </c:pt>
                <c:pt idx="30">
                  <c:v>14.25592</c:v>
                </c:pt>
              </c:numCache>
            </c:numRef>
          </c:xVal>
          <c:yVal>
            <c:numRef>
              <c:f>'Graph Tables'!$Z$2:$Z$32</c:f>
              <c:numCache>
                <c:formatCode>0.00000</c:formatCode>
                <c:ptCount val="31"/>
                <c:pt idx="0">
                  <c:v>7.25</c:v>
                </c:pt>
                <c:pt idx="1">
                  <c:v>10.87234043</c:v>
                </c:pt>
                <c:pt idx="2">
                  <c:v>0.11210000000000001</c:v>
                </c:pt>
                <c:pt idx="3">
                  <c:v>11.212770000000001</c:v>
                </c:pt>
                <c:pt idx="4">
                  <c:v>4.9690719999999997</c:v>
                </c:pt>
                <c:pt idx="5">
                  <c:v>9</c:v>
                </c:pt>
                <c:pt idx="6">
                  <c:v>3.4296880000000001</c:v>
                </c:pt>
                <c:pt idx="7">
                  <c:v>7.3521130000000001</c:v>
                </c:pt>
                <c:pt idx="8">
                  <c:v>9.7246380000000006</c:v>
                </c:pt>
                <c:pt idx="9">
                  <c:v>8.2621359999999999</c:v>
                </c:pt>
                <c:pt idx="10">
                  <c:v>7.6428570000000002</c:v>
                </c:pt>
                <c:pt idx="11">
                  <c:v>2.920455</c:v>
                </c:pt>
                <c:pt idx="12">
                  <c:v>11.22222</c:v>
                </c:pt>
                <c:pt idx="13">
                  <c:v>9.2222220000000004</c:v>
                </c:pt>
                <c:pt idx="14">
                  <c:v>7.578125</c:v>
                </c:pt>
                <c:pt idx="15">
                  <c:v>4.0862069999999999</c:v>
                </c:pt>
                <c:pt idx="16">
                  <c:v>5.5277779999999996</c:v>
                </c:pt>
                <c:pt idx="17">
                  <c:v>4.7755099999999997</c:v>
                </c:pt>
                <c:pt idx="18">
                  <c:v>5.8418970000000003</c:v>
                </c:pt>
                <c:pt idx="19">
                  <c:v>4.1914889999999998</c:v>
                </c:pt>
                <c:pt idx="20">
                  <c:v>7</c:v>
                </c:pt>
                <c:pt idx="21">
                  <c:v>4.6071429999999998</c:v>
                </c:pt>
                <c:pt idx="22">
                  <c:v>5.1862750000000002</c:v>
                </c:pt>
                <c:pt idx="23">
                  <c:v>12.272729999999999</c:v>
                </c:pt>
                <c:pt idx="24">
                  <c:v>8.1374999999999993</c:v>
                </c:pt>
                <c:pt idx="25">
                  <c:v>9.1637319999999995</c:v>
                </c:pt>
                <c:pt idx="26">
                  <c:v>4.9583329999999997</c:v>
                </c:pt>
                <c:pt idx="27">
                  <c:v>4.0606059999999999</c:v>
                </c:pt>
                <c:pt idx="28">
                  <c:v>6.8717949999999997</c:v>
                </c:pt>
                <c:pt idx="29">
                  <c:v>7.983333</c:v>
                </c:pt>
                <c:pt idx="30">
                  <c:v>3.8246449999999999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B1-4AAE-B6F0-A6BE3D180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1536"/>
        <c:axId val="80355008"/>
      </c:scatterChart>
      <c:valAx>
        <c:axId val="605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Low Income 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55008"/>
        <c:crosses val="autoZero"/>
        <c:crossBetween val="midCat"/>
      </c:valAx>
      <c:valAx>
        <c:axId val="8035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Low Income vs % Recieving Spec Ed Services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Tables'!$AB$1</c:f>
              <c:strCache>
                <c:ptCount val="1"/>
                <c:pt idx="0">
                  <c:v>% Recieving Spec Ed Services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4682852143482"/>
                  <c:y val="-0.221257655293088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'Graph Tables'!$AA$2:$AA$32</c:f>
              <c:numCache>
                <c:formatCode>0.00000</c:formatCode>
                <c:ptCount val="31"/>
                <c:pt idx="0">
                  <c:v>18.475000000000001</c:v>
                </c:pt>
                <c:pt idx="1">
                  <c:v>14.086956519999999</c:v>
                </c:pt>
                <c:pt idx="2">
                  <c:v>0.1696</c:v>
                </c:pt>
                <c:pt idx="3">
                  <c:v>16.957450000000001</c:v>
                </c:pt>
                <c:pt idx="4">
                  <c:v>19.701029999999999</c:v>
                </c:pt>
                <c:pt idx="5">
                  <c:v>19.31034</c:v>
                </c:pt>
                <c:pt idx="6">
                  <c:v>14.32813</c:v>
                </c:pt>
                <c:pt idx="7">
                  <c:v>16.746479999999998</c:v>
                </c:pt>
                <c:pt idx="8">
                  <c:v>24.159420000000001</c:v>
                </c:pt>
                <c:pt idx="9">
                  <c:v>22.941749999999999</c:v>
                </c:pt>
                <c:pt idx="10">
                  <c:v>20.238099999999999</c:v>
                </c:pt>
                <c:pt idx="11">
                  <c:v>14.86364</c:v>
                </c:pt>
                <c:pt idx="12">
                  <c:v>11.16667</c:v>
                </c:pt>
                <c:pt idx="13">
                  <c:v>19.592590000000001</c:v>
                </c:pt>
                <c:pt idx="14">
                  <c:v>17.6875</c:v>
                </c:pt>
                <c:pt idx="15">
                  <c:v>16.56897</c:v>
                </c:pt>
                <c:pt idx="16">
                  <c:v>18.97222</c:v>
                </c:pt>
                <c:pt idx="17">
                  <c:v>18.244900000000001</c:v>
                </c:pt>
                <c:pt idx="18">
                  <c:v>19.16601</c:v>
                </c:pt>
                <c:pt idx="19">
                  <c:v>16.638300000000001</c:v>
                </c:pt>
                <c:pt idx="20">
                  <c:v>12.08333</c:v>
                </c:pt>
                <c:pt idx="21">
                  <c:v>14.678570000000001</c:v>
                </c:pt>
                <c:pt idx="22">
                  <c:v>14.62745</c:v>
                </c:pt>
                <c:pt idx="23">
                  <c:v>12.272729999999999</c:v>
                </c:pt>
                <c:pt idx="24">
                  <c:v>19.512499999999999</c:v>
                </c:pt>
                <c:pt idx="25">
                  <c:v>26.64085</c:v>
                </c:pt>
                <c:pt idx="26">
                  <c:v>17.625</c:v>
                </c:pt>
                <c:pt idx="27">
                  <c:v>16.80808</c:v>
                </c:pt>
                <c:pt idx="28">
                  <c:v>12.0641</c:v>
                </c:pt>
                <c:pt idx="29">
                  <c:v>15.741669999999999</c:v>
                </c:pt>
                <c:pt idx="30">
                  <c:v>14.25592</c:v>
                </c:pt>
              </c:numCache>
            </c:numRef>
          </c:xVal>
          <c:yVal>
            <c:numRef>
              <c:f>'Graph Tables'!$AB$2:$AB$32</c:f>
              <c:numCache>
                <c:formatCode>0.00000</c:formatCode>
                <c:ptCount val="31"/>
                <c:pt idx="0">
                  <c:v>20.175000000000001</c:v>
                </c:pt>
                <c:pt idx="1">
                  <c:v>13.67391304</c:v>
                </c:pt>
                <c:pt idx="2">
                  <c:v>0.16550000000000001</c:v>
                </c:pt>
                <c:pt idx="3">
                  <c:v>16.553190000000001</c:v>
                </c:pt>
                <c:pt idx="4">
                  <c:v>19.268039999999999</c:v>
                </c:pt>
                <c:pt idx="5">
                  <c:v>26.55172</c:v>
                </c:pt>
                <c:pt idx="6">
                  <c:v>14.34375</c:v>
                </c:pt>
                <c:pt idx="7">
                  <c:v>21.394369999999999</c:v>
                </c:pt>
                <c:pt idx="8">
                  <c:v>14.695650000000001</c:v>
                </c:pt>
                <c:pt idx="9">
                  <c:v>15.34951</c:v>
                </c:pt>
                <c:pt idx="10">
                  <c:v>21.452380000000002</c:v>
                </c:pt>
                <c:pt idx="11">
                  <c:v>18.943180000000002</c:v>
                </c:pt>
                <c:pt idx="12">
                  <c:v>17.94444</c:v>
                </c:pt>
                <c:pt idx="13">
                  <c:v>14.44444</c:v>
                </c:pt>
                <c:pt idx="14">
                  <c:v>19.4375</c:v>
                </c:pt>
                <c:pt idx="15">
                  <c:v>24.103449999999999</c:v>
                </c:pt>
                <c:pt idx="16">
                  <c:v>24.11111</c:v>
                </c:pt>
                <c:pt idx="17">
                  <c:v>19.102039999999999</c:v>
                </c:pt>
                <c:pt idx="18">
                  <c:v>15.28458</c:v>
                </c:pt>
                <c:pt idx="19">
                  <c:v>22.723400000000002</c:v>
                </c:pt>
                <c:pt idx="20">
                  <c:v>21.66667</c:v>
                </c:pt>
                <c:pt idx="21">
                  <c:v>18.928570000000001</c:v>
                </c:pt>
                <c:pt idx="22">
                  <c:v>17.725490000000001</c:v>
                </c:pt>
                <c:pt idx="23">
                  <c:v>25.909089999999999</c:v>
                </c:pt>
                <c:pt idx="24">
                  <c:v>12.643750000000001</c:v>
                </c:pt>
                <c:pt idx="25">
                  <c:v>17.61796</c:v>
                </c:pt>
                <c:pt idx="26">
                  <c:v>29.375</c:v>
                </c:pt>
                <c:pt idx="27">
                  <c:v>24</c:v>
                </c:pt>
                <c:pt idx="28">
                  <c:v>17.179490000000001</c:v>
                </c:pt>
                <c:pt idx="29">
                  <c:v>19.908329999999999</c:v>
                </c:pt>
                <c:pt idx="30">
                  <c:v>11.27488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2B-40B1-8EEC-03A7E05E2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30896"/>
        <c:axId val="2038404240"/>
      </c:scatterChart>
      <c:valAx>
        <c:axId val="13903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</a:t>
                </a:r>
                <a:r>
                  <a:rPr lang="en-CA" baseline="0"/>
                  <a:t> of Low Income Students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404240"/>
        <c:crosses val="autoZero"/>
        <c:crossBetween val="midCat"/>
      </c:valAx>
      <c:valAx>
        <c:axId val="203840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3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Low Income vs % Gifted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Tables'!$AD$1</c:f>
              <c:strCache>
                <c:ptCount val="1"/>
                <c:pt idx="0">
                  <c:v>% Gifted Students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422003499562555"/>
                  <c:y val="-0.455464785651793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'Graph Tables'!$AC$2:$AC$32</c:f>
              <c:numCache>
                <c:formatCode>0.00000</c:formatCode>
                <c:ptCount val="31"/>
                <c:pt idx="0">
                  <c:v>18.475000000000001</c:v>
                </c:pt>
                <c:pt idx="1">
                  <c:v>14.086956519999999</c:v>
                </c:pt>
                <c:pt idx="2">
                  <c:v>0.1696</c:v>
                </c:pt>
                <c:pt idx="3">
                  <c:v>16.957450000000001</c:v>
                </c:pt>
                <c:pt idx="4">
                  <c:v>19.701029999999999</c:v>
                </c:pt>
                <c:pt idx="5">
                  <c:v>19.31034</c:v>
                </c:pt>
                <c:pt idx="6">
                  <c:v>14.32813</c:v>
                </c:pt>
                <c:pt idx="7">
                  <c:v>16.746479999999998</c:v>
                </c:pt>
                <c:pt idx="8">
                  <c:v>24.159420000000001</c:v>
                </c:pt>
                <c:pt idx="9">
                  <c:v>22.941749999999999</c:v>
                </c:pt>
                <c:pt idx="10">
                  <c:v>20.238099999999999</c:v>
                </c:pt>
                <c:pt idx="11">
                  <c:v>14.86364</c:v>
                </c:pt>
                <c:pt idx="12">
                  <c:v>11.16667</c:v>
                </c:pt>
                <c:pt idx="13">
                  <c:v>19.592590000000001</c:v>
                </c:pt>
                <c:pt idx="14">
                  <c:v>17.6875</c:v>
                </c:pt>
                <c:pt idx="15">
                  <c:v>16.56897</c:v>
                </c:pt>
                <c:pt idx="16">
                  <c:v>18.97222</c:v>
                </c:pt>
                <c:pt idx="17">
                  <c:v>18.244900000000001</c:v>
                </c:pt>
                <c:pt idx="18">
                  <c:v>19.16601</c:v>
                </c:pt>
                <c:pt idx="19">
                  <c:v>16.638300000000001</c:v>
                </c:pt>
                <c:pt idx="20">
                  <c:v>12.08333</c:v>
                </c:pt>
                <c:pt idx="21">
                  <c:v>14.678570000000001</c:v>
                </c:pt>
                <c:pt idx="22">
                  <c:v>14.62745</c:v>
                </c:pt>
                <c:pt idx="23">
                  <c:v>12.272729999999999</c:v>
                </c:pt>
                <c:pt idx="24">
                  <c:v>19.512499999999999</c:v>
                </c:pt>
                <c:pt idx="25">
                  <c:v>26.64085</c:v>
                </c:pt>
                <c:pt idx="26">
                  <c:v>17.625</c:v>
                </c:pt>
                <c:pt idx="27">
                  <c:v>16.80808</c:v>
                </c:pt>
                <c:pt idx="28">
                  <c:v>12.0641</c:v>
                </c:pt>
                <c:pt idx="29">
                  <c:v>15.741669999999999</c:v>
                </c:pt>
                <c:pt idx="30">
                  <c:v>14.25592</c:v>
                </c:pt>
              </c:numCache>
            </c:numRef>
          </c:xVal>
          <c:yVal>
            <c:numRef>
              <c:f>'Graph Tables'!$AD$2:$AD$32</c:f>
              <c:numCache>
                <c:formatCode>0.00000</c:formatCode>
                <c:ptCount val="31"/>
                <c:pt idx="0">
                  <c:v>2.5000000000000001E-2</c:v>
                </c:pt>
                <c:pt idx="1">
                  <c:v>1.8723404260000001</c:v>
                </c:pt>
                <c:pt idx="2">
                  <c:v>6.7999999999999996E-3</c:v>
                </c:pt>
                <c:pt idx="3">
                  <c:v>0.69565200000000005</c:v>
                </c:pt>
                <c:pt idx="4">
                  <c:v>4.1237000000000003E-2</c:v>
                </c:pt>
                <c:pt idx="5">
                  <c:v>0</c:v>
                </c:pt>
                <c:pt idx="6">
                  <c:v>1.453125</c:v>
                </c:pt>
                <c:pt idx="7">
                  <c:v>0.169014</c:v>
                </c:pt>
                <c:pt idx="8">
                  <c:v>0.18840599999999999</c:v>
                </c:pt>
                <c:pt idx="9">
                  <c:v>0.87378599999999995</c:v>
                </c:pt>
                <c:pt idx="10">
                  <c:v>0</c:v>
                </c:pt>
                <c:pt idx="11">
                  <c:v>9.0909000000000004E-2</c:v>
                </c:pt>
                <c:pt idx="12">
                  <c:v>0</c:v>
                </c:pt>
                <c:pt idx="13">
                  <c:v>0</c:v>
                </c:pt>
                <c:pt idx="14">
                  <c:v>0.265625</c:v>
                </c:pt>
                <c:pt idx="15">
                  <c:v>0</c:v>
                </c:pt>
                <c:pt idx="16">
                  <c:v>0</c:v>
                </c:pt>
                <c:pt idx="17">
                  <c:v>1.3673470000000001</c:v>
                </c:pt>
                <c:pt idx="18">
                  <c:v>0.71146200000000004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0.80392200000000003</c:v>
                </c:pt>
                <c:pt idx="23">
                  <c:v>0</c:v>
                </c:pt>
                <c:pt idx="24">
                  <c:v>1.1812499999999999</c:v>
                </c:pt>
                <c:pt idx="25">
                  <c:v>2.223592</c:v>
                </c:pt>
                <c:pt idx="26">
                  <c:v>4.1667000000000003E-2</c:v>
                </c:pt>
                <c:pt idx="27">
                  <c:v>0.37373699999999999</c:v>
                </c:pt>
                <c:pt idx="28">
                  <c:v>0.88461500000000004</c:v>
                </c:pt>
                <c:pt idx="29">
                  <c:v>0.33333299999999999</c:v>
                </c:pt>
                <c:pt idx="30">
                  <c:v>2.6113740000000001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84-4D3C-8E44-F0E345A12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16240"/>
        <c:axId val="12750752"/>
      </c:scatterChart>
      <c:valAx>
        <c:axId val="15021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Low Incoem 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0752"/>
        <c:crosses val="autoZero"/>
        <c:crossBetween val="midCat"/>
      </c:valAx>
      <c:valAx>
        <c:axId val="1275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1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First Gen Students</a:t>
            </a:r>
            <a:r>
              <a:rPr lang="en-US" baseline="0"/>
              <a:t> vs </a:t>
            </a:r>
            <a:r>
              <a:rPr lang="en-US"/>
              <a:t>% Recieving Spec Ed Services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Tables'!$AH$1</c:f>
              <c:strCache>
                <c:ptCount val="1"/>
                <c:pt idx="0">
                  <c:v>% Recieving Spec Ed Services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42432195975503"/>
                  <c:y val="-0.282113954505686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'Graph Tables'!$AG$2:$AG$32</c:f>
              <c:numCache>
                <c:formatCode>0.00000</c:formatCode>
                <c:ptCount val="31"/>
                <c:pt idx="0">
                  <c:v>7.25</c:v>
                </c:pt>
                <c:pt idx="1">
                  <c:v>10.87234043</c:v>
                </c:pt>
                <c:pt idx="2">
                  <c:v>0.11210000000000001</c:v>
                </c:pt>
                <c:pt idx="3">
                  <c:v>11.212770000000001</c:v>
                </c:pt>
                <c:pt idx="4">
                  <c:v>4.9690719999999997</c:v>
                </c:pt>
                <c:pt idx="5">
                  <c:v>9</c:v>
                </c:pt>
                <c:pt idx="6">
                  <c:v>3.4296880000000001</c:v>
                </c:pt>
                <c:pt idx="7">
                  <c:v>7.3521130000000001</c:v>
                </c:pt>
                <c:pt idx="8">
                  <c:v>9.7246380000000006</c:v>
                </c:pt>
                <c:pt idx="9">
                  <c:v>8.2621359999999999</c:v>
                </c:pt>
                <c:pt idx="10">
                  <c:v>7.6428570000000002</c:v>
                </c:pt>
                <c:pt idx="11">
                  <c:v>2.920455</c:v>
                </c:pt>
                <c:pt idx="12">
                  <c:v>11.22222</c:v>
                </c:pt>
                <c:pt idx="13">
                  <c:v>9.2222220000000004</c:v>
                </c:pt>
                <c:pt idx="14">
                  <c:v>7.578125</c:v>
                </c:pt>
                <c:pt idx="15">
                  <c:v>4.0862069999999999</c:v>
                </c:pt>
                <c:pt idx="16">
                  <c:v>5.5277779999999996</c:v>
                </c:pt>
                <c:pt idx="17">
                  <c:v>4.7755099999999997</c:v>
                </c:pt>
                <c:pt idx="18">
                  <c:v>5.8418970000000003</c:v>
                </c:pt>
                <c:pt idx="19">
                  <c:v>4.1914889999999998</c:v>
                </c:pt>
                <c:pt idx="20">
                  <c:v>7</c:v>
                </c:pt>
                <c:pt idx="21">
                  <c:v>4.6071429999999998</c:v>
                </c:pt>
                <c:pt idx="22">
                  <c:v>5.1862750000000002</c:v>
                </c:pt>
                <c:pt idx="23">
                  <c:v>12.272729999999999</c:v>
                </c:pt>
                <c:pt idx="24">
                  <c:v>8.1374999999999993</c:v>
                </c:pt>
                <c:pt idx="25">
                  <c:v>9.1637319999999995</c:v>
                </c:pt>
                <c:pt idx="26">
                  <c:v>4.9583329999999997</c:v>
                </c:pt>
                <c:pt idx="27">
                  <c:v>4.0606059999999999</c:v>
                </c:pt>
                <c:pt idx="28">
                  <c:v>6.8717949999999997</c:v>
                </c:pt>
                <c:pt idx="29">
                  <c:v>7.983333</c:v>
                </c:pt>
                <c:pt idx="30">
                  <c:v>3.8246449999999999</c:v>
                </c:pt>
              </c:numCache>
            </c:numRef>
          </c:xVal>
          <c:yVal>
            <c:numRef>
              <c:f>'Graph Tables'!$AH$2:$AH$32</c:f>
              <c:numCache>
                <c:formatCode>0.00000</c:formatCode>
                <c:ptCount val="31"/>
                <c:pt idx="0">
                  <c:v>20.175000000000001</c:v>
                </c:pt>
                <c:pt idx="1">
                  <c:v>13.67391304</c:v>
                </c:pt>
                <c:pt idx="2">
                  <c:v>0.16550000000000001</c:v>
                </c:pt>
                <c:pt idx="3">
                  <c:v>16.553190000000001</c:v>
                </c:pt>
                <c:pt idx="4">
                  <c:v>19.268039999999999</c:v>
                </c:pt>
                <c:pt idx="5">
                  <c:v>26.55172</c:v>
                </c:pt>
                <c:pt idx="6">
                  <c:v>14.34375</c:v>
                </c:pt>
                <c:pt idx="7">
                  <c:v>21.394369999999999</c:v>
                </c:pt>
                <c:pt idx="8">
                  <c:v>14.695650000000001</c:v>
                </c:pt>
                <c:pt idx="9">
                  <c:v>15.34951</c:v>
                </c:pt>
                <c:pt idx="10">
                  <c:v>21.452380000000002</c:v>
                </c:pt>
                <c:pt idx="11">
                  <c:v>18.943180000000002</c:v>
                </c:pt>
                <c:pt idx="12">
                  <c:v>17.94444</c:v>
                </c:pt>
                <c:pt idx="13">
                  <c:v>14.44444</c:v>
                </c:pt>
                <c:pt idx="14">
                  <c:v>19.4375</c:v>
                </c:pt>
                <c:pt idx="15">
                  <c:v>24.103449999999999</c:v>
                </c:pt>
                <c:pt idx="16">
                  <c:v>24.11111</c:v>
                </c:pt>
                <c:pt idx="17">
                  <c:v>19.102039999999999</c:v>
                </c:pt>
                <c:pt idx="18">
                  <c:v>15.28458</c:v>
                </c:pt>
                <c:pt idx="19">
                  <c:v>22.723400000000002</c:v>
                </c:pt>
                <c:pt idx="20">
                  <c:v>21.66667</c:v>
                </c:pt>
                <c:pt idx="21">
                  <c:v>18.928570000000001</c:v>
                </c:pt>
                <c:pt idx="22">
                  <c:v>17.725490000000001</c:v>
                </c:pt>
                <c:pt idx="23">
                  <c:v>25.909089999999999</c:v>
                </c:pt>
                <c:pt idx="24">
                  <c:v>12.643750000000001</c:v>
                </c:pt>
                <c:pt idx="25">
                  <c:v>17.61796</c:v>
                </c:pt>
                <c:pt idx="26">
                  <c:v>29.375</c:v>
                </c:pt>
                <c:pt idx="27">
                  <c:v>24</c:v>
                </c:pt>
                <c:pt idx="28">
                  <c:v>17.179490000000001</c:v>
                </c:pt>
                <c:pt idx="29">
                  <c:v>19.908329999999999</c:v>
                </c:pt>
                <c:pt idx="30">
                  <c:v>11.27488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D8-4A31-92C8-FF8C27005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05824"/>
        <c:axId val="16036496"/>
      </c:scatterChart>
      <c:valAx>
        <c:axId val="13870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</a:t>
                </a:r>
                <a:r>
                  <a:rPr lang="en-CA" baseline="0"/>
                  <a:t> of First Generation Students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6496"/>
        <c:crosses val="autoZero"/>
        <c:crossBetween val="midCat"/>
      </c:valAx>
      <c:valAx>
        <c:axId val="1603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0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First Gen</a:t>
            </a:r>
            <a:r>
              <a:rPr lang="en-US" baseline="0"/>
              <a:t> Students vs </a:t>
            </a:r>
            <a:r>
              <a:rPr lang="en-US"/>
              <a:t>% Gifted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Tables'!$AJ$1</c:f>
              <c:strCache>
                <c:ptCount val="1"/>
                <c:pt idx="0">
                  <c:v>% Gifted Students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598709536307961"/>
                  <c:y val="-0.503027850685330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'Graph Tables'!$AI$2:$AI$32</c:f>
              <c:numCache>
                <c:formatCode>0.00000</c:formatCode>
                <c:ptCount val="31"/>
                <c:pt idx="0">
                  <c:v>7.25</c:v>
                </c:pt>
                <c:pt idx="1">
                  <c:v>10.87234043</c:v>
                </c:pt>
                <c:pt idx="2">
                  <c:v>0.11210000000000001</c:v>
                </c:pt>
                <c:pt idx="3">
                  <c:v>11.212770000000001</c:v>
                </c:pt>
                <c:pt idx="4">
                  <c:v>4.9690719999999997</c:v>
                </c:pt>
                <c:pt idx="5">
                  <c:v>9</c:v>
                </c:pt>
                <c:pt idx="6">
                  <c:v>3.4296880000000001</c:v>
                </c:pt>
                <c:pt idx="7">
                  <c:v>7.3521130000000001</c:v>
                </c:pt>
                <c:pt idx="8">
                  <c:v>9.7246380000000006</c:v>
                </c:pt>
                <c:pt idx="9">
                  <c:v>8.2621359999999999</c:v>
                </c:pt>
                <c:pt idx="10">
                  <c:v>7.6428570000000002</c:v>
                </c:pt>
                <c:pt idx="11">
                  <c:v>2.920455</c:v>
                </c:pt>
                <c:pt idx="12">
                  <c:v>11.22222</c:v>
                </c:pt>
                <c:pt idx="13">
                  <c:v>9.2222220000000004</c:v>
                </c:pt>
                <c:pt idx="14">
                  <c:v>7.578125</c:v>
                </c:pt>
                <c:pt idx="15">
                  <c:v>4.0862069999999999</c:v>
                </c:pt>
                <c:pt idx="16">
                  <c:v>5.5277779999999996</c:v>
                </c:pt>
                <c:pt idx="17">
                  <c:v>4.7755099999999997</c:v>
                </c:pt>
                <c:pt idx="18">
                  <c:v>5.8418970000000003</c:v>
                </c:pt>
                <c:pt idx="19">
                  <c:v>4.1914889999999998</c:v>
                </c:pt>
                <c:pt idx="20">
                  <c:v>7</c:v>
                </c:pt>
                <c:pt idx="21">
                  <c:v>4.6071429999999998</c:v>
                </c:pt>
                <c:pt idx="22">
                  <c:v>5.1862750000000002</c:v>
                </c:pt>
                <c:pt idx="23">
                  <c:v>12.272729999999999</c:v>
                </c:pt>
                <c:pt idx="24">
                  <c:v>8.1374999999999993</c:v>
                </c:pt>
                <c:pt idx="25">
                  <c:v>9.1637319999999995</c:v>
                </c:pt>
                <c:pt idx="26">
                  <c:v>4.9583329999999997</c:v>
                </c:pt>
                <c:pt idx="27">
                  <c:v>4.0606059999999999</c:v>
                </c:pt>
                <c:pt idx="28">
                  <c:v>6.8717949999999997</c:v>
                </c:pt>
                <c:pt idx="29">
                  <c:v>7.983333</c:v>
                </c:pt>
                <c:pt idx="30">
                  <c:v>3.8246449999999999</c:v>
                </c:pt>
              </c:numCache>
            </c:numRef>
          </c:xVal>
          <c:yVal>
            <c:numRef>
              <c:f>'Graph Tables'!$AJ$2:$AJ$32</c:f>
              <c:numCache>
                <c:formatCode>0.00000</c:formatCode>
                <c:ptCount val="31"/>
                <c:pt idx="0">
                  <c:v>2.5000000000000001E-2</c:v>
                </c:pt>
                <c:pt idx="1">
                  <c:v>1.8723404260000001</c:v>
                </c:pt>
                <c:pt idx="2">
                  <c:v>6.7999999999999996E-3</c:v>
                </c:pt>
                <c:pt idx="3">
                  <c:v>0.69565200000000005</c:v>
                </c:pt>
                <c:pt idx="4">
                  <c:v>4.1237000000000003E-2</c:v>
                </c:pt>
                <c:pt idx="5">
                  <c:v>0</c:v>
                </c:pt>
                <c:pt idx="6">
                  <c:v>1.453125</c:v>
                </c:pt>
                <c:pt idx="7">
                  <c:v>0.169014</c:v>
                </c:pt>
                <c:pt idx="8">
                  <c:v>0.18840599999999999</c:v>
                </c:pt>
                <c:pt idx="9">
                  <c:v>0.87378599999999995</c:v>
                </c:pt>
                <c:pt idx="10">
                  <c:v>0</c:v>
                </c:pt>
                <c:pt idx="11">
                  <c:v>9.0909000000000004E-2</c:v>
                </c:pt>
                <c:pt idx="12">
                  <c:v>0</c:v>
                </c:pt>
                <c:pt idx="13">
                  <c:v>0</c:v>
                </c:pt>
                <c:pt idx="14">
                  <c:v>0.265625</c:v>
                </c:pt>
                <c:pt idx="15">
                  <c:v>0</c:v>
                </c:pt>
                <c:pt idx="16">
                  <c:v>0</c:v>
                </c:pt>
                <c:pt idx="17">
                  <c:v>1.3673470000000001</c:v>
                </c:pt>
                <c:pt idx="18">
                  <c:v>0.71146200000000004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0.80392200000000003</c:v>
                </c:pt>
                <c:pt idx="23">
                  <c:v>0</c:v>
                </c:pt>
                <c:pt idx="24">
                  <c:v>1.1812499999999999</c:v>
                </c:pt>
                <c:pt idx="25">
                  <c:v>2.223592</c:v>
                </c:pt>
                <c:pt idx="26">
                  <c:v>4.1667000000000003E-2</c:v>
                </c:pt>
                <c:pt idx="27">
                  <c:v>0.37373699999999999</c:v>
                </c:pt>
                <c:pt idx="28">
                  <c:v>0.88461500000000004</c:v>
                </c:pt>
                <c:pt idx="29">
                  <c:v>0.33333299999999999</c:v>
                </c:pt>
                <c:pt idx="30">
                  <c:v>2.6113740000000001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1E-4B2F-90E2-A0F3C0474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05808"/>
        <c:axId val="12752832"/>
      </c:scatterChart>
      <c:valAx>
        <c:axId val="9100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</a:t>
                </a:r>
                <a:r>
                  <a:rPr lang="en-CA" baseline="0"/>
                  <a:t> First Generation Students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2832"/>
        <c:crosses val="autoZero"/>
        <c:crossBetween val="midCat"/>
      </c:valAx>
      <c:valAx>
        <c:axId val="1275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0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Gifted</a:t>
            </a:r>
            <a:r>
              <a:rPr lang="en-US" baseline="0"/>
              <a:t> Students vs </a:t>
            </a:r>
            <a:r>
              <a:rPr lang="en-US"/>
              <a:t>% Recieving Spec Ed Services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Tables'!$AN$1</c:f>
              <c:strCache>
                <c:ptCount val="1"/>
                <c:pt idx="0">
                  <c:v>% Recieving Spec Ed Services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826771653543307"/>
                  <c:y val="-0.418299795858850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'Graph Tables'!$AM$2:$AM$32</c:f>
              <c:numCache>
                <c:formatCode>0.00000</c:formatCode>
                <c:ptCount val="31"/>
                <c:pt idx="0">
                  <c:v>2.5000000000000001E-2</c:v>
                </c:pt>
                <c:pt idx="1">
                  <c:v>1.8723404260000001</c:v>
                </c:pt>
                <c:pt idx="2">
                  <c:v>6.7999999999999996E-3</c:v>
                </c:pt>
                <c:pt idx="3">
                  <c:v>0.69565200000000005</c:v>
                </c:pt>
                <c:pt idx="4">
                  <c:v>4.1237000000000003E-2</c:v>
                </c:pt>
                <c:pt idx="5">
                  <c:v>0</c:v>
                </c:pt>
                <c:pt idx="6">
                  <c:v>1.453125</c:v>
                </c:pt>
                <c:pt idx="7">
                  <c:v>0.169014</c:v>
                </c:pt>
                <c:pt idx="8">
                  <c:v>0.18840599999999999</c:v>
                </c:pt>
                <c:pt idx="9">
                  <c:v>0.87378599999999995</c:v>
                </c:pt>
                <c:pt idx="10">
                  <c:v>0</c:v>
                </c:pt>
                <c:pt idx="11">
                  <c:v>9.0909000000000004E-2</c:v>
                </c:pt>
                <c:pt idx="12">
                  <c:v>0</c:v>
                </c:pt>
                <c:pt idx="13">
                  <c:v>0</c:v>
                </c:pt>
                <c:pt idx="14">
                  <c:v>0.265625</c:v>
                </c:pt>
                <c:pt idx="15">
                  <c:v>0</c:v>
                </c:pt>
                <c:pt idx="16">
                  <c:v>0</c:v>
                </c:pt>
                <c:pt idx="17">
                  <c:v>1.3673470000000001</c:v>
                </c:pt>
                <c:pt idx="18">
                  <c:v>0.71146200000000004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0.80392200000000003</c:v>
                </c:pt>
                <c:pt idx="23">
                  <c:v>0</c:v>
                </c:pt>
                <c:pt idx="24">
                  <c:v>1.1812499999999999</c:v>
                </c:pt>
                <c:pt idx="25">
                  <c:v>2.223592</c:v>
                </c:pt>
                <c:pt idx="26">
                  <c:v>4.1667000000000003E-2</c:v>
                </c:pt>
                <c:pt idx="27">
                  <c:v>0.37373699999999999</c:v>
                </c:pt>
                <c:pt idx="28">
                  <c:v>0.88461500000000004</c:v>
                </c:pt>
                <c:pt idx="29">
                  <c:v>0.33333299999999999</c:v>
                </c:pt>
                <c:pt idx="30">
                  <c:v>2.6113740000000001</c:v>
                </c:pt>
              </c:numCache>
            </c:numRef>
          </c:xVal>
          <c:yVal>
            <c:numRef>
              <c:f>'Graph Tables'!$AN$2:$AN$32</c:f>
              <c:numCache>
                <c:formatCode>0.00000</c:formatCode>
                <c:ptCount val="31"/>
                <c:pt idx="0">
                  <c:v>20.175000000000001</c:v>
                </c:pt>
                <c:pt idx="1">
                  <c:v>13.67391304</c:v>
                </c:pt>
                <c:pt idx="2">
                  <c:v>0.16550000000000001</c:v>
                </c:pt>
                <c:pt idx="3">
                  <c:v>16.553190000000001</c:v>
                </c:pt>
                <c:pt idx="4">
                  <c:v>19.268039999999999</c:v>
                </c:pt>
                <c:pt idx="5">
                  <c:v>26.55172</c:v>
                </c:pt>
                <c:pt idx="6">
                  <c:v>14.34375</c:v>
                </c:pt>
                <c:pt idx="7">
                  <c:v>21.394369999999999</c:v>
                </c:pt>
                <c:pt idx="8">
                  <c:v>14.695650000000001</c:v>
                </c:pt>
                <c:pt idx="9">
                  <c:v>15.34951</c:v>
                </c:pt>
                <c:pt idx="10">
                  <c:v>21.452380000000002</c:v>
                </c:pt>
                <c:pt idx="11">
                  <c:v>18.943180000000002</c:v>
                </c:pt>
                <c:pt idx="12">
                  <c:v>17.94444</c:v>
                </c:pt>
                <c:pt idx="13">
                  <c:v>14.44444</c:v>
                </c:pt>
                <c:pt idx="14">
                  <c:v>19.4375</c:v>
                </c:pt>
                <c:pt idx="15">
                  <c:v>24.103449999999999</c:v>
                </c:pt>
                <c:pt idx="16">
                  <c:v>24.11111</c:v>
                </c:pt>
                <c:pt idx="17">
                  <c:v>19.102039999999999</c:v>
                </c:pt>
                <c:pt idx="18">
                  <c:v>15.28458</c:v>
                </c:pt>
                <c:pt idx="19">
                  <c:v>22.723400000000002</c:v>
                </c:pt>
                <c:pt idx="20">
                  <c:v>21.66667</c:v>
                </c:pt>
                <c:pt idx="21">
                  <c:v>18.928570000000001</c:v>
                </c:pt>
                <c:pt idx="22">
                  <c:v>17.725490000000001</c:v>
                </c:pt>
                <c:pt idx="23">
                  <c:v>25.909089999999999</c:v>
                </c:pt>
                <c:pt idx="24">
                  <c:v>12.643750000000001</c:v>
                </c:pt>
                <c:pt idx="25">
                  <c:v>17.61796</c:v>
                </c:pt>
                <c:pt idx="26">
                  <c:v>29.375</c:v>
                </c:pt>
                <c:pt idx="27">
                  <c:v>24</c:v>
                </c:pt>
                <c:pt idx="28">
                  <c:v>17.179490000000001</c:v>
                </c:pt>
                <c:pt idx="29">
                  <c:v>19.908329999999999</c:v>
                </c:pt>
                <c:pt idx="30">
                  <c:v>11.27488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A1-437B-9911-113627492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22976"/>
        <c:axId val="12753664"/>
      </c:scatterChart>
      <c:valAx>
        <c:axId val="8612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Gifted 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664"/>
        <c:crosses val="autoZero"/>
        <c:crossBetween val="midCat"/>
      </c:valAx>
      <c:valAx>
        <c:axId val="1275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2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'Grouped Data Analysis'!$J$38</c:f>
              <c:strCache>
                <c:ptCount val="1"/>
                <c:pt idx="0">
                  <c:v>Median Family Income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577821522309712"/>
                  <c:y val="0.529096310877806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'Grouped Data Analysis'!$I$39:$I$43</c:f>
              <c:strCache>
                <c:ptCount val="5"/>
                <c:pt idx="0">
                  <c:v>Low</c:v>
                </c:pt>
                <c:pt idx="1">
                  <c:v>Low-Mid</c:v>
                </c:pt>
                <c:pt idx="2">
                  <c:v>Mid</c:v>
                </c:pt>
                <c:pt idx="3">
                  <c:v>Mid-High</c:v>
                </c:pt>
                <c:pt idx="4">
                  <c:v>High</c:v>
                </c:pt>
              </c:strCache>
            </c:strRef>
          </c:cat>
          <c:val>
            <c:numRef>
              <c:f>'Grouped Data Analysis'!$J$39:$J$43</c:f>
              <c:numCache>
                <c:formatCode>0</c:formatCode>
                <c:ptCount val="5"/>
                <c:pt idx="0">
                  <c:v>66803.333333333328</c:v>
                </c:pt>
                <c:pt idx="1">
                  <c:v>59853.333333333336</c:v>
                </c:pt>
                <c:pt idx="2" formatCode="General">
                  <c:v>62540</c:v>
                </c:pt>
                <c:pt idx="3" formatCode="General">
                  <c:v>64703</c:v>
                </c:pt>
                <c:pt idx="4" formatCode="General">
                  <c:v>85060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F3-434C-87B9-67A41439039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88712288"/>
        <c:axId val="1600391904"/>
      </c:lineChart>
      <c:catAx>
        <c:axId val="168871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391904"/>
        <c:crosses val="autoZero"/>
        <c:auto val="1"/>
        <c:lblAlgn val="ctr"/>
        <c:lblOffset val="100"/>
        <c:noMultiLvlLbl val="0"/>
      </c:catAx>
      <c:valAx>
        <c:axId val="160039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71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'Grouped Data Analysis'!$K$38</c:f>
              <c:strCache>
                <c:ptCount val="1"/>
                <c:pt idx="0">
                  <c:v>% Low Income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1976596675415578E-2"/>
                  <c:y val="0.471405657626130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'Grouped Data Analysis'!$I$39:$I$43</c:f>
              <c:strCache>
                <c:ptCount val="5"/>
                <c:pt idx="0">
                  <c:v>Low</c:v>
                </c:pt>
                <c:pt idx="1">
                  <c:v>Low-Mid</c:v>
                </c:pt>
                <c:pt idx="2">
                  <c:v>Mid</c:v>
                </c:pt>
                <c:pt idx="3">
                  <c:v>Mid-High</c:v>
                </c:pt>
                <c:pt idx="4">
                  <c:v>High</c:v>
                </c:pt>
              </c:strCache>
            </c:strRef>
          </c:cat>
          <c:val>
            <c:numRef>
              <c:f>'Grouped Data Analysis'!$K$39:$K$43</c:f>
              <c:numCache>
                <c:formatCode>0.000000%</c:formatCode>
                <c:ptCount val="5"/>
                <c:pt idx="0">
                  <c:v>0.14380143333333334</c:v>
                </c:pt>
                <c:pt idx="1">
                  <c:v>0.17813255000000003</c:v>
                </c:pt>
                <c:pt idx="2">
                  <c:v>0.15990930833333336</c:v>
                </c:pt>
                <c:pt idx="3">
                  <c:v>0.16999848315000002</c:v>
                </c:pt>
                <c:pt idx="4">
                  <c:v>0.19207669999999999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4C-4774-8435-A611A4DF27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80241120"/>
        <c:axId val="1600381088"/>
      </c:lineChart>
      <c:catAx>
        <c:axId val="168024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381088"/>
        <c:crosses val="autoZero"/>
        <c:auto val="1"/>
        <c:lblAlgn val="ctr"/>
        <c:lblOffset val="100"/>
        <c:noMultiLvlLbl val="0"/>
      </c:catAx>
      <c:valAx>
        <c:axId val="160038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24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'Grouped Data Analysis'!$L$38</c:f>
              <c:strCache>
                <c:ptCount val="1"/>
                <c:pt idx="0">
                  <c:v>% First Gen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62948381452319E-2"/>
                  <c:y val="0.379033974919801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'Grouped Data Analysis'!$I$39:$I$43</c:f>
              <c:strCache>
                <c:ptCount val="5"/>
                <c:pt idx="0">
                  <c:v>Low</c:v>
                </c:pt>
                <c:pt idx="1">
                  <c:v>Low-Mid</c:v>
                </c:pt>
                <c:pt idx="2">
                  <c:v>Mid</c:v>
                </c:pt>
                <c:pt idx="3">
                  <c:v>Mid-High</c:v>
                </c:pt>
                <c:pt idx="4">
                  <c:v>High</c:v>
                </c:pt>
              </c:strCache>
            </c:strRef>
          </c:cat>
          <c:val>
            <c:numRef>
              <c:f>'Grouped Data Analysis'!$L$39:$L$43</c:f>
              <c:numCache>
                <c:formatCode>0.000000%</c:formatCode>
                <c:ptCount val="5"/>
                <c:pt idx="0">
                  <c:v>9.4880073333333328E-2</c:v>
                </c:pt>
                <c:pt idx="1">
                  <c:v>6.3716098333333318E-2</c:v>
                </c:pt>
                <c:pt idx="2">
                  <c:v>5.9411971666666667E-2</c:v>
                </c:pt>
                <c:pt idx="3">
                  <c:v>7.2152974287500005E-2</c:v>
                </c:pt>
                <c:pt idx="4">
                  <c:v>6.7746415000000004E-2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59-4BFE-B3F9-E27E5C66E0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01891968"/>
        <c:axId val="1678100144"/>
      </c:lineChart>
      <c:catAx>
        <c:axId val="170189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100144"/>
        <c:crosses val="autoZero"/>
        <c:auto val="1"/>
        <c:lblAlgn val="ctr"/>
        <c:lblOffset val="100"/>
        <c:noMultiLvlLbl val="0"/>
      </c:catAx>
      <c:valAx>
        <c:axId val="167810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89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'Grouped Data Analysis'!$M$38</c:f>
              <c:strCache>
                <c:ptCount val="1"/>
                <c:pt idx="0">
                  <c:v>% Receiving Spec 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-2.3067147856517936E-2"/>
                  <c:y val="-0.1041320355788860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3B1-4A48-B53D-13BFB8C13A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296150481189848E-2"/>
                  <c:y val="0.371860600758238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'Grouped Data Analysis'!$I$39:$I$43</c:f>
              <c:strCache>
                <c:ptCount val="5"/>
                <c:pt idx="0">
                  <c:v>Low</c:v>
                </c:pt>
                <c:pt idx="1">
                  <c:v>Low-Mid</c:v>
                </c:pt>
                <c:pt idx="2">
                  <c:v>Mid</c:v>
                </c:pt>
                <c:pt idx="3">
                  <c:v>Mid-High</c:v>
                </c:pt>
                <c:pt idx="4">
                  <c:v>High</c:v>
                </c:pt>
              </c:strCache>
            </c:strRef>
          </c:cat>
          <c:val>
            <c:numRef>
              <c:f>'Grouped Data Analysis'!$M$39:$M$43</c:f>
              <c:numCache>
                <c:formatCode>0.000000%</c:formatCode>
                <c:ptCount val="5"/>
                <c:pt idx="0">
                  <c:v>0.21040523333333336</c:v>
                </c:pt>
                <c:pt idx="1">
                  <c:v>0.18462630000000002</c:v>
                </c:pt>
                <c:pt idx="2">
                  <c:v>0.18382510833333335</c:v>
                </c:pt>
                <c:pt idx="3">
                  <c:v>0.19436047879999999</c:v>
                </c:pt>
                <c:pt idx="4">
                  <c:v>0.12985265000000001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1-4A48-B53D-13BFB8C13A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99772336"/>
        <c:axId val="1678106800"/>
      </c:lineChart>
      <c:catAx>
        <c:axId val="169977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106800"/>
        <c:crosses val="autoZero"/>
        <c:auto val="1"/>
        <c:lblAlgn val="ctr"/>
        <c:lblOffset val="100"/>
        <c:noMultiLvlLbl val="0"/>
      </c:catAx>
      <c:valAx>
        <c:axId val="167810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7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Relatonship</a:t>
            </a:r>
            <a:r>
              <a:rPr lang="en-US" baseline="0"/>
              <a:t> Between Percentage of Low Income Students and Graduation Rates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Tables'!$E$1</c:f>
              <c:strCache>
                <c:ptCount val="1"/>
                <c:pt idx="0">
                  <c:v>% Low Income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398468449870732E-2"/>
                  <c:y val="-0.286148031496062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'Graph Tables'!$D$2:$D$32</c:f>
              <c:numCache>
                <c:formatCode>0.00%</c:formatCode>
                <c:ptCount val="31"/>
                <c:pt idx="0">
                  <c:v>0.78500000000000003</c:v>
                </c:pt>
                <c:pt idx="1">
                  <c:v>0.85399999999999998</c:v>
                </c:pt>
                <c:pt idx="2">
                  <c:v>0.81599999999999995</c:v>
                </c:pt>
                <c:pt idx="3">
                  <c:v>0.85099999999999998</c:v>
                </c:pt>
                <c:pt idx="4">
                  <c:v>0.70899999999999996</c:v>
                </c:pt>
                <c:pt idx="5">
                  <c:v>0.874</c:v>
                </c:pt>
                <c:pt idx="6">
                  <c:v>0.75900000000000001</c:v>
                </c:pt>
                <c:pt idx="7" formatCode="0%">
                  <c:v>0.85</c:v>
                </c:pt>
                <c:pt idx="8">
                  <c:v>0.92700000000000005</c:v>
                </c:pt>
                <c:pt idx="9">
                  <c:v>0.80500000000000005</c:v>
                </c:pt>
                <c:pt idx="10">
                  <c:v>0.76400000000000001</c:v>
                </c:pt>
                <c:pt idx="11">
                  <c:v>0.84899999999999998</c:v>
                </c:pt>
                <c:pt idx="12">
                  <c:v>0.73199999999999998</c:v>
                </c:pt>
                <c:pt idx="13">
                  <c:v>0.81299999999999994</c:v>
                </c:pt>
                <c:pt idx="14">
                  <c:v>0.77100000000000002</c:v>
                </c:pt>
                <c:pt idx="15">
                  <c:v>0.84799999999999998</c:v>
                </c:pt>
                <c:pt idx="16">
                  <c:v>0.80600000000000005</c:v>
                </c:pt>
                <c:pt idx="17">
                  <c:v>0.89</c:v>
                </c:pt>
                <c:pt idx="18">
                  <c:v>0.89100000000000001</c:v>
                </c:pt>
                <c:pt idx="19" formatCode="0%">
                  <c:v>0.75</c:v>
                </c:pt>
                <c:pt idx="20">
                  <c:v>0.80500000000000005</c:v>
                </c:pt>
                <c:pt idx="21">
                  <c:v>0.86799999999999999</c:v>
                </c:pt>
                <c:pt idx="22">
                  <c:v>0.83299999999999996</c:v>
                </c:pt>
                <c:pt idx="23">
                  <c:v>0.71399999999999997</c:v>
                </c:pt>
                <c:pt idx="24">
                  <c:v>0.79600000000000004</c:v>
                </c:pt>
                <c:pt idx="25">
                  <c:v>0.84199999999999997</c:v>
                </c:pt>
                <c:pt idx="26">
                  <c:v>0.82499999999999996</c:v>
                </c:pt>
                <c:pt idx="27">
                  <c:v>0.85799999999999998</c:v>
                </c:pt>
                <c:pt idx="28">
                  <c:v>0.84899999999999998</c:v>
                </c:pt>
                <c:pt idx="29">
                  <c:v>0.82799999999999996</c:v>
                </c:pt>
                <c:pt idx="30">
                  <c:v>0.92700000000000005</c:v>
                </c:pt>
              </c:numCache>
            </c:numRef>
          </c:xVal>
          <c:yVal>
            <c:numRef>
              <c:f>'Graph Tables'!$E$2:$E$32</c:f>
              <c:numCache>
                <c:formatCode>0.00000</c:formatCode>
                <c:ptCount val="31"/>
                <c:pt idx="0">
                  <c:v>18.475000000000001</c:v>
                </c:pt>
                <c:pt idx="1">
                  <c:v>14.086956519999999</c:v>
                </c:pt>
                <c:pt idx="2">
                  <c:v>0.1696</c:v>
                </c:pt>
                <c:pt idx="3">
                  <c:v>16.957450000000001</c:v>
                </c:pt>
                <c:pt idx="4">
                  <c:v>19.701029999999999</c:v>
                </c:pt>
                <c:pt idx="5">
                  <c:v>19.31034</c:v>
                </c:pt>
                <c:pt idx="6">
                  <c:v>14.32813</c:v>
                </c:pt>
                <c:pt idx="7">
                  <c:v>16.746479999999998</c:v>
                </c:pt>
                <c:pt idx="8">
                  <c:v>24.159420000000001</c:v>
                </c:pt>
                <c:pt idx="9">
                  <c:v>22.941749999999999</c:v>
                </c:pt>
                <c:pt idx="10">
                  <c:v>20.238099999999999</c:v>
                </c:pt>
                <c:pt idx="11">
                  <c:v>14.86364</c:v>
                </c:pt>
                <c:pt idx="12">
                  <c:v>11.16667</c:v>
                </c:pt>
                <c:pt idx="13">
                  <c:v>19.592590000000001</c:v>
                </c:pt>
                <c:pt idx="14">
                  <c:v>17.6875</c:v>
                </c:pt>
                <c:pt idx="15">
                  <c:v>16.56897</c:v>
                </c:pt>
                <c:pt idx="16">
                  <c:v>18.97222</c:v>
                </c:pt>
                <c:pt idx="17">
                  <c:v>18.244900000000001</c:v>
                </c:pt>
                <c:pt idx="18">
                  <c:v>19.16601</c:v>
                </c:pt>
                <c:pt idx="19">
                  <c:v>16.638300000000001</c:v>
                </c:pt>
                <c:pt idx="20">
                  <c:v>12.08333</c:v>
                </c:pt>
                <c:pt idx="21">
                  <c:v>14.678570000000001</c:v>
                </c:pt>
                <c:pt idx="22">
                  <c:v>14.62745</c:v>
                </c:pt>
                <c:pt idx="23">
                  <c:v>12.272729999999999</c:v>
                </c:pt>
                <c:pt idx="24">
                  <c:v>19.512499999999999</c:v>
                </c:pt>
                <c:pt idx="25">
                  <c:v>26.64085</c:v>
                </c:pt>
                <c:pt idx="26">
                  <c:v>17.625</c:v>
                </c:pt>
                <c:pt idx="27">
                  <c:v>16.80808</c:v>
                </c:pt>
                <c:pt idx="28">
                  <c:v>12.0641</c:v>
                </c:pt>
                <c:pt idx="29">
                  <c:v>15.741669999999999</c:v>
                </c:pt>
                <c:pt idx="30">
                  <c:v>14.25592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DD-4754-B014-1526B3639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498607"/>
        <c:axId val="1963530735"/>
      </c:scatterChart>
      <c:valAx>
        <c:axId val="1968498607"/>
        <c:scaling>
          <c:orientation val="minMax"/>
          <c:min val="0.65000000000000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5-Year Graduation</a:t>
                </a:r>
                <a:r>
                  <a:rPr lang="en-CA" baseline="0"/>
                  <a:t> Rate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530735"/>
        <c:crosses val="autoZero"/>
        <c:crossBetween val="midCat"/>
      </c:valAx>
      <c:valAx>
        <c:axId val="196353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Low Income Sutdents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498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'Grouped Data Analysis'!$N$38</c:f>
              <c:strCache>
                <c:ptCount val="1"/>
                <c:pt idx="0">
                  <c:v>% Gifted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562773403324589E-2"/>
                  <c:y val="0.439535578885972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'Grouped Data Analysis'!$I$39:$I$43</c:f>
              <c:strCache>
                <c:ptCount val="5"/>
                <c:pt idx="0">
                  <c:v>Low</c:v>
                </c:pt>
                <c:pt idx="1">
                  <c:v>Low-Mid</c:v>
                </c:pt>
                <c:pt idx="2">
                  <c:v>Mid</c:v>
                </c:pt>
                <c:pt idx="3">
                  <c:v>Mid-High</c:v>
                </c:pt>
                <c:pt idx="4">
                  <c:v>High</c:v>
                </c:pt>
              </c:strCache>
            </c:strRef>
          </c:cat>
          <c:val>
            <c:numRef>
              <c:f>'Grouped Data Analysis'!$N$39:$N$43</c:f>
              <c:numCache>
                <c:formatCode>0.000000%</c:formatCode>
                <c:ptCount val="5"/>
                <c:pt idx="0">
                  <c:v>1.3745666666666666E-4</c:v>
                </c:pt>
                <c:pt idx="1">
                  <c:v>4.875E-3</c:v>
                </c:pt>
                <c:pt idx="2">
                  <c:v>4.382186666666666E-3</c:v>
                </c:pt>
                <c:pt idx="3">
                  <c:v>6.4869405325000008E-3</c:v>
                </c:pt>
                <c:pt idx="4">
                  <c:v>1.39989E-2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1-454C-91F3-C065BF22E10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16151088"/>
        <c:axId val="1707903632"/>
      </c:lineChart>
      <c:catAx>
        <c:axId val="171615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03632"/>
        <c:crosses val="autoZero"/>
        <c:auto val="1"/>
        <c:lblAlgn val="ctr"/>
        <c:lblOffset val="100"/>
        <c:noMultiLvlLbl val="0"/>
      </c:catAx>
      <c:valAx>
        <c:axId val="170790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15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'Grouped Data Analysis'!$J$1</c:f>
              <c:strCache>
                <c:ptCount val="1"/>
                <c:pt idx="0">
                  <c:v>Median Family Income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990769903762031"/>
                  <c:y val="0.555138888888888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'Grouped Data Analysis'!$I$2:$I$4</c:f>
              <c:strCache>
                <c:ptCount val="3"/>
                <c:pt idx="0">
                  <c:v>Low</c:v>
                </c:pt>
                <c:pt idx="1">
                  <c:v>Mid</c:v>
                </c:pt>
                <c:pt idx="2">
                  <c:v>High</c:v>
                </c:pt>
              </c:strCache>
            </c:strRef>
          </c:cat>
          <c:val>
            <c:numRef>
              <c:f>'Grouped Data Analysis'!$J$2:$J$4</c:f>
              <c:numCache>
                <c:formatCode>0</c:formatCode>
                <c:ptCount val="3"/>
                <c:pt idx="0" formatCode="General">
                  <c:v>62170</c:v>
                </c:pt>
                <c:pt idx="1">
                  <c:v>63405.2</c:v>
                </c:pt>
                <c:pt idx="2" formatCode="General">
                  <c:v>85060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52-41EE-B9B4-793380CD31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17114480"/>
        <c:axId val="1707923600"/>
      </c:lineChart>
      <c:catAx>
        <c:axId val="171711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23600"/>
        <c:crosses val="autoZero"/>
        <c:auto val="1"/>
        <c:lblAlgn val="ctr"/>
        <c:lblOffset val="100"/>
        <c:noMultiLvlLbl val="0"/>
      </c:catAx>
      <c:valAx>
        <c:axId val="170792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11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'Grouped Data Analysis'!$K$1</c:f>
              <c:strCache>
                <c:ptCount val="1"/>
                <c:pt idx="0">
                  <c:v>% Low Income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104418197725283"/>
                  <c:y val="0.533636628754738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'Grouped Data Analysis'!$I$2:$I$4</c:f>
              <c:strCache>
                <c:ptCount val="3"/>
                <c:pt idx="0">
                  <c:v>Low</c:v>
                </c:pt>
                <c:pt idx="1">
                  <c:v>Mid</c:v>
                </c:pt>
                <c:pt idx="2">
                  <c:v>High</c:v>
                </c:pt>
              </c:strCache>
            </c:strRef>
          </c:cat>
          <c:val>
            <c:numRef>
              <c:f>'Grouped Data Analysis'!$K$2:$K$4</c:f>
              <c:numCache>
                <c:formatCode>0.000000%</c:formatCode>
                <c:ptCount val="3"/>
                <c:pt idx="0">
                  <c:v>0.16668884444444443</c:v>
                </c:pt>
                <c:pt idx="1">
                  <c:v>0.16394497826000001</c:v>
                </c:pt>
                <c:pt idx="2">
                  <c:v>0.19207669999999999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85-4DA7-9562-446A8BBEE62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21194480"/>
        <c:axId val="1707914864"/>
      </c:lineChart>
      <c:catAx>
        <c:axId val="172119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14864"/>
        <c:crosses val="autoZero"/>
        <c:auto val="1"/>
        <c:lblAlgn val="ctr"/>
        <c:lblOffset val="100"/>
        <c:noMultiLvlLbl val="0"/>
      </c:catAx>
      <c:valAx>
        <c:axId val="170791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19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'Grouped Data Analysis'!$L$1</c:f>
              <c:strCache>
                <c:ptCount val="1"/>
                <c:pt idx="0">
                  <c:v>% First Gen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247484689413823"/>
                  <c:y val="0.233762394284047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'Grouped Data Analysis'!$I$2:$I$4</c:f>
              <c:strCache>
                <c:ptCount val="3"/>
                <c:pt idx="0">
                  <c:v>Low</c:v>
                </c:pt>
                <c:pt idx="1">
                  <c:v>Mid</c:v>
                </c:pt>
                <c:pt idx="2">
                  <c:v>High</c:v>
                </c:pt>
              </c:strCache>
            </c:strRef>
          </c:cat>
          <c:val>
            <c:numRef>
              <c:f>'Grouped Data Analysis'!$L$2:$L$4</c:f>
              <c:numCache>
                <c:formatCode>0.000000%</c:formatCode>
                <c:ptCount val="3"/>
                <c:pt idx="0">
                  <c:v>7.4104090000000011E-2</c:v>
                </c:pt>
                <c:pt idx="1">
                  <c:v>6.4508372715000012E-2</c:v>
                </c:pt>
                <c:pt idx="2">
                  <c:v>6.7746415000000004E-2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F1-4D1C-AC9C-3F9B1C8078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21192480"/>
        <c:axId val="1702248688"/>
      </c:lineChart>
      <c:catAx>
        <c:axId val="172119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248688"/>
        <c:crosses val="autoZero"/>
        <c:auto val="1"/>
        <c:lblAlgn val="ctr"/>
        <c:lblOffset val="100"/>
        <c:noMultiLvlLbl val="0"/>
      </c:catAx>
      <c:valAx>
        <c:axId val="170224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19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'Grouped Data Analysis'!$M$1</c:f>
              <c:strCache>
                <c:ptCount val="1"/>
                <c:pt idx="0">
                  <c:v>% Receiving Spec 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758595800524935"/>
                  <c:y val="0.329000072907553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'Grouped Data Analysis'!$I$2:$I$4</c:f>
              <c:strCache>
                <c:ptCount val="3"/>
                <c:pt idx="0">
                  <c:v>Low</c:v>
                </c:pt>
                <c:pt idx="1">
                  <c:v>Mid</c:v>
                </c:pt>
                <c:pt idx="2">
                  <c:v>High</c:v>
                </c:pt>
              </c:strCache>
            </c:strRef>
          </c:cat>
          <c:val>
            <c:numRef>
              <c:f>'Grouped Data Analysis'!$M$2:$M$4</c:f>
              <c:numCache>
                <c:formatCode>0.000000%</c:formatCode>
                <c:ptCount val="3"/>
                <c:pt idx="0">
                  <c:v>0.19321927777777781</c:v>
                </c:pt>
                <c:pt idx="1">
                  <c:v>0.18803925652000003</c:v>
                </c:pt>
                <c:pt idx="2">
                  <c:v>0.12985265000000001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2C-41C0-BCD9-603073AD6F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13698304"/>
        <c:axId val="1702249520"/>
      </c:lineChart>
      <c:catAx>
        <c:axId val="171369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249520"/>
        <c:crosses val="autoZero"/>
        <c:auto val="1"/>
        <c:lblAlgn val="ctr"/>
        <c:lblOffset val="100"/>
        <c:noMultiLvlLbl val="0"/>
      </c:catAx>
      <c:valAx>
        <c:axId val="170224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69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'Grouped Data Analysis'!$N$1</c:f>
              <c:strCache>
                <c:ptCount val="1"/>
                <c:pt idx="0">
                  <c:v>% Gifted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114151356080491"/>
                  <c:y val="0.489885170603674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'Grouped Data Analysis'!$I$2:$I$4</c:f>
              <c:strCache>
                <c:ptCount val="3"/>
                <c:pt idx="0">
                  <c:v>Low</c:v>
                </c:pt>
                <c:pt idx="1">
                  <c:v>Mid</c:v>
                </c:pt>
                <c:pt idx="2">
                  <c:v>High</c:v>
                </c:pt>
              </c:strCache>
            </c:strRef>
          </c:cat>
          <c:val>
            <c:numRef>
              <c:f>'Grouped Data Analysis'!$N$2:$N$4</c:f>
              <c:numCache>
                <c:formatCode>0.000000%</c:formatCode>
                <c:ptCount val="3"/>
                <c:pt idx="0">
                  <c:v>3.295818888888889E-3</c:v>
                </c:pt>
                <c:pt idx="1">
                  <c:v>5.2240882130000004E-3</c:v>
                </c:pt>
                <c:pt idx="2">
                  <c:v>1.39989E-2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1E-4DB0-9398-422B2E280DF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21227280"/>
        <c:axId val="1678095984"/>
      </c:lineChart>
      <c:catAx>
        <c:axId val="172122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095984"/>
        <c:crosses val="autoZero"/>
        <c:auto val="1"/>
        <c:lblAlgn val="ctr"/>
        <c:lblOffset val="100"/>
        <c:noMultiLvlLbl val="0"/>
      </c:catAx>
      <c:valAx>
        <c:axId val="167809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22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'Grouped Data Analysis'!$J$77</c:f>
              <c:strCache>
                <c:ptCount val="1"/>
                <c:pt idx="0">
                  <c:v>Median Family Income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3845581802274721E-2"/>
                  <c:y val="0.526595217264508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'Grouped Data Analysis'!$I$78:$I$84</c:f>
              <c:strCache>
                <c:ptCount val="7"/>
                <c:pt idx="0">
                  <c:v>.7-.733</c:v>
                </c:pt>
                <c:pt idx="1">
                  <c:v>.734-.766</c:v>
                </c:pt>
                <c:pt idx="2">
                  <c:v>.767-.799</c:v>
                </c:pt>
                <c:pt idx="3">
                  <c:v>.8-.833</c:v>
                </c:pt>
                <c:pt idx="4">
                  <c:v>.834-.866</c:v>
                </c:pt>
                <c:pt idx="5">
                  <c:v>.867-.899</c:v>
                </c:pt>
                <c:pt idx="6">
                  <c:v>.9-.933</c:v>
                </c:pt>
              </c:strCache>
            </c:strRef>
          </c:cat>
          <c:val>
            <c:numRef>
              <c:f>'Grouped Data Analysis'!$J$78:$J$84</c:f>
              <c:numCache>
                <c:formatCode>0</c:formatCode>
                <c:ptCount val="7"/>
                <c:pt idx="0">
                  <c:v>66803.333333333328</c:v>
                </c:pt>
                <c:pt idx="1">
                  <c:v>61315.666666666664</c:v>
                </c:pt>
                <c:pt idx="2">
                  <c:v>58391</c:v>
                </c:pt>
                <c:pt idx="3">
                  <c:v>61351.5</c:v>
                </c:pt>
                <c:pt idx="4">
                  <c:v>60867.625</c:v>
                </c:pt>
                <c:pt idx="5">
                  <c:v>72587.75</c:v>
                </c:pt>
                <c:pt idx="6">
                  <c:v>85060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7E-48B2-9A08-62BE30717C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90204944"/>
        <c:axId val="480456640"/>
      </c:lineChart>
      <c:catAx>
        <c:axId val="49020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56640"/>
        <c:crosses val="autoZero"/>
        <c:auto val="1"/>
        <c:lblAlgn val="ctr"/>
        <c:lblOffset val="100"/>
        <c:noMultiLvlLbl val="0"/>
      </c:catAx>
      <c:valAx>
        <c:axId val="48045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0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'Grouped Data Analysis'!$K$77</c:f>
              <c:strCache>
                <c:ptCount val="1"/>
                <c:pt idx="0">
                  <c:v>% Low Income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6264873140857397E-2"/>
                  <c:y val="0.45945246427529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'Grouped Data Analysis'!$I$78:$I$84</c:f>
              <c:strCache>
                <c:ptCount val="7"/>
                <c:pt idx="0">
                  <c:v>.7-.733</c:v>
                </c:pt>
                <c:pt idx="1">
                  <c:v>.734-.766</c:v>
                </c:pt>
                <c:pt idx="2">
                  <c:v>.767-.799</c:v>
                </c:pt>
                <c:pt idx="3">
                  <c:v>.8-.833</c:v>
                </c:pt>
                <c:pt idx="4">
                  <c:v>.834-.866</c:v>
                </c:pt>
                <c:pt idx="5">
                  <c:v>.867-.899</c:v>
                </c:pt>
                <c:pt idx="6">
                  <c:v>.9-.933</c:v>
                </c:pt>
              </c:strCache>
            </c:strRef>
          </c:cat>
          <c:val>
            <c:numRef>
              <c:f>'Grouped Data Analysis'!$K$78:$K$84</c:f>
              <c:numCache>
                <c:formatCode>0.000000%</c:formatCode>
                <c:ptCount val="7"/>
                <c:pt idx="0">
                  <c:v>0.14380143333333334</c:v>
                </c:pt>
                <c:pt idx="1">
                  <c:v>0.17068176666666668</c:v>
                </c:pt>
                <c:pt idx="2">
                  <c:v>0.18558333333333332</c:v>
                </c:pt>
                <c:pt idx="3">
                  <c:v>0.15219201250000003</c:v>
                </c:pt>
                <c:pt idx="4">
                  <c:v>0.16842065815000001</c:v>
                </c:pt>
                <c:pt idx="5">
                  <c:v>0.17849955000000001</c:v>
                </c:pt>
                <c:pt idx="6">
                  <c:v>0.19207669999999999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26-456E-AD34-C31E0D717FC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38885440"/>
        <c:axId val="400127840"/>
      </c:lineChart>
      <c:catAx>
        <c:axId val="103888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127840"/>
        <c:crosses val="autoZero"/>
        <c:auto val="1"/>
        <c:lblAlgn val="ctr"/>
        <c:lblOffset val="100"/>
        <c:noMultiLvlLbl val="0"/>
      </c:catAx>
      <c:valAx>
        <c:axId val="40012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88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'Grouped Data Analysis'!$L$77</c:f>
              <c:strCache>
                <c:ptCount val="1"/>
                <c:pt idx="0">
                  <c:v>% First Gen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3917760279965009E-2"/>
                  <c:y val="0.372613735783027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'Grouped Data Analysis'!$I$78:$I$84</c:f>
              <c:strCache>
                <c:ptCount val="7"/>
                <c:pt idx="0">
                  <c:v>.7-.733</c:v>
                </c:pt>
                <c:pt idx="1">
                  <c:v>.734-.766</c:v>
                </c:pt>
                <c:pt idx="2">
                  <c:v>.767-.799</c:v>
                </c:pt>
                <c:pt idx="3">
                  <c:v>.8-.833</c:v>
                </c:pt>
                <c:pt idx="4">
                  <c:v>.834-.866</c:v>
                </c:pt>
                <c:pt idx="5">
                  <c:v>.867-.899</c:v>
                </c:pt>
                <c:pt idx="6">
                  <c:v>.9-.933</c:v>
                </c:pt>
              </c:strCache>
            </c:strRef>
          </c:cat>
          <c:val>
            <c:numRef>
              <c:f>'Grouped Data Analysis'!$L$78:$L$84</c:f>
              <c:numCache>
                <c:formatCode>0.000000%</c:formatCode>
                <c:ptCount val="7"/>
                <c:pt idx="0">
                  <c:v>9.4880073333333328E-2</c:v>
                </c:pt>
                <c:pt idx="1">
                  <c:v>5.0880113333333331E-2</c:v>
                </c:pt>
                <c:pt idx="2">
                  <c:v>7.6552083333333312E-2</c:v>
                </c:pt>
                <c:pt idx="3">
                  <c:v>6.0315221249999995E-2</c:v>
                </c:pt>
                <c:pt idx="4">
                  <c:v>7.0675023037500007E-2</c:v>
                </c:pt>
                <c:pt idx="5">
                  <c:v>6.0561375000000001E-2</c:v>
                </c:pt>
                <c:pt idx="6">
                  <c:v>6.7746415000000004E-2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19-453C-934C-5F5735D3635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80796784"/>
        <c:axId val="978967104"/>
      </c:lineChart>
      <c:catAx>
        <c:axId val="98079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967104"/>
        <c:crosses val="autoZero"/>
        <c:auto val="1"/>
        <c:lblAlgn val="ctr"/>
        <c:lblOffset val="100"/>
        <c:noMultiLvlLbl val="0"/>
      </c:catAx>
      <c:valAx>
        <c:axId val="97896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79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'Grouped Data Analysis'!$M$77</c:f>
              <c:strCache>
                <c:ptCount val="1"/>
                <c:pt idx="0">
                  <c:v>% Receiving Spec 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584426946631677E-2"/>
                  <c:y val="0.389771434820647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'Grouped Data Analysis'!$I$78:$I$84</c:f>
              <c:strCache>
                <c:ptCount val="7"/>
                <c:pt idx="0">
                  <c:v>.7-.733</c:v>
                </c:pt>
                <c:pt idx="1">
                  <c:v>.734-.766</c:v>
                </c:pt>
                <c:pt idx="2">
                  <c:v>.767-.799</c:v>
                </c:pt>
                <c:pt idx="3">
                  <c:v>.8-.833</c:v>
                </c:pt>
                <c:pt idx="4">
                  <c:v>.834-.866</c:v>
                </c:pt>
                <c:pt idx="5">
                  <c:v>.867-.899</c:v>
                </c:pt>
                <c:pt idx="6">
                  <c:v>.9-.933</c:v>
                </c:pt>
              </c:strCache>
            </c:strRef>
          </c:cat>
          <c:val>
            <c:numRef>
              <c:f>'Grouped Data Analysis'!$M$78:$M$84</c:f>
              <c:numCache>
                <c:formatCode>0.000000%</c:formatCode>
                <c:ptCount val="7"/>
                <c:pt idx="0">
                  <c:v>0.21040523333333336</c:v>
                </c:pt>
                <c:pt idx="1">
                  <c:v>0.19506510000000002</c:v>
                </c:pt>
                <c:pt idx="2">
                  <c:v>0.17418750000000002</c:v>
                </c:pt>
                <c:pt idx="3">
                  <c:v>0.1784325625</c:v>
                </c:pt>
                <c:pt idx="4">
                  <c:v>0.1918319413</c:v>
                </c:pt>
                <c:pt idx="5">
                  <c:v>0.19966727500000001</c:v>
                </c:pt>
                <c:pt idx="6">
                  <c:v>0.12985265000000001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6-4EC6-A429-0DC2314D4B9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11648384"/>
        <c:axId val="1002152096"/>
      </c:lineChart>
      <c:catAx>
        <c:axId val="101164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152096"/>
        <c:crosses val="autoZero"/>
        <c:auto val="1"/>
        <c:lblAlgn val="ctr"/>
        <c:lblOffset val="100"/>
        <c:noMultiLvlLbl val="0"/>
      </c:catAx>
      <c:valAx>
        <c:axId val="100215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4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Realtionship</a:t>
            </a:r>
            <a:r>
              <a:rPr lang="en-US" baseline="0"/>
              <a:t> Between First Generation Student Percentages and Graduation Rates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Tables'!$G$1</c:f>
              <c:strCache>
                <c:ptCount val="1"/>
                <c:pt idx="0">
                  <c:v>% parents with No Degree, Diploma, or Certificate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939902372016576E-2"/>
                  <c:y val="-0.385626640419947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'Graph Tables'!$F$2:$F$32</c:f>
              <c:numCache>
                <c:formatCode>0.00%</c:formatCode>
                <c:ptCount val="31"/>
                <c:pt idx="0">
                  <c:v>0.78500000000000003</c:v>
                </c:pt>
                <c:pt idx="1">
                  <c:v>0.85399999999999998</c:v>
                </c:pt>
                <c:pt idx="2">
                  <c:v>0.81599999999999995</c:v>
                </c:pt>
                <c:pt idx="3">
                  <c:v>0.85099999999999998</c:v>
                </c:pt>
                <c:pt idx="4">
                  <c:v>0.70899999999999996</c:v>
                </c:pt>
                <c:pt idx="5">
                  <c:v>0.874</c:v>
                </c:pt>
                <c:pt idx="6">
                  <c:v>0.75900000000000001</c:v>
                </c:pt>
                <c:pt idx="7" formatCode="0%">
                  <c:v>0.85</c:v>
                </c:pt>
                <c:pt idx="8">
                  <c:v>0.92700000000000005</c:v>
                </c:pt>
                <c:pt idx="9">
                  <c:v>0.80500000000000005</c:v>
                </c:pt>
                <c:pt idx="10">
                  <c:v>0.76400000000000001</c:v>
                </c:pt>
                <c:pt idx="11">
                  <c:v>0.84899999999999998</c:v>
                </c:pt>
                <c:pt idx="12">
                  <c:v>0.73199999999999998</c:v>
                </c:pt>
                <c:pt idx="13">
                  <c:v>0.81299999999999994</c:v>
                </c:pt>
                <c:pt idx="14">
                  <c:v>0.77100000000000002</c:v>
                </c:pt>
                <c:pt idx="15">
                  <c:v>0.84799999999999998</c:v>
                </c:pt>
                <c:pt idx="16">
                  <c:v>0.80600000000000005</c:v>
                </c:pt>
                <c:pt idx="17">
                  <c:v>0.89</c:v>
                </c:pt>
                <c:pt idx="18">
                  <c:v>0.89100000000000001</c:v>
                </c:pt>
                <c:pt idx="19" formatCode="0%">
                  <c:v>0.75</c:v>
                </c:pt>
                <c:pt idx="20">
                  <c:v>0.80500000000000005</c:v>
                </c:pt>
                <c:pt idx="21">
                  <c:v>0.86799999999999999</c:v>
                </c:pt>
                <c:pt idx="22">
                  <c:v>0.83299999999999996</c:v>
                </c:pt>
                <c:pt idx="23">
                  <c:v>0.71399999999999997</c:v>
                </c:pt>
                <c:pt idx="24">
                  <c:v>0.79600000000000004</c:v>
                </c:pt>
                <c:pt idx="25">
                  <c:v>0.84199999999999997</c:v>
                </c:pt>
                <c:pt idx="26">
                  <c:v>0.82499999999999996</c:v>
                </c:pt>
                <c:pt idx="27">
                  <c:v>0.85799999999999998</c:v>
                </c:pt>
                <c:pt idx="28">
                  <c:v>0.84899999999999998</c:v>
                </c:pt>
                <c:pt idx="29">
                  <c:v>0.82799999999999996</c:v>
                </c:pt>
                <c:pt idx="30">
                  <c:v>0.92700000000000005</c:v>
                </c:pt>
              </c:numCache>
            </c:numRef>
          </c:xVal>
          <c:yVal>
            <c:numRef>
              <c:f>'Graph Tables'!$G$2:$G$32</c:f>
              <c:numCache>
                <c:formatCode>0.00000</c:formatCode>
                <c:ptCount val="31"/>
                <c:pt idx="0">
                  <c:v>7.25</c:v>
                </c:pt>
                <c:pt idx="1">
                  <c:v>10.87234043</c:v>
                </c:pt>
                <c:pt idx="2">
                  <c:v>0.11210000000000001</c:v>
                </c:pt>
                <c:pt idx="3">
                  <c:v>11.212770000000001</c:v>
                </c:pt>
                <c:pt idx="4">
                  <c:v>4.9690719999999997</c:v>
                </c:pt>
                <c:pt idx="5">
                  <c:v>9</c:v>
                </c:pt>
                <c:pt idx="6">
                  <c:v>3.4296880000000001</c:v>
                </c:pt>
                <c:pt idx="7">
                  <c:v>7.3521130000000001</c:v>
                </c:pt>
                <c:pt idx="8">
                  <c:v>9.7246380000000006</c:v>
                </c:pt>
                <c:pt idx="9">
                  <c:v>8.2621359999999999</c:v>
                </c:pt>
                <c:pt idx="10">
                  <c:v>7.6428570000000002</c:v>
                </c:pt>
                <c:pt idx="11">
                  <c:v>2.920455</c:v>
                </c:pt>
                <c:pt idx="12">
                  <c:v>11.22222</c:v>
                </c:pt>
                <c:pt idx="13">
                  <c:v>9.2222220000000004</c:v>
                </c:pt>
                <c:pt idx="14">
                  <c:v>7.578125</c:v>
                </c:pt>
                <c:pt idx="15">
                  <c:v>4.0862069999999999</c:v>
                </c:pt>
                <c:pt idx="16">
                  <c:v>5.5277779999999996</c:v>
                </c:pt>
                <c:pt idx="17">
                  <c:v>4.7755099999999997</c:v>
                </c:pt>
                <c:pt idx="18">
                  <c:v>5.8418970000000003</c:v>
                </c:pt>
                <c:pt idx="19">
                  <c:v>4.1914889999999998</c:v>
                </c:pt>
                <c:pt idx="20">
                  <c:v>7</c:v>
                </c:pt>
                <c:pt idx="21">
                  <c:v>4.6071429999999998</c:v>
                </c:pt>
                <c:pt idx="22">
                  <c:v>5.1862750000000002</c:v>
                </c:pt>
                <c:pt idx="23">
                  <c:v>12.272729999999999</c:v>
                </c:pt>
                <c:pt idx="24">
                  <c:v>8.1374999999999993</c:v>
                </c:pt>
                <c:pt idx="25">
                  <c:v>9.1637319999999995</c:v>
                </c:pt>
                <c:pt idx="26">
                  <c:v>4.9583329999999997</c:v>
                </c:pt>
                <c:pt idx="27">
                  <c:v>4.0606059999999999</c:v>
                </c:pt>
                <c:pt idx="28">
                  <c:v>6.8717949999999997</c:v>
                </c:pt>
                <c:pt idx="29">
                  <c:v>7.983333</c:v>
                </c:pt>
                <c:pt idx="30">
                  <c:v>3.8246449999999999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D9-47C2-9952-5E7AF8055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23215"/>
        <c:axId val="1963531567"/>
      </c:scatterChart>
      <c:valAx>
        <c:axId val="108423215"/>
        <c:scaling>
          <c:orientation val="minMax"/>
          <c:min val="0.65000000000000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5-Year Graduation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531567"/>
        <c:crosses val="autoZero"/>
        <c:crossBetween val="midCat"/>
      </c:valAx>
      <c:valAx>
        <c:axId val="196353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First Generation 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2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'Grouped Data Analysis'!$N$77</c:f>
              <c:strCache>
                <c:ptCount val="1"/>
                <c:pt idx="0">
                  <c:v>% Gifted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6267060367454065E-2"/>
                  <c:y val="0.38364683581219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'Grouped Data Analysis'!$I$78:$I$84</c:f>
              <c:strCache>
                <c:ptCount val="7"/>
                <c:pt idx="0">
                  <c:v>.7-.733</c:v>
                </c:pt>
                <c:pt idx="1">
                  <c:v>.734-.766</c:v>
                </c:pt>
                <c:pt idx="2">
                  <c:v>.767-.799</c:v>
                </c:pt>
                <c:pt idx="3">
                  <c:v>.8-.833</c:v>
                </c:pt>
                <c:pt idx="4">
                  <c:v>.834-.866</c:v>
                </c:pt>
                <c:pt idx="5">
                  <c:v>.867-.899</c:v>
                </c:pt>
                <c:pt idx="6">
                  <c:v>.9-.933</c:v>
                </c:pt>
              </c:strCache>
            </c:strRef>
          </c:cat>
          <c:val>
            <c:numRef>
              <c:f>'Grouped Data Analysis'!$N$78:$N$84</c:f>
              <c:numCache>
                <c:formatCode>0.000000%</c:formatCode>
                <c:ptCount val="7"/>
                <c:pt idx="0">
                  <c:v>1.3745666666666666E-4</c:v>
                </c:pt>
                <c:pt idx="1">
                  <c:v>4.84375E-3</c:v>
                </c:pt>
                <c:pt idx="2">
                  <c:v>4.90625E-3</c:v>
                </c:pt>
                <c:pt idx="3">
                  <c:v>2.5743849999999998E-3</c:v>
                </c:pt>
                <c:pt idx="4">
                  <c:v>7.8873242825000002E-3</c:v>
                </c:pt>
                <c:pt idx="5">
                  <c:v>5.1970225000000005E-3</c:v>
                </c:pt>
                <c:pt idx="6">
                  <c:v>1.39989E-2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39-4D65-B104-584E98541A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00301984"/>
        <c:axId val="1002170400"/>
      </c:lineChart>
      <c:catAx>
        <c:axId val="100030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170400"/>
        <c:crosses val="autoZero"/>
        <c:auto val="1"/>
        <c:lblAlgn val="ctr"/>
        <c:lblOffset val="100"/>
        <c:noMultiLvlLbl val="0"/>
      </c:catAx>
      <c:valAx>
        <c:axId val="100217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0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</a:t>
            </a:r>
            <a:r>
              <a:rPr lang="en-US" baseline="0"/>
              <a:t> Between the Use of Special Education Services and Graduation Rates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Tables'!$I$1</c:f>
              <c:strCache>
                <c:ptCount val="1"/>
                <c:pt idx="0">
                  <c:v>% Recieving Spec Ed Services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4162533421639962E-2"/>
                  <c:y val="-0.354654389131591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'Graph Tables'!$H$2:$H$32</c:f>
              <c:numCache>
                <c:formatCode>0.00%</c:formatCode>
                <c:ptCount val="31"/>
                <c:pt idx="0">
                  <c:v>0.78500000000000003</c:v>
                </c:pt>
                <c:pt idx="1">
                  <c:v>0.85399999999999998</c:v>
                </c:pt>
                <c:pt idx="2">
                  <c:v>0.81599999999999995</c:v>
                </c:pt>
                <c:pt idx="3">
                  <c:v>0.85099999999999998</c:v>
                </c:pt>
                <c:pt idx="4">
                  <c:v>0.70899999999999996</c:v>
                </c:pt>
                <c:pt idx="5">
                  <c:v>0.874</c:v>
                </c:pt>
                <c:pt idx="6">
                  <c:v>0.75900000000000001</c:v>
                </c:pt>
                <c:pt idx="7" formatCode="0%">
                  <c:v>0.85</c:v>
                </c:pt>
                <c:pt idx="8">
                  <c:v>0.92700000000000005</c:v>
                </c:pt>
                <c:pt idx="9">
                  <c:v>0.80500000000000005</c:v>
                </c:pt>
                <c:pt idx="10">
                  <c:v>0.76400000000000001</c:v>
                </c:pt>
                <c:pt idx="11">
                  <c:v>0.84899999999999998</c:v>
                </c:pt>
                <c:pt idx="12">
                  <c:v>0.73199999999999998</c:v>
                </c:pt>
                <c:pt idx="13">
                  <c:v>0.81299999999999994</c:v>
                </c:pt>
                <c:pt idx="14">
                  <c:v>0.77100000000000002</c:v>
                </c:pt>
                <c:pt idx="15">
                  <c:v>0.84799999999999998</c:v>
                </c:pt>
                <c:pt idx="16">
                  <c:v>0.80600000000000005</c:v>
                </c:pt>
                <c:pt idx="17">
                  <c:v>0.89</c:v>
                </c:pt>
                <c:pt idx="18">
                  <c:v>0.89100000000000001</c:v>
                </c:pt>
                <c:pt idx="19" formatCode="0%">
                  <c:v>0.75</c:v>
                </c:pt>
                <c:pt idx="20">
                  <c:v>0.80500000000000005</c:v>
                </c:pt>
                <c:pt idx="21">
                  <c:v>0.86799999999999999</c:v>
                </c:pt>
                <c:pt idx="22">
                  <c:v>0.83299999999999996</c:v>
                </c:pt>
                <c:pt idx="23">
                  <c:v>0.71399999999999997</c:v>
                </c:pt>
                <c:pt idx="24">
                  <c:v>0.79600000000000004</c:v>
                </c:pt>
                <c:pt idx="25">
                  <c:v>0.84199999999999997</c:v>
                </c:pt>
                <c:pt idx="26">
                  <c:v>0.82499999999999996</c:v>
                </c:pt>
                <c:pt idx="27">
                  <c:v>0.85799999999999998</c:v>
                </c:pt>
                <c:pt idx="28">
                  <c:v>0.84899999999999998</c:v>
                </c:pt>
                <c:pt idx="29">
                  <c:v>0.82799999999999996</c:v>
                </c:pt>
                <c:pt idx="30">
                  <c:v>0.92700000000000005</c:v>
                </c:pt>
              </c:numCache>
            </c:numRef>
          </c:xVal>
          <c:yVal>
            <c:numRef>
              <c:f>'Graph Tables'!$I$2:$I$32</c:f>
              <c:numCache>
                <c:formatCode>0.00000</c:formatCode>
                <c:ptCount val="31"/>
                <c:pt idx="0">
                  <c:v>20.175000000000001</c:v>
                </c:pt>
                <c:pt idx="1">
                  <c:v>13.67391304</c:v>
                </c:pt>
                <c:pt idx="2">
                  <c:v>0.16550000000000001</c:v>
                </c:pt>
                <c:pt idx="3">
                  <c:v>16.553190000000001</c:v>
                </c:pt>
                <c:pt idx="4">
                  <c:v>19.268039999999999</c:v>
                </c:pt>
                <c:pt idx="5">
                  <c:v>26.55172</c:v>
                </c:pt>
                <c:pt idx="6">
                  <c:v>14.34375</c:v>
                </c:pt>
                <c:pt idx="7">
                  <c:v>21.394369999999999</c:v>
                </c:pt>
                <c:pt idx="8">
                  <c:v>14.695650000000001</c:v>
                </c:pt>
                <c:pt idx="9">
                  <c:v>15.34951</c:v>
                </c:pt>
                <c:pt idx="10">
                  <c:v>21.452380000000002</c:v>
                </c:pt>
                <c:pt idx="11">
                  <c:v>18.943180000000002</c:v>
                </c:pt>
                <c:pt idx="12">
                  <c:v>17.94444</c:v>
                </c:pt>
                <c:pt idx="13">
                  <c:v>14.44444</c:v>
                </c:pt>
                <c:pt idx="14">
                  <c:v>19.4375</c:v>
                </c:pt>
                <c:pt idx="15">
                  <c:v>24.103449999999999</c:v>
                </c:pt>
                <c:pt idx="16">
                  <c:v>24.11111</c:v>
                </c:pt>
                <c:pt idx="17">
                  <c:v>19.102039999999999</c:v>
                </c:pt>
                <c:pt idx="18">
                  <c:v>15.28458</c:v>
                </c:pt>
                <c:pt idx="19">
                  <c:v>22.723400000000002</c:v>
                </c:pt>
                <c:pt idx="20">
                  <c:v>21.66667</c:v>
                </c:pt>
                <c:pt idx="21">
                  <c:v>18.928570000000001</c:v>
                </c:pt>
                <c:pt idx="22">
                  <c:v>17.725490000000001</c:v>
                </c:pt>
                <c:pt idx="23">
                  <c:v>25.909089999999999</c:v>
                </c:pt>
                <c:pt idx="24">
                  <c:v>12.643750000000001</c:v>
                </c:pt>
                <c:pt idx="25">
                  <c:v>17.61796</c:v>
                </c:pt>
                <c:pt idx="26">
                  <c:v>29.375</c:v>
                </c:pt>
                <c:pt idx="27">
                  <c:v>24</c:v>
                </c:pt>
                <c:pt idx="28">
                  <c:v>17.179490000000001</c:v>
                </c:pt>
                <c:pt idx="29">
                  <c:v>19.908329999999999</c:v>
                </c:pt>
                <c:pt idx="30">
                  <c:v>11.27488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BA-4BBF-A868-EADFE9860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287903"/>
        <c:axId val="1959668367"/>
      </c:scatterChart>
      <c:valAx>
        <c:axId val="1408287903"/>
        <c:scaling>
          <c:orientation val="minMax"/>
          <c:min val="0.65000000000000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5-Year Graduation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668367"/>
        <c:crosses val="autoZero"/>
        <c:crossBetween val="midCat"/>
      </c:valAx>
      <c:valAx>
        <c:axId val="195966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Students Reciving Special  Education Services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28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</a:t>
            </a:r>
            <a:r>
              <a:rPr lang="en-US" baseline="0"/>
              <a:t> Between Gifted Student Population and Graduation Rates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Tables'!$K$1</c:f>
              <c:strCache>
                <c:ptCount val="1"/>
                <c:pt idx="0">
                  <c:v>% Gifted Students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5544349091195062E-2"/>
                  <c:y val="-0.43905249343832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'Graph Tables'!$J$2:$J$32</c:f>
              <c:numCache>
                <c:formatCode>0.00%</c:formatCode>
                <c:ptCount val="31"/>
                <c:pt idx="0">
                  <c:v>0.78500000000000003</c:v>
                </c:pt>
                <c:pt idx="1">
                  <c:v>0.85399999999999998</c:v>
                </c:pt>
                <c:pt idx="2">
                  <c:v>0.81599999999999995</c:v>
                </c:pt>
                <c:pt idx="3">
                  <c:v>0.85099999999999998</c:v>
                </c:pt>
                <c:pt idx="4">
                  <c:v>0.70899999999999996</c:v>
                </c:pt>
                <c:pt idx="5">
                  <c:v>0.874</c:v>
                </c:pt>
                <c:pt idx="6">
                  <c:v>0.75900000000000001</c:v>
                </c:pt>
                <c:pt idx="7" formatCode="0%">
                  <c:v>0.85</c:v>
                </c:pt>
                <c:pt idx="8">
                  <c:v>0.92700000000000005</c:v>
                </c:pt>
                <c:pt idx="9">
                  <c:v>0.80500000000000005</c:v>
                </c:pt>
                <c:pt idx="10">
                  <c:v>0.76400000000000001</c:v>
                </c:pt>
                <c:pt idx="11">
                  <c:v>0.84899999999999998</c:v>
                </c:pt>
                <c:pt idx="12">
                  <c:v>0.73199999999999998</c:v>
                </c:pt>
                <c:pt idx="13">
                  <c:v>0.81299999999999994</c:v>
                </c:pt>
                <c:pt idx="14">
                  <c:v>0.77100000000000002</c:v>
                </c:pt>
                <c:pt idx="15">
                  <c:v>0.84799999999999998</c:v>
                </c:pt>
                <c:pt idx="16">
                  <c:v>0.80600000000000005</c:v>
                </c:pt>
                <c:pt idx="17">
                  <c:v>0.89</c:v>
                </c:pt>
                <c:pt idx="18">
                  <c:v>0.89100000000000001</c:v>
                </c:pt>
                <c:pt idx="19" formatCode="0%">
                  <c:v>0.75</c:v>
                </c:pt>
                <c:pt idx="20">
                  <c:v>0.80500000000000005</c:v>
                </c:pt>
                <c:pt idx="21">
                  <c:v>0.86799999999999999</c:v>
                </c:pt>
                <c:pt idx="22">
                  <c:v>0.83299999999999996</c:v>
                </c:pt>
                <c:pt idx="23">
                  <c:v>0.71399999999999997</c:v>
                </c:pt>
                <c:pt idx="24">
                  <c:v>0.79600000000000004</c:v>
                </c:pt>
                <c:pt idx="25">
                  <c:v>0.84199999999999997</c:v>
                </c:pt>
                <c:pt idx="26">
                  <c:v>0.82499999999999996</c:v>
                </c:pt>
                <c:pt idx="27">
                  <c:v>0.85799999999999998</c:v>
                </c:pt>
                <c:pt idx="28">
                  <c:v>0.84899999999999998</c:v>
                </c:pt>
                <c:pt idx="29">
                  <c:v>0.82799999999999996</c:v>
                </c:pt>
                <c:pt idx="30">
                  <c:v>0.92700000000000005</c:v>
                </c:pt>
              </c:numCache>
            </c:numRef>
          </c:xVal>
          <c:yVal>
            <c:numRef>
              <c:f>'Graph Tables'!$K$2:$K$32</c:f>
              <c:numCache>
                <c:formatCode>0.00000</c:formatCode>
                <c:ptCount val="31"/>
                <c:pt idx="0">
                  <c:v>2.5000000000000001E-2</c:v>
                </c:pt>
                <c:pt idx="1">
                  <c:v>1.8723404260000001</c:v>
                </c:pt>
                <c:pt idx="2">
                  <c:v>6.7999999999999996E-3</c:v>
                </c:pt>
                <c:pt idx="3">
                  <c:v>0.69565200000000005</c:v>
                </c:pt>
                <c:pt idx="4">
                  <c:v>4.1237000000000003E-2</c:v>
                </c:pt>
                <c:pt idx="5">
                  <c:v>0</c:v>
                </c:pt>
                <c:pt idx="6">
                  <c:v>1.453125</c:v>
                </c:pt>
                <c:pt idx="7">
                  <c:v>0.169014</c:v>
                </c:pt>
                <c:pt idx="8">
                  <c:v>0.18840599999999999</c:v>
                </c:pt>
                <c:pt idx="9">
                  <c:v>0.87378599999999995</c:v>
                </c:pt>
                <c:pt idx="10">
                  <c:v>0</c:v>
                </c:pt>
                <c:pt idx="11">
                  <c:v>9.0909000000000004E-2</c:v>
                </c:pt>
                <c:pt idx="12">
                  <c:v>0</c:v>
                </c:pt>
                <c:pt idx="13">
                  <c:v>0</c:v>
                </c:pt>
                <c:pt idx="14">
                  <c:v>0.265625</c:v>
                </c:pt>
                <c:pt idx="15">
                  <c:v>0</c:v>
                </c:pt>
                <c:pt idx="16">
                  <c:v>0</c:v>
                </c:pt>
                <c:pt idx="17">
                  <c:v>1.3673470000000001</c:v>
                </c:pt>
                <c:pt idx="18">
                  <c:v>0.71146200000000004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0.80392200000000003</c:v>
                </c:pt>
                <c:pt idx="23">
                  <c:v>0</c:v>
                </c:pt>
                <c:pt idx="24">
                  <c:v>1.1812499999999999</c:v>
                </c:pt>
                <c:pt idx="25">
                  <c:v>2.223592</c:v>
                </c:pt>
                <c:pt idx="26">
                  <c:v>4.1667000000000003E-2</c:v>
                </c:pt>
                <c:pt idx="27">
                  <c:v>0.37373699999999999</c:v>
                </c:pt>
                <c:pt idx="28">
                  <c:v>0.88461500000000004</c:v>
                </c:pt>
                <c:pt idx="29">
                  <c:v>0.33333299999999999</c:v>
                </c:pt>
                <c:pt idx="30">
                  <c:v>2.6113740000000001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7C-44A4-B3C0-E1353A91E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22015"/>
        <c:axId val="111197647"/>
      </c:scatterChart>
      <c:valAx>
        <c:axId val="108422015"/>
        <c:scaling>
          <c:orientation val="minMax"/>
          <c:min val="0.65000000000000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5-Year Graduation Rates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97647"/>
        <c:crosses val="autoZero"/>
        <c:crossBetween val="midCat"/>
      </c:valAx>
      <c:valAx>
        <c:axId val="1111976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Gifted 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2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Median</a:t>
            </a:r>
            <a:r>
              <a:rPr lang="en-CA" baseline="0"/>
              <a:t> Family Income vs Percentage of Low Income Sudents per District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Tables'!$P$1</c:f>
              <c:strCache>
                <c:ptCount val="1"/>
                <c:pt idx="0">
                  <c:v>% Low Income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2867672790901135E-2"/>
                  <c:y val="-0.241275882181393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'Graph Tables'!$O$2:$O$32</c:f>
              <c:numCache>
                <c:formatCode>#,##0</c:formatCode>
                <c:ptCount val="31"/>
                <c:pt idx="0">
                  <c:v>55491</c:v>
                </c:pt>
                <c:pt idx="1">
                  <c:v>56643</c:v>
                </c:pt>
                <c:pt idx="2">
                  <c:v>52667</c:v>
                </c:pt>
                <c:pt idx="3">
                  <c:v>56729</c:v>
                </c:pt>
                <c:pt idx="4">
                  <c:v>63980</c:v>
                </c:pt>
                <c:pt idx="5">
                  <c:v>74045</c:v>
                </c:pt>
                <c:pt idx="6">
                  <c:v>60854</c:v>
                </c:pt>
                <c:pt idx="7">
                  <c:v>58780</c:v>
                </c:pt>
                <c:pt idx="8">
                  <c:v>79570</c:v>
                </c:pt>
                <c:pt idx="9">
                  <c:v>66103</c:v>
                </c:pt>
                <c:pt idx="10">
                  <c:v>60319</c:v>
                </c:pt>
                <c:pt idx="11">
                  <c:v>57921</c:v>
                </c:pt>
                <c:pt idx="12">
                  <c:v>64046</c:v>
                </c:pt>
                <c:pt idx="13">
                  <c:v>60855</c:v>
                </c:pt>
                <c:pt idx="14">
                  <c:v>62075</c:v>
                </c:pt>
                <c:pt idx="15">
                  <c:v>62741</c:v>
                </c:pt>
                <c:pt idx="16">
                  <c:v>57253</c:v>
                </c:pt>
                <c:pt idx="17">
                  <c:v>73836</c:v>
                </c:pt>
                <c:pt idx="18">
                  <c:v>87086</c:v>
                </c:pt>
                <c:pt idx="19">
                  <c:v>62774</c:v>
                </c:pt>
                <c:pt idx="20">
                  <c:v>56213</c:v>
                </c:pt>
                <c:pt idx="21">
                  <c:v>55384</c:v>
                </c:pt>
                <c:pt idx="22">
                  <c:v>70314</c:v>
                </c:pt>
                <c:pt idx="23">
                  <c:v>72384</c:v>
                </c:pt>
                <c:pt idx="24">
                  <c:v>57607</c:v>
                </c:pt>
                <c:pt idx="25">
                  <c:v>68627</c:v>
                </c:pt>
                <c:pt idx="26">
                  <c:v>59709</c:v>
                </c:pt>
                <c:pt idx="27">
                  <c:v>55121</c:v>
                </c:pt>
                <c:pt idx="28">
                  <c:v>70379</c:v>
                </c:pt>
                <c:pt idx="29">
                  <c:v>67698</c:v>
                </c:pt>
                <c:pt idx="30">
                  <c:v>90550</c:v>
                </c:pt>
              </c:numCache>
            </c:numRef>
          </c:xVal>
          <c:yVal>
            <c:numRef>
              <c:f>'Graph Tables'!$P$2:$P$32</c:f>
              <c:numCache>
                <c:formatCode>0.00000</c:formatCode>
                <c:ptCount val="31"/>
                <c:pt idx="0">
                  <c:v>18.475000000000001</c:v>
                </c:pt>
                <c:pt idx="1">
                  <c:v>14.086956519999999</c:v>
                </c:pt>
                <c:pt idx="2">
                  <c:v>0.1696</c:v>
                </c:pt>
                <c:pt idx="3">
                  <c:v>16.957450000000001</c:v>
                </c:pt>
                <c:pt idx="4">
                  <c:v>19.701029999999999</c:v>
                </c:pt>
                <c:pt idx="5">
                  <c:v>19.31034</c:v>
                </c:pt>
                <c:pt idx="6">
                  <c:v>14.32813</c:v>
                </c:pt>
                <c:pt idx="7">
                  <c:v>16.746479999999998</c:v>
                </c:pt>
                <c:pt idx="8">
                  <c:v>24.159420000000001</c:v>
                </c:pt>
                <c:pt idx="9">
                  <c:v>22.941749999999999</c:v>
                </c:pt>
                <c:pt idx="10">
                  <c:v>20.238099999999999</c:v>
                </c:pt>
                <c:pt idx="11">
                  <c:v>14.86364</c:v>
                </c:pt>
                <c:pt idx="12">
                  <c:v>11.16667</c:v>
                </c:pt>
                <c:pt idx="13">
                  <c:v>19.592590000000001</c:v>
                </c:pt>
                <c:pt idx="14">
                  <c:v>17.6875</c:v>
                </c:pt>
                <c:pt idx="15">
                  <c:v>16.56897</c:v>
                </c:pt>
                <c:pt idx="16">
                  <c:v>18.97222</c:v>
                </c:pt>
                <c:pt idx="17">
                  <c:v>18.244900000000001</c:v>
                </c:pt>
                <c:pt idx="18">
                  <c:v>19.16601</c:v>
                </c:pt>
                <c:pt idx="19">
                  <c:v>16.638300000000001</c:v>
                </c:pt>
                <c:pt idx="20">
                  <c:v>12.08333</c:v>
                </c:pt>
                <c:pt idx="21">
                  <c:v>14.678570000000001</c:v>
                </c:pt>
                <c:pt idx="22">
                  <c:v>14.62745</c:v>
                </c:pt>
                <c:pt idx="23">
                  <c:v>12.272729999999999</c:v>
                </c:pt>
                <c:pt idx="24">
                  <c:v>19.512499999999999</c:v>
                </c:pt>
                <c:pt idx="25">
                  <c:v>26.64085</c:v>
                </c:pt>
                <c:pt idx="26">
                  <c:v>17.625</c:v>
                </c:pt>
                <c:pt idx="27">
                  <c:v>16.80808</c:v>
                </c:pt>
                <c:pt idx="28">
                  <c:v>12.0641</c:v>
                </c:pt>
                <c:pt idx="29">
                  <c:v>15.741669999999999</c:v>
                </c:pt>
                <c:pt idx="30">
                  <c:v>14.25592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D8-4CF6-84D0-7B068FA78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6784"/>
        <c:axId val="12759072"/>
      </c:scatterChart>
      <c:valAx>
        <c:axId val="17596784"/>
        <c:scaling>
          <c:orientation val="minMax"/>
          <c:min val="4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9072"/>
        <c:crosses val="autoZero"/>
        <c:crossBetween val="midCat"/>
      </c:valAx>
      <c:valAx>
        <c:axId val="1275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Family Income vs</a:t>
            </a:r>
            <a:r>
              <a:rPr lang="en-US" baseline="0"/>
              <a:t> Percentage of First Generation Students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Tables'!$R$1</c:f>
              <c:strCache>
                <c:ptCount val="1"/>
                <c:pt idx="0">
                  <c:v>% parents with No Degree, Diploma, or Certificate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8312117235345577E-2"/>
                  <c:y val="-0.306141732283464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'Graph Tables'!$Q$2:$Q$32</c:f>
              <c:numCache>
                <c:formatCode>#,##0</c:formatCode>
                <c:ptCount val="31"/>
                <c:pt idx="0">
                  <c:v>55491</c:v>
                </c:pt>
                <c:pt idx="1">
                  <c:v>56643</c:v>
                </c:pt>
                <c:pt idx="2">
                  <c:v>52667</c:v>
                </c:pt>
                <c:pt idx="3">
                  <c:v>56729</c:v>
                </c:pt>
                <c:pt idx="4">
                  <c:v>63980</c:v>
                </c:pt>
                <c:pt idx="5">
                  <c:v>74045</c:v>
                </c:pt>
                <c:pt idx="6">
                  <c:v>60854</c:v>
                </c:pt>
                <c:pt idx="7">
                  <c:v>58780</c:v>
                </c:pt>
                <c:pt idx="8">
                  <c:v>79570</c:v>
                </c:pt>
                <c:pt idx="9">
                  <c:v>66103</c:v>
                </c:pt>
                <c:pt idx="10">
                  <c:v>60319</c:v>
                </c:pt>
                <c:pt idx="11">
                  <c:v>57921</c:v>
                </c:pt>
                <c:pt idx="12">
                  <c:v>64046</c:v>
                </c:pt>
                <c:pt idx="13">
                  <c:v>60855</c:v>
                </c:pt>
                <c:pt idx="14">
                  <c:v>62075</c:v>
                </c:pt>
                <c:pt idx="15">
                  <c:v>62741</c:v>
                </c:pt>
                <c:pt idx="16">
                  <c:v>57253</c:v>
                </c:pt>
                <c:pt idx="17">
                  <c:v>73836</c:v>
                </c:pt>
                <c:pt idx="18">
                  <c:v>87086</c:v>
                </c:pt>
                <c:pt idx="19">
                  <c:v>62774</c:v>
                </c:pt>
                <c:pt idx="20">
                  <c:v>56213</c:v>
                </c:pt>
                <c:pt idx="21">
                  <c:v>55384</c:v>
                </c:pt>
                <c:pt idx="22">
                  <c:v>70314</c:v>
                </c:pt>
                <c:pt idx="23">
                  <c:v>72384</c:v>
                </c:pt>
                <c:pt idx="24">
                  <c:v>57607</c:v>
                </c:pt>
                <c:pt idx="25">
                  <c:v>68627</c:v>
                </c:pt>
                <c:pt idx="26">
                  <c:v>59709</c:v>
                </c:pt>
                <c:pt idx="27">
                  <c:v>55121</c:v>
                </c:pt>
                <c:pt idx="28">
                  <c:v>70379</c:v>
                </c:pt>
                <c:pt idx="29">
                  <c:v>67698</c:v>
                </c:pt>
                <c:pt idx="30">
                  <c:v>90550</c:v>
                </c:pt>
              </c:numCache>
            </c:numRef>
          </c:xVal>
          <c:yVal>
            <c:numRef>
              <c:f>'Graph Tables'!$R$2:$R$32</c:f>
              <c:numCache>
                <c:formatCode>0.00000</c:formatCode>
                <c:ptCount val="31"/>
                <c:pt idx="0">
                  <c:v>7.25</c:v>
                </c:pt>
                <c:pt idx="1">
                  <c:v>10.87234043</c:v>
                </c:pt>
                <c:pt idx="2">
                  <c:v>0.11210000000000001</c:v>
                </c:pt>
                <c:pt idx="3">
                  <c:v>11.212770000000001</c:v>
                </c:pt>
                <c:pt idx="4">
                  <c:v>4.9690719999999997</c:v>
                </c:pt>
                <c:pt idx="5">
                  <c:v>9</c:v>
                </c:pt>
                <c:pt idx="6">
                  <c:v>3.4296880000000001</c:v>
                </c:pt>
                <c:pt idx="7">
                  <c:v>7.3521130000000001</c:v>
                </c:pt>
                <c:pt idx="8">
                  <c:v>9.7246380000000006</c:v>
                </c:pt>
                <c:pt idx="9">
                  <c:v>8.2621359999999999</c:v>
                </c:pt>
                <c:pt idx="10">
                  <c:v>7.6428570000000002</c:v>
                </c:pt>
                <c:pt idx="11">
                  <c:v>2.920455</c:v>
                </c:pt>
                <c:pt idx="12">
                  <c:v>11.22222</c:v>
                </c:pt>
                <c:pt idx="13">
                  <c:v>9.2222220000000004</c:v>
                </c:pt>
                <c:pt idx="14">
                  <c:v>7.578125</c:v>
                </c:pt>
                <c:pt idx="15">
                  <c:v>4.0862069999999999</c:v>
                </c:pt>
                <c:pt idx="16">
                  <c:v>5.5277779999999996</c:v>
                </c:pt>
                <c:pt idx="17">
                  <c:v>4.7755099999999997</c:v>
                </c:pt>
                <c:pt idx="18">
                  <c:v>5.8418970000000003</c:v>
                </c:pt>
                <c:pt idx="19">
                  <c:v>4.1914889999999998</c:v>
                </c:pt>
                <c:pt idx="20">
                  <c:v>7</c:v>
                </c:pt>
                <c:pt idx="21">
                  <c:v>4.6071429999999998</c:v>
                </c:pt>
                <c:pt idx="22">
                  <c:v>5.1862750000000002</c:v>
                </c:pt>
                <c:pt idx="23">
                  <c:v>12.272729999999999</c:v>
                </c:pt>
                <c:pt idx="24">
                  <c:v>8.1374999999999993</c:v>
                </c:pt>
                <c:pt idx="25">
                  <c:v>9.1637319999999995</c:v>
                </c:pt>
                <c:pt idx="26">
                  <c:v>4.9583329999999997</c:v>
                </c:pt>
                <c:pt idx="27">
                  <c:v>4.0606059999999999</c:v>
                </c:pt>
                <c:pt idx="28">
                  <c:v>6.8717949999999997</c:v>
                </c:pt>
                <c:pt idx="29">
                  <c:v>7.983333</c:v>
                </c:pt>
                <c:pt idx="30">
                  <c:v>3.8246449999999999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78-4E8B-8E93-15902EB93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1584"/>
        <c:axId val="2050770656"/>
      </c:scatterChart>
      <c:valAx>
        <c:axId val="17611584"/>
        <c:scaling>
          <c:orientation val="minMax"/>
          <c:min val="4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770656"/>
        <c:crosses val="autoZero"/>
        <c:crossBetween val="midCat"/>
      </c:valAx>
      <c:valAx>
        <c:axId val="205077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</a:t>
            </a:r>
            <a:r>
              <a:rPr lang="en-US" baseline="0"/>
              <a:t> Family Income vs Percentage of Students</a:t>
            </a:r>
            <a:r>
              <a:rPr lang="en-US"/>
              <a:t> Recieving Spec Ed Services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Tables'!$T$1</c:f>
              <c:strCache>
                <c:ptCount val="1"/>
                <c:pt idx="0">
                  <c:v>% Recieving Spec Ed Services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3187007874015742E-2"/>
                  <c:y val="-0.333184966462525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'Graph Tables'!$S$2:$S$32</c:f>
              <c:numCache>
                <c:formatCode>#,##0</c:formatCode>
                <c:ptCount val="31"/>
                <c:pt idx="0">
                  <c:v>55491</c:v>
                </c:pt>
                <c:pt idx="1">
                  <c:v>56643</c:v>
                </c:pt>
                <c:pt idx="2">
                  <c:v>52667</c:v>
                </c:pt>
                <c:pt idx="3">
                  <c:v>56729</c:v>
                </c:pt>
                <c:pt idx="4">
                  <c:v>63980</c:v>
                </c:pt>
                <c:pt idx="5">
                  <c:v>74045</c:v>
                </c:pt>
                <c:pt idx="6">
                  <c:v>60854</c:v>
                </c:pt>
                <c:pt idx="7">
                  <c:v>58780</c:v>
                </c:pt>
                <c:pt idx="8">
                  <c:v>79570</c:v>
                </c:pt>
                <c:pt idx="9">
                  <c:v>66103</c:v>
                </c:pt>
                <c:pt idx="10">
                  <c:v>60319</c:v>
                </c:pt>
                <c:pt idx="11">
                  <c:v>57921</c:v>
                </c:pt>
                <c:pt idx="12">
                  <c:v>64046</c:v>
                </c:pt>
                <c:pt idx="13">
                  <c:v>60855</c:v>
                </c:pt>
                <c:pt idx="14">
                  <c:v>62075</c:v>
                </c:pt>
                <c:pt idx="15">
                  <c:v>62741</c:v>
                </c:pt>
                <c:pt idx="16">
                  <c:v>57253</c:v>
                </c:pt>
                <c:pt idx="17">
                  <c:v>73836</c:v>
                </c:pt>
                <c:pt idx="18">
                  <c:v>87086</c:v>
                </c:pt>
                <c:pt idx="19">
                  <c:v>62774</c:v>
                </c:pt>
                <c:pt idx="20">
                  <c:v>56213</c:v>
                </c:pt>
                <c:pt idx="21">
                  <c:v>55384</c:v>
                </c:pt>
                <c:pt idx="22">
                  <c:v>70314</c:v>
                </c:pt>
                <c:pt idx="23">
                  <c:v>72384</c:v>
                </c:pt>
                <c:pt idx="24">
                  <c:v>57607</c:v>
                </c:pt>
                <c:pt idx="25">
                  <c:v>68627</c:v>
                </c:pt>
                <c:pt idx="26">
                  <c:v>59709</c:v>
                </c:pt>
                <c:pt idx="27">
                  <c:v>55121</c:v>
                </c:pt>
                <c:pt idx="28">
                  <c:v>70379</c:v>
                </c:pt>
                <c:pt idx="29">
                  <c:v>67698</c:v>
                </c:pt>
                <c:pt idx="30">
                  <c:v>90550</c:v>
                </c:pt>
              </c:numCache>
            </c:numRef>
          </c:xVal>
          <c:yVal>
            <c:numRef>
              <c:f>'Graph Tables'!$T$2:$T$32</c:f>
              <c:numCache>
                <c:formatCode>0.00000</c:formatCode>
                <c:ptCount val="31"/>
                <c:pt idx="0">
                  <c:v>20.175000000000001</c:v>
                </c:pt>
                <c:pt idx="1">
                  <c:v>13.67391304</c:v>
                </c:pt>
                <c:pt idx="2">
                  <c:v>0.16550000000000001</c:v>
                </c:pt>
                <c:pt idx="3">
                  <c:v>16.553190000000001</c:v>
                </c:pt>
                <c:pt idx="4">
                  <c:v>19.268039999999999</c:v>
                </c:pt>
                <c:pt idx="5">
                  <c:v>26.55172</c:v>
                </c:pt>
                <c:pt idx="6">
                  <c:v>14.34375</c:v>
                </c:pt>
                <c:pt idx="7">
                  <c:v>21.394369999999999</c:v>
                </c:pt>
                <c:pt idx="8">
                  <c:v>14.695650000000001</c:v>
                </c:pt>
                <c:pt idx="9">
                  <c:v>15.34951</c:v>
                </c:pt>
                <c:pt idx="10">
                  <c:v>21.452380000000002</c:v>
                </c:pt>
                <c:pt idx="11">
                  <c:v>18.943180000000002</c:v>
                </c:pt>
                <c:pt idx="12">
                  <c:v>17.94444</c:v>
                </c:pt>
                <c:pt idx="13">
                  <c:v>14.44444</c:v>
                </c:pt>
                <c:pt idx="14">
                  <c:v>19.4375</c:v>
                </c:pt>
                <c:pt idx="15">
                  <c:v>24.103449999999999</c:v>
                </c:pt>
                <c:pt idx="16">
                  <c:v>24.11111</c:v>
                </c:pt>
                <c:pt idx="17">
                  <c:v>19.102039999999999</c:v>
                </c:pt>
                <c:pt idx="18">
                  <c:v>15.28458</c:v>
                </c:pt>
                <c:pt idx="19">
                  <c:v>22.723400000000002</c:v>
                </c:pt>
                <c:pt idx="20">
                  <c:v>21.66667</c:v>
                </c:pt>
                <c:pt idx="21">
                  <c:v>18.928570000000001</c:v>
                </c:pt>
                <c:pt idx="22">
                  <c:v>17.725490000000001</c:v>
                </c:pt>
                <c:pt idx="23">
                  <c:v>25.909089999999999</c:v>
                </c:pt>
                <c:pt idx="24">
                  <c:v>12.643750000000001</c:v>
                </c:pt>
                <c:pt idx="25">
                  <c:v>17.61796</c:v>
                </c:pt>
                <c:pt idx="26">
                  <c:v>29.375</c:v>
                </c:pt>
                <c:pt idx="27">
                  <c:v>24</c:v>
                </c:pt>
                <c:pt idx="28">
                  <c:v>17.179490000000001</c:v>
                </c:pt>
                <c:pt idx="29">
                  <c:v>19.908329999999999</c:v>
                </c:pt>
                <c:pt idx="30">
                  <c:v>11.27488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1C-4F33-8821-4F9D979E5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62080"/>
        <c:axId val="16031920"/>
      </c:scatterChart>
      <c:valAx>
        <c:axId val="138862080"/>
        <c:scaling>
          <c:orientation val="minMax"/>
          <c:min val="4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1920"/>
        <c:crosses val="autoZero"/>
        <c:crossBetween val="midCat"/>
      </c:valAx>
      <c:valAx>
        <c:axId val="1603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6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</a:t>
            </a:r>
            <a:r>
              <a:rPr lang="en-US" baseline="0"/>
              <a:t> Family Income vs Percentage of</a:t>
            </a:r>
            <a:r>
              <a:rPr lang="en-US"/>
              <a:t> Gifted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Tables'!$V$1</c:f>
              <c:strCache>
                <c:ptCount val="1"/>
                <c:pt idx="0">
                  <c:v>% Gifted Students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98097112860893E-2"/>
                  <c:y val="-0.35738735783027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'Graph Tables'!$U$2:$U$32</c:f>
              <c:numCache>
                <c:formatCode>#,##0</c:formatCode>
                <c:ptCount val="31"/>
                <c:pt idx="0">
                  <c:v>55491</c:v>
                </c:pt>
                <c:pt idx="1">
                  <c:v>56643</c:v>
                </c:pt>
                <c:pt idx="2">
                  <c:v>52667</c:v>
                </c:pt>
                <c:pt idx="3">
                  <c:v>56729</c:v>
                </c:pt>
                <c:pt idx="4">
                  <c:v>63980</c:v>
                </c:pt>
                <c:pt idx="5">
                  <c:v>74045</c:v>
                </c:pt>
                <c:pt idx="6">
                  <c:v>60854</c:v>
                </c:pt>
                <c:pt idx="7">
                  <c:v>58780</c:v>
                </c:pt>
                <c:pt idx="8">
                  <c:v>79570</c:v>
                </c:pt>
                <c:pt idx="9">
                  <c:v>66103</c:v>
                </c:pt>
                <c:pt idx="10">
                  <c:v>60319</c:v>
                </c:pt>
                <c:pt idx="11">
                  <c:v>57921</c:v>
                </c:pt>
                <c:pt idx="12">
                  <c:v>64046</c:v>
                </c:pt>
                <c:pt idx="13">
                  <c:v>60855</c:v>
                </c:pt>
                <c:pt idx="14">
                  <c:v>62075</c:v>
                </c:pt>
                <c:pt idx="15">
                  <c:v>62741</c:v>
                </c:pt>
                <c:pt idx="16">
                  <c:v>57253</c:v>
                </c:pt>
                <c:pt idx="17">
                  <c:v>73836</c:v>
                </c:pt>
                <c:pt idx="18">
                  <c:v>87086</c:v>
                </c:pt>
                <c:pt idx="19">
                  <c:v>62774</c:v>
                </c:pt>
                <c:pt idx="20">
                  <c:v>56213</c:v>
                </c:pt>
                <c:pt idx="21">
                  <c:v>55384</c:v>
                </c:pt>
                <c:pt idx="22">
                  <c:v>70314</c:v>
                </c:pt>
                <c:pt idx="23">
                  <c:v>72384</c:v>
                </c:pt>
                <c:pt idx="24">
                  <c:v>57607</c:v>
                </c:pt>
                <c:pt idx="25">
                  <c:v>68627</c:v>
                </c:pt>
                <c:pt idx="26">
                  <c:v>59709</c:v>
                </c:pt>
                <c:pt idx="27">
                  <c:v>55121</c:v>
                </c:pt>
                <c:pt idx="28">
                  <c:v>70379</c:v>
                </c:pt>
                <c:pt idx="29">
                  <c:v>67698</c:v>
                </c:pt>
                <c:pt idx="30">
                  <c:v>90550</c:v>
                </c:pt>
              </c:numCache>
            </c:numRef>
          </c:xVal>
          <c:yVal>
            <c:numRef>
              <c:f>'Graph Tables'!$V$2:$V$32</c:f>
              <c:numCache>
                <c:formatCode>0.00000</c:formatCode>
                <c:ptCount val="31"/>
                <c:pt idx="0">
                  <c:v>2.5000000000000001E-2</c:v>
                </c:pt>
                <c:pt idx="1">
                  <c:v>1.8723404260000001</c:v>
                </c:pt>
                <c:pt idx="2">
                  <c:v>6.7999999999999996E-3</c:v>
                </c:pt>
                <c:pt idx="3">
                  <c:v>0.69565200000000005</c:v>
                </c:pt>
                <c:pt idx="4">
                  <c:v>4.1237000000000003E-2</c:v>
                </c:pt>
                <c:pt idx="5">
                  <c:v>0</c:v>
                </c:pt>
                <c:pt idx="6">
                  <c:v>1.453125</c:v>
                </c:pt>
                <c:pt idx="7">
                  <c:v>0.169014</c:v>
                </c:pt>
                <c:pt idx="8">
                  <c:v>0.18840599999999999</c:v>
                </c:pt>
                <c:pt idx="9">
                  <c:v>0.87378599999999995</c:v>
                </c:pt>
                <c:pt idx="10">
                  <c:v>0</c:v>
                </c:pt>
                <c:pt idx="11">
                  <c:v>9.0909000000000004E-2</c:v>
                </c:pt>
                <c:pt idx="12">
                  <c:v>0</c:v>
                </c:pt>
                <c:pt idx="13">
                  <c:v>0</c:v>
                </c:pt>
                <c:pt idx="14">
                  <c:v>0.265625</c:v>
                </c:pt>
                <c:pt idx="15">
                  <c:v>0</c:v>
                </c:pt>
                <c:pt idx="16">
                  <c:v>0</c:v>
                </c:pt>
                <c:pt idx="17">
                  <c:v>1.3673470000000001</c:v>
                </c:pt>
                <c:pt idx="18">
                  <c:v>0.71146200000000004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0.80392200000000003</c:v>
                </c:pt>
                <c:pt idx="23">
                  <c:v>0</c:v>
                </c:pt>
                <c:pt idx="24">
                  <c:v>1.1812499999999999</c:v>
                </c:pt>
                <c:pt idx="25">
                  <c:v>2.223592</c:v>
                </c:pt>
                <c:pt idx="26">
                  <c:v>4.1667000000000003E-2</c:v>
                </c:pt>
                <c:pt idx="27">
                  <c:v>0.37373699999999999</c:v>
                </c:pt>
                <c:pt idx="28">
                  <c:v>0.88461500000000004</c:v>
                </c:pt>
                <c:pt idx="29">
                  <c:v>0.33333299999999999</c:v>
                </c:pt>
                <c:pt idx="30">
                  <c:v>2.6113740000000001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61-4B37-B2E5-35953C963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2624"/>
        <c:axId val="80347520"/>
      </c:scatterChart>
      <c:valAx>
        <c:axId val="14652624"/>
        <c:scaling>
          <c:orientation val="minMax"/>
          <c:min val="4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47520"/>
        <c:crosses val="autoZero"/>
        <c:crossBetween val="midCat"/>
      </c:valAx>
      <c:valAx>
        <c:axId val="8034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13" Type="http://schemas.openxmlformats.org/officeDocument/2006/relationships/chart" Target="../charts/chart28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12" Type="http://schemas.openxmlformats.org/officeDocument/2006/relationships/chart" Target="../charts/chart27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11" Type="http://schemas.openxmlformats.org/officeDocument/2006/relationships/chart" Target="../charts/chart26.xml"/><Relationship Id="rId5" Type="http://schemas.openxmlformats.org/officeDocument/2006/relationships/chart" Target="../charts/chart20.xml"/><Relationship Id="rId15" Type="http://schemas.openxmlformats.org/officeDocument/2006/relationships/chart" Target="../charts/chart3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Relationship Id="rId14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209550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E8748A-DC80-4B85-B911-417486F341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257175</xdr:colOff>
      <xdr:row>31</xdr:row>
      <xdr:rowOff>19050</xdr:rowOff>
    </xdr:from>
    <xdr:to>
      <xdr:col>16</xdr:col>
      <xdr:colOff>466725</xdr:colOff>
      <xdr:row>46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ECECD1-77B9-4F07-BEF6-E6198B6C3361}"/>
            </a:ext>
            <a:ext uri="{147F2762-F138-4A5C-976F-8EAC2B608ADB}">
              <a16:predDERef xmlns:a16="http://schemas.microsoft.com/office/drawing/2014/main" pred="{9CE8748A-DC80-4B85-B911-417486F341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209550</xdr:colOff>
      <xdr:row>0</xdr:row>
      <xdr:rowOff>0</xdr:rowOff>
    </xdr:from>
    <xdr:to>
      <xdr:col>16</xdr:col>
      <xdr:colOff>428625</xdr:colOff>
      <xdr:row>16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B12792F-E2C5-4322-AECA-47470EF66D80}"/>
            </a:ext>
            <a:ext uri="{147F2762-F138-4A5C-976F-8EAC2B608ADB}">
              <a16:predDERef xmlns:a16="http://schemas.microsoft.com/office/drawing/2014/main" pred="{40ECECD1-77B9-4F07-BEF6-E6198B6C3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209549</xdr:colOff>
      <xdr:row>15</xdr:row>
      <xdr:rowOff>180974</xdr:rowOff>
    </xdr:from>
    <xdr:to>
      <xdr:col>16</xdr:col>
      <xdr:colOff>428624</xdr:colOff>
      <xdr:row>30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36B7C97-D945-4609-836F-734133136398}"/>
            </a:ext>
            <a:ext uri="{147F2762-F138-4A5C-976F-8EAC2B608ADB}">
              <a16:predDERef xmlns:a16="http://schemas.microsoft.com/office/drawing/2014/main" pred="{DB12792F-E2C5-4322-AECA-47470EF66D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15</xdr:row>
      <xdr:rowOff>180975</xdr:rowOff>
    </xdr:from>
    <xdr:to>
      <xdr:col>8</xdr:col>
      <xdr:colOff>209550</xdr:colOff>
      <xdr:row>31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5C7ADEE-D39F-4F00-B857-89A91EC032BF}"/>
            </a:ext>
            <a:ext uri="{147F2762-F138-4A5C-976F-8EAC2B608ADB}">
              <a16:predDERef xmlns:a16="http://schemas.microsoft.com/office/drawing/2014/main" pred="{E36B7C97-D945-4609-836F-7341331363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257175</xdr:colOff>
      <xdr:row>46</xdr:row>
      <xdr:rowOff>76200</xdr:rowOff>
    </xdr:from>
    <xdr:to>
      <xdr:col>15</xdr:col>
      <xdr:colOff>561975</xdr:colOff>
      <xdr:row>60</xdr:row>
      <xdr:rowOff>152400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DEFD6EA-6BFE-40AA-80C1-D19CB1E4F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447675</xdr:colOff>
      <xdr:row>14</xdr:row>
      <xdr:rowOff>66675</xdr:rowOff>
    </xdr:from>
    <xdr:to>
      <xdr:col>24</xdr:col>
      <xdr:colOff>142875</xdr:colOff>
      <xdr:row>28</xdr:row>
      <xdr:rowOff>142875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850CB86-A2F5-4C80-B6A4-87143AC00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438150</xdr:colOff>
      <xdr:row>0</xdr:row>
      <xdr:rowOff>0</xdr:rowOff>
    </xdr:from>
    <xdr:to>
      <xdr:col>24</xdr:col>
      <xdr:colOff>133350</xdr:colOff>
      <xdr:row>14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F38846-9BA6-4079-9F9F-0C77380748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64</xdr:row>
      <xdr:rowOff>19050</xdr:rowOff>
    </xdr:from>
    <xdr:to>
      <xdr:col>7</xdr:col>
      <xdr:colOff>304800</xdr:colOff>
      <xdr:row>78</xdr:row>
      <xdr:rowOff>95250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F8F7BE3-7E13-461F-9CFC-5CE05B671E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8</xdr:col>
      <xdr:colOff>209550</xdr:colOff>
      <xdr:row>49</xdr:row>
      <xdr:rowOff>133350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8C41B0D-20A5-4DBB-BC42-83736D3E2A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78</xdr:row>
      <xdr:rowOff>123825</xdr:rowOff>
    </xdr:from>
    <xdr:to>
      <xdr:col>7</xdr:col>
      <xdr:colOff>304800</xdr:colOff>
      <xdr:row>93</xdr:row>
      <xdr:rowOff>9525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CF1DA00-694A-42C5-8C8F-08958D378E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76</xdr:row>
      <xdr:rowOff>38100</xdr:rowOff>
    </xdr:from>
    <xdr:to>
      <xdr:col>15</xdr:col>
      <xdr:colOff>304800</xdr:colOff>
      <xdr:row>90</xdr:row>
      <xdr:rowOff>114300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9ADD45A-9349-424C-B41A-435FD56A2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57150</xdr:colOff>
      <xdr:row>61</xdr:row>
      <xdr:rowOff>19050</xdr:rowOff>
    </xdr:from>
    <xdr:to>
      <xdr:col>15</xdr:col>
      <xdr:colOff>361950</xdr:colOff>
      <xdr:row>75</xdr:row>
      <xdr:rowOff>95250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E8B3F5F6-2657-4B2F-83D0-4DF2B86AB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552450</xdr:colOff>
      <xdr:row>29</xdr:row>
      <xdr:rowOff>104775</xdr:rowOff>
    </xdr:from>
    <xdr:to>
      <xdr:col>24</xdr:col>
      <xdr:colOff>247650</xdr:colOff>
      <xdr:row>43</xdr:row>
      <xdr:rowOff>180975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88A6A294-5457-47C7-9EB3-A3B6A19071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49</xdr:row>
      <xdr:rowOff>142875</xdr:rowOff>
    </xdr:from>
    <xdr:to>
      <xdr:col>7</xdr:col>
      <xdr:colOff>304800</xdr:colOff>
      <xdr:row>64</xdr:row>
      <xdr:rowOff>28575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F1BAD68D-31F7-418A-9719-54DDECAB41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314325</xdr:colOff>
      <xdr:row>15</xdr:row>
      <xdr:rowOff>9525</xdr:rowOff>
    </xdr:from>
    <xdr:to>
      <xdr:col>15</xdr:col>
      <xdr:colOff>9525</xdr:colOff>
      <xdr:row>30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161CA1-65C5-483A-A602-F30C70DCA3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1525" y="2867025"/>
          <a:ext cx="4572000" cy="2867025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</xdr:colOff>
      <xdr:row>15</xdr:row>
      <xdr:rowOff>0</xdr:rowOff>
    </xdr:from>
    <xdr:to>
      <xdr:col>22</xdr:col>
      <xdr:colOff>314325</xdr:colOff>
      <xdr:row>30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7010783-77B5-4FD4-B1D1-9205F7338F04}"/>
            </a:ext>
            <a:ext uri="{147F2762-F138-4A5C-976F-8EAC2B608ADB}">
              <a16:predDERef xmlns:a16="http://schemas.microsoft.com/office/drawing/2014/main" pred="{60161CA1-65C5-483A-A602-F30C70DCA3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53525" y="2857500"/>
          <a:ext cx="4572000" cy="2867025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</xdr:colOff>
      <xdr:row>0</xdr:row>
      <xdr:rowOff>0</xdr:rowOff>
    </xdr:from>
    <xdr:to>
      <xdr:col>22</xdr:col>
      <xdr:colOff>314325</xdr:colOff>
      <xdr:row>15</xdr:row>
      <xdr:rowOff>9525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4654981-9A8B-4EA0-AB4C-FE383CBBCFE6}"/>
            </a:ext>
            <a:ext uri="{147F2762-F138-4A5C-976F-8EAC2B608ADB}">
              <a16:predDERef xmlns:a16="http://schemas.microsoft.com/office/drawing/2014/main" pred="{27010783-77B5-4FD4-B1D1-9205F7338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53525" y="0"/>
          <a:ext cx="4572000" cy="2867025"/>
        </a:xfrm>
        <a:prstGeom prst="rect">
          <a:avLst/>
        </a:prstGeom>
      </xdr:spPr>
    </xdr:pic>
    <xdr:clientData/>
  </xdr:twoCellAnchor>
  <xdr:twoCellAnchor editAs="oneCell">
    <xdr:from>
      <xdr:col>7</xdr:col>
      <xdr:colOff>314325</xdr:colOff>
      <xdr:row>0</xdr:row>
      <xdr:rowOff>0</xdr:rowOff>
    </xdr:from>
    <xdr:to>
      <xdr:col>15</xdr:col>
      <xdr:colOff>9525</xdr:colOff>
      <xdr:row>15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29BD7CA-A4D4-415A-80CF-B80327F802AB}"/>
            </a:ext>
            <a:ext uri="{147F2762-F138-4A5C-976F-8EAC2B608ADB}">
              <a16:predDERef xmlns:a16="http://schemas.microsoft.com/office/drawing/2014/main" pred="{F4654981-9A8B-4EA0-AB4C-FE383CBBC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81525" y="0"/>
          <a:ext cx="4572000" cy="28670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304800</xdr:colOff>
      <xdr:row>15</xdr:row>
      <xdr:rowOff>9525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AB1CECE-38BF-4ED2-8258-0CE9276B8D3C}"/>
            </a:ext>
            <a:ext uri="{147F2762-F138-4A5C-976F-8EAC2B608ADB}">
              <a16:predDERef xmlns:a16="http://schemas.microsoft.com/office/drawing/2014/main" pred="{929BD7CA-A4D4-415A-80CF-B80327F802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4572000" cy="28670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7</xdr:col>
      <xdr:colOff>304800</xdr:colOff>
      <xdr:row>30</xdr:row>
      <xdr:rowOff>9525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E53178-D877-462D-B4D6-F68F10AF2F2D}"/>
            </a:ext>
            <a:ext uri="{147F2762-F138-4A5C-976F-8EAC2B608ADB}">
              <a16:predDERef xmlns:a16="http://schemas.microsoft.com/office/drawing/2014/main" pred="{7AB1CECE-38BF-4ED2-8258-0CE9276B8D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857500"/>
          <a:ext cx="4572000" cy="28670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48</xdr:row>
      <xdr:rowOff>14287</xdr:rowOff>
    </xdr:from>
    <xdr:to>
      <xdr:col>12</xdr:col>
      <xdr:colOff>876300</xdr:colOff>
      <xdr:row>62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A695BB-4DCA-43E8-A895-2AFB80E85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890587</xdr:colOff>
      <xdr:row>48</xdr:row>
      <xdr:rowOff>14287</xdr:rowOff>
    </xdr:from>
    <xdr:to>
      <xdr:col>19</xdr:col>
      <xdr:colOff>404812</xdr:colOff>
      <xdr:row>62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591B0E-DD49-4CD8-86A5-6876B5A9A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414337</xdr:colOff>
      <xdr:row>48</xdr:row>
      <xdr:rowOff>14287</xdr:rowOff>
    </xdr:from>
    <xdr:to>
      <xdr:col>27</xdr:col>
      <xdr:colOff>109537</xdr:colOff>
      <xdr:row>62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7F920C-EFE8-4FDF-B3B4-97FE87DB8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119062</xdr:colOff>
      <xdr:row>48</xdr:row>
      <xdr:rowOff>14287</xdr:rowOff>
    </xdr:from>
    <xdr:to>
      <xdr:col>34</xdr:col>
      <xdr:colOff>423862</xdr:colOff>
      <xdr:row>62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F6E06-C2A5-4FE0-B0FE-1D5779094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423862</xdr:colOff>
      <xdr:row>48</xdr:row>
      <xdr:rowOff>14287</xdr:rowOff>
    </xdr:from>
    <xdr:to>
      <xdr:col>42</xdr:col>
      <xdr:colOff>204787</xdr:colOff>
      <xdr:row>62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A7CF4D0-3CCC-4B1B-A9BE-449B148AF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547687</xdr:colOff>
      <xdr:row>8</xdr:row>
      <xdr:rowOff>4762</xdr:rowOff>
    </xdr:from>
    <xdr:to>
      <xdr:col>12</xdr:col>
      <xdr:colOff>833437</xdr:colOff>
      <xdr:row>22</xdr:row>
      <xdr:rowOff>80962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DDB8E2D-D66E-46CC-8089-457DB0018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842962</xdr:colOff>
      <xdr:row>8</xdr:row>
      <xdr:rowOff>14287</xdr:rowOff>
    </xdr:from>
    <xdr:to>
      <xdr:col>19</xdr:col>
      <xdr:colOff>423862</xdr:colOff>
      <xdr:row>22</xdr:row>
      <xdr:rowOff>90487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0867870-951A-41D5-8B35-0251BE9D1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423862</xdr:colOff>
      <xdr:row>8</xdr:row>
      <xdr:rowOff>0</xdr:rowOff>
    </xdr:from>
    <xdr:to>
      <xdr:col>27</xdr:col>
      <xdr:colOff>119062</xdr:colOff>
      <xdr:row>22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4DDC292-E76C-4242-B358-8F1111ACD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109537</xdr:colOff>
      <xdr:row>8</xdr:row>
      <xdr:rowOff>4762</xdr:rowOff>
    </xdr:from>
    <xdr:to>
      <xdr:col>34</xdr:col>
      <xdr:colOff>414337</xdr:colOff>
      <xdr:row>22</xdr:row>
      <xdr:rowOff>80962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733BD16-57AC-4976-9BA3-85E988091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414337</xdr:colOff>
      <xdr:row>8</xdr:row>
      <xdr:rowOff>14287</xdr:rowOff>
    </xdr:from>
    <xdr:to>
      <xdr:col>42</xdr:col>
      <xdr:colOff>109537</xdr:colOff>
      <xdr:row>22</xdr:row>
      <xdr:rowOff>90487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908A30B-C690-496A-AAE0-37D68C27D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89</xdr:row>
      <xdr:rowOff>4762</xdr:rowOff>
    </xdr:from>
    <xdr:to>
      <xdr:col>12</xdr:col>
      <xdr:colOff>876300</xdr:colOff>
      <xdr:row>103</xdr:row>
      <xdr:rowOff>80962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0952CC4-DAED-4DBF-A843-DEB0FD5DB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881062</xdr:colOff>
      <xdr:row>89</xdr:row>
      <xdr:rowOff>4762</xdr:rowOff>
    </xdr:from>
    <xdr:to>
      <xdr:col>19</xdr:col>
      <xdr:colOff>395287</xdr:colOff>
      <xdr:row>103</xdr:row>
      <xdr:rowOff>80962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64F107B-B289-4343-9F22-3A51D17BC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404812</xdr:colOff>
      <xdr:row>89</xdr:row>
      <xdr:rowOff>4762</xdr:rowOff>
    </xdr:from>
    <xdr:to>
      <xdr:col>27</xdr:col>
      <xdr:colOff>100012</xdr:colOff>
      <xdr:row>103</xdr:row>
      <xdr:rowOff>80962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C67B4AF-963D-418D-8B59-24614E9D0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27</xdr:col>
      <xdr:colOff>90487</xdr:colOff>
      <xdr:row>89</xdr:row>
      <xdr:rowOff>4762</xdr:rowOff>
    </xdr:from>
    <xdr:to>
      <xdr:col>34</xdr:col>
      <xdr:colOff>395287</xdr:colOff>
      <xdr:row>103</xdr:row>
      <xdr:rowOff>80962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38EC55D-B89D-46F5-AC5B-058F9F284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34</xdr:col>
      <xdr:colOff>385762</xdr:colOff>
      <xdr:row>89</xdr:row>
      <xdr:rowOff>4762</xdr:rowOff>
    </xdr:from>
    <xdr:to>
      <xdr:col>42</xdr:col>
      <xdr:colOff>80962</xdr:colOff>
      <xdr:row>103</xdr:row>
      <xdr:rowOff>80962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F410A18-88BF-40DF-92BF-092989738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6C98F6-4DA0-437B-9295-0B8E0C39EEC6}" name="Table1" displayName="Table1" ref="K2:Q33" totalsRowShown="0">
  <autoFilter ref="K2:Q33" xr:uid="{8B6C98F6-4DA0-437B-9295-0B8E0C39EEC6}"/>
  <tableColumns count="7">
    <tableColumn id="1" xr3:uid="{7AC8774B-AF17-4C21-B90F-A9E3D7E065C0}" name="Graduation Rates" dataDxfId="6"/>
    <tableColumn id="3" xr3:uid="{7636CA83-69EE-475C-AACF-4A0D8AAED9FD}" name="Instruction/Student" dataDxfId="5"/>
    <tableColumn id="4" xr3:uid="{97377D7C-C2D9-424A-AA13-78AB76579C80}" name="Admin/Student" dataDxfId="4"/>
    <tableColumn id="5" xr3:uid="{8CE37705-7E70-4997-84C8-C97E32854A88}" name="Transportation/Student" dataDxfId="3"/>
    <tableColumn id="6" xr3:uid="{6143B182-7738-4CA0-AC29-A00A9686C68C}" name="Accomodations/Student" dataDxfId="2"/>
    <tableColumn id="7" xr3:uid="{94B8BB06-7270-4A02-87F3-85CA65D54A23}" name="School-Funded Activites/Student" dataDxfId="1"/>
    <tableColumn id="8" xr3:uid="{2BA52BDE-0D22-4884-98C4-71335C63A60A}" name="Number of Students (rounded to the nearest 5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gdsb.on.ca/upload/documents/1-sgdsb-08312019-final-fs.pdf" TargetMode="External"/><Relationship Id="rId21" Type="http://schemas.openxmlformats.org/officeDocument/2006/relationships/hyperlink" Target="https://www.hpedsb.on.ca/wp-content/uploads/2018/03/2018-2019-Consolidated-Financial-Statements.pdf" TargetMode="External"/><Relationship Id="rId42" Type="http://schemas.openxmlformats.org/officeDocument/2006/relationships/hyperlink" Target="https://en.wikipedia.org/wiki/Superior-Greenstone_District_School_Board" TargetMode="External"/><Relationship Id="rId47" Type="http://schemas.openxmlformats.org/officeDocument/2006/relationships/hyperlink" Target="https://en.wikipedia.org/wiki/Peel_District_School_Board" TargetMode="External"/><Relationship Id="rId63" Type="http://schemas.openxmlformats.org/officeDocument/2006/relationships/hyperlink" Target="https://en.wikipedia.org/wiki/Bluewater_District_School_Board" TargetMode="External"/><Relationship Id="rId68" Type="http://schemas.openxmlformats.org/officeDocument/2006/relationships/hyperlink" Target="../../AppData/Roaming/tribaric_brocku_ca/_layouts/15/onedrive.aspx?id=%2Fpersonal%2Ftribaric%5Fbrocku%5Fca%2FDocuments%2Fworkshop%5Fvids%2Fpython%5Fdata%5Fscience%5Faug%5F12%5F2021%2Emp4&amp;parent=%2Fpersonal%2Ftribaric%5Fbrocku%5Fca%2FDocuments%2Fworkshop%5Fvids" TargetMode="External"/><Relationship Id="rId7" Type="http://schemas.openxmlformats.org/officeDocument/2006/relationships/hyperlink" Target="https://www.hdsb.ca/our-board/Documents/Financial-Statements-2018-2019.pdf" TargetMode="External"/><Relationship Id="rId71" Type="http://schemas.openxmlformats.org/officeDocument/2006/relationships/printerSettings" Target="../printerSettings/printerSettings1.bin"/><Relationship Id="rId2" Type="http://schemas.openxmlformats.org/officeDocument/2006/relationships/hyperlink" Target="https://www.amdsb.ca/apps/pages/DAR" TargetMode="External"/><Relationship Id="rId16" Type="http://schemas.openxmlformats.org/officeDocument/2006/relationships/hyperlink" Target="https://www.dsbn.org/docs/default-source/default-document-library/2018-19-audited-financial-statements.pdf?sfvrsn=5bb97b1f_2" TargetMode="External"/><Relationship Id="rId29" Type="http://schemas.openxmlformats.org/officeDocument/2006/relationships/hyperlink" Target="https://www.tldsb.ca/wp-content/uploads/2019/11/TLDSB-2019-Financial-Statements.pdf" TargetMode="External"/><Relationship Id="rId11" Type="http://schemas.openxmlformats.org/officeDocument/2006/relationships/hyperlink" Target="https://www.limestone.on.ca/common/pages/DisplayFile.aspx?itemId=25983139" TargetMode="External"/><Relationship Id="rId24" Type="http://schemas.openxmlformats.org/officeDocument/2006/relationships/hyperlink" Target="https://www.rrdsb.com/common/pages/DisplayFile.aspx?itemId=11427984" TargetMode="External"/><Relationship Id="rId32" Type="http://schemas.openxmlformats.org/officeDocument/2006/relationships/hyperlink" Target="http://www.yrdsb.ca/AboutUs/Departments/Finance/Documents/2018-2019AuditedFinancialStatements.pdf" TargetMode="External"/><Relationship Id="rId37" Type="http://schemas.openxmlformats.org/officeDocument/2006/relationships/hyperlink" Target="https://en.wikipedia.org/wiki/Upper_Grand_District_School_Board" TargetMode="External"/><Relationship Id="rId40" Type="http://schemas.openxmlformats.org/officeDocument/2006/relationships/hyperlink" Target="https://en.wikipedia.org/wiki/Toronto_District_School_Board" TargetMode="External"/><Relationship Id="rId45" Type="http://schemas.openxmlformats.org/officeDocument/2006/relationships/hyperlink" Target="https://en.wikipedia.org/wiki/Rainy_River_District_School_Board" TargetMode="External"/><Relationship Id="rId53" Type="http://schemas.openxmlformats.org/officeDocument/2006/relationships/hyperlink" Target="https://en.wikipedia.org/wiki/Keewatin-Patricia_District_School_Board" TargetMode="External"/><Relationship Id="rId58" Type="http://schemas.openxmlformats.org/officeDocument/2006/relationships/hyperlink" Target="https://en.wikipedia.org/wiki/Greater_Essex_County_District_School_Board" TargetMode="External"/><Relationship Id="rId66" Type="http://schemas.openxmlformats.org/officeDocument/2006/relationships/hyperlink" Target="http://www.mtc.gov.on.ca/en/libraries/oplweb.shtml" TargetMode="External"/><Relationship Id="rId5" Type="http://schemas.openxmlformats.org/officeDocument/2006/relationships/hyperlink" Target="https://granderie.ca/application/files/6515/7408/9582/Final_Financials_2019_GEDSB.pdf" TargetMode="External"/><Relationship Id="rId61" Type="http://schemas.openxmlformats.org/officeDocument/2006/relationships/hyperlink" Target="https://en.wikipedia.org/wiki/District_School_Board_Ontario_North_East" TargetMode="External"/><Relationship Id="rId19" Type="http://schemas.openxmlformats.org/officeDocument/2006/relationships/hyperlink" Target="https://22.files.edl.io/f17c/08/24/20/144822-5e736b53-9908-44e5-bc07-54ed0311736a.pdf" TargetMode="External"/><Relationship Id="rId14" Type="http://schemas.openxmlformats.org/officeDocument/2006/relationships/hyperlink" Target="https://ocdsb.ca/common/pages/DisplayFile.aspx?itemId=31108902" TargetMode="External"/><Relationship Id="rId22" Type="http://schemas.openxmlformats.org/officeDocument/2006/relationships/hyperlink" Target="https://www.lakeheadschools.ca/docs/Board/Financial%20Statements" TargetMode="External"/><Relationship Id="rId27" Type="http://schemas.openxmlformats.org/officeDocument/2006/relationships/hyperlink" Target="https://www.tvdsb.ca/en/our-board/2019-facts-and-stats-.aspx" TargetMode="External"/><Relationship Id="rId30" Type="http://schemas.openxmlformats.org/officeDocument/2006/relationships/hyperlink" Target="http://p16cdn4static.sharpschool.com/UserFiles/Servers/Server_148343/File/Our_Board/Financial_Info/Audited_Financial_Stateme/Consolidated%20Financial%20Statements%20Year%20Ending%2031-08-2019.PDF" TargetMode="External"/><Relationship Id="rId35" Type="http://schemas.openxmlformats.org/officeDocument/2006/relationships/hyperlink" Target="https://en.wikipedia.org/wiki/York_Region_District_School_Board" TargetMode="External"/><Relationship Id="rId43" Type="http://schemas.openxmlformats.org/officeDocument/2006/relationships/hyperlink" Target="https://en.wikipedia.org/wiki/Simcoe_County_District_School_Board" TargetMode="External"/><Relationship Id="rId48" Type="http://schemas.openxmlformats.org/officeDocument/2006/relationships/hyperlink" Target="https://en.wikipedia.org/wiki/Ottawa-Carleton_District_School_Board" TargetMode="External"/><Relationship Id="rId56" Type="http://schemas.openxmlformats.org/officeDocument/2006/relationships/hyperlink" Target="https://en.wikipedia.org/wiki/Hamilton-Wentworth_District_School_Board" TargetMode="External"/><Relationship Id="rId64" Type="http://schemas.openxmlformats.org/officeDocument/2006/relationships/hyperlink" Target="https://en.wikipedia.org/wiki/Avon_Maitland_District_School_Board" TargetMode="External"/><Relationship Id="rId69" Type="http://schemas.openxmlformats.org/officeDocument/2006/relationships/hyperlink" Target="https://colab.research.google.com/github/BrockDSL/DASA_2021_Python_Collaboration/blob/master/Python2Sept30.ipynb" TargetMode="External"/><Relationship Id="rId8" Type="http://schemas.openxmlformats.org/officeDocument/2006/relationships/hyperlink" Target="https://www.hwdsb.on.ca/wp-content/uploads/2020/03/Final-2018-19-HWDSB-Audited-Statements.pdf" TargetMode="External"/><Relationship Id="rId51" Type="http://schemas.openxmlformats.org/officeDocument/2006/relationships/hyperlink" Target="https://en.wikipedia.org/wiki/Lambton_Kent_District_School_Board" TargetMode="External"/><Relationship Id="rId3" Type="http://schemas.openxmlformats.org/officeDocument/2006/relationships/hyperlink" Target="https://www.dsb1.ca/Board/FinanceProperty/Documents/2018-2019%20Final%20-%20Audited%20Financial%20Statements.PDF" TargetMode="External"/><Relationship Id="rId12" Type="http://schemas.openxmlformats.org/officeDocument/2006/relationships/hyperlink" Target="https://www.nearnorthschools.ca/wp-content/uploads/2020/01/04_NearNorthDSB_AuditedFinancialStmts_2018.2019.pdf" TargetMode="External"/><Relationship Id="rId17" Type="http://schemas.openxmlformats.org/officeDocument/2006/relationships/hyperlink" Target="https://www.bwdsb.on.ca/common/pages/DisplayFile.aspx?itemId=12722909" TargetMode="External"/><Relationship Id="rId25" Type="http://schemas.openxmlformats.org/officeDocument/2006/relationships/hyperlink" Target="https://p14cdn4static.sharpschool.com/UserFiles/Servers/Server_210898/File/About/Goals%20and%20Reporting/Financial%20Information/2018-19-Audited-Financial-Statements.pdf" TargetMode="External"/><Relationship Id="rId33" Type="http://schemas.openxmlformats.org/officeDocument/2006/relationships/hyperlink" Target="https://data.ontario.ca/dataset/ontario-public-schools-enrolment" TargetMode="External"/><Relationship Id="rId38" Type="http://schemas.openxmlformats.org/officeDocument/2006/relationships/hyperlink" Target="https://en.wikipedia.org/wiki/Upper_Canada_District_School_Board" TargetMode="External"/><Relationship Id="rId46" Type="http://schemas.openxmlformats.org/officeDocument/2006/relationships/hyperlink" Target="https://en.wikipedia.org/wiki/Rainbow_District_School_Board" TargetMode="External"/><Relationship Id="rId59" Type="http://schemas.openxmlformats.org/officeDocument/2006/relationships/hyperlink" Target="https://en.wikipedia.org/wiki/Grand_Erie_District_School_Board" TargetMode="External"/><Relationship Id="rId67" Type="http://schemas.openxmlformats.org/officeDocument/2006/relationships/hyperlink" Target="https://canadiangis.com/data.php" TargetMode="External"/><Relationship Id="rId20" Type="http://schemas.openxmlformats.org/officeDocument/2006/relationships/hyperlink" Target="https://www.peelschools.org/about/reports-plans/budget-financial-statements/Documents/Reports-FinancialStatement-2018-2019.pdf" TargetMode="External"/><Relationship Id="rId41" Type="http://schemas.openxmlformats.org/officeDocument/2006/relationships/hyperlink" Target="https://en.wikipedia.org/wiki/Thames_Valley_District_School_Board" TargetMode="External"/><Relationship Id="rId54" Type="http://schemas.openxmlformats.org/officeDocument/2006/relationships/hyperlink" Target="https://en.wikipedia.org/wiki/Kawartha_Pine_Ridge_District_School_Board" TargetMode="External"/><Relationship Id="rId62" Type="http://schemas.openxmlformats.org/officeDocument/2006/relationships/hyperlink" Target="https://en.wikipedia.org/wiki/District_School_Board_of_Niagara" TargetMode="External"/><Relationship Id="rId70" Type="http://schemas.openxmlformats.org/officeDocument/2006/relationships/hyperlink" Target="https://www.kaggle.com/datasets" TargetMode="External"/><Relationship Id="rId1" Type="http://schemas.openxmlformats.org/officeDocument/2006/relationships/hyperlink" Target="https://2019.adsbannualreport.ca/engagement/" TargetMode="External"/><Relationship Id="rId6" Type="http://schemas.openxmlformats.org/officeDocument/2006/relationships/hyperlink" Target="https://www.publicboard.ca/Board/Budget-Finance/Documents/GECDSB%20Budget%20for%202018-19.pdf" TargetMode="External"/><Relationship Id="rId15" Type="http://schemas.openxmlformats.org/officeDocument/2006/relationships/hyperlink" Target="https://www.publicboard.ca/Board/Budget-Finance/Documents/Audited%20Financial%20Statements%20-%20August%202019.pdf" TargetMode="External"/><Relationship Id="rId23" Type="http://schemas.openxmlformats.org/officeDocument/2006/relationships/hyperlink" Target="https://www.rainbowschools.ca/wp-content/uploads/2019/12/Financial-Statements-August-31-2019.pdf" TargetMode="External"/><Relationship Id="rId28" Type="http://schemas.openxmlformats.org/officeDocument/2006/relationships/hyperlink" Target="https://www.tdsb.on.ca/Portals/0/docs/Toronto%20District%20School%20Board%20-%20Consolidated%2008312019%20Final%20FS.pdf" TargetMode="External"/><Relationship Id="rId36" Type="http://schemas.openxmlformats.org/officeDocument/2006/relationships/hyperlink" Target="https://en.wikipedia.org/wiki/Waterloo_Region_District_School_Board" TargetMode="External"/><Relationship Id="rId49" Type="http://schemas.openxmlformats.org/officeDocument/2006/relationships/hyperlink" Target="https://en.wikipedia.org/wiki/Near_North_District_School_Board" TargetMode="External"/><Relationship Id="rId57" Type="http://schemas.openxmlformats.org/officeDocument/2006/relationships/hyperlink" Target="https://en.wikipedia.org/wiki/Halton_District_School_Board" TargetMode="External"/><Relationship Id="rId10" Type="http://schemas.openxmlformats.org/officeDocument/2006/relationships/hyperlink" Target="https://www.lkdsb.net/Board/BudgetFinance/Documents/19.11.13_Consolidated%20Financial%20Statements_SIGNED_Aug%2031%202019.pdf" TargetMode="External"/><Relationship Id="rId31" Type="http://schemas.openxmlformats.org/officeDocument/2006/relationships/hyperlink" Target="https://www.wrdsb.ca/wp-content/uploads/2018-19-Financial-Statement.pdf" TargetMode="External"/><Relationship Id="rId44" Type="http://schemas.openxmlformats.org/officeDocument/2006/relationships/hyperlink" Target="https://en.wikipedia.org/wiki/Renfrew_County_District_School_Board" TargetMode="External"/><Relationship Id="rId52" Type="http://schemas.openxmlformats.org/officeDocument/2006/relationships/hyperlink" Target="https://en.wikipedia.org/wiki/Lakehead_District_School_Board" TargetMode="External"/><Relationship Id="rId60" Type="http://schemas.openxmlformats.org/officeDocument/2006/relationships/hyperlink" Target="https://en.wikipedia.org/wiki/Durham_District_School_Board" TargetMode="External"/><Relationship Id="rId65" Type="http://schemas.openxmlformats.org/officeDocument/2006/relationships/hyperlink" Target="https://en.wikipedia.org/wiki/Algoma_District_School_Board" TargetMode="External"/><Relationship Id="rId4" Type="http://schemas.openxmlformats.org/officeDocument/2006/relationships/hyperlink" Target="https://www.ddsb.ca/en/about-ddsb/resources/Documents/Financial-Report-as-at-August-31-2019.pdf" TargetMode="External"/><Relationship Id="rId9" Type="http://schemas.openxmlformats.org/officeDocument/2006/relationships/hyperlink" Target="http://www.kpdsb.on.ca/assets/uploads/Finance/FINAL%2018-19%20Financial%20Statements.pdf" TargetMode="External"/><Relationship Id="rId13" Type="http://schemas.openxmlformats.org/officeDocument/2006/relationships/hyperlink" Target="http://kprcontentlibrary.kprdsb.ca:8080/docushare/dsweb/Get/Document-12854/2018-2019%20Approved%20Financial%20Statements.pdf" TargetMode="External"/><Relationship Id="rId18" Type="http://schemas.openxmlformats.org/officeDocument/2006/relationships/hyperlink" Target="https://22.files.edl.io/3ddc/12/01/20/195854-0f10eca5-d6e1-44f0-b200-e5193ba6a927.pdf" TargetMode="External"/><Relationship Id="rId39" Type="http://schemas.openxmlformats.org/officeDocument/2006/relationships/hyperlink" Target="https://en.wikipedia.org/wiki/Trillium_Lakelands_District_School_Board" TargetMode="External"/><Relationship Id="rId34" Type="http://schemas.openxmlformats.org/officeDocument/2006/relationships/hyperlink" Target="https://www.app.edu.gov.on.ca/eng/bpr/allBoards.asp?chosenIndicator=11" TargetMode="External"/><Relationship Id="rId50" Type="http://schemas.openxmlformats.org/officeDocument/2006/relationships/hyperlink" Target="https://en.wikipedia.org/wiki/Limestone_District_School_Board" TargetMode="External"/><Relationship Id="rId55" Type="http://schemas.openxmlformats.org/officeDocument/2006/relationships/hyperlink" Target="https://en.wikipedia.org/wiki/Hastings_%26_Prince_Edward_District_School_Board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Rainy_River_District_School_Board" TargetMode="External"/><Relationship Id="rId18" Type="http://schemas.openxmlformats.org/officeDocument/2006/relationships/hyperlink" Target="https://en.wikipedia.org/wiki/Limestone_District_School_Board" TargetMode="External"/><Relationship Id="rId26" Type="http://schemas.openxmlformats.org/officeDocument/2006/relationships/hyperlink" Target="https://en.wikipedia.org/wiki/Greater_Essex_County_District_School_Board" TargetMode="External"/><Relationship Id="rId3" Type="http://schemas.openxmlformats.org/officeDocument/2006/relationships/hyperlink" Target="https://en.wikipedia.org/wiki/York_Region_District_School_Board" TargetMode="External"/><Relationship Id="rId21" Type="http://schemas.openxmlformats.org/officeDocument/2006/relationships/hyperlink" Target="https://en.wikipedia.org/wiki/Keewatin-Patricia_District_School_Board" TargetMode="External"/><Relationship Id="rId34" Type="http://schemas.openxmlformats.org/officeDocument/2006/relationships/printerSettings" Target="../printerSettings/printerSettings2.bin"/><Relationship Id="rId7" Type="http://schemas.openxmlformats.org/officeDocument/2006/relationships/hyperlink" Target="https://en.wikipedia.org/wiki/Trillium_Lakelands_District_School_Board" TargetMode="External"/><Relationship Id="rId12" Type="http://schemas.openxmlformats.org/officeDocument/2006/relationships/hyperlink" Target="https://en.wikipedia.org/wiki/Renfrew_County_District_School_Board" TargetMode="External"/><Relationship Id="rId17" Type="http://schemas.openxmlformats.org/officeDocument/2006/relationships/hyperlink" Target="https://en.wikipedia.org/wiki/Near_North_District_School_Board" TargetMode="External"/><Relationship Id="rId25" Type="http://schemas.openxmlformats.org/officeDocument/2006/relationships/hyperlink" Target="https://en.wikipedia.org/wiki/Halton_District_School_Board" TargetMode="External"/><Relationship Id="rId33" Type="http://schemas.openxmlformats.org/officeDocument/2006/relationships/hyperlink" Target="https://en.wikipedia.org/wiki/Algoma_District_School_Board" TargetMode="External"/><Relationship Id="rId2" Type="http://schemas.openxmlformats.org/officeDocument/2006/relationships/hyperlink" Target="https://www.app.edu.gov.on.ca/eng/bpr/allBoards.asp?chosenIndicator=11" TargetMode="External"/><Relationship Id="rId16" Type="http://schemas.openxmlformats.org/officeDocument/2006/relationships/hyperlink" Target="https://en.wikipedia.org/wiki/Ottawa-Carleton_District_School_Board" TargetMode="External"/><Relationship Id="rId20" Type="http://schemas.openxmlformats.org/officeDocument/2006/relationships/hyperlink" Target="https://en.wikipedia.org/wiki/Lakehead_District_School_Board" TargetMode="External"/><Relationship Id="rId29" Type="http://schemas.openxmlformats.org/officeDocument/2006/relationships/hyperlink" Target="https://en.wikipedia.org/wiki/District_School_Board_Ontario_North_East" TargetMode="External"/><Relationship Id="rId1" Type="http://schemas.openxmlformats.org/officeDocument/2006/relationships/hyperlink" Target="https://data.ontario.ca/dataset/ontario-public-schools-enrolment" TargetMode="External"/><Relationship Id="rId6" Type="http://schemas.openxmlformats.org/officeDocument/2006/relationships/hyperlink" Target="https://en.wikipedia.org/wiki/Upper_Canada_District_School_Board" TargetMode="External"/><Relationship Id="rId11" Type="http://schemas.openxmlformats.org/officeDocument/2006/relationships/hyperlink" Target="https://en.wikipedia.org/wiki/Simcoe_County_District_School_Board" TargetMode="External"/><Relationship Id="rId24" Type="http://schemas.openxmlformats.org/officeDocument/2006/relationships/hyperlink" Target="https://en.wikipedia.org/wiki/Hamilton-Wentworth_District_School_Board" TargetMode="External"/><Relationship Id="rId32" Type="http://schemas.openxmlformats.org/officeDocument/2006/relationships/hyperlink" Target="https://en.wikipedia.org/wiki/Avon_Maitland_District_School_Board" TargetMode="External"/><Relationship Id="rId5" Type="http://schemas.openxmlformats.org/officeDocument/2006/relationships/hyperlink" Target="https://en.wikipedia.org/wiki/Upper_Grand_District_School_Board" TargetMode="External"/><Relationship Id="rId15" Type="http://schemas.openxmlformats.org/officeDocument/2006/relationships/hyperlink" Target="https://en.wikipedia.org/wiki/Peel_District_School_Board" TargetMode="External"/><Relationship Id="rId23" Type="http://schemas.openxmlformats.org/officeDocument/2006/relationships/hyperlink" Target="https://en.wikipedia.org/wiki/Hastings_%26_Prince_Edward_District_School_Board" TargetMode="External"/><Relationship Id="rId28" Type="http://schemas.openxmlformats.org/officeDocument/2006/relationships/hyperlink" Target="https://en.wikipedia.org/wiki/Durham_District_School_Board" TargetMode="External"/><Relationship Id="rId10" Type="http://schemas.openxmlformats.org/officeDocument/2006/relationships/hyperlink" Target="https://en.wikipedia.org/wiki/Superior-Greenstone_District_School_Board" TargetMode="External"/><Relationship Id="rId19" Type="http://schemas.openxmlformats.org/officeDocument/2006/relationships/hyperlink" Target="https://en.wikipedia.org/wiki/Lambton_Kent_District_School_Board" TargetMode="External"/><Relationship Id="rId31" Type="http://schemas.openxmlformats.org/officeDocument/2006/relationships/hyperlink" Target="https://en.wikipedia.org/wiki/Bluewater_District_School_Board" TargetMode="External"/><Relationship Id="rId4" Type="http://schemas.openxmlformats.org/officeDocument/2006/relationships/hyperlink" Target="https://en.wikipedia.org/wiki/Waterloo_Region_District_School_Board" TargetMode="External"/><Relationship Id="rId9" Type="http://schemas.openxmlformats.org/officeDocument/2006/relationships/hyperlink" Target="https://en.wikipedia.org/wiki/Thames_Valley_District_School_Board" TargetMode="External"/><Relationship Id="rId14" Type="http://schemas.openxmlformats.org/officeDocument/2006/relationships/hyperlink" Target="https://en.wikipedia.org/wiki/Rainbow_District_School_Board" TargetMode="External"/><Relationship Id="rId22" Type="http://schemas.openxmlformats.org/officeDocument/2006/relationships/hyperlink" Target="https://en.wikipedia.org/wiki/Kawartha_Pine_Ridge_District_School_Board" TargetMode="External"/><Relationship Id="rId27" Type="http://schemas.openxmlformats.org/officeDocument/2006/relationships/hyperlink" Target="https://en.wikipedia.org/wiki/Grand_Erie_District_School_Board" TargetMode="External"/><Relationship Id="rId30" Type="http://schemas.openxmlformats.org/officeDocument/2006/relationships/hyperlink" Target="https://en.wikipedia.org/wiki/District_School_Board_of_Niagara" TargetMode="External"/><Relationship Id="rId35" Type="http://schemas.openxmlformats.org/officeDocument/2006/relationships/table" Target="../tables/table1.xml"/><Relationship Id="rId8" Type="http://schemas.openxmlformats.org/officeDocument/2006/relationships/hyperlink" Target="https://en.wikipedia.org/wiki/Toronto_District_School_Board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Peel_District_School_Board" TargetMode="External"/><Relationship Id="rId18" Type="http://schemas.openxmlformats.org/officeDocument/2006/relationships/hyperlink" Target="https://en.wikipedia.org/wiki/Lakehead_District_School_Board" TargetMode="External"/><Relationship Id="rId26" Type="http://schemas.openxmlformats.org/officeDocument/2006/relationships/hyperlink" Target="https://en.wikipedia.org/wiki/Durham_District_School_Board" TargetMode="External"/><Relationship Id="rId39" Type="http://schemas.openxmlformats.org/officeDocument/2006/relationships/printerSettings" Target="../printerSettings/printerSettings3.bin"/><Relationship Id="rId21" Type="http://schemas.openxmlformats.org/officeDocument/2006/relationships/hyperlink" Target="https://en.wikipedia.org/wiki/Hastings_%26_Prince_Edward_District_School_Board" TargetMode="External"/><Relationship Id="rId34" Type="http://schemas.openxmlformats.org/officeDocument/2006/relationships/hyperlink" Target="https://www12.statcan.gc.ca/census-recensement/2016/dp-pd/prof/details/page.cfm?Lang=E&amp;Geo1=CSD&amp;Code1=3521005&amp;Geo2=CD&amp;Code2=3521&amp;Data=Count&amp;SearchText=Mississauga&amp;SearchType=Begins&amp;SearchPR=01&amp;B1=Income&amp;TABID=1" TargetMode="External"/><Relationship Id="rId7" Type="http://schemas.openxmlformats.org/officeDocument/2006/relationships/hyperlink" Target="https://en.wikipedia.org/wiki/Thames_Valley_District_School_Board" TargetMode="External"/><Relationship Id="rId12" Type="http://schemas.openxmlformats.org/officeDocument/2006/relationships/hyperlink" Target="https://en.wikipedia.org/wiki/Rainbow_District_School_Board" TargetMode="External"/><Relationship Id="rId17" Type="http://schemas.openxmlformats.org/officeDocument/2006/relationships/hyperlink" Target="https://en.wikipedia.org/wiki/Lambton_Kent_District_School_Board" TargetMode="External"/><Relationship Id="rId25" Type="http://schemas.openxmlformats.org/officeDocument/2006/relationships/hyperlink" Target="https://en.wikipedia.org/wiki/Grand_Erie_District_School_Board" TargetMode="External"/><Relationship Id="rId33" Type="http://schemas.openxmlformats.org/officeDocument/2006/relationships/hyperlink" Target="https://www12.statcan.gc.ca/census-recensement/2016/dp-pd/prof/details/Page.cfm?Lang=E&amp;Geo1=CSD&amp;Code1=3524002&amp;Geo2=POPC&amp;Code2=1576&amp;Data=Count&amp;SearchText=Cedar&amp;SearchType=Begins&amp;SearchPR=01&amp;B1=All" TargetMode="External"/><Relationship Id="rId38" Type="http://schemas.openxmlformats.org/officeDocument/2006/relationships/hyperlink" Target="https://www12.statcan.gc.ca/census-recensement/2016/dp-pd/prof/details/page.cfm?Lang=E&amp;Geo1=POPC&amp;Code1=0504&amp;Geo2=PR&amp;Code2=35&amp;SearchText=Marathon&amp;SearchType=Begins&amp;SearchPR=01&amp;B1=All&amp;GeoLevel=PR&amp;GeoCode=0504&amp;TABID=1&amp;type=0" TargetMode="External"/><Relationship Id="rId2" Type="http://schemas.openxmlformats.org/officeDocument/2006/relationships/hyperlink" Target="https://en.wikipedia.org/wiki/Waterloo_Region_District_School_Board" TargetMode="External"/><Relationship Id="rId16" Type="http://schemas.openxmlformats.org/officeDocument/2006/relationships/hyperlink" Target="https://en.wikipedia.org/wiki/Limestone_District_School_Board" TargetMode="External"/><Relationship Id="rId20" Type="http://schemas.openxmlformats.org/officeDocument/2006/relationships/hyperlink" Target="https://en.wikipedia.org/wiki/Kawartha_Pine_Ridge_District_School_Board" TargetMode="External"/><Relationship Id="rId29" Type="http://schemas.openxmlformats.org/officeDocument/2006/relationships/hyperlink" Target="https://en.wikipedia.org/wiki/Bluewater_District_School_Board" TargetMode="External"/><Relationship Id="rId1" Type="http://schemas.openxmlformats.org/officeDocument/2006/relationships/hyperlink" Target="https://en.wikipedia.org/wiki/York_Region_District_School_Board" TargetMode="External"/><Relationship Id="rId6" Type="http://schemas.openxmlformats.org/officeDocument/2006/relationships/hyperlink" Target="https://en.wikipedia.org/wiki/Toronto_District_School_Board" TargetMode="External"/><Relationship Id="rId11" Type="http://schemas.openxmlformats.org/officeDocument/2006/relationships/hyperlink" Target="https://en.wikipedia.org/wiki/Rainy_River_District_School_Board" TargetMode="External"/><Relationship Id="rId24" Type="http://schemas.openxmlformats.org/officeDocument/2006/relationships/hyperlink" Target="https://en.wikipedia.org/wiki/Greater_Essex_County_District_School_Board" TargetMode="External"/><Relationship Id="rId32" Type="http://schemas.openxmlformats.org/officeDocument/2006/relationships/hyperlink" Target="http://www.edu.gov.on.ca/eng/sbinfo/boardlist.html" TargetMode="External"/><Relationship Id="rId37" Type="http://schemas.openxmlformats.org/officeDocument/2006/relationships/hyperlink" Target="https://www12.statcan.gc.ca/census-recensement/2016/dp-pd/prof/details/page.cfm?Lang=E&amp;Geo1=CSD&amp;Code1=3519046&amp;Geo2=CD&amp;Code2=3519&amp;Data=Count&amp;SearchText=aurora&amp;SearchType=Begins&amp;SearchPR=01&amp;B1=All&amp;TABID=1" TargetMode="External"/><Relationship Id="rId5" Type="http://schemas.openxmlformats.org/officeDocument/2006/relationships/hyperlink" Target="https://en.wikipedia.org/wiki/Trillium_Lakelands_District_School_Board" TargetMode="External"/><Relationship Id="rId15" Type="http://schemas.openxmlformats.org/officeDocument/2006/relationships/hyperlink" Target="https://en.wikipedia.org/wiki/Near_North_District_School_Board" TargetMode="External"/><Relationship Id="rId23" Type="http://schemas.openxmlformats.org/officeDocument/2006/relationships/hyperlink" Target="https://en.wikipedia.org/wiki/Halton_District_School_Board" TargetMode="External"/><Relationship Id="rId28" Type="http://schemas.openxmlformats.org/officeDocument/2006/relationships/hyperlink" Target="https://en.wikipedia.org/wiki/District_School_Board_of_Niagara" TargetMode="External"/><Relationship Id="rId36" Type="http://schemas.openxmlformats.org/officeDocument/2006/relationships/hyperlink" Target="https://www12.statcan.gc.ca/census-recensement/2016/dp-pd/prof/details/page.cfm?Lang=E&amp;Geo1=POPC&amp;Code1=0290&amp;Geo2=PR&amp;Code2=01&amp;SearchText=Fort%20Frances&amp;SearchType=Begins&amp;SearchPR=01&amp;B1=All&amp;type=0" TargetMode="External"/><Relationship Id="rId10" Type="http://schemas.openxmlformats.org/officeDocument/2006/relationships/hyperlink" Target="https://en.wikipedia.org/wiki/Renfrew_County_District_School_Board" TargetMode="External"/><Relationship Id="rId19" Type="http://schemas.openxmlformats.org/officeDocument/2006/relationships/hyperlink" Target="https://en.wikipedia.org/wiki/Keewatin-Patricia_District_School_Board" TargetMode="External"/><Relationship Id="rId31" Type="http://schemas.openxmlformats.org/officeDocument/2006/relationships/hyperlink" Target="https://en.wikipedia.org/wiki/Algoma_District_School_Board" TargetMode="External"/><Relationship Id="rId4" Type="http://schemas.openxmlformats.org/officeDocument/2006/relationships/hyperlink" Target="https://en.wikipedia.org/wiki/Upper_Canada_District_School_Board" TargetMode="External"/><Relationship Id="rId9" Type="http://schemas.openxmlformats.org/officeDocument/2006/relationships/hyperlink" Target="https://en.wikipedia.org/wiki/Simcoe_County_District_School_Board" TargetMode="External"/><Relationship Id="rId14" Type="http://schemas.openxmlformats.org/officeDocument/2006/relationships/hyperlink" Target="https://en.wikipedia.org/wiki/Ottawa-Carleton_District_School_Board" TargetMode="External"/><Relationship Id="rId22" Type="http://schemas.openxmlformats.org/officeDocument/2006/relationships/hyperlink" Target="https://en.wikipedia.org/wiki/Hamilton-Wentworth_District_School_Board" TargetMode="External"/><Relationship Id="rId27" Type="http://schemas.openxmlformats.org/officeDocument/2006/relationships/hyperlink" Target="https://en.wikipedia.org/wiki/District_School_Board_Ontario_North_East" TargetMode="External"/><Relationship Id="rId30" Type="http://schemas.openxmlformats.org/officeDocument/2006/relationships/hyperlink" Target="https://en.wikipedia.org/wiki/Avon_Maitland_District_School_Board" TargetMode="External"/><Relationship Id="rId35" Type="http://schemas.openxmlformats.org/officeDocument/2006/relationships/hyperlink" Target="https://www12.statcan.gc.ca/census-recensement/2016/dp-pd/prof/details/page.cfm?Lang=E&amp;Geo1=CMACA&amp;Code1=580&amp;Geo2=PR&amp;Code2=47&amp;Data=Count&amp;SearchText=Greater%20Sudbury&amp;SearchType=Begins&amp;SearchPR=01&amp;B1=All&amp;GeoLevel=PR&amp;GeoCode=580&amp;TABID=1" TargetMode="External"/><Relationship Id="rId8" Type="http://schemas.openxmlformats.org/officeDocument/2006/relationships/hyperlink" Target="https://en.wikipedia.org/wiki/Superior-Greenstone_District_School_Board" TargetMode="External"/><Relationship Id="rId3" Type="http://schemas.openxmlformats.org/officeDocument/2006/relationships/hyperlink" Target="https://en.wikipedia.org/wiki/Upper_Grand_District_School_Board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Superior-Greenstone_District_School_Board" TargetMode="External"/><Relationship Id="rId13" Type="http://schemas.openxmlformats.org/officeDocument/2006/relationships/hyperlink" Target="https://en.wikipedia.org/wiki/Peel_District_School_Board" TargetMode="External"/><Relationship Id="rId18" Type="http://schemas.openxmlformats.org/officeDocument/2006/relationships/hyperlink" Target="https://en.wikipedia.org/wiki/Lakehead_District_School_Board" TargetMode="External"/><Relationship Id="rId26" Type="http://schemas.openxmlformats.org/officeDocument/2006/relationships/hyperlink" Target="https://en.wikipedia.org/wiki/Durham_District_School_Board" TargetMode="External"/><Relationship Id="rId3" Type="http://schemas.openxmlformats.org/officeDocument/2006/relationships/hyperlink" Target="https://en.wikipedia.org/wiki/Upper_Grand_District_School_Board" TargetMode="External"/><Relationship Id="rId21" Type="http://schemas.openxmlformats.org/officeDocument/2006/relationships/hyperlink" Target="https://en.wikipedia.org/wiki/Hastings_%26_Prince_Edward_District_School_Board" TargetMode="External"/><Relationship Id="rId7" Type="http://schemas.openxmlformats.org/officeDocument/2006/relationships/hyperlink" Target="https://en.wikipedia.org/wiki/Thames_Valley_District_School_Board" TargetMode="External"/><Relationship Id="rId12" Type="http://schemas.openxmlformats.org/officeDocument/2006/relationships/hyperlink" Target="https://en.wikipedia.org/wiki/Rainbow_District_School_Board" TargetMode="External"/><Relationship Id="rId17" Type="http://schemas.openxmlformats.org/officeDocument/2006/relationships/hyperlink" Target="https://en.wikipedia.org/wiki/Lambton_Kent_District_School_Board" TargetMode="External"/><Relationship Id="rId25" Type="http://schemas.openxmlformats.org/officeDocument/2006/relationships/hyperlink" Target="https://en.wikipedia.org/wiki/Grand_Erie_District_School_Board" TargetMode="External"/><Relationship Id="rId2" Type="http://schemas.openxmlformats.org/officeDocument/2006/relationships/hyperlink" Target="https://en.wikipedia.org/wiki/Waterloo_Region_District_School_Board" TargetMode="External"/><Relationship Id="rId16" Type="http://schemas.openxmlformats.org/officeDocument/2006/relationships/hyperlink" Target="https://en.wikipedia.org/wiki/Limestone_District_School_Board" TargetMode="External"/><Relationship Id="rId20" Type="http://schemas.openxmlformats.org/officeDocument/2006/relationships/hyperlink" Target="https://en.wikipedia.org/wiki/Kawartha_Pine_Ridge_District_School_Board" TargetMode="External"/><Relationship Id="rId29" Type="http://schemas.openxmlformats.org/officeDocument/2006/relationships/hyperlink" Target="https://en.wikipedia.org/wiki/Bluewater_District_School_Board" TargetMode="External"/><Relationship Id="rId1" Type="http://schemas.openxmlformats.org/officeDocument/2006/relationships/hyperlink" Target="https://en.wikipedia.org/wiki/York_Region_District_School_Board" TargetMode="External"/><Relationship Id="rId6" Type="http://schemas.openxmlformats.org/officeDocument/2006/relationships/hyperlink" Target="https://en.wikipedia.org/wiki/Toronto_District_School_Board" TargetMode="External"/><Relationship Id="rId11" Type="http://schemas.openxmlformats.org/officeDocument/2006/relationships/hyperlink" Target="https://en.wikipedia.org/wiki/Rainy_River_District_School_Board" TargetMode="External"/><Relationship Id="rId24" Type="http://schemas.openxmlformats.org/officeDocument/2006/relationships/hyperlink" Target="https://en.wikipedia.org/wiki/Greater_Essex_County_District_School_Board" TargetMode="External"/><Relationship Id="rId32" Type="http://schemas.openxmlformats.org/officeDocument/2006/relationships/printerSettings" Target="../printerSettings/printerSettings5.bin"/><Relationship Id="rId5" Type="http://schemas.openxmlformats.org/officeDocument/2006/relationships/hyperlink" Target="https://en.wikipedia.org/wiki/Trillium_Lakelands_District_School_Board" TargetMode="External"/><Relationship Id="rId15" Type="http://schemas.openxmlformats.org/officeDocument/2006/relationships/hyperlink" Target="https://en.wikipedia.org/wiki/Near_North_District_School_Board" TargetMode="External"/><Relationship Id="rId23" Type="http://schemas.openxmlformats.org/officeDocument/2006/relationships/hyperlink" Target="https://en.wikipedia.org/wiki/Halton_District_School_Board" TargetMode="External"/><Relationship Id="rId28" Type="http://schemas.openxmlformats.org/officeDocument/2006/relationships/hyperlink" Target="https://en.wikipedia.org/wiki/District_School_Board_of_Niagara" TargetMode="External"/><Relationship Id="rId10" Type="http://schemas.openxmlformats.org/officeDocument/2006/relationships/hyperlink" Target="https://en.wikipedia.org/wiki/Renfrew_County_District_School_Board" TargetMode="External"/><Relationship Id="rId19" Type="http://schemas.openxmlformats.org/officeDocument/2006/relationships/hyperlink" Target="https://en.wikipedia.org/wiki/Keewatin-Patricia_District_School_Board" TargetMode="External"/><Relationship Id="rId31" Type="http://schemas.openxmlformats.org/officeDocument/2006/relationships/hyperlink" Target="https://en.wikipedia.org/wiki/Algoma_District_School_Board" TargetMode="External"/><Relationship Id="rId4" Type="http://schemas.openxmlformats.org/officeDocument/2006/relationships/hyperlink" Target="https://en.wikipedia.org/wiki/Upper_Canada_District_School_Board" TargetMode="External"/><Relationship Id="rId9" Type="http://schemas.openxmlformats.org/officeDocument/2006/relationships/hyperlink" Target="https://en.wikipedia.org/wiki/Simcoe_County_District_School_Board" TargetMode="External"/><Relationship Id="rId14" Type="http://schemas.openxmlformats.org/officeDocument/2006/relationships/hyperlink" Target="https://en.wikipedia.org/wiki/Ottawa-Carleton_District_School_Board" TargetMode="External"/><Relationship Id="rId22" Type="http://schemas.openxmlformats.org/officeDocument/2006/relationships/hyperlink" Target="https://en.wikipedia.org/wiki/Hamilton-Wentworth_District_School_Board" TargetMode="External"/><Relationship Id="rId27" Type="http://schemas.openxmlformats.org/officeDocument/2006/relationships/hyperlink" Target="https://en.wikipedia.org/wiki/District_School_Board_Ontario_North_East" TargetMode="External"/><Relationship Id="rId30" Type="http://schemas.openxmlformats.org/officeDocument/2006/relationships/hyperlink" Target="https://en.wikipedia.org/wiki/Avon_Maitland_District_School_Board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Superior-Greenstone_District_School_Board" TargetMode="External"/><Relationship Id="rId13" Type="http://schemas.openxmlformats.org/officeDocument/2006/relationships/hyperlink" Target="https://en.wikipedia.org/wiki/Peel_District_School_Board" TargetMode="External"/><Relationship Id="rId18" Type="http://schemas.openxmlformats.org/officeDocument/2006/relationships/hyperlink" Target="https://en.wikipedia.org/wiki/Lakehead_District_School_Board" TargetMode="External"/><Relationship Id="rId26" Type="http://schemas.openxmlformats.org/officeDocument/2006/relationships/hyperlink" Target="https://en.wikipedia.org/wiki/Durham_District_School_Board" TargetMode="External"/><Relationship Id="rId3" Type="http://schemas.openxmlformats.org/officeDocument/2006/relationships/hyperlink" Target="https://en.wikipedia.org/wiki/Upper_Grand_District_School_Board" TargetMode="External"/><Relationship Id="rId21" Type="http://schemas.openxmlformats.org/officeDocument/2006/relationships/hyperlink" Target="https://en.wikipedia.org/wiki/Hastings_%26_Prince_Edward_District_School_Board" TargetMode="External"/><Relationship Id="rId7" Type="http://schemas.openxmlformats.org/officeDocument/2006/relationships/hyperlink" Target="https://en.wikipedia.org/wiki/Thames_Valley_District_School_Board" TargetMode="External"/><Relationship Id="rId12" Type="http://schemas.openxmlformats.org/officeDocument/2006/relationships/hyperlink" Target="https://en.wikipedia.org/wiki/Rainbow_District_School_Board" TargetMode="External"/><Relationship Id="rId17" Type="http://schemas.openxmlformats.org/officeDocument/2006/relationships/hyperlink" Target="https://en.wikipedia.org/wiki/Lambton_Kent_District_School_Board" TargetMode="External"/><Relationship Id="rId25" Type="http://schemas.openxmlformats.org/officeDocument/2006/relationships/hyperlink" Target="https://en.wikipedia.org/wiki/Grand_Erie_District_School_Board" TargetMode="External"/><Relationship Id="rId2" Type="http://schemas.openxmlformats.org/officeDocument/2006/relationships/hyperlink" Target="https://en.wikipedia.org/wiki/Waterloo_Region_District_School_Board" TargetMode="External"/><Relationship Id="rId16" Type="http://schemas.openxmlformats.org/officeDocument/2006/relationships/hyperlink" Target="https://en.wikipedia.org/wiki/Limestone_District_School_Board" TargetMode="External"/><Relationship Id="rId20" Type="http://schemas.openxmlformats.org/officeDocument/2006/relationships/hyperlink" Target="https://en.wikipedia.org/wiki/Kawartha_Pine_Ridge_District_School_Board" TargetMode="External"/><Relationship Id="rId29" Type="http://schemas.openxmlformats.org/officeDocument/2006/relationships/hyperlink" Target="https://en.wikipedia.org/wiki/Bluewater_District_School_Board" TargetMode="External"/><Relationship Id="rId1" Type="http://schemas.openxmlformats.org/officeDocument/2006/relationships/hyperlink" Target="https://en.wikipedia.org/wiki/York_Region_District_School_Board" TargetMode="External"/><Relationship Id="rId6" Type="http://schemas.openxmlformats.org/officeDocument/2006/relationships/hyperlink" Target="https://en.wikipedia.org/wiki/Toronto_District_School_Board" TargetMode="External"/><Relationship Id="rId11" Type="http://schemas.openxmlformats.org/officeDocument/2006/relationships/hyperlink" Target="https://en.wikipedia.org/wiki/Rainy_River_District_School_Board" TargetMode="External"/><Relationship Id="rId24" Type="http://schemas.openxmlformats.org/officeDocument/2006/relationships/hyperlink" Target="https://en.wikipedia.org/wiki/Greater_Essex_County_District_School_Board" TargetMode="External"/><Relationship Id="rId32" Type="http://schemas.openxmlformats.org/officeDocument/2006/relationships/printerSettings" Target="../printerSettings/printerSettings8.bin"/><Relationship Id="rId5" Type="http://schemas.openxmlformats.org/officeDocument/2006/relationships/hyperlink" Target="https://en.wikipedia.org/wiki/Trillium_Lakelands_District_School_Board" TargetMode="External"/><Relationship Id="rId15" Type="http://schemas.openxmlformats.org/officeDocument/2006/relationships/hyperlink" Target="https://en.wikipedia.org/wiki/Near_North_District_School_Board" TargetMode="External"/><Relationship Id="rId23" Type="http://schemas.openxmlformats.org/officeDocument/2006/relationships/hyperlink" Target="https://en.wikipedia.org/wiki/Halton_District_School_Board" TargetMode="External"/><Relationship Id="rId28" Type="http://schemas.openxmlformats.org/officeDocument/2006/relationships/hyperlink" Target="https://en.wikipedia.org/wiki/District_School_Board_of_Niagara" TargetMode="External"/><Relationship Id="rId10" Type="http://schemas.openxmlformats.org/officeDocument/2006/relationships/hyperlink" Target="https://en.wikipedia.org/wiki/Renfrew_County_District_School_Board" TargetMode="External"/><Relationship Id="rId19" Type="http://schemas.openxmlformats.org/officeDocument/2006/relationships/hyperlink" Target="https://en.wikipedia.org/wiki/Keewatin-Patricia_District_School_Board" TargetMode="External"/><Relationship Id="rId31" Type="http://schemas.openxmlformats.org/officeDocument/2006/relationships/hyperlink" Target="https://en.wikipedia.org/wiki/Algoma_District_School_Board" TargetMode="External"/><Relationship Id="rId4" Type="http://schemas.openxmlformats.org/officeDocument/2006/relationships/hyperlink" Target="https://en.wikipedia.org/wiki/Upper_Canada_District_School_Board" TargetMode="External"/><Relationship Id="rId9" Type="http://schemas.openxmlformats.org/officeDocument/2006/relationships/hyperlink" Target="https://en.wikipedia.org/wiki/Simcoe_County_District_School_Board" TargetMode="External"/><Relationship Id="rId14" Type="http://schemas.openxmlformats.org/officeDocument/2006/relationships/hyperlink" Target="https://en.wikipedia.org/wiki/Ottawa-Carleton_District_School_Board" TargetMode="External"/><Relationship Id="rId22" Type="http://schemas.openxmlformats.org/officeDocument/2006/relationships/hyperlink" Target="https://en.wikipedia.org/wiki/Hamilton-Wentworth_District_School_Board" TargetMode="External"/><Relationship Id="rId27" Type="http://schemas.openxmlformats.org/officeDocument/2006/relationships/hyperlink" Target="https://en.wikipedia.org/wiki/District_School_Board_Ontario_North_East" TargetMode="External"/><Relationship Id="rId30" Type="http://schemas.openxmlformats.org/officeDocument/2006/relationships/hyperlink" Target="https://en.wikipedia.org/wiki/Avon_Maitland_District_School_Board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3"/>
  <sheetViews>
    <sheetView topLeftCell="A34" workbookViewId="0">
      <selection activeCell="C49" sqref="C49"/>
    </sheetView>
  </sheetViews>
  <sheetFormatPr defaultRowHeight="15"/>
  <cols>
    <col min="1" max="1" width="44.140625" bestFit="1" customWidth="1"/>
    <col min="4" max="4" width="15.85546875" bestFit="1" customWidth="1"/>
    <col min="5" max="9" width="12" customWidth="1"/>
    <col min="11" max="11" width="9.28515625" bestFit="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</v>
      </c>
    </row>
    <row r="2" spans="1:21">
      <c r="A2" s="1" t="s">
        <v>16</v>
      </c>
      <c r="C2" s="2">
        <v>0.78500000000000003</v>
      </c>
      <c r="D2" s="4">
        <v>107013798</v>
      </c>
      <c r="E2" s="4">
        <v>5372212</v>
      </c>
      <c r="F2" s="4">
        <v>9063685</v>
      </c>
      <c r="G2" s="4">
        <v>33141552</v>
      </c>
      <c r="H2" s="4">
        <v>3607251</v>
      </c>
      <c r="I2" s="4"/>
      <c r="J2">
        <v>9800</v>
      </c>
      <c r="K2">
        <f>D2/J2</f>
        <v>10919.775306122448</v>
      </c>
      <c r="L2">
        <f>E2/J2</f>
        <v>548.18489795918367</v>
      </c>
      <c r="M2">
        <f>F2/J2</f>
        <v>924.86581632653065</v>
      </c>
      <c r="N2">
        <f>G2/J2</f>
        <v>3381.7910204081631</v>
      </c>
      <c r="O2">
        <f>H2/J2</f>
        <v>368.08683673469386</v>
      </c>
      <c r="Q2" s="2">
        <v>0.78500000000000003</v>
      </c>
      <c r="T2" s="1" t="s">
        <v>17</v>
      </c>
      <c r="U2" s="1" t="s">
        <v>18</v>
      </c>
    </row>
    <row r="3" spans="1:21">
      <c r="A3" s="1" t="s">
        <v>19</v>
      </c>
      <c r="C3" s="2">
        <v>0.85399999999999998</v>
      </c>
      <c r="D3" s="4">
        <v>160385578</v>
      </c>
      <c r="E3" s="4">
        <v>5550723</v>
      </c>
      <c r="F3" s="4">
        <v>12630768</v>
      </c>
      <c r="G3" s="4">
        <v>28018416</v>
      </c>
      <c r="H3" s="4">
        <v>5902288</v>
      </c>
      <c r="I3" s="4"/>
      <c r="J3">
        <v>15715</v>
      </c>
      <c r="K3">
        <f t="shared" ref="K3:K32" si="0">D3/J3</f>
        <v>10205.891059497295</v>
      </c>
      <c r="L3">
        <f t="shared" ref="L3:L31" si="1">E3/J3</f>
        <v>353.2117721921731</v>
      </c>
      <c r="M3">
        <f t="shared" ref="M3:M31" si="2">F3/J3</f>
        <v>803.7396118358256</v>
      </c>
      <c r="N3">
        <f t="shared" ref="N3:N32" si="3">G3/J3</f>
        <v>1782.9090677696468</v>
      </c>
      <c r="O3">
        <f t="shared" ref="O3:O32" si="4">H3/J3</f>
        <v>375.58307349665927</v>
      </c>
      <c r="Q3" s="2">
        <v>0.85399999999999998</v>
      </c>
      <c r="T3" s="1" t="s">
        <v>20</v>
      </c>
      <c r="U3" s="1" t="s">
        <v>21</v>
      </c>
    </row>
    <row r="4" spans="1:21">
      <c r="A4" s="1" t="s">
        <v>22</v>
      </c>
      <c r="C4" s="2">
        <v>0.81599999999999995</v>
      </c>
      <c r="D4" s="4">
        <v>156517625</v>
      </c>
      <c r="E4" s="4">
        <v>6092511</v>
      </c>
      <c r="F4" s="4">
        <v>14368882</v>
      </c>
      <c r="G4" s="4">
        <v>32138552</v>
      </c>
      <c r="H4" s="4">
        <v>6091197</v>
      </c>
      <c r="I4" s="4"/>
      <c r="J4">
        <v>16730</v>
      </c>
      <c r="K4">
        <f t="shared" si="0"/>
        <v>9355.5065750149424</v>
      </c>
      <c r="L4">
        <f t="shared" si="1"/>
        <v>364.16682606096833</v>
      </c>
      <c r="M4">
        <f t="shared" si="2"/>
        <v>858.86921697549315</v>
      </c>
      <c r="N4">
        <f t="shared" si="3"/>
        <v>1921.0132695756126</v>
      </c>
      <c r="O4">
        <f t="shared" si="4"/>
        <v>364.08828451882846</v>
      </c>
      <c r="Q4" s="2">
        <v>0.81599999999999995</v>
      </c>
      <c r="T4" s="1" t="s">
        <v>23</v>
      </c>
    </row>
    <row r="5" spans="1:21">
      <c r="A5" s="1" t="s">
        <v>24</v>
      </c>
      <c r="C5" s="2">
        <v>0.85099999999999998</v>
      </c>
      <c r="D5" s="4">
        <v>359510241</v>
      </c>
      <c r="E5" s="4">
        <v>12859408</v>
      </c>
      <c r="F5" s="4">
        <v>20048980</v>
      </c>
      <c r="G5" s="4">
        <v>29703882</v>
      </c>
      <c r="H5" s="4">
        <v>8514273</v>
      </c>
      <c r="I5" s="4">
        <v>39626483</v>
      </c>
      <c r="J5">
        <v>37725</v>
      </c>
      <c r="K5">
        <f t="shared" si="0"/>
        <v>9529.7611928429415</v>
      </c>
      <c r="L5">
        <f t="shared" si="1"/>
        <v>340.87231278992709</v>
      </c>
      <c r="M5">
        <f t="shared" si="2"/>
        <v>531.45076209410206</v>
      </c>
      <c r="N5">
        <f t="shared" si="3"/>
        <v>787.37924453280323</v>
      </c>
      <c r="O5">
        <f t="shared" si="4"/>
        <v>225.6931212723658</v>
      </c>
      <c r="P5">
        <f>I5/J5</f>
        <v>1050.4037905897947</v>
      </c>
      <c r="Q5" s="2">
        <v>0.85099999999999998</v>
      </c>
      <c r="T5" s="1" t="s">
        <v>25</v>
      </c>
      <c r="U5" s="1"/>
    </row>
    <row r="6" spans="1:21">
      <c r="A6" s="1" t="s">
        <v>26</v>
      </c>
      <c r="C6" s="2">
        <v>0.70899999999999996</v>
      </c>
      <c r="D6" s="4">
        <v>82675755</v>
      </c>
      <c r="E6" s="4">
        <v>5038447</v>
      </c>
      <c r="F6" s="4">
        <v>12657296</v>
      </c>
      <c r="G6" s="4">
        <v>25147211</v>
      </c>
      <c r="H6" s="4">
        <v>2282383</v>
      </c>
      <c r="I6" s="4"/>
      <c r="J6">
        <v>6630</v>
      </c>
      <c r="K6">
        <f t="shared" si="0"/>
        <v>12469.947963800905</v>
      </c>
      <c r="L6">
        <f t="shared" si="1"/>
        <v>759.94675716440418</v>
      </c>
      <c r="M6">
        <f t="shared" si="2"/>
        <v>1909.0944193061839</v>
      </c>
      <c r="N6">
        <f t="shared" si="3"/>
        <v>3792.9428355957766</v>
      </c>
      <c r="O6">
        <f t="shared" si="4"/>
        <v>344.25082956259428</v>
      </c>
      <c r="Q6" s="2">
        <v>0.70899999999999996</v>
      </c>
      <c r="T6" s="1" t="s">
        <v>27</v>
      </c>
    </row>
    <row r="7" spans="1:21">
      <c r="A7" s="1" t="s">
        <v>28</v>
      </c>
      <c r="C7" s="2">
        <v>0.874</v>
      </c>
      <c r="D7" s="4">
        <v>674993870</v>
      </c>
      <c r="E7" s="4">
        <v>20466136</v>
      </c>
      <c r="F7" s="4">
        <v>22812643</v>
      </c>
      <c r="G7" s="4">
        <v>130313928</v>
      </c>
      <c r="H7" s="4">
        <v>18384873</v>
      </c>
      <c r="I7" s="4"/>
      <c r="J7">
        <v>71145</v>
      </c>
      <c r="K7">
        <f t="shared" si="0"/>
        <v>9487.5798720922066</v>
      </c>
      <c r="L7">
        <f t="shared" si="1"/>
        <v>287.66794574460607</v>
      </c>
      <c r="M7">
        <f t="shared" si="2"/>
        <v>320.64998243024809</v>
      </c>
      <c r="N7">
        <f t="shared" si="3"/>
        <v>1831.6667088340712</v>
      </c>
      <c r="O7">
        <f t="shared" si="4"/>
        <v>258.41412608053975</v>
      </c>
      <c r="Q7" s="2">
        <v>0.874</v>
      </c>
      <c r="T7" s="1" t="s">
        <v>29</v>
      </c>
    </row>
    <row r="8" spans="1:21">
      <c r="A8" s="1" t="s">
        <v>30</v>
      </c>
      <c r="C8" s="2">
        <v>0.75900000000000001</v>
      </c>
      <c r="D8" s="4">
        <v>256012103</v>
      </c>
      <c r="E8" s="4">
        <v>7788475</v>
      </c>
      <c r="F8" s="4">
        <v>12929172</v>
      </c>
      <c r="G8" s="4">
        <v>45252704</v>
      </c>
      <c r="H8" s="4">
        <v>8083298</v>
      </c>
      <c r="I8" s="4"/>
      <c r="J8">
        <v>26530</v>
      </c>
      <c r="K8">
        <f t="shared" si="0"/>
        <v>9649.9096494534497</v>
      </c>
      <c r="L8">
        <f t="shared" si="1"/>
        <v>293.57237090086693</v>
      </c>
      <c r="M8">
        <f t="shared" si="2"/>
        <v>487.34157557482098</v>
      </c>
      <c r="N8">
        <f t="shared" si="3"/>
        <v>1705.7182058047492</v>
      </c>
      <c r="O8">
        <f t="shared" si="4"/>
        <v>304.68518658122878</v>
      </c>
      <c r="Q8" s="2">
        <v>0.75900000000000001</v>
      </c>
      <c r="T8" s="1" t="s">
        <v>31</v>
      </c>
    </row>
    <row r="9" spans="1:21">
      <c r="A9" s="1" t="s">
        <v>32</v>
      </c>
      <c r="C9" s="3">
        <v>0.85</v>
      </c>
      <c r="D9" s="4">
        <v>354310501</v>
      </c>
      <c r="E9" s="4">
        <v>10699360</v>
      </c>
      <c r="F9" s="4">
        <v>13807476</v>
      </c>
      <c r="G9" s="4">
        <v>63559242</v>
      </c>
      <c r="H9" s="4">
        <v>9304734</v>
      </c>
      <c r="I9" s="4"/>
      <c r="J9">
        <v>36610</v>
      </c>
      <c r="K9">
        <f t="shared" si="0"/>
        <v>9677.970527178366</v>
      </c>
      <c r="L9">
        <f t="shared" si="1"/>
        <v>292.25239005736137</v>
      </c>
      <c r="M9">
        <f t="shared" si="2"/>
        <v>377.15039606664845</v>
      </c>
      <c r="N9">
        <f t="shared" si="3"/>
        <v>1736.1169625785305</v>
      </c>
      <c r="O9">
        <f t="shared" si="4"/>
        <v>254.15826276973505</v>
      </c>
      <c r="Q9" s="3">
        <v>0.85</v>
      </c>
      <c r="T9" s="1" t="s">
        <v>33</v>
      </c>
      <c r="U9" s="1" t="s">
        <v>34</v>
      </c>
    </row>
    <row r="10" spans="1:21">
      <c r="A10" s="1" t="s">
        <v>35</v>
      </c>
      <c r="C10" s="2">
        <v>0.92700000000000005</v>
      </c>
      <c r="D10" s="4">
        <v>608003421</v>
      </c>
      <c r="E10" s="4">
        <v>17855416</v>
      </c>
      <c r="F10" s="4">
        <v>17344168</v>
      </c>
      <c r="G10" s="4">
        <v>106751948</v>
      </c>
      <c r="H10" s="4">
        <v>20098426</v>
      </c>
      <c r="I10" s="4"/>
      <c r="J10">
        <v>65300</v>
      </c>
      <c r="K10">
        <f t="shared" si="0"/>
        <v>9310.9252833078099</v>
      </c>
      <c r="L10">
        <f t="shared" si="1"/>
        <v>273.43669218989282</v>
      </c>
      <c r="M10">
        <f t="shared" si="2"/>
        <v>265.60747320061256</v>
      </c>
      <c r="N10">
        <f t="shared" si="3"/>
        <v>1634.7924655436448</v>
      </c>
      <c r="O10">
        <f t="shared" si="4"/>
        <v>307.78600306278713</v>
      </c>
      <c r="Q10" s="2">
        <v>0.92700000000000005</v>
      </c>
      <c r="T10" s="1" t="s">
        <v>36</v>
      </c>
    </row>
    <row r="11" spans="1:21">
      <c r="A11" s="1" t="s">
        <v>37</v>
      </c>
      <c r="C11" s="2">
        <v>0.80500000000000005</v>
      </c>
      <c r="D11" s="4">
        <v>491870000</v>
      </c>
      <c r="E11" s="4">
        <v>14347000</v>
      </c>
      <c r="F11" s="4">
        <v>23570000</v>
      </c>
      <c r="G11" s="4">
        <v>97303000</v>
      </c>
      <c r="H11" s="4">
        <v>11078000</v>
      </c>
      <c r="J11">
        <v>50075</v>
      </c>
      <c r="K11">
        <f t="shared" si="0"/>
        <v>9822.6660009985026</v>
      </c>
      <c r="L11">
        <f t="shared" si="1"/>
        <v>286.51023464802796</v>
      </c>
      <c r="M11">
        <f t="shared" si="2"/>
        <v>470.6939590614079</v>
      </c>
      <c r="N11">
        <f t="shared" si="3"/>
        <v>1943.1452820768848</v>
      </c>
      <c r="O11">
        <f t="shared" si="4"/>
        <v>221.22815776335497</v>
      </c>
      <c r="Q11" s="2">
        <v>0.80500000000000005</v>
      </c>
      <c r="T11" s="1" t="s">
        <v>38</v>
      </c>
    </row>
    <row r="12" spans="1:21">
      <c r="A12" s="1" t="s">
        <v>39</v>
      </c>
      <c r="C12" s="2">
        <v>0.76400000000000001</v>
      </c>
      <c r="D12" s="4">
        <v>151694000</v>
      </c>
      <c r="E12" s="4">
        <v>6226000</v>
      </c>
      <c r="F12" s="4">
        <v>14599000</v>
      </c>
      <c r="G12" s="4">
        <v>28132000</v>
      </c>
      <c r="H12" s="4">
        <v>4101000</v>
      </c>
      <c r="J12">
        <v>15095</v>
      </c>
      <c r="K12">
        <f t="shared" si="0"/>
        <v>10049.287843656841</v>
      </c>
      <c r="L12">
        <f t="shared" si="1"/>
        <v>412.45445511758862</v>
      </c>
      <c r="M12">
        <f t="shared" si="2"/>
        <v>967.1414375621066</v>
      </c>
      <c r="N12">
        <f t="shared" si="3"/>
        <v>1863.6634647234184</v>
      </c>
      <c r="O12">
        <f t="shared" si="4"/>
        <v>271.67936402782379</v>
      </c>
      <c r="Q12" s="2">
        <v>0.76400000000000001</v>
      </c>
      <c r="T12" s="1" t="s">
        <v>40</v>
      </c>
    </row>
    <row r="13" spans="1:21">
      <c r="A13" s="1" t="s">
        <v>41</v>
      </c>
      <c r="C13" s="2">
        <v>0.84899999999999998</v>
      </c>
      <c r="D13" s="4">
        <v>319783287</v>
      </c>
      <c r="E13" s="4">
        <v>10879291</v>
      </c>
      <c r="F13" s="4">
        <v>21515088</v>
      </c>
      <c r="G13" s="4">
        <v>54977732</v>
      </c>
      <c r="H13" s="4">
        <v>9650393</v>
      </c>
      <c r="J13">
        <v>32930</v>
      </c>
      <c r="K13">
        <f t="shared" si="0"/>
        <v>9711.0017309444283</v>
      </c>
      <c r="L13">
        <f t="shared" si="1"/>
        <v>330.37628302459763</v>
      </c>
      <c r="M13">
        <f t="shared" si="2"/>
        <v>653.35827512906167</v>
      </c>
      <c r="N13">
        <f t="shared" si="3"/>
        <v>1669.5333130883694</v>
      </c>
      <c r="O13">
        <f t="shared" si="4"/>
        <v>293.0577892499241</v>
      </c>
      <c r="Q13" s="2">
        <v>0.84899999999999998</v>
      </c>
      <c r="T13" s="1" t="s">
        <v>42</v>
      </c>
    </row>
    <row r="14" spans="1:21">
      <c r="A14" s="1" t="s">
        <v>43</v>
      </c>
      <c r="C14" s="2">
        <v>0.73199999999999998</v>
      </c>
      <c r="D14" s="4">
        <v>67688000</v>
      </c>
      <c r="E14" s="4">
        <v>4809000</v>
      </c>
      <c r="F14" s="4">
        <v>5107000</v>
      </c>
      <c r="G14" s="4">
        <v>15438000</v>
      </c>
      <c r="H14" s="4">
        <v>2550000</v>
      </c>
      <c r="J14">
        <v>4820</v>
      </c>
      <c r="K14">
        <f t="shared" si="0"/>
        <v>14043.153526970955</v>
      </c>
      <c r="L14">
        <f t="shared" si="1"/>
        <v>997.71784232365144</v>
      </c>
      <c r="M14">
        <f t="shared" si="2"/>
        <v>1059.5435684647302</v>
      </c>
      <c r="N14">
        <f t="shared" si="3"/>
        <v>3202.9045643153527</v>
      </c>
      <c r="O14">
        <f t="shared" si="4"/>
        <v>529.04564315352695</v>
      </c>
      <c r="Q14" s="2">
        <v>0.73199999999999998</v>
      </c>
      <c r="T14" s="1" t="s">
        <v>44</v>
      </c>
    </row>
    <row r="15" spans="1:21">
      <c r="A15" s="1" t="s">
        <v>45</v>
      </c>
      <c r="C15" s="2">
        <v>0.81299999999999994</v>
      </c>
      <c r="D15" s="4">
        <v>100007000</v>
      </c>
      <c r="E15" s="4">
        <v>5167000</v>
      </c>
      <c r="F15" s="4">
        <v>6811000</v>
      </c>
      <c r="G15" s="4">
        <v>25464000</v>
      </c>
      <c r="H15" s="4">
        <v>2003000</v>
      </c>
      <c r="J15">
        <v>8820</v>
      </c>
      <c r="K15">
        <f t="shared" si="0"/>
        <v>11338.662131519275</v>
      </c>
      <c r="L15">
        <f t="shared" si="1"/>
        <v>585.82766439909301</v>
      </c>
      <c r="M15">
        <f t="shared" si="2"/>
        <v>772.22222222222217</v>
      </c>
      <c r="N15">
        <f t="shared" si="3"/>
        <v>2887.074829931973</v>
      </c>
      <c r="O15">
        <f t="shared" si="4"/>
        <v>227.09750566893425</v>
      </c>
      <c r="Q15" s="2">
        <v>0.81299999999999994</v>
      </c>
      <c r="T15" s="1" t="s">
        <v>46</v>
      </c>
    </row>
    <row r="16" spans="1:21">
      <c r="A16" s="1" t="s">
        <v>47</v>
      </c>
      <c r="C16" s="2">
        <v>0.77100000000000002</v>
      </c>
      <c r="D16" s="4">
        <v>210499050</v>
      </c>
      <c r="E16" s="4">
        <v>7372662</v>
      </c>
      <c r="F16" s="4">
        <v>13261857</v>
      </c>
      <c r="G16" s="4">
        <v>40746085</v>
      </c>
      <c r="H16" s="4">
        <v>5828880</v>
      </c>
      <c r="J16">
        <v>22030</v>
      </c>
      <c r="K16">
        <f t="shared" si="0"/>
        <v>9555.1089423513386</v>
      </c>
      <c r="L16">
        <f t="shared" si="1"/>
        <v>334.6646391284612</v>
      </c>
      <c r="M16">
        <f t="shared" si="2"/>
        <v>601.99078529278256</v>
      </c>
      <c r="N16">
        <f t="shared" si="3"/>
        <v>1849.5726282342262</v>
      </c>
      <c r="O16">
        <f t="shared" si="4"/>
        <v>264.58828869723106</v>
      </c>
      <c r="Q16" s="2">
        <v>0.77100000000000002</v>
      </c>
      <c r="T16" s="1" t="s">
        <v>48</v>
      </c>
    </row>
    <row r="17" spans="1:21">
      <c r="A17" s="1" t="s">
        <v>49</v>
      </c>
      <c r="C17" s="2">
        <v>0.84799999999999998</v>
      </c>
      <c r="D17" s="4">
        <v>194937431</v>
      </c>
      <c r="E17" s="4">
        <v>7599229</v>
      </c>
      <c r="F17" s="4">
        <v>16240334</v>
      </c>
      <c r="G17" s="4">
        <v>40262271</v>
      </c>
      <c r="H17" s="4">
        <v>5751444</v>
      </c>
      <c r="J17">
        <v>19725</v>
      </c>
      <c r="K17">
        <f t="shared" si="0"/>
        <v>9882.7594930291507</v>
      </c>
      <c r="L17">
        <f t="shared" si="1"/>
        <v>385.25875792141954</v>
      </c>
      <c r="M17">
        <f t="shared" si="2"/>
        <v>823.33759188846636</v>
      </c>
      <c r="N17">
        <f t="shared" si="3"/>
        <v>2041.1797718631178</v>
      </c>
      <c r="O17">
        <f t="shared" si="4"/>
        <v>291.58144486692015</v>
      </c>
      <c r="Q17" s="2">
        <v>0.84799999999999998</v>
      </c>
      <c r="T17" s="1" t="s">
        <v>50</v>
      </c>
    </row>
    <row r="18" spans="1:21">
      <c r="A18" s="1" t="s">
        <v>51</v>
      </c>
      <c r="C18" s="2">
        <v>0.80600000000000005</v>
      </c>
      <c r="D18" s="4">
        <v>110468411</v>
      </c>
      <c r="E18" s="4">
        <v>4194428</v>
      </c>
      <c r="F18" s="4">
        <v>12160131</v>
      </c>
      <c r="G18" s="4">
        <v>27179380</v>
      </c>
      <c r="H18" s="4">
        <v>2778084</v>
      </c>
      <c r="J18">
        <v>9935</v>
      </c>
      <c r="K18">
        <f t="shared" si="0"/>
        <v>11119.115349773529</v>
      </c>
      <c r="L18">
        <f t="shared" si="1"/>
        <v>422.18701560140914</v>
      </c>
      <c r="M18">
        <f t="shared" si="2"/>
        <v>1223.9688978359336</v>
      </c>
      <c r="N18">
        <f t="shared" si="3"/>
        <v>2735.7201811776549</v>
      </c>
      <c r="O18">
        <f t="shared" si="4"/>
        <v>279.62596879718166</v>
      </c>
      <c r="Q18" s="2">
        <v>0.80600000000000005</v>
      </c>
      <c r="T18" s="1" t="s">
        <v>52</v>
      </c>
    </row>
    <row r="19" spans="1:21">
      <c r="A19" s="1" t="s">
        <v>53</v>
      </c>
      <c r="C19" s="2">
        <v>0.89</v>
      </c>
      <c r="D19" s="4">
        <v>714681578</v>
      </c>
      <c r="E19" s="4">
        <v>20237048</v>
      </c>
      <c r="F19" s="4">
        <v>41868519</v>
      </c>
      <c r="H19" s="4">
        <v>23254348</v>
      </c>
      <c r="I19" s="4">
        <v>150856563</v>
      </c>
      <c r="J19">
        <v>74695</v>
      </c>
      <c r="K19">
        <f t="shared" si="0"/>
        <v>9567.997563424593</v>
      </c>
      <c r="L19">
        <f t="shared" si="1"/>
        <v>270.9290849454448</v>
      </c>
      <c r="M19">
        <f t="shared" si="2"/>
        <v>560.52639400227588</v>
      </c>
      <c r="N19">
        <f t="shared" si="3"/>
        <v>0</v>
      </c>
      <c r="O19">
        <f t="shared" si="4"/>
        <v>311.32402436575404</v>
      </c>
      <c r="P19">
        <f>I19/J19</f>
        <v>2019.6340183412544</v>
      </c>
      <c r="Q19" s="2">
        <v>0.89</v>
      </c>
      <c r="T19" s="1" t="s">
        <v>54</v>
      </c>
    </row>
    <row r="20" spans="1:21">
      <c r="A20" s="1" t="s">
        <v>55</v>
      </c>
      <c r="C20" s="2">
        <v>0.89100000000000001</v>
      </c>
      <c r="D20" s="4">
        <v>1484462000</v>
      </c>
      <c r="E20" s="4">
        <v>50151000</v>
      </c>
      <c r="F20" s="4">
        <v>54657000</v>
      </c>
      <c r="G20" s="4">
        <v>274982000</v>
      </c>
      <c r="H20" s="4">
        <v>33905000</v>
      </c>
      <c r="J20">
        <v>157620</v>
      </c>
      <c r="K20">
        <f t="shared" si="0"/>
        <v>9417.9799517827687</v>
      </c>
      <c r="L20">
        <f t="shared" si="1"/>
        <v>318.17662733155692</v>
      </c>
      <c r="M20">
        <f t="shared" si="2"/>
        <v>346.76437000380662</v>
      </c>
      <c r="N20">
        <f t="shared" si="3"/>
        <v>1744.5882502220531</v>
      </c>
      <c r="O20">
        <f t="shared" si="4"/>
        <v>215.10595102144399</v>
      </c>
      <c r="Q20" s="2">
        <v>0.89100000000000001</v>
      </c>
      <c r="T20" s="1" t="s">
        <v>56</v>
      </c>
    </row>
    <row r="21" spans="1:21">
      <c r="A21" s="1" t="s">
        <v>57</v>
      </c>
      <c r="C21" s="3">
        <v>0.75</v>
      </c>
      <c r="D21" s="4">
        <v>148375953</v>
      </c>
      <c r="E21" s="4">
        <v>5284414</v>
      </c>
      <c r="F21" s="4">
        <v>13962908</v>
      </c>
      <c r="G21" s="4">
        <v>31631300</v>
      </c>
      <c r="H21" s="4">
        <v>4586045</v>
      </c>
      <c r="J21">
        <v>13385</v>
      </c>
      <c r="K21">
        <f t="shared" si="0"/>
        <v>11085.241165483751</v>
      </c>
      <c r="L21">
        <f t="shared" si="1"/>
        <v>394.80119536794922</v>
      </c>
      <c r="M21">
        <f t="shared" si="2"/>
        <v>1043.1757937990287</v>
      </c>
      <c r="N21">
        <f t="shared" si="3"/>
        <v>2363.1901382144192</v>
      </c>
      <c r="O21">
        <f t="shared" si="4"/>
        <v>342.62570041090771</v>
      </c>
      <c r="Q21" s="3">
        <v>0.75</v>
      </c>
      <c r="T21" s="1" t="s">
        <v>58</v>
      </c>
    </row>
    <row r="22" spans="1:21">
      <c r="A22" s="1" t="s">
        <v>59</v>
      </c>
      <c r="C22" s="2">
        <v>0.80500000000000005</v>
      </c>
      <c r="D22" s="4">
        <v>38876123</v>
      </c>
      <c r="E22" s="4">
        <v>2471229</v>
      </c>
      <c r="F22" s="4">
        <v>3301697</v>
      </c>
      <c r="G22" s="4">
        <v>9227535</v>
      </c>
      <c r="H22" s="4">
        <v>1233380</v>
      </c>
      <c r="J22">
        <v>2665</v>
      </c>
      <c r="K22">
        <f t="shared" si="0"/>
        <v>14587.663414634146</v>
      </c>
      <c r="L22">
        <f t="shared" si="1"/>
        <v>927.29043151969984</v>
      </c>
      <c r="M22">
        <f t="shared" si="2"/>
        <v>1238.910694183865</v>
      </c>
      <c r="N22">
        <f t="shared" si="3"/>
        <v>3462.4896810506566</v>
      </c>
      <c r="O22">
        <f t="shared" si="4"/>
        <v>462.80675422138836</v>
      </c>
      <c r="Q22" s="2">
        <v>0.80500000000000005</v>
      </c>
      <c r="T22" s="1" t="s">
        <v>60</v>
      </c>
    </row>
    <row r="23" spans="1:21">
      <c r="A23" s="1" t="s">
        <v>61</v>
      </c>
      <c r="C23" s="2">
        <v>0.86799999999999999</v>
      </c>
      <c r="D23" s="4">
        <v>101076735</v>
      </c>
      <c r="E23" s="4">
        <v>4758562</v>
      </c>
      <c r="F23" s="4">
        <v>8704369</v>
      </c>
      <c r="G23" s="4">
        <v>19877896</v>
      </c>
      <c r="H23" s="4">
        <v>2390760</v>
      </c>
      <c r="J23">
        <v>9110</v>
      </c>
      <c r="K23">
        <f t="shared" si="0"/>
        <v>11095.141053787047</v>
      </c>
      <c r="L23">
        <f t="shared" si="1"/>
        <v>522.34489571899007</v>
      </c>
      <c r="M23">
        <f t="shared" si="2"/>
        <v>955.47409440175636</v>
      </c>
      <c r="N23">
        <f t="shared" si="3"/>
        <v>2181.9863885839736</v>
      </c>
      <c r="O23">
        <f t="shared" si="4"/>
        <v>262.4324917672887</v>
      </c>
      <c r="Q23" s="2">
        <v>0.86799999999999999</v>
      </c>
    </row>
    <row r="24" spans="1:21">
      <c r="A24" s="1" t="s">
        <v>62</v>
      </c>
      <c r="C24" s="2">
        <v>0.83299999999999996</v>
      </c>
      <c r="D24" s="4">
        <v>493097000</v>
      </c>
      <c r="E24" s="4">
        <v>16324000</v>
      </c>
      <c r="F24" s="4">
        <v>20274000</v>
      </c>
      <c r="G24" s="4">
        <v>93783000</v>
      </c>
      <c r="H24" s="4">
        <v>15335000</v>
      </c>
      <c r="J24">
        <v>52910</v>
      </c>
      <c r="K24">
        <f t="shared" si="0"/>
        <v>9319.5426195426189</v>
      </c>
      <c r="L24">
        <f t="shared" si="1"/>
        <v>308.52390852390852</v>
      </c>
      <c r="M24">
        <f t="shared" si="2"/>
        <v>383.17898317898317</v>
      </c>
      <c r="N24">
        <f t="shared" si="3"/>
        <v>1772.5004725004726</v>
      </c>
      <c r="O24">
        <f t="shared" si="4"/>
        <v>289.83178983178982</v>
      </c>
      <c r="Q24" s="2">
        <v>0.83299999999999996</v>
      </c>
      <c r="T24" s="1" t="s">
        <v>63</v>
      </c>
    </row>
    <row r="25" spans="1:21">
      <c r="A25" s="1" t="s">
        <v>64</v>
      </c>
      <c r="C25" s="2">
        <v>0.71399999999999997</v>
      </c>
      <c r="D25" s="4">
        <v>27798148</v>
      </c>
      <c r="E25" s="4">
        <v>3121486</v>
      </c>
      <c r="F25" s="4">
        <v>1774154</v>
      </c>
      <c r="G25" s="4">
        <v>10507223</v>
      </c>
      <c r="H25" s="4">
        <v>500534</v>
      </c>
      <c r="J25">
        <v>1445</v>
      </c>
      <c r="K25">
        <f t="shared" si="0"/>
        <v>19237.472664359862</v>
      </c>
      <c r="L25">
        <f t="shared" si="1"/>
        <v>2160.1979238754325</v>
      </c>
      <c r="M25">
        <f t="shared" si="2"/>
        <v>1227.7882352941176</v>
      </c>
      <c r="N25">
        <f t="shared" si="3"/>
        <v>7271.434602076125</v>
      </c>
      <c r="O25">
        <f t="shared" si="4"/>
        <v>346.39031141868514</v>
      </c>
      <c r="Q25" s="2">
        <v>0.71399999999999997</v>
      </c>
      <c r="T25" s="1" t="s">
        <v>65</v>
      </c>
    </row>
    <row r="26" spans="1:21">
      <c r="A26" s="1" t="s">
        <v>66</v>
      </c>
      <c r="C26" s="2">
        <v>0.79600000000000004</v>
      </c>
      <c r="J26">
        <v>78960</v>
      </c>
      <c r="K26">
        <f t="shared" si="0"/>
        <v>0</v>
      </c>
      <c r="L26">
        <f t="shared" si="1"/>
        <v>0</v>
      </c>
      <c r="M26">
        <f t="shared" si="2"/>
        <v>0</v>
      </c>
      <c r="N26">
        <f t="shared" si="3"/>
        <v>0</v>
      </c>
      <c r="O26">
        <f t="shared" si="4"/>
        <v>0</v>
      </c>
      <c r="Q26" s="2">
        <v>0.79600000000000004</v>
      </c>
      <c r="T26" s="1"/>
      <c r="U26" s="1" t="s">
        <v>67</v>
      </c>
    </row>
    <row r="27" spans="1:21">
      <c r="A27" s="1" t="s">
        <v>68</v>
      </c>
      <c r="C27" s="2">
        <v>0.84199999999999997</v>
      </c>
      <c r="D27" s="4">
        <v>2616891000</v>
      </c>
      <c r="E27" s="4">
        <v>83812000</v>
      </c>
      <c r="F27" s="4">
        <v>67950000</v>
      </c>
      <c r="G27" s="4">
        <v>264742000</v>
      </c>
      <c r="H27" s="4">
        <v>42883000</v>
      </c>
      <c r="I27" s="4">
        <v>321211000</v>
      </c>
      <c r="J27">
        <v>246410</v>
      </c>
      <c r="K27">
        <f t="shared" si="0"/>
        <v>10620.068179051175</v>
      </c>
      <c r="L27">
        <f t="shared" si="1"/>
        <v>340.1322998254941</v>
      </c>
      <c r="M27">
        <f t="shared" si="2"/>
        <v>275.75991234121994</v>
      </c>
      <c r="N27">
        <f t="shared" si="3"/>
        <v>1074.3963313177226</v>
      </c>
      <c r="O27">
        <f t="shared" si="4"/>
        <v>174.03108640071426</v>
      </c>
      <c r="P27">
        <f>I27/J27</f>
        <v>1303.5631670792582</v>
      </c>
      <c r="Q27" s="2">
        <v>0.84199999999999997</v>
      </c>
      <c r="T27" s="1" t="s">
        <v>69</v>
      </c>
    </row>
    <row r="28" spans="1:21">
      <c r="A28" s="1" t="s">
        <v>70</v>
      </c>
      <c r="C28" s="2">
        <v>0.82499999999999996</v>
      </c>
      <c r="D28" s="4">
        <v>160672000</v>
      </c>
      <c r="E28" s="4">
        <v>6807000</v>
      </c>
      <c r="F28" s="4">
        <v>17119000</v>
      </c>
      <c r="G28" s="4">
        <v>29812000</v>
      </c>
      <c r="H28" s="4">
        <v>5372000</v>
      </c>
      <c r="J28">
        <v>16765</v>
      </c>
      <c r="K28">
        <f t="shared" si="0"/>
        <v>9583.7757232329259</v>
      </c>
      <c r="L28">
        <f t="shared" si="1"/>
        <v>406.02445571130329</v>
      </c>
      <c r="M28">
        <f t="shared" si="2"/>
        <v>1021.1154190277364</v>
      </c>
      <c r="N28">
        <f t="shared" si="3"/>
        <v>1778.2284521324186</v>
      </c>
      <c r="O28">
        <f t="shared" si="4"/>
        <v>320.42946614971669</v>
      </c>
      <c r="Q28" s="2">
        <v>0.82499999999999996</v>
      </c>
      <c r="T28" s="1" t="s">
        <v>71</v>
      </c>
    </row>
    <row r="29" spans="1:21">
      <c r="A29" s="1" t="s">
        <v>72</v>
      </c>
      <c r="C29" s="2">
        <v>0.85799999999999998</v>
      </c>
      <c r="D29" s="4">
        <v>273087486</v>
      </c>
      <c r="E29" s="4">
        <v>8602515</v>
      </c>
      <c r="F29" s="4">
        <v>32397151</v>
      </c>
      <c r="G29" s="4">
        <v>51233206</v>
      </c>
      <c r="H29" s="4">
        <v>6026655</v>
      </c>
      <c r="J29">
        <v>27025</v>
      </c>
      <c r="K29">
        <f t="shared" si="0"/>
        <v>10104.994856614247</v>
      </c>
      <c r="L29">
        <f t="shared" si="1"/>
        <v>318.31692876965775</v>
      </c>
      <c r="M29">
        <f t="shared" si="2"/>
        <v>1198.7844958371877</v>
      </c>
      <c r="N29">
        <f t="shared" si="3"/>
        <v>1895.7708048103607</v>
      </c>
      <c r="O29">
        <f t="shared" si="4"/>
        <v>223.00296022201664</v>
      </c>
      <c r="Q29" s="2">
        <v>0.85799999999999998</v>
      </c>
      <c r="T29" s="1" t="s">
        <v>73</v>
      </c>
    </row>
    <row r="30" spans="1:21">
      <c r="A30" s="1" t="s">
        <v>74</v>
      </c>
      <c r="C30" s="2">
        <v>0.84899999999999998</v>
      </c>
      <c r="D30" s="4">
        <v>332731404</v>
      </c>
      <c r="E30" s="4">
        <v>11128138</v>
      </c>
      <c r="F30" s="4">
        <v>20115248</v>
      </c>
      <c r="G30" s="4">
        <v>59492541</v>
      </c>
      <c r="H30" s="4">
        <v>10796554</v>
      </c>
      <c r="J30">
        <v>35255</v>
      </c>
      <c r="K30">
        <f t="shared" si="0"/>
        <v>9437.8500638207352</v>
      </c>
      <c r="L30">
        <f t="shared" si="1"/>
        <v>315.64708551978441</v>
      </c>
      <c r="M30">
        <f t="shared" si="2"/>
        <v>570.56440221245214</v>
      </c>
      <c r="N30">
        <f t="shared" si="3"/>
        <v>1687.4922989646859</v>
      </c>
      <c r="O30">
        <f t="shared" si="4"/>
        <v>306.24178130761595</v>
      </c>
      <c r="Q30" s="2">
        <v>0.84899999999999998</v>
      </c>
    </row>
    <row r="31" spans="1:21">
      <c r="A31" s="1" t="s">
        <v>75</v>
      </c>
      <c r="C31" s="2">
        <v>0.82799999999999996</v>
      </c>
      <c r="D31" s="4">
        <v>604122011</v>
      </c>
      <c r="E31" s="4">
        <v>16859761</v>
      </c>
      <c r="F31" s="4">
        <v>18297274</v>
      </c>
      <c r="G31" s="4">
        <v>38422078</v>
      </c>
      <c r="H31" s="4">
        <v>13680371</v>
      </c>
      <c r="I31" s="4">
        <v>61154052</v>
      </c>
      <c r="J31">
        <v>64925</v>
      </c>
      <c r="K31">
        <f t="shared" si="0"/>
        <v>9304.921232190989</v>
      </c>
      <c r="L31">
        <f t="shared" si="1"/>
        <v>259.68056988833268</v>
      </c>
      <c r="M31">
        <f t="shared" si="2"/>
        <v>281.8217019638044</v>
      </c>
      <c r="N31">
        <f t="shared" si="3"/>
        <v>591.79172891798225</v>
      </c>
      <c r="O31">
        <f t="shared" si="4"/>
        <v>210.71037350789373</v>
      </c>
      <c r="P31">
        <f>I31/J31</f>
        <v>941.91839815171352</v>
      </c>
      <c r="Q31" s="2">
        <v>0.82799999999999996</v>
      </c>
      <c r="T31" s="1" t="s">
        <v>76</v>
      </c>
    </row>
    <row r="32" spans="1:21">
      <c r="A32" s="1" t="s">
        <v>77</v>
      </c>
      <c r="C32" s="2">
        <v>0.92700000000000005</v>
      </c>
      <c r="D32" s="4">
        <v>1214856965</v>
      </c>
      <c r="E32" s="4">
        <v>40047226</v>
      </c>
      <c r="F32" s="4">
        <v>42681510</v>
      </c>
      <c r="G32" s="4">
        <v>225020528</v>
      </c>
      <c r="H32" s="4">
        <v>34092357</v>
      </c>
      <c r="J32">
        <v>126985</v>
      </c>
      <c r="K32">
        <f t="shared" si="0"/>
        <v>9566.9328267118162</v>
      </c>
      <c r="L32">
        <f>E32/J32</f>
        <v>315.36973658306101</v>
      </c>
      <c r="M32">
        <f>F32/J32</f>
        <v>336.11458046225931</v>
      </c>
      <c r="N32">
        <f t="shared" si="3"/>
        <v>1772.024475331732</v>
      </c>
      <c r="O32">
        <f t="shared" si="4"/>
        <v>268.47546560617394</v>
      </c>
      <c r="Q32" s="2">
        <v>0.92700000000000005</v>
      </c>
      <c r="T32" s="1" t="s">
        <v>78</v>
      </c>
    </row>
    <row r="36" spans="1:2">
      <c r="A36" t="s">
        <v>79</v>
      </c>
    </row>
    <row r="37" spans="1:2">
      <c r="A37" s="1" t="s">
        <v>80</v>
      </c>
    </row>
    <row r="39" spans="1:2">
      <c r="A39" t="s">
        <v>81</v>
      </c>
    </row>
    <row r="41" spans="1:2">
      <c r="A41" s="1" t="s">
        <v>82</v>
      </c>
    </row>
    <row r="44" spans="1:2" ht="15.75">
      <c r="A44" s="21" t="s">
        <v>83</v>
      </c>
    </row>
    <row r="45" spans="1:2" ht="15.75">
      <c r="A45" s="22" t="s">
        <v>84</v>
      </c>
      <c r="B45" t="s">
        <v>85</v>
      </c>
    </row>
    <row r="46" spans="1:2" ht="15.75">
      <c r="A46" s="21" t="s">
        <v>86</v>
      </c>
      <c r="B46" t="s">
        <v>85</v>
      </c>
    </row>
    <row r="47" spans="1:2" ht="15.75">
      <c r="A47" s="21" t="s">
        <v>87</v>
      </c>
      <c r="B47" t="s">
        <v>85</v>
      </c>
    </row>
    <row r="48" spans="1:2" ht="15.75">
      <c r="A48" s="21" t="s">
        <v>88</v>
      </c>
      <c r="B48" t="s">
        <v>85</v>
      </c>
    </row>
    <row r="49" spans="1:3" ht="15.75">
      <c r="A49" s="21" t="s">
        <v>89</v>
      </c>
      <c r="B49" t="s">
        <v>85</v>
      </c>
    </row>
    <row r="50" spans="1:3" ht="15.75">
      <c r="A50" s="21" t="s">
        <v>90</v>
      </c>
      <c r="B50" t="s">
        <v>85</v>
      </c>
    </row>
    <row r="51" spans="1:3" ht="15.75">
      <c r="A51" s="22" t="s">
        <v>91</v>
      </c>
      <c r="B51" t="s">
        <v>85</v>
      </c>
    </row>
    <row r="52" spans="1:3" ht="15.75">
      <c r="A52" s="22" t="s">
        <v>92</v>
      </c>
    </row>
    <row r="53" spans="1:3" ht="15.75">
      <c r="A53" s="21" t="s">
        <v>93</v>
      </c>
      <c r="C53" t="s">
        <v>94</v>
      </c>
    </row>
    <row r="54" spans="1:3" ht="15.75">
      <c r="A54" s="21" t="s">
        <v>95</v>
      </c>
      <c r="C54" s="1" t="s">
        <v>96</v>
      </c>
    </row>
    <row r="55" spans="1:3" ht="15.75">
      <c r="A55" s="21" t="s">
        <v>97</v>
      </c>
      <c r="C55" t="s">
        <v>94</v>
      </c>
    </row>
    <row r="56" spans="1:3" ht="15.75">
      <c r="A56" s="22" t="s">
        <v>98</v>
      </c>
    </row>
    <row r="58" spans="1:3">
      <c r="A58" s="1" t="s">
        <v>99</v>
      </c>
    </row>
    <row r="60" spans="1:3">
      <c r="A60" s="1" t="s">
        <v>100</v>
      </c>
    </row>
    <row r="61" spans="1:3">
      <c r="A61" s="1" t="s">
        <v>101</v>
      </c>
    </row>
    <row r="63" spans="1:3">
      <c r="A63" s="1" t="s">
        <v>102</v>
      </c>
    </row>
  </sheetData>
  <hyperlinks>
    <hyperlink ref="U2" r:id="rId1" xr:uid="{A8086764-903B-45AC-8FB0-D61311D054FB}"/>
    <hyperlink ref="U3" r:id="rId2" xr:uid="{AA042FC9-7F4F-451C-BC62-2275EF7C83CD}"/>
    <hyperlink ref="T6" r:id="rId3" xr:uid="{CB847D07-EB1F-49F2-868D-E813F5DE3EB9}"/>
    <hyperlink ref="T7" r:id="rId4" xr:uid="{1F37AE87-D36D-48C6-A941-2713AA4BD55E}"/>
    <hyperlink ref="T8" r:id="rId5" xr:uid="{76ACF22E-E349-4ABD-AFF8-53E4A9799C64}"/>
    <hyperlink ref="U9" r:id="rId6" xr:uid="{36955CA0-F124-4AC8-B0E0-00547DA1EEA3}"/>
    <hyperlink ref="T10" r:id="rId7" xr:uid="{9E9EFAC9-C60B-4472-90F3-4AF2195280EA}"/>
    <hyperlink ref="T11" r:id="rId8" xr:uid="{CFEB7E96-84A1-4AAA-8D88-4F401A75DE02}"/>
    <hyperlink ref="T14" r:id="rId9" xr:uid="{9CE9019D-201A-4EF8-8072-02C21550D8FE}"/>
    <hyperlink ref="T16" r:id="rId10" xr:uid="{C82FAF4C-A437-43A8-8B2F-B8D56DB307C9}"/>
    <hyperlink ref="T17" r:id="rId11" xr:uid="{B635A6F6-92A5-4443-AB59-59E43C544CE3}"/>
    <hyperlink ref="T18" r:id="rId12" xr:uid="{DAFA85F9-F775-4150-A652-6C0D57E417AF}"/>
    <hyperlink ref="T13" r:id="rId13" xr:uid="{3C231D94-BC53-4D3A-AECC-54CD45491B1D}"/>
    <hyperlink ref="T19" r:id="rId14" xr:uid="{15F685E2-DBD1-4331-B5A9-920B2539074E}"/>
    <hyperlink ref="T9" r:id="rId15" xr:uid="{55C37800-7E6A-483D-AFE1-3B25D91772B5}"/>
    <hyperlink ref="T5" r:id="rId16" xr:uid="{7EA66425-8AA1-4033-B62B-3F721D1839D9}"/>
    <hyperlink ref="T4" r:id="rId17" xr:uid="{FBC7089E-EAD2-47F0-8C33-760400DF91C3}"/>
    <hyperlink ref="T3" r:id="rId18" xr:uid="{920F4442-909A-42DB-A07E-8B78D1E6B553}"/>
    <hyperlink ref="T2" r:id="rId19" xr:uid="{6F162DCF-484B-4A7D-8012-E807C26552D3}"/>
    <hyperlink ref="T20" r:id="rId20" xr:uid="{2262B027-A919-4BD4-A5FA-93E8CA03C640}"/>
    <hyperlink ref="T12" r:id="rId21" xr:uid="{6FEA498E-2C49-4534-A660-B7BCAB05EA05}"/>
    <hyperlink ref="T15" r:id="rId22" xr:uid="{2A751B14-BAD8-4752-B025-510160D3D25B}"/>
    <hyperlink ref="T21" r:id="rId23" xr:uid="{CF842AF4-0D8D-4C2E-82E8-C4217E2D1DE0}"/>
    <hyperlink ref="T22" r:id="rId24" xr:uid="{234EA298-3E77-46BE-854B-FF061E95DFFF}"/>
    <hyperlink ref="T24" r:id="rId25" xr:uid="{95540BBB-5A4A-4268-B47F-2742FD1A1055}"/>
    <hyperlink ref="T25" r:id="rId26" xr:uid="{8B639BE9-DC1A-421C-80D6-FAF9E7DD9308}"/>
    <hyperlink ref="U26" r:id="rId27" xr:uid="{72876DCD-1363-4E16-936D-7C7D9EDAAEE4}"/>
    <hyperlink ref="T27" r:id="rId28" xr:uid="{91095FD7-C38A-4A67-9B05-F93FF80B997A}"/>
    <hyperlink ref="T28" r:id="rId29" xr:uid="{E8F9939C-E7FB-48A6-952A-73664D5CAC85}"/>
    <hyperlink ref="T29" r:id="rId30" xr:uid="{DAD2B2FC-A54C-49E3-BEF0-7A894E63FEDC}"/>
    <hyperlink ref="T31" r:id="rId31" xr:uid="{494B67AF-334E-433E-B830-BC849F7ABAE9}"/>
    <hyperlink ref="T32" r:id="rId32" xr:uid="{3BB5BE79-0E7A-42CE-ADB3-C88D2B78E988}"/>
    <hyperlink ref="A41" r:id="rId33" xr:uid="{A26BDB8F-6E50-4A10-9B77-E433A1CB3E15}"/>
    <hyperlink ref="A37" r:id="rId34" xr:uid="{80684C91-9AE4-42D9-8B0F-B1A5A122CDF9}"/>
    <hyperlink ref="A32" r:id="rId35" xr:uid="{BB16CFF7-D9E6-4F57-9FD1-6B2FFE6D28DD}"/>
    <hyperlink ref="A31" r:id="rId36" xr:uid="{20F26306-7CCB-43F3-819B-5C8E7069DBE5}"/>
    <hyperlink ref="A30" r:id="rId37" xr:uid="{965932EF-38F8-454F-839F-8B29217CDD0A}"/>
    <hyperlink ref="A29" r:id="rId38" xr:uid="{2F969EB0-E147-4374-86C5-BDABEC21112C}"/>
    <hyperlink ref="A28" r:id="rId39" xr:uid="{7829E3A5-946F-410E-A89E-AEA1C481FC9C}"/>
    <hyperlink ref="A27" r:id="rId40" xr:uid="{6E9BA6C4-ADF2-49D8-B072-8C3F15646663}"/>
    <hyperlink ref="A26" r:id="rId41" xr:uid="{A1B9D212-A4D4-47B9-B301-970F5B6C1063}"/>
    <hyperlink ref="A25" r:id="rId42" xr:uid="{F5776593-1096-468F-9EFE-89A57723CD8C}"/>
    <hyperlink ref="A24" r:id="rId43" xr:uid="{8B2C3FC3-A9BD-4F90-BE76-B99AB1F517C4}"/>
    <hyperlink ref="A23" r:id="rId44" xr:uid="{DBCEC118-0C6F-4E9E-AD06-4AABC11DAA51}"/>
    <hyperlink ref="A22" r:id="rId45" xr:uid="{296AE010-A0A4-4AEF-B7C1-B3543F56FE82}"/>
    <hyperlink ref="A21" r:id="rId46" xr:uid="{9E8C38F8-E85D-41C9-BF95-B25C4D49E7C4}"/>
    <hyperlink ref="A20" r:id="rId47" xr:uid="{435E4517-38E6-4FA5-8D2A-28FE61EAD553}"/>
    <hyperlink ref="A19" r:id="rId48" xr:uid="{7DB1F63A-17DC-4B57-8DB1-383F351DD79F}"/>
    <hyperlink ref="A18" r:id="rId49" xr:uid="{917AB1DA-0648-4D4A-B624-D6B76D19D3DA}"/>
    <hyperlink ref="A17" r:id="rId50" xr:uid="{0A94EB9A-E04D-4463-9747-ED53A22ABC92}"/>
    <hyperlink ref="A16" r:id="rId51" xr:uid="{1A292CAD-36AF-470A-979F-3F1A0740FE00}"/>
    <hyperlink ref="A15" r:id="rId52" xr:uid="{573B19F4-73D1-40EB-AB7B-94ECBFB9BC68}"/>
    <hyperlink ref="A14" r:id="rId53" xr:uid="{7E330C13-A2AC-4AC9-930A-2508A3E210DA}"/>
    <hyperlink ref="A13" r:id="rId54" xr:uid="{DC11A57E-47F5-42D1-826C-C7FAD9DB6FC4}"/>
    <hyperlink ref="A12" r:id="rId55" xr:uid="{C7CC6199-9345-4553-A5D7-78D2F449B74A}"/>
    <hyperlink ref="A11" r:id="rId56" xr:uid="{ED652BAD-69B4-4590-8F0C-1E5430CF347B}"/>
    <hyperlink ref="A10" r:id="rId57" xr:uid="{168AEE49-6F29-4B4A-8DC0-2DE2AC59B86D}"/>
    <hyperlink ref="A9" r:id="rId58" xr:uid="{BAB5DD96-C070-4565-93B4-E886B2A3268C}"/>
    <hyperlink ref="A8" r:id="rId59" xr:uid="{6D77E99E-0D3A-44CD-98AB-42F8A798EC96}"/>
    <hyperlink ref="A7" r:id="rId60" xr:uid="{FFC7B834-D51D-4EBE-92DE-D87B542234B2}"/>
    <hyperlink ref="A6" r:id="rId61" xr:uid="{0539AB45-193E-45D9-918B-6E9098117890}"/>
    <hyperlink ref="A5" r:id="rId62" xr:uid="{C2852892-CFFD-49F6-9623-DE70497CC903}"/>
    <hyperlink ref="A4" r:id="rId63" xr:uid="{FFF73684-4639-4BBF-8772-71049399CCD7}"/>
    <hyperlink ref="A3" r:id="rId64" xr:uid="{0D982747-3CFE-4924-915E-A1834302DD34}"/>
    <hyperlink ref="A2" r:id="rId65" xr:uid="{0A9C2E2C-89F4-481C-902F-9B28749B8144}"/>
    <hyperlink ref="C54" r:id="rId66" xr:uid="{235A5A2D-B12A-49B6-8366-0541815B4A54}"/>
    <hyperlink ref="A58" r:id="rId67" location="Ontario" xr:uid="{37F6D3A9-D5D6-441C-8C27-21C4B7BBA8B4}"/>
    <hyperlink ref="A60" r:id="rId68" display="https://brocku-my.sharepoint.com/personal/tribaric_brocku_ca/_layouts/15/onedrive.aspx?id=%2Fpersonal%2Ftribaric%5Fbrocku%5Fca%2FDocuments%2Fworkshop%5Fvids%2Fpython%5Fdata%5Fscience%5Faug%5F12%5F2021%2Emp4&amp;parent=%2Fpersonal%2Ftribaric%5Fbrocku%5Fca%2FDocuments%2Fworkshop%5Fvids" xr:uid="{1929DF45-64A2-4226-B7C5-0260024E8FB5}"/>
    <hyperlink ref="A61" r:id="rId69" xr:uid="{44CC1BEF-4FD4-4179-AD10-B81DD912A438}"/>
    <hyperlink ref="A63" r:id="rId70" xr:uid="{FBD78F21-0F36-4B31-A021-36CD9137AEDE}"/>
  </hyperlinks>
  <pageMargins left="0.7" right="0.7" top="0.75" bottom="0.75" header="0.3" footer="0.3"/>
  <pageSetup orientation="portrait" horizontalDpi="300" verticalDpi="300" r:id="rId7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A0F5E-F378-448B-93A3-57E1B9C3D202}">
  <sheetPr>
    <pageSetUpPr fitToPage="1"/>
  </sheetPr>
  <dimension ref="A1:P129"/>
  <sheetViews>
    <sheetView tabSelected="1" topLeftCell="F76" workbookViewId="0">
      <selection activeCell="J134" sqref="J134"/>
    </sheetView>
  </sheetViews>
  <sheetFormatPr defaultRowHeight="15"/>
  <cols>
    <col min="1" max="1" width="43" bestFit="1" customWidth="1"/>
    <col min="2" max="2" width="15.42578125" bestFit="1" customWidth="1"/>
    <col min="3" max="3" width="21.42578125" bestFit="1" customWidth="1"/>
    <col min="4" max="4" width="13.7109375" bestFit="1" customWidth="1"/>
    <col min="5" max="5" width="11.140625" bestFit="1" customWidth="1"/>
    <col min="6" max="6" width="19" bestFit="1" customWidth="1"/>
    <col min="7" max="7" width="10.140625" bestFit="1" customWidth="1"/>
    <col min="8" max="8" width="10.28515625" bestFit="1" customWidth="1"/>
    <col min="9" max="9" width="9.140625" bestFit="1" customWidth="1"/>
    <col min="10" max="10" width="21.42578125" bestFit="1" customWidth="1"/>
    <col min="11" max="11" width="13.7109375" bestFit="1" customWidth="1"/>
    <col min="12" max="12" width="11.140625" bestFit="1" customWidth="1"/>
    <col min="13" max="13" width="19" bestFit="1" customWidth="1"/>
    <col min="14" max="14" width="11.140625" bestFit="1" customWidth="1"/>
  </cols>
  <sheetData>
    <row r="1" spans="1:16">
      <c r="A1" t="s">
        <v>0</v>
      </c>
      <c r="B1" t="s">
        <v>2</v>
      </c>
      <c r="C1" t="s">
        <v>109</v>
      </c>
      <c r="D1" t="s">
        <v>148</v>
      </c>
      <c r="E1" t="s">
        <v>170</v>
      </c>
      <c r="F1" t="s">
        <v>171</v>
      </c>
      <c r="G1" t="s">
        <v>172</v>
      </c>
      <c r="H1" s="38"/>
      <c r="I1" s="38"/>
      <c r="J1" s="38" t="s">
        <v>109</v>
      </c>
      <c r="K1" s="38" t="s">
        <v>148</v>
      </c>
      <c r="L1" s="38" t="s">
        <v>170</v>
      </c>
      <c r="M1" s="38" t="s">
        <v>171</v>
      </c>
      <c r="N1" t="s">
        <v>172</v>
      </c>
    </row>
    <row r="2" spans="1:16">
      <c r="A2" s="27" t="s">
        <v>26</v>
      </c>
      <c r="B2" s="30">
        <v>0.70899999999999996</v>
      </c>
      <c r="C2" s="30">
        <v>63980</v>
      </c>
      <c r="D2" s="34">
        <v>0.1970103</v>
      </c>
      <c r="E2" s="34">
        <v>4.9690719999999994E-2</v>
      </c>
      <c r="F2" s="34">
        <v>0.1926804</v>
      </c>
      <c r="G2" s="34">
        <v>4.1237000000000001E-4</v>
      </c>
      <c r="H2" s="39"/>
      <c r="I2" s="39" t="s">
        <v>173</v>
      </c>
      <c r="J2" s="39">
        <v>62170</v>
      </c>
      <c r="K2" s="41">
        <v>0.16668884444444443</v>
      </c>
      <c r="L2" s="41">
        <v>7.4104090000000011E-2</v>
      </c>
      <c r="M2" s="41">
        <v>0.19321927777777781</v>
      </c>
      <c r="N2" s="37">
        <v>3.295818888888889E-3</v>
      </c>
      <c r="O2" s="31"/>
      <c r="P2" s="31"/>
    </row>
    <row r="3" spans="1:16">
      <c r="A3" s="27" t="s">
        <v>64</v>
      </c>
      <c r="B3" s="30">
        <v>0.71399999999999997</v>
      </c>
      <c r="C3" s="30">
        <v>72384</v>
      </c>
      <c r="D3" s="34">
        <v>0.1227273</v>
      </c>
      <c r="E3" s="34">
        <v>0.1227273</v>
      </c>
      <c r="F3" s="34">
        <v>0.25909090000000001</v>
      </c>
      <c r="G3" s="34">
        <v>0</v>
      </c>
      <c r="H3" s="39"/>
      <c r="I3" s="39" t="s">
        <v>174</v>
      </c>
      <c r="J3" s="49">
        <v>63405.2</v>
      </c>
      <c r="K3" s="41">
        <v>0.16394497826000001</v>
      </c>
      <c r="L3" s="41">
        <v>6.4508372715000012E-2</v>
      </c>
      <c r="M3" s="41">
        <v>0.18803925652000003</v>
      </c>
      <c r="N3" s="37">
        <v>5.2240882130000004E-3</v>
      </c>
      <c r="O3" s="31"/>
      <c r="P3" s="31"/>
    </row>
    <row r="4" spans="1:16">
      <c r="A4" s="27" t="s">
        <v>43</v>
      </c>
      <c r="B4" s="30">
        <v>0.73199999999999998</v>
      </c>
      <c r="C4" s="30">
        <v>64046</v>
      </c>
      <c r="D4" s="34">
        <v>0.11166669999999999</v>
      </c>
      <c r="E4" s="34">
        <v>0.11222219999999999</v>
      </c>
      <c r="F4" s="34">
        <v>0.1794444</v>
      </c>
      <c r="G4" s="34">
        <v>0</v>
      </c>
      <c r="H4" s="39"/>
      <c r="I4" s="39" t="s">
        <v>175</v>
      </c>
      <c r="J4" s="39">
        <v>85060</v>
      </c>
      <c r="K4" s="41">
        <v>0.19207669999999999</v>
      </c>
      <c r="L4" s="41">
        <v>6.7746415000000004E-2</v>
      </c>
      <c r="M4" s="41">
        <v>0.12985265000000001</v>
      </c>
      <c r="N4" s="37">
        <v>1.39989E-2</v>
      </c>
      <c r="O4" s="31"/>
      <c r="P4" s="31"/>
    </row>
    <row r="5" spans="1:16">
      <c r="A5" s="27" t="s">
        <v>57</v>
      </c>
      <c r="B5" s="30">
        <v>0.75</v>
      </c>
      <c r="C5" s="30">
        <v>62774</v>
      </c>
      <c r="D5" s="34">
        <v>0.166383</v>
      </c>
      <c r="E5" s="34">
        <v>4.1914889999999996E-2</v>
      </c>
      <c r="F5" s="34">
        <v>0.22723400000000002</v>
      </c>
      <c r="G5" s="34">
        <v>0</v>
      </c>
      <c r="H5" s="39"/>
      <c r="I5" s="39"/>
    </row>
    <row r="6" spans="1:16">
      <c r="A6" s="27" t="s">
        <v>30</v>
      </c>
      <c r="B6" s="30">
        <v>0.75900000000000001</v>
      </c>
      <c r="C6" s="30">
        <v>60854</v>
      </c>
      <c r="D6" s="34">
        <v>0.1432813</v>
      </c>
      <c r="E6" s="34">
        <v>3.4296880000000002E-2</v>
      </c>
      <c r="F6" s="34">
        <v>0.1434375</v>
      </c>
      <c r="G6" s="34">
        <v>1.4531250000000001E-2</v>
      </c>
      <c r="H6" s="39"/>
      <c r="I6" s="94" t="s">
        <v>192</v>
      </c>
      <c r="J6" s="31" t="s">
        <v>178</v>
      </c>
      <c r="K6" s="31" t="s">
        <v>178</v>
      </c>
      <c r="L6" s="31" t="s">
        <v>179</v>
      </c>
      <c r="M6" s="31" t="s">
        <v>179</v>
      </c>
      <c r="N6" s="31" t="s">
        <v>178</v>
      </c>
    </row>
    <row r="7" spans="1:16">
      <c r="A7" s="27" t="s">
        <v>39</v>
      </c>
      <c r="B7" s="30">
        <v>0.76400000000000001</v>
      </c>
      <c r="C7" s="30">
        <v>60319</v>
      </c>
      <c r="D7" s="34">
        <v>0.20238100000000001</v>
      </c>
      <c r="E7" s="34">
        <v>7.6428570000000001E-2</v>
      </c>
      <c r="F7" s="34">
        <v>0.21452380000000001</v>
      </c>
      <c r="G7" s="34">
        <v>0</v>
      </c>
      <c r="H7" s="39"/>
      <c r="I7" s="39" t="s">
        <v>180</v>
      </c>
      <c r="J7" s="52">
        <v>0.7903</v>
      </c>
      <c r="K7" s="52">
        <v>0.66979999999999995</v>
      </c>
      <c r="L7" s="48">
        <v>0.42399999999999999</v>
      </c>
      <c r="M7" s="48">
        <v>0.81089999999999995</v>
      </c>
      <c r="N7" s="48">
        <v>0.88</v>
      </c>
    </row>
    <row r="8" spans="1:16">
      <c r="A8" s="27" t="s">
        <v>47</v>
      </c>
      <c r="B8" s="30">
        <v>0.77100000000000002</v>
      </c>
      <c r="C8" s="30">
        <v>62075</v>
      </c>
      <c r="D8" s="34">
        <v>0.176875</v>
      </c>
      <c r="E8" s="34">
        <v>7.5781249999999994E-2</v>
      </c>
      <c r="F8" s="34">
        <v>0.19437499999999999</v>
      </c>
      <c r="G8" s="34">
        <v>2.6562500000000002E-3</v>
      </c>
      <c r="H8" s="39"/>
      <c r="I8" s="39"/>
    </row>
    <row r="9" spans="1:16">
      <c r="A9" s="27" t="s">
        <v>16</v>
      </c>
      <c r="B9" s="30">
        <v>0.78500000000000003</v>
      </c>
      <c r="C9" s="30">
        <v>55491</v>
      </c>
      <c r="D9" s="34">
        <v>0.18475</v>
      </c>
      <c r="E9" s="34">
        <v>7.2499999999999995E-2</v>
      </c>
      <c r="F9" s="34">
        <v>0.20175000000000001</v>
      </c>
      <c r="G9" s="34">
        <v>2.5000000000000001E-4</v>
      </c>
      <c r="H9" s="39"/>
      <c r="I9" s="39"/>
      <c r="J9" s="39"/>
      <c r="K9" s="39"/>
      <c r="L9" s="39"/>
      <c r="M9" s="38"/>
    </row>
    <row r="10" spans="1:16">
      <c r="A10" s="27" t="s">
        <v>66</v>
      </c>
      <c r="B10" s="30">
        <v>0.79600000000000004</v>
      </c>
      <c r="C10" s="30">
        <v>57607</v>
      </c>
      <c r="D10" s="34">
        <v>0.19512499999999999</v>
      </c>
      <c r="E10" s="34">
        <v>8.1374999999999989E-2</v>
      </c>
      <c r="F10" s="34">
        <v>0.12643750000000001</v>
      </c>
      <c r="G10" s="34">
        <v>1.1812499999999998E-2</v>
      </c>
      <c r="H10" s="39"/>
      <c r="I10" s="39"/>
      <c r="J10" s="39"/>
      <c r="K10" s="39"/>
      <c r="L10" s="39"/>
      <c r="M10" s="38"/>
    </row>
    <row r="11" spans="1:16">
      <c r="B11" s="31"/>
      <c r="C11" s="31">
        <f>AVERAGE(C2:C10)</f>
        <v>62170</v>
      </c>
      <c r="D11" s="37">
        <f>AVERAGE(D2:D10)</f>
        <v>0.16668884444444443</v>
      </c>
      <c r="E11" s="37">
        <f>AVERAGE(E2:E10)</f>
        <v>7.4104090000000011E-2</v>
      </c>
      <c r="F11" s="37">
        <f>AVERAGE(F2:F10)</f>
        <v>0.19321927777777781</v>
      </c>
      <c r="G11" s="37">
        <f>AVERAGE(G2:G10)</f>
        <v>3.295818888888889E-3</v>
      </c>
      <c r="H11" s="40"/>
      <c r="I11" s="39"/>
      <c r="J11" s="39"/>
      <c r="K11" s="39"/>
      <c r="L11" s="39"/>
      <c r="M11" s="38"/>
    </row>
    <row r="12" spans="1:16">
      <c r="A12" s="28" t="s">
        <v>37</v>
      </c>
      <c r="B12" s="32">
        <v>0.80500000000000005</v>
      </c>
      <c r="C12" s="32">
        <v>66103</v>
      </c>
      <c r="D12" s="35">
        <v>0.2294175</v>
      </c>
      <c r="E12" s="35">
        <v>8.2621360000000005E-2</v>
      </c>
      <c r="F12" s="35">
        <v>0.1534951</v>
      </c>
      <c r="G12" s="35">
        <v>8.7378600000000001E-3</v>
      </c>
      <c r="H12" s="39"/>
      <c r="I12" s="39"/>
      <c r="J12" s="39"/>
      <c r="K12" s="39"/>
      <c r="L12" s="39"/>
      <c r="M12" s="38"/>
    </row>
    <row r="13" spans="1:16">
      <c r="A13" s="28" t="s">
        <v>59</v>
      </c>
      <c r="B13" s="32">
        <v>0.80500000000000005</v>
      </c>
      <c r="C13" s="32">
        <v>56213</v>
      </c>
      <c r="D13" s="35">
        <v>0.1208333</v>
      </c>
      <c r="E13" s="35">
        <v>7.0000000000000007E-2</v>
      </c>
      <c r="F13" s="35">
        <v>0.21666669999999999</v>
      </c>
      <c r="G13" s="35">
        <v>0</v>
      </c>
      <c r="H13" s="39"/>
      <c r="I13" s="39"/>
      <c r="J13" s="39"/>
      <c r="K13" s="39"/>
      <c r="L13" s="39"/>
      <c r="M13" s="38"/>
    </row>
    <row r="14" spans="1:16">
      <c r="A14" s="28" t="s">
        <v>51</v>
      </c>
      <c r="B14" s="32">
        <v>0.80600000000000005</v>
      </c>
      <c r="C14" s="32">
        <v>57253</v>
      </c>
      <c r="D14" s="35">
        <v>0.18972220000000001</v>
      </c>
      <c r="E14" s="35">
        <v>5.5277779999999999E-2</v>
      </c>
      <c r="F14" s="35">
        <v>0.24111109999999999</v>
      </c>
      <c r="G14" s="35">
        <v>0</v>
      </c>
      <c r="H14" s="39"/>
      <c r="I14" s="39"/>
      <c r="J14" s="39"/>
      <c r="K14" s="39"/>
      <c r="L14" s="39"/>
      <c r="M14" s="38"/>
    </row>
    <row r="15" spans="1:16">
      <c r="A15" s="28" t="s">
        <v>45</v>
      </c>
      <c r="B15" s="32">
        <v>0.81299999999999994</v>
      </c>
      <c r="C15" s="32">
        <v>60855</v>
      </c>
      <c r="D15" s="35">
        <v>0.19592589999999999</v>
      </c>
      <c r="E15" s="35">
        <v>9.2222220000000008E-2</v>
      </c>
      <c r="F15" s="35">
        <v>0.1444444</v>
      </c>
      <c r="G15" s="35">
        <v>0</v>
      </c>
      <c r="H15" s="39"/>
      <c r="I15" s="39"/>
      <c r="J15" s="39"/>
      <c r="K15" s="39"/>
      <c r="L15" s="39"/>
      <c r="M15" s="38"/>
    </row>
    <row r="16" spans="1:16">
      <c r="A16" s="28" t="s">
        <v>22</v>
      </c>
      <c r="B16" s="32">
        <v>0.81599999999999995</v>
      </c>
      <c r="C16" s="32">
        <v>52667</v>
      </c>
      <c r="D16" s="35">
        <v>1.696E-3</v>
      </c>
      <c r="E16" s="35">
        <v>1.121E-3</v>
      </c>
      <c r="F16" s="35">
        <v>1.655E-3</v>
      </c>
      <c r="G16" s="35">
        <v>6.7999999999999999E-5</v>
      </c>
      <c r="H16" s="39"/>
      <c r="I16" s="39"/>
      <c r="J16" s="39"/>
      <c r="K16" s="39"/>
      <c r="L16" s="39"/>
      <c r="M16" s="38"/>
    </row>
    <row r="17" spans="1:13">
      <c r="A17" s="28" t="s">
        <v>70</v>
      </c>
      <c r="B17" s="32">
        <v>0.82499999999999996</v>
      </c>
      <c r="C17" s="32">
        <v>59709</v>
      </c>
      <c r="D17" s="35">
        <v>0.17624999999999999</v>
      </c>
      <c r="E17" s="35">
        <v>4.9583329999999995E-2</v>
      </c>
      <c r="F17" s="35">
        <v>0.29375000000000001</v>
      </c>
      <c r="G17" s="35">
        <v>4.1667000000000001E-4</v>
      </c>
      <c r="H17" s="39"/>
      <c r="I17" s="39"/>
      <c r="J17" s="39"/>
      <c r="K17" s="39"/>
      <c r="L17" s="39"/>
      <c r="M17" s="38"/>
    </row>
    <row r="18" spans="1:13">
      <c r="A18" s="28" t="s">
        <v>75</v>
      </c>
      <c r="B18" s="32">
        <v>0.82799999999999996</v>
      </c>
      <c r="C18" s="32">
        <v>67698</v>
      </c>
      <c r="D18" s="35">
        <v>0.15741669999999999</v>
      </c>
      <c r="E18" s="35">
        <v>7.9833329999999994E-2</v>
      </c>
      <c r="F18" s="35">
        <v>0.19908329999999999</v>
      </c>
      <c r="G18" s="35">
        <v>3.3333299999999998E-3</v>
      </c>
      <c r="H18" s="39"/>
      <c r="I18" s="39"/>
      <c r="J18" s="39"/>
      <c r="K18" s="39"/>
      <c r="L18" s="39"/>
      <c r="M18" s="38"/>
    </row>
    <row r="19" spans="1:13">
      <c r="A19" s="28" t="s">
        <v>62</v>
      </c>
      <c r="B19" s="32">
        <v>0.83299999999999996</v>
      </c>
      <c r="C19" s="32">
        <v>70314</v>
      </c>
      <c r="D19" s="35">
        <v>0.1462745</v>
      </c>
      <c r="E19" s="35">
        <v>5.1862749999999999E-2</v>
      </c>
      <c r="F19" s="35">
        <v>0.17725489999999999</v>
      </c>
      <c r="G19" s="35">
        <v>8.0392199999999997E-3</v>
      </c>
      <c r="H19" s="39"/>
      <c r="I19" s="39"/>
      <c r="J19" s="39"/>
      <c r="K19" s="39"/>
      <c r="L19" s="39"/>
      <c r="M19" s="38"/>
    </row>
    <row r="20" spans="1:13">
      <c r="A20" s="28" t="s">
        <v>68</v>
      </c>
      <c r="B20" s="32">
        <v>0.84199999999999997</v>
      </c>
      <c r="C20" s="32">
        <v>68627</v>
      </c>
      <c r="D20" s="35">
        <v>0.26640849999999999</v>
      </c>
      <c r="E20" s="35">
        <v>9.1637319999999994E-2</v>
      </c>
      <c r="F20" s="35">
        <v>0.17617959999999999</v>
      </c>
      <c r="G20" s="35">
        <v>2.2235919999999999E-2</v>
      </c>
      <c r="H20" s="39"/>
      <c r="I20" s="39"/>
      <c r="J20" s="39"/>
      <c r="K20" s="39"/>
      <c r="L20" s="39"/>
      <c r="M20" s="38"/>
    </row>
    <row r="21" spans="1:13">
      <c r="A21" s="28" t="s">
        <v>49</v>
      </c>
      <c r="B21" s="32">
        <v>0.84799999999999998</v>
      </c>
      <c r="C21" s="32">
        <v>62741</v>
      </c>
      <c r="D21" s="35">
        <v>0.1656897</v>
      </c>
      <c r="E21" s="35">
        <v>4.086207E-2</v>
      </c>
      <c r="F21" s="35">
        <v>0.24103449999999998</v>
      </c>
      <c r="G21" s="35">
        <v>0</v>
      </c>
      <c r="H21" s="39"/>
      <c r="I21" s="39"/>
      <c r="J21" s="39"/>
      <c r="K21" s="39"/>
      <c r="L21" s="39"/>
      <c r="M21" s="38"/>
    </row>
    <row r="22" spans="1:13">
      <c r="A22" s="28" t="s">
        <v>41</v>
      </c>
      <c r="B22" s="32">
        <v>0.84899999999999998</v>
      </c>
      <c r="C22" s="32">
        <v>57921</v>
      </c>
      <c r="D22" s="35">
        <v>0.1486364</v>
      </c>
      <c r="E22" s="35">
        <v>2.9204549999999999E-2</v>
      </c>
      <c r="F22" s="35">
        <v>0.18943180000000001</v>
      </c>
      <c r="G22" s="35">
        <v>9.0908999999999998E-4</v>
      </c>
      <c r="H22" s="39"/>
      <c r="I22" s="39"/>
      <c r="J22" s="39"/>
      <c r="K22" s="39"/>
      <c r="L22" s="39"/>
      <c r="M22" s="38"/>
    </row>
    <row r="23" spans="1:13">
      <c r="A23" s="28" t="s">
        <v>74</v>
      </c>
      <c r="B23" s="32">
        <v>0.84899999999999998</v>
      </c>
      <c r="C23" s="32">
        <v>70379</v>
      </c>
      <c r="D23" s="35">
        <v>0.120641</v>
      </c>
      <c r="E23" s="35">
        <v>6.871795E-2</v>
      </c>
      <c r="F23" s="35">
        <v>0.1717949</v>
      </c>
      <c r="G23" s="35">
        <v>8.8461500000000005E-3</v>
      </c>
      <c r="H23" s="39"/>
      <c r="I23" s="39"/>
      <c r="J23" s="39"/>
      <c r="K23" s="39"/>
      <c r="L23" s="39"/>
      <c r="M23" s="38"/>
    </row>
    <row r="24" spans="1:13">
      <c r="A24" s="28" t="s">
        <v>32</v>
      </c>
      <c r="B24" s="32">
        <v>0.85</v>
      </c>
      <c r="C24" s="32">
        <v>58780</v>
      </c>
      <c r="D24" s="35">
        <v>0.1674648</v>
      </c>
      <c r="E24" s="35">
        <v>7.3521130000000004E-2</v>
      </c>
      <c r="F24" s="35">
        <v>0.21394369999999999</v>
      </c>
      <c r="G24" s="35">
        <v>1.6901399999999999E-3</v>
      </c>
      <c r="H24" s="39"/>
      <c r="I24" s="39"/>
      <c r="J24" s="39"/>
      <c r="K24" s="39"/>
      <c r="L24" s="39"/>
      <c r="M24" s="38"/>
    </row>
    <row r="25" spans="1:13">
      <c r="A25" s="28" t="s">
        <v>24</v>
      </c>
      <c r="B25" s="32">
        <v>0.85099999999999998</v>
      </c>
      <c r="C25" s="32">
        <v>56729</v>
      </c>
      <c r="D25" s="35">
        <v>0.16957449999999999</v>
      </c>
      <c r="E25" s="35">
        <v>0.11212770000000001</v>
      </c>
      <c r="F25" s="35">
        <v>0.16553190000000001</v>
      </c>
      <c r="G25" s="35">
        <v>6.9565200000000008E-3</v>
      </c>
      <c r="H25" s="39"/>
      <c r="I25" s="39"/>
      <c r="J25" s="39"/>
      <c r="K25" s="39"/>
      <c r="L25" s="39"/>
      <c r="M25" s="38"/>
    </row>
    <row r="26" spans="1:13">
      <c r="A26" s="28" t="s">
        <v>19</v>
      </c>
      <c r="B26" s="32">
        <v>0.85399999999999998</v>
      </c>
      <c r="C26" s="32">
        <v>56643</v>
      </c>
      <c r="D26" s="35">
        <v>0.14086956519999999</v>
      </c>
      <c r="E26" s="35">
        <v>0.10872340429999999</v>
      </c>
      <c r="F26" s="35">
        <v>0.13673913039999999</v>
      </c>
      <c r="G26" s="35">
        <v>1.872340426E-2</v>
      </c>
      <c r="H26" s="39"/>
      <c r="I26" s="39"/>
      <c r="J26" s="39"/>
      <c r="K26" s="39"/>
      <c r="L26" s="39"/>
      <c r="M26" s="38"/>
    </row>
    <row r="27" spans="1:13">
      <c r="A27" s="28" t="s">
        <v>72</v>
      </c>
      <c r="B27" s="32">
        <v>0.85799999999999998</v>
      </c>
      <c r="C27" s="32">
        <v>55121</v>
      </c>
      <c r="D27" s="35">
        <v>0.1680808</v>
      </c>
      <c r="E27" s="35">
        <v>4.0606059999999999E-2</v>
      </c>
      <c r="F27" s="35">
        <v>0.24</v>
      </c>
      <c r="G27" s="35">
        <v>3.7373699999999998E-3</v>
      </c>
      <c r="H27" s="39"/>
      <c r="I27" s="39"/>
      <c r="J27" s="39"/>
      <c r="K27" s="39"/>
      <c r="L27" s="39"/>
      <c r="M27" s="38"/>
    </row>
    <row r="28" spans="1:13">
      <c r="A28" s="28" t="s">
        <v>61</v>
      </c>
      <c r="B28" s="32">
        <v>0.86799999999999999</v>
      </c>
      <c r="C28" s="32">
        <v>55384</v>
      </c>
      <c r="D28" s="35">
        <v>0.14678569999999999</v>
      </c>
      <c r="E28" s="35">
        <v>4.6071429999999997E-2</v>
      </c>
      <c r="F28" s="35">
        <v>0.1892857</v>
      </c>
      <c r="G28" s="35">
        <v>0</v>
      </c>
      <c r="H28" s="39"/>
      <c r="I28" s="39"/>
      <c r="J28" s="39"/>
      <c r="K28" s="39"/>
      <c r="L28" s="39"/>
      <c r="M28" s="38"/>
    </row>
    <row r="29" spans="1:13">
      <c r="A29" s="28" t="s">
        <v>28</v>
      </c>
      <c r="B29" s="32">
        <v>0.874</v>
      </c>
      <c r="C29" s="32">
        <v>74045</v>
      </c>
      <c r="D29" s="35">
        <v>0.19310340000000001</v>
      </c>
      <c r="E29" s="35">
        <v>0.09</v>
      </c>
      <c r="F29" s="35">
        <v>0.26551720000000001</v>
      </c>
      <c r="G29" s="35">
        <v>0</v>
      </c>
      <c r="H29" s="39"/>
      <c r="I29" s="39"/>
      <c r="J29" s="39"/>
      <c r="K29" s="39"/>
      <c r="L29" s="39"/>
      <c r="M29" s="38"/>
    </row>
    <row r="30" spans="1:13">
      <c r="A30" s="28" t="s">
        <v>53</v>
      </c>
      <c r="B30" s="32">
        <v>0.89</v>
      </c>
      <c r="C30" s="32">
        <v>73836</v>
      </c>
      <c r="D30" s="35">
        <v>0.182449</v>
      </c>
      <c r="E30" s="35">
        <v>4.7755099999999995E-2</v>
      </c>
      <c r="F30" s="35">
        <v>0.19102039999999998</v>
      </c>
      <c r="G30" s="35">
        <v>1.367347E-2</v>
      </c>
      <c r="H30" s="39"/>
      <c r="I30" s="39"/>
      <c r="J30" s="39"/>
      <c r="K30" s="39"/>
      <c r="L30" s="39"/>
      <c r="M30" s="38"/>
    </row>
    <row r="31" spans="1:13">
      <c r="A31" s="28" t="s">
        <v>55</v>
      </c>
      <c r="B31" s="32">
        <v>0.89100000000000001</v>
      </c>
      <c r="C31" s="32">
        <v>87086</v>
      </c>
      <c r="D31" s="35">
        <v>0.1916601</v>
      </c>
      <c r="E31" s="35">
        <v>5.8418970000000001E-2</v>
      </c>
      <c r="F31" s="35">
        <v>0.1528458</v>
      </c>
      <c r="G31" s="35">
        <v>7.1146200000000003E-3</v>
      </c>
      <c r="H31" s="39"/>
      <c r="I31" s="39"/>
      <c r="J31" s="39"/>
      <c r="K31" s="39"/>
      <c r="L31" s="39"/>
      <c r="M31" s="38"/>
    </row>
    <row r="32" spans="1:13">
      <c r="B32" s="31"/>
      <c r="C32" s="50">
        <f>AVERAGE(C12:C31)</f>
        <v>63405.2</v>
      </c>
      <c r="D32" s="37">
        <f>AVERAGE(D12:D31)</f>
        <v>0.16394497826000001</v>
      </c>
      <c r="E32" s="37">
        <f>AVERAGE(E12:E31)</f>
        <v>6.4508372715000012E-2</v>
      </c>
      <c r="F32" s="37">
        <f>AVERAGE(F12:F31)</f>
        <v>0.18803925652000003</v>
      </c>
      <c r="G32" s="37">
        <f>AVERAGE(G12:G31)</f>
        <v>5.2240882130000004E-3</v>
      </c>
      <c r="H32" s="39"/>
      <c r="I32" s="39"/>
      <c r="J32" s="39"/>
      <c r="K32" s="39"/>
      <c r="L32" s="39"/>
      <c r="M32" s="38"/>
    </row>
    <row r="33" spans="1:14">
      <c r="A33" s="29" t="s">
        <v>35</v>
      </c>
      <c r="B33" s="33">
        <v>0.92700000000000005</v>
      </c>
      <c r="C33" s="33">
        <v>79570</v>
      </c>
      <c r="D33" s="36">
        <v>0.24159420000000001</v>
      </c>
      <c r="E33" s="36">
        <v>9.7246380000000007E-2</v>
      </c>
      <c r="F33" s="36">
        <v>0.14695650000000002</v>
      </c>
      <c r="G33" s="36">
        <v>1.8840599999999999E-3</v>
      </c>
      <c r="H33" s="39"/>
      <c r="I33" s="39"/>
      <c r="J33" s="39"/>
      <c r="K33" s="39"/>
      <c r="L33" s="39"/>
      <c r="M33" s="38"/>
    </row>
    <row r="34" spans="1:14">
      <c r="A34" s="29" t="s">
        <v>77</v>
      </c>
      <c r="B34" s="33">
        <v>0.92700000000000005</v>
      </c>
      <c r="C34" s="33">
        <v>90550</v>
      </c>
      <c r="D34" s="36">
        <v>0.1425592</v>
      </c>
      <c r="E34" s="36">
        <v>3.8246450000000001E-2</v>
      </c>
      <c r="F34" s="36">
        <v>0.1127488</v>
      </c>
      <c r="G34" s="36">
        <v>2.611374E-2</v>
      </c>
      <c r="H34" s="39"/>
      <c r="I34" s="39"/>
      <c r="J34" s="39"/>
      <c r="K34" s="39"/>
      <c r="L34" s="39"/>
      <c r="M34" s="38"/>
    </row>
    <row r="35" spans="1:14">
      <c r="C35" s="31">
        <f>AVERAGE(C33:C34)</f>
        <v>85060</v>
      </c>
      <c r="D35" s="37">
        <f>AVERAGE(D33:D34)</f>
        <v>0.19207669999999999</v>
      </c>
      <c r="E35" s="37">
        <f>AVERAGE(E33:E34)</f>
        <v>6.7746415000000004E-2</v>
      </c>
      <c r="F35" s="37">
        <f>AVERAGE(F33:F34)</f>
        <v>0.12985265000000001</v>
      </c>
      <c r="G35" s="37">
        <f>AVERAGE(G33:G34)</f>
        <v>1.39989E-2</v>
      </c>
      <c r="H35" s="38"/>
      <c r="I35" s="38"/>
      <c r="J35" s="38"/>
      <c r="K35" s="38"/>
      <c r="L35" s="38"/>
      <c r="M35" s="38"/>
    </row>
    <row r="36" spans="1:14">
      <c r="H36" s="38"/>
      <c r="I36" s="38"/>
      <c r="J36" s="38"/>
      <c r="K36" s="38"/>
      <c r="L36" s="38"/>
      <c r="M36" s="38"/>
    </row>
    <row r="37" spans="1:14">
      <c r="H37" s="38"/>
      <c r="I37" s="38"/>
      <c r="J37" s="38"/>
      <c r="K37" s="38"/>
      <c r="L37" s="38"/>
      <c r="M37" s="38"/>
    </row>
    <row r="38" spans="1:14">
      <c r="A38" t="s">
        <v>0</v>
      </c>
      <c r="B38" t="s">
        <v>2</v>
      </c>
      <c r="C38" t="s">
        <v>109</v>
      </c>
      <c r="D38" t="s">
        <v>148</v>
      </c>
      <c r="E38" t="s">
        <v>170</v>
      </c>
      <c r="F38" t="s">
        <v>171</v>
      </c>
      <c r="G38" t="s">
        <v>172</v>
      </c>
      <c r="H38" s="38"/>
      <c r="I38" s="38"/>
      <c r="J38" s="38" t="s">
        <v>109</v>
      </c>
      <c r="K38" s="38" t="s">
        <v>148</v>
      </c>
      <c r="L38" s="38" t="s">
        <v>170</v>
      </c>
      <c r="M38" s="38" t="s">
        <v>171</v>
      </c>
      <c r="N38" t="s">
        <v>172</v>
      </c>
    </row>
    <row r="39" spans="1:14">
      <c r="A39" s="42" t="s">
        <v>26</v>
      </c>
      <c r="B39" s="43">
        <v>0.70899999999999996</v>
      </c>
      <c r="C39" s="43">
        <v>63980</v>
      </c>
      <c r="D39" s="44">
        <v>0.1970103</v>
      </c>
      <c r="E39" s="44">
        <v>4.9690719999999994E-2</v>
      </c>
      <c r="F39" s="44">
        <v>0.1926804</v>
      </c>
      <c r="G39" s="44">
        <v>4.1237000000000001E-4</v>
      </c>
      <c r="I39" s="31" t="s">
        <v>173</v>
      </c>
      <c r="J39" s="50">
        <v>66803.333333333328</v>
      </c>
      <c r="K39" s="37">
        <v>0.14380143333333334</v>
      </c>
      <c r="L39" s="37">
        <v>9.4880073333333328E-2</v>
      </c>
      <c r="M39" s="37">
        <v>0.21040523333333336</v>
      </c>
      <c r="N39" s="37">
        <v>1.3745666666666666E-4</v>
      </c>
    </row>
    <row r="40" spans="1:14">
      <c r="A40" s="42" t="s">
        <v>64</v>
      </c>
      <c r="B40" s="43">
        <v>0.71399999999999997</v>
      </c>
      <c r="C40" s="43">
        <v>72384</v>
      </c>
      <c r="D40" s="44">
        <v>0.1227273</v>
      </c>
      <c r="E40" s="44">
        <v>0.1227273</v>
      </c>
      <c r="F40" s="44">
        <v>0.25909090000000001</v>
      </c>
      <c r="G40" s="44">
        <v>0</v>
      </c>
      <c r="I40" s="31" t="s">
        <v>176</v>
      </c>
      <c r="J40" s="50">
        <v>59853.333333333336</v>
      </c>
      <c r="K40" s="37">
        <v>0.17813255000000003</v>
      </c>
      <c r="L40" s="37">
        <v>6.3716098333333318E-2</v>
      </c>
      <c r="M40" s="37">
        <v>0.18462630000000002</v>
      </c>
      <c r="N40" s="37">
        <v>4.875E-3</v>
      </c>
    </row>
    <row r="41" spans="1:14">
      <c r="A41" s="42" t="s">
        <v>43</v>
      </c>
      <c r="B41" s="43">
        <v>0.73199999999999998</v>
      </c>
      <c r="C41" s="43">
        <v>64046</v>
      </c>
      <c r="D41" s="44">
        <v>0.11166669999999999</v>
      </c>
      <c r="E41" s="44">
        <v>0.11222219999999999</v>
      </c>
      <c r="F41" s="44">
        <v>0.1794444</v>
      </c>
      <c r="G41" s="44">
        <v>0</v>
      </c>
      <c r="I41" s="31" t="s">
        <v>174</v>
      </c>
      <c r="J41" s="31">
        <v>62540</v>
      </c>
      <c r="K41" s="37">
        <v>0.15990930833333336</v>
      </c>
      <c r="L41" s="37">
        <v>5.9411971666666667E-2</v>
      </c>
      <c r="M41" s="37">
        <v>0.18382510833333335</v>
      </c>
      <c r="N41" s="37">
        <v>4.382186666666666E-3</v>
      </c>
    </row>
    <row r="42" spans="1:14">
      <c r="C42" s="50">
        <f>AVERAGE(C39:C41)</f>
        <v>66803.333333333328</v>
      </c>
      <c r="D42" s="37">
        <f>AVERAGE(D39:D41)</f>
        <v>0.14380143333333334</v>
      </c>
      <c r="E42" s="37">
        <f>AVERAGE(E39:E41)</f>
        <v>9.4880073333333328E-2</v>
      </c>
      <c r="F42" s="37">
        <f>AVERAGE(F39:F41)</f>
        <v>0.21040523333333336</v>
      </c>
      <c r="G42" s="37">
        <f>AVERAGE(G39:G41)</f>
        <v>1.3745666666666666E-4</v>
      </c>
      <c r="I42" s="31" t="s">
        <v>177</v>
      </c>
      <c r="J42" s="31">
        <v>64703</v>
      </c>
      <c r="K42" s="37">
        <v>0.16999848315000002</v>
      </c>
      <c r="L42" s="37">
        <v>7.2152974287500005E-2</v>
      </c>
      <c r="M42" s="37">
        <v>0.19436047879999999</v>
      </c>
      <c r="N42" s="37">
        <v>6.4869405325000008E-3</v>
      </c>
    </row>
    <row r="43" spans="1:14">
      <c r="A43" s="27" t="s">
        <v>57</v>
      </c>
      <c r="B43" s="30">
        <v>0.75</v>
      </c>
      <c r="C43" s="30">
        <v>62774</v>
      </c>
      <c r="D43" s="34">
        <v>0.166383</v>
      </c>
      <c r="E43" s="34">
        <v>4.1914889999999996E-2</v>
      </c>
      <c r="F43" s="34">
        <v>0.22723400000000002</v>
      </c>
      <c r="G43" s="34">
        <v>0</v>
      </c>
      <c r="I43" s="31" t="s">
        <v>175</v>
      </c>
      <c r="J43" s="31">
        <v>85060</v>
      </c>
      <c r="K43" s="37">
        <v>0.19207669999999999</v>
      </c>
      <c r="L43" s="37">
        <v>6.7746415000000004E-2</v>
      </c>
      <c r="M43" s="37">
        <v>0.12985265000000001</v>
      </c>
      <c r="N43" s="37">
        <v>1.39989E-2</v>
      </c>
    </row>
    <row r="44" spans="1:14">
      <c r="A44" s="27" t="s">
        <v>30</v>
      </c>
      <c r="B44" s="30">
        <v>0.75900000000000001</v>
      </c>
      <c r="C44" s="30">
        <v>60854</v>
      </c>
      <c r="D44" s="34">
        <v>0.1432813</v>
      </c>
      <c r="E44" s="34">
        <v>3.4296880000000002E-2</v>
      </c>
      <c r="F44" s="34">
        <v>0.1434375</v>
      </c>
      <c r="G44" s="34">
        <v>1.4531250000000001E-2</v>
      </c>
    </row>
    <row r="45" spans="1:14">
      <c r="A45" s="27" t="s">
        <v>39</v>
      </c>
      <c r="B45" s="30">
        <v>0.76400000000000001</v>
      </c>
      <c r="C45" s="30">
        <v>60319</v>
      </c>
      <c r="D45" s="34">
        <v>0.20238100000000001</v>
      </c>
      <c r="E45" s="34">
        <v>7.6428570000000001E-2</v>
      </c>
      <c r="F45" s="34">
        <v>0.21452380000000001</v>
      </c>
      <c r="G45" s="34">
        <v>0</v>
      </c>
      <c r="I45" s="94" t="s">
        <v>192</v>
      </c>
      <c r="J45" s="31" t="s">
        <v>178</v>
      </c>
      <c r="K45" s="31" t="s">
        <v>178</v>
      </c>
      <c r="L45" s="31" t="s">
        <v>179</v>
      </c>
      <c r="M45" s="31" t="s">
        <v>179</v>
      </c>
      <c r="N45" s="31" t="s">
        <v>178</v>
      </c>
    </row>
    <row r="46" spans="1:14">
      <c r="A46" s="27" t="s">
        <v>47</v>
      </c>
      <c r="B46" s="30">
        <v>0.77100000000000002</v>
      </c>
      <c r="C46" s="30">
        <v>62075</v>
      </c>
      <c r="D46" s="34">
        <v>0.176875</v>
      </c>
      <c r="E46" s="34">
        <v>7.5781249999999994E-2</v>
      </c>
      <c r="F46" s="34">
        <v>0.19437499999999999</v>
      </c>
      <c r="G46" s="34">
        <v>2.6562500000000002E-3</v>
      </c>
      <c r="I46" s="39" t="s">
        <v>180</v>
      </c>
      <c r="J46" s="31">
        <v>0.42849999999999999</v>
      </c>
      <c r="K46" s="53">
        <v>0.58589999999999998</v>
      </c>
      <c r="L46" s="53">
        <v>0.27360000000000001</v>
      </c>
      <c r="M46" s="53">
        <v>0.62270000000000003</v>
      </c>
      <c r="N46" s="53">
        <v>0.83979999999999999</v>
      </c>
    </row>
    <row r="47" spans="1:14">
      <c r="A47" s="27" t="s">
        <v>16</v>
      </c>
      <c r="B47" s="30">
        <v>0.78500000000000003</v>
      </c>
      <c r="C47" s="30">
        <v>55491</v>
      </c>
      <c r="D47" s="34">
        <v>0.18475</v>
      </c>
      <c r="E47" s="34">
        <v>7.2499999999999995E-2</v>
      </c>
      <c r="F47" s="34">
        <v>0.20175000000000001</v>
      </c>
      <c r="G47" s="34">
        <v>2.5000000000000001E-4</v>
      </c>
    </row>
    <row r="48" spans="1:14">
      <c r="A48" s="27" t="s">
        <v>66</v>
      </c>
      <c r="B48" s="30">
        <v>0.79600000000000004</v>
      </c>
      <c r="C48" s="30">
        <v>57607</v>
      </c>
      <c r="D48" s="34">
        <v>0.19512499999999999</v>
      </c>
      <c r="E48" s="34">
        <v>8.1374999999999989E-2</v>
      </c>
      <c r="F48" s="34">
        <v>0.12643750000000001</v>
      </c>
      <c r="G48" s="34">
        <v>1.1812499999999998E-2</v>
      </c>
    </row>
    <row r="49" spans="1:7">
      <c r="C49" s="50">
        <f>AVERAGE(C43:C48)</f>
        <v>59853.333333333336</v>
      </c>
      <c r="D49" s="37">
        <f>AVERAGE(D43:D48)</f>
        <v>0.17813255000000003</v>
      </c>
      <c r="E49" s="37">
        <f>AVERAGE(E43:E48)</f>
        <v>6.3716098333333318E-2</v>
      </c>
      <c r="F49" s="37">
        <f>AVERAGE(F43:F48)</f>
        <v>0.18462630000000002</v>
      </c>
      <c r="G49" s="37">
        <f>AVERAGE(G43:G48)</f>
        <v>4.875E-3</v>
      </c>
    </row>
    <row r="50" spans="1:7">
      <c r="A50" s="28" t="s">
        <v>37</v>
      </c>
      <c r="B50" s="32">
        <v>0.80500000000000005</v>
      </c>
      <c r="C50" s="32">
        <v>66103</v>
      </c>
      <c r="D50" s="35">
        <v>0.2294175</v>
      </c>
      <c r="E50" s="35">
        <v>8.2621360000000005E-2</v>
      </c>
      <c r="F50" s="35">
        <v>0.1534951</v>
      </c>
      <c r="G50" s="35">
        <v>8.7378600000000001E-3</v>
      </c>
    </row>
    <row r="51" spans="1:7">
      <c r="A51" s="28" t="s">
        <v>59</v>
      </c>
      <c r="B51" s="32">
        <v>0.80500000000000005</v>
      </c>
      <c r="C51" s="32">
        <v>56213</v>
      </c>
      <c r="D51" s="35">
        <v>0.1208333</v>
      </c>
      <c r="E51" s="35">
        <v>7.0000000000000007E-2</v>
      </c>
      <c r="F51" s="35">
        <v>0.21666669999999999</v>
      </c>
      <c r="G51" s="35">
        <v>0</v>
      </c>
    </row>
    <row r="52" spans="1:7">
      <c r="A52" s="28" t="s">
        <v>51</v>
      </c>
      <c r="B52" s="32">
        <v>0.80600000000000005</v>
      </c>
      <c r="C52" s="32">
        <v>57253</v>
      </c>
      <c r="D52" s="35">
        <v>0.18972220000000001</v>
      </c>
      <c r="E52" s="35">
        <v>5.5277779999999999E-2</v>
      </c>
      <c r="F52" s="35">
        <v>0.24111109999999999</v>
      </c>
      <c r="G52" s="35">
        <v>0</v>
      </c>
    </row>
    <row r="53" spans="1:7">
      <c r="A53" s="28" t="s">
        <v>45</v>
      </c>
      <c r="B53" s="32">
        <v>0.81299999999999994</v>
      </c>
      <c r="C53" s="32">
        <v>60855</v>
      </c>
      <c r="D53" s="35">
        <v>0.19592589999999999</v>
      </c>
      <c r="E53" s="35">
        <v>9.2222220000000008E-2</v>
      </c>
      <c r="F53" s="35">
        <v>0.1444444</v>
      </c>
      <c r="G53" s="35">
        <v>0</v>
      </c>
    </row>
    <row r="54" spans="1:7">
      <c r="A54" s="28" t="s">
        <v>22</v>
      </c>
      <c r="B54" s="32">
        <v>0.81599999999999995</v>
      </c>
      <c r="C54" s="32">
        <v>52667</v>
      </c>
      <c r="D54" s="35">
        <v>1.696E-3</v>
      </c>
      <c r="E54" s="35">
        <v>1.121E-3</v>
      </c>
      <c r="F54" s="35">
        <v>1.655E-3</v>
      </c>
      <c r="G54" s="35">
        <v>6.7999999999999999E-5</v>
      </c>
    </row>
    <row r="55" spans="1:7">
      <c r="A55" s="28" t="s">
        <v>70</v>
      </c>
      <c r="B55" s="32">
        <v>0.82499999999999996</v>
      </c>
      <c r="C55" s="32">
        <v>59709</v>
      </c>
      <c r="D55" s="35">
        <v>0.17624999999999999</v>
      </c>
      <c r="E55" s="35">
        <v>4.9583329999999995E-2</v>
      </c>
      <c r="F55" s="35">
        <v>0.29375000000000001</v>
      </c>
      <c r="G55" s="35">
        <v>4.1667000000000001E-4</v>
      </c>
    </row>
    <row r="56" spans="1:7">
      <c r="A56" s="28" t="s">
        <v>75</v>
      </c>
      <c r="B56" s="32">
        <v>0.82799999999999996</v>
      </c>
      <c r="C56" s="32">
        <v>67698</v>
      </c>
      <c r="D56" s="35">
        <v>0.15741669999999999</v>
      </c>
      <c r="E56" s="35">
        <v>7.9833329999999994E-2</v>
      </c>
      <c r="F56" s="35">
        <v>0.19908329999999999</v>
      </c>
      <c r="G56" s="35">
        <v>3.3333299999999998E-3</v>
      </c>
    </row>
    <row r="57" spans="1:7">
      <c r="A57" s="28" t="s">
        <v>62</v>
      </c>
      <c r="B57" s="32">
        <v>0.83299999999999996</v>
      </c>
      <c r="C57" s="32">
        <v>70314</v>
      </c>
      <c r="D57" s="35">
        <v>0.1462745</v>
      </c>
      <c r="E57" s="35">
        <v>5.1862749999999999E-2</v>
      </c>
      <c r="F57" s="35">
        <v>0.17725489999999999</v>
      </c>
      <c r="G57" s="35">
        <v>8.0392199999999997E-3</v>
      </c>
    </row>
    <row r="58" spans="1:7">
      <c r="A58" s="28" t="s">
        <v>68</v>
      </c>
      <c r="B58" s="32">
        <v>0.84199999999999997</v>
      </c>
      <c r="C58" s="32">
        <v>68627</v>
      </c>
      <c r="D58" s="35">
        <v>0.26640849999999999</v>
      </c>
      <c r="E58" s="35">
        <v>9.1637319999999994E-2</v>
      </c>
      <c r="F58" s="35">
        <v>0.17617959999999999</v>
      </c>
      <c r="G58" s="35">
        <v>2.2235919999999999E-2</v>
      </c>
    </row>
    <row r="59" spans="1:7">
      <c r="A59" s="28" t="s">
        <v>49</v>
      </c>
      <c r="B59" s="32">
        <v>0.84799999999999998</v>
      </c>
      <c r="C59" s="32">
        <v>62741</v>
      </c>
      <c r="D59" s="35">
        <v>0.1656897</v>
      </c>
      <c r="E59" s="35">
        <v>4.086207E-2</v>
      </c>
      <c r="F59" s="35">
        <v>0.24103449999999998</v>
      </c>
      <c r="G59" s="35">
        <v>0</v>
      </c>
    </row>
    <row r="60" spans="1:7">
      <c r="A60" s="28" t="s">
        <v>41</v>
      </c>
      <c r="B60" s="32">
        <v>0.84899999999999998</v>
      </c>
      <c r="C60" s="32">
        <v>57921</v>
      </c>
      <c r="D60" s="35">
        <v>0.1486364</v>
      </c>
      <c r="E60" s="35">
        <v>2.9204549999999999E-2</v>
      </c>
      <c r="F60" s="35">
        <v>0.18943180000000001</v>
      </c>
      <c r="G60" s="35">
        <v>9.0908999999999998E-4</v>
      </c>
    </row>
    <row r="61" spans="1:7">
      <c r="A61" s="28" t="s">
        <v>74</v>
      </c>
      <c r="B61" s="32">
        <v>0.84899999999999998</v>
      </c>
      <c r="C61" s="32">
        <v>70379</v>
      </c>
      <c r="D61" s="35">
        <v>0.120641</v>
      </c>
      <c r="E61" s="35">
        <v>6.871795E-2</v>
      </c>
      <c r="F61" s="35">
        <v>0.1717949</v>
      </c>
      <c r="G61" s="35">
        <v>8.8461500000000005E-3</v>
      </c>
    </row>
    <row r="62" spans="1:7">
      <c r="C62" s="31">
        <f>AVERAGE(C50:C61)</f>
        <v>62540</v>
      </c>
      <c r="D62" s="37">
        <f>AVERAGE(D50:D61)</f>
        <v>0.15990930833333336</v>
      </c>
      <c r="E62" s="37">
        <f>AVERAGE(E50:E61)</f>
        <v>5.9411971666666667E-2</v>
      </c>
      <c r="F62" s="37">
        <f>AVERAGE(F50:F61)</f>
        <v>0.18382510833333335</v>
      </c>
      <c r="G62" s="37">
        <f>AVERAGE(G50:G61)</f>
        <v>4.382186666666666E-3</v>
      </c>
    </row>
    <row r="63" spans="1:7">
      <c r="A63" s="29" t="s">
        <v>32</v>
      </c>
      <c r="B63" s="33">
        <v>0.85</v>
      </c>
      <c r="C63" s="33">
        <v>58780</v>
      </c>
      <c r="D63" s="36">
        <v>0.1674648</v>
      </c>
      <c r="E63" s="36">
        <v>7.3521130000000004E-2</v>
      </c>
      <c r="F63" s="36">
        <v>0.21394369999999999</v>
      </c>
      <c r="G63" s="36">
        <v>1.6901399999999999E-3</v>
      </c>
    </row>
    <row r="64" spans="1:7">
      <c r="A64" s="29" t="s">
        <v>24</v>
      </c>
      <c r="B64" s="33">
        <v>0.85099999999999998</v>
      </c>
      <c r="C64" s="33">
        <v>56729</v>
      </c>
      <c r="D64" s="36">
        <v>0.16957449999999999</v>
      </c>
      <c r="E64" s="36">
        <v>0.11212770000000001</v>
      </c>
      <c r="F64" s="36">
        <v>0.16553190000000001</v>
      </c>
      <c r="G64" s="36">
        <v>6.9565200000000008E-3</v>
      </c>
    </row>
    <row r="65" spans="1:14">
      <c r="A65" s="29" t="s">
        <v>19</v>
      </c>
      <c r="B65" s="33">
        <v>0.85399999999999998</v>
      </c>
      <c r="C65" s="33">
        <v>56643</v>
      </c>
      <c r="D65" s="36">
        <v>0.14086956519999999</v>
      </c>
      <c r="E65" s="36">
        <v>0.10872340429999999</v>
      </c>
      <c r="F65" s="36">
        <v>0.13673913039999999</v>
      </c>
      <c r="G65" s="36">
        <v>1.872340426E-2</v>
      </c>
    </row>
    <row r="66" spans="1:14">
      <c r="A66" s="29" t="s">
        <v>72</v>
      </c>
      <c r="B66" s="33">
        <v>0.85799999999999998</v>
      </c>
      <c r="C66" s="33">
        <v>55121</v>
      </c>
      <c r="D66" s="36">
        <v>0.1680808</v>
      </c>
      <c r="E66" s="36">
        <v>4.0606059999999999E-2</v>
      </c>
      <c r="F66" s="36">
        <v>0.24</v>
      </c>
      <c r="G66" s="36">
        <v>3.7373699999999998E-3</v>
      </c>
    </row>
    <row r="67" spans="1:14">
      <c r="A67" s="29" t="s">
        <v>61</v>
      </c>
      <c r="B67" s="33">
        <v>0.86799999999999999</v>
      </c>
      <c r="C67" s="33">
        <v>55384</v>
      </c>
      <c r="D67" s="36">
        <v>0.14678569999999999</v>
      </c>
      <c r="E67" s="36">
        <v>4.6071429999999997E-2</v>
      </c>
      <c r="F67" s="36">
        <v>0.1892857</v>
      </c>
      <c r="G67" s="36">
        <v>0</v>
      </c>
    </row>
    <row r="68" spans="1:14">
      <c r="A68" s="29" t="s">
        <v>28</v>
      </c>
      <c r="B68" s="33">
        <v>0.874</v>
      </c>
      <c r="C68" s="33">
        <v>74045</v>
      </c>
      <c r="D68" s="36">
        <v>0.19310340000000001</v>
      </c>
      <c r="E68" s="36">
        <v>0.09</v>
      </c>
      <c r="F68" s="36">
        <v>0.26551720000000001</v>
      </c>
      <c r="G68" s="36">
        <v>0</v>
      </c>
    </row>
    <row r="69" spans="1:14">
      <c r="A69" s="29" t="s">
        <v>53</v>
      </c>
      <c r="B69" s="33">
        <v>0.89</v>
      </c>
      <c r="C69" s="33">
        <v>73836</v>
      </c>
      <c r="D69" s="36">
        <v>0.182449</v>
      </c>
      <c r="E69" s="36">
        <v>4.7755099999999995E-2</v>
      </c>
      <c r="F69" s="36">
        <v>0.19102039999999998</v>
      </c>
      <c r="G69" s="36">
        <v>1.367347E-2</v>
      </c>
    </row>
    <row r="70" spans="1:14">
      <c r="A70" s="29" t="s">
        <v>55</v>
      </c>
      <c r="B70" s="33">
        <v>0.89100000000000001</v>
      </c>
      <c r="C70" s="33">
        <v>87086</v>
      </c>
      <c r="D70" s="36">
        <v>0.1916601</v>
      </c>
      <c r="E70" s="36">
        <v>5.8418970000000001E-2</v>
      </c>
      <c r="F70" s="36">
        <v>0.1528458</v>
      </c>
      <c r="G70" s="36">
        <v>7.1146200000000003E-3</v>
      </c>
    </row>
    <row r="71" spans="1:14">
      <c r="C71" s="31">
        <f>AVERAGE(C63:C70)</f>
        <v>64703</v>
      </c>
      <c r="D71" s="37">
        <f>AVERAGE(D63:D70)</f>
        <v>0.16999848315000002</v>
      </c>
      <c r="E71" s="37">
        <f>AVERAGE(E63:E70)</f>
        <v>7.2152974287500005E-2</v>
      </c>
      <c r="F71" s="37">
        <f>AVERAGE(F63:F70)</f>
        <v>0.19436047879999999</v>
      </c>
      <c r="G71" s="37">
        <f>AVERAGE(G63:G70)</f>
        <v>6.4869405325000008E-3</v>
      </c>
    </row>
    <row r="72" spans="1:14">
      <c r="A72" s="45" t="s">
        <v>35</v>
      </c>
      <c r="B72" s="46">
        <v>0.92700000000000005</v>
      </c>
      <c r="C72" s="46">
        <v>79570</v>
      </c>
      <c r="D72" s="47">
        <v>0.24159420000000001</v>
      </c>
      <c r="E72" s="47">
        <v>9.7246380000000007E-2</v>
      </c>
      <c r="F72" s="47">
        <v>0.14695650000000002</v>
      </c>
      <c r="G72" s="47">
        <v>1.8840599999999999E-3</v>
      </c>
    </row>
    <row r="73" spans="1:14">
      <c r="A73" s="45" t="s">
        <v>77</v>
      </c>
      <c r="B73" s="46">
        <v>0.92700000000000005</v>
      </c>
      <c r="C73" s="46">
        <v>90550</v>
      </c>
      <c r="D73" s="47">
        <v>0.1425592</v>
      </c>
      <c r="E73" s="47">
        <v>3.8246450000000001E-2</v>
      </c>
      <c r="F73" s="47">
        <v>0.1127488</v>
      </c>
      <c r="G73" s="47">
        <v>2.611374E-2</v>
      </c>
    </row>
    <row r="74" spans="1:14">
      <c r="C74" s="31">
        <f>AVERAGE(C72:C73)</f>
        <v>85060</v>
      </c>
      <c r="D74" s="37">
        <f>AVERAGE(D72:D73)</f>
        <v>0.19207669999999999</v>
      </c>
      <c r="E74" s="37">
        <f>AVERAGE(E72:E73)</f>
        <v>6.7746415000000004E-2</v>
      </c>
      <c r="F74" s="37">
        <f>AVERAGE(F72:F73)</f>
        <v>0.12985265000000001</v>
      </c>
      <c r="G74" s="37">
        <f>AVERAGE(G72:G73)</f>
        <v>1.39989E-2</v>
      </c>
    </row>
    <row r="75" spans="1:14">
      <c r="C75" s="31"/>
      <c r="D75" s="37"/>
      <c r="E75" s="37"/>
      <c r="F75" s="37"/>
      <c r="G75" s="37"/>
    </row>
    <row r="77" spans="1:14">
      <c r="A77" t="s">
        <v>0</v>
      </c>
      <c r="B77" t="s">
        <v>2</v>
      </c>
      <c r="C77" t="s">
        <v>109</v>
      </c>
      <c r="D77" t="s">
        <v>148</v>
      </c>
      <c r="E77" t="s">
        <v>170</v>
      </c>
      <c r="F77" t="s">
        <v>171</v>
      </c>
      <c r="G77" t="s">
        <v>172</v>
      </c>
      <c r="J77" s="38" t="s">
        <v>109</v>
      </c>
      <c r="K77" s="38" t="s">
        <v>148</v>
      </c>
      <c r="L77" s="38" t="s">
        <v>170</v>
      </c>
      <c r="M77" s="38" t="s">
        <v>171</v>
      </c>
      <c r="N77" t="s">
        <v>172</v>
      </c>
    </row>
    <row r="78" spans="1:14">
      <c r="A78" s="54" t="s">
        <v>26</v>
      </c>
      <c r="B78" s="55">
        <v>0.70899999999999996</v>
      </c>
      <c r="C78" s="55">
        <v>63980</v>
      </c>
      <c r="D78" s="56">
        <v>0.1970103</v>
      </c>
      <c r="E78" s="56">
        <v>4.9690719999999994E-2</v>
      </c>
      <c r="F78" s="56">
        <v>0.1926804</v>
      </c>
      <c r="G78" s="56">
        <v>4.1237000000000001E-4</v>
      </c>
      <c r="I78" s="38" t="s">
        <v>184</v>
      </c>
      <c r="J78" s="49">
        <v>66803.333333333328</v>
      </c>
      <c r="K78" s="41">
        <v>0.14380143333333334</v>
      </c>
      <c r="L78" s="41">
        <v>9.4880073333333328E-2</v>
      </c>
      <c r="M78" s="37">
        <v>0.21040523333333336</v>
      </c>
      <c r="N78" s="37">
        <v>1.3745666666666666E-4</v>
      </c>
    </row>
    <row r="79" spans="1:14">
      <c r="A79" s="54" t="s">
        <v>64</v>
      </c>
      <c r="B79" s="55">
        <v>0.71399999999999997</v>
      </c>
      <c r="C79" s="55">
        <v>72384</v>
      </c>
      <c r="D79" s="56">
        <v>0.1227273</v>
      </c>
      <c r="E79" s="56">
        <v>0.1227273</v>
      </c>
      <c r="F79" s="56">
        <v>0.25909090000000001</v>
      </c>
      <c r="G79" s="56">
        <v>0</v>
      </c>
      <c r="I79" t="s">
        <v>185</v>
      </c>
      <c r="J79" s="50">
        <v>61315.666666666664</v>
      </c>
      <c r="K79" s="37">
        <v>0.17068176666666668</v>
      </c>
      <c r="L79" s="37">
        <v>5.0880113333333331E-2</v>
      </c>
      <c r="M79" s="37">
        <v>0.19506510000000002</v>
      </c>
      <c r="N79" s="37">
        <v>4.84375E-3</v>
      </c>
    </row>
    <row r="80" spans="1:14">
      <c r="A80" s="54" t="s">
        <v>43</v>
      </c>
      <c r="B80" s="55">
        <v>0.73199999999999998</v>
      </c>
      <c r="C80" s="55">
        <v>64046</v>
      </c>
      <c r="D80" s="56">
        <v>0.11166669999999999</v>
      </c>
      <c r="E80" s="56">
        <v>0.11222219999999999</v>
      </c>
      <c r="F80" s="56">
        <v>0.1794444</v>
      </c>
      <c r="G80" s="56">
        <v>0</v>
      </c>
      <c r="I80" t="s">
        <v>186</v>
      </c>
      <c r="J80" s="50">
        <v>58391</v>
      </c>
      <c r="K80" s="37">
        <v>0.18558333333333332</v>
      </c>
      <c r="L80" s="37">
        <v>7.6552083333333312E-2</v>
      </c>
      <c r="M80" s="37">
        <v>0.17418750000000002</v>
      </c>
      <c r="N80" s="37">
        <v>4.90625E-3</v>
      </c>
    </row>
    <row r="81" spans="1:14">
      <c r="B81" s="31"/>
      <c r="C81" s="50">
        <f>AVERAGE(C78:C80)</f>
        <v>66803.333333333328</v>
      </c>
      <c r="D81" s="37">
        <f t="shared" ref="D81:G81" si="0">AVERAGE(D78:D80)</f>
        <v>0.14380143333333334</v>
      </c>
      <c r="E81" s="37">
        <f t="shared" si="0"/>
        <v>9.4880073333333328E-2</v>
      </c>
      <c r="F81" s="37">
        <f t="shared" si="0"/>
        <v>0.21040523333333336</v>
      </c>
      <c r="G81" s="37">
        <f t="shared" si="0"/>
        <v>1.3745666666666666E-4</v>
      </c>
      <c r="I81" t="s">
        <v>187</v>
      </c>
      <c r="J81" s="50">
        <v>61351.5</v>
      </c>
      <c r="K81" s="37">
        <v>0.15219201250000003</v>
      </c>
      <c r="L81" s="37">
        <v>6.0315221249999995E-2</v>
      </c>
      <c r="M81" s="37">
        <v>0.1784325625</v>
      </c>
      <c r="N81" s="37">
        <v>2.5743849999999998E-3</v>
      </c>
    </row>
    <row r="82" spans="1:14">
      <c r="A82" s="57" t="s">
        <v>57</v>
      </c>
      <c r="B82" s="58">
        <v>0.75</v>
      </c>
      <c r="C82" s="58">
        <v>62774</v>
      </c>
      <c r="D82" s="59">
        <v>0.166383</v>
      </c>
      <c r="E82" s="59">
        <v>4.1914889999999996E-2</v>
      </c>
      <c r="F82" s="59">
        <v>0.22723400000000002</v>
      </c>
      <c r="G82" s="59">
        <v>0</v>
      </c>
      <c r="I82" t="s">
        <v>188</v>
      </c>
      <c r="J82" s="50">
        <v>60867.625</v>
      </c>
      <c r="K82" s="37">
        <v>0.16842065815000001</v>
      </c>
      <c r="L82" s="37">
        <v>7.0675023037500007E-2</v>
      </c>
      <c r="M82" s="37">
        <v>0.1918319413</v>
      </c>
      <c r="N82" s="37">
        <v>7.8873242825000002E-3</v>
      </c>
    </row>
    <row r="83" spans="1:14">
      <c r="A83" s="57" t="s">
        <v>30</v>
      </c>
      <c r="B83" s="58">
        <v>0.75900000000000001</v>
      </c>
      <c r="C83" s="58">
        <v>60854</v>
      </c>
      <c r="D83" s="59">
        <v>0.1432813</v>
      </c>
      <c r="E83" s="59">
        <v>3.4296880000000002E-2</v>
      </c>
      <c r="F83" s="59">
        <v>0.1434375</v>
      </c>
      <c r="G83" s="59">
        <v>1.4531250000000001E-2</v>
      </c>
      <c r="I83" t="s">
        <v>189</v>
      </c>
      <c r="J83" s="50">
        <v>72587.75</v>
      </c>
      <c r="K83" s="37">
        <v>0.17849955000000001</v>
      </c>
      <c r="L83" s="37">
        <v>6.0561375000000001E-2</v>
      </c>
      <c r="M83" s="37">
        <v>0.19966727500000001</v>
      </c>
      <c r="N83" s="37">
        <v>5.1970225000000005E-3</v>
      </c>
    </row>
    <row r="84" spans="1:14">
      <c r="A84" s="57" t="s">
        <v>39</v>
      </c>
      <c r="B84" s="58">
        <v>0.76400000000000001</v>
      </c>
      <c r="C84" s="58">
        <v>60319</v>
      </c>
      <c r="D84" s="59">
        <v>0.20238100000000001</v>
      </c>
      <c r="E84" s="59">
        <v>7.6428570000000001E-2</v>
      </c>
      <c r="F84" s="59">
        <v>0.21452380000000001</v>
      </c>
      <c r="G84" s="59">
        <v>0</v>
      </c>
      <c r="I84" t="s">
        <v>190</v>
      </c>
      <c r="J84" s="50">
        <v>85060</v>
      </c>
      <c r="K84" s="37">
        <v>0.19207669999999999</v>
      </c>
      <c r="L84" s="37">
        <v>6.7746415000000004E-2</v>
      </c>
      <c r="M84" s="37">
        <v>0.12985265000000001</v>
      </c>
      <c r="N84" s="37">
        <v>1.39989E-2</v>
      </c>
    </row>
    <row r="85" spans="1:14">
      <c r="B85" s="31"/>
      <c r="C85" s="50">
        <f>AVERAGE(C82:C84)</f>
        <v>61315.666666666664</v>
      </c>
      <c r="D85" s="37">
        <f t="shared" ref="D85:G85" si="1">AVERAGE(D82:D84)</f>
        <v>0.17068176666666668</v>
      </c>
      <c r="E85" s="37">
        <f t="shared" si="1"/>
        <v>5.0880113333333331E-2</v>
      </c>
      <c r="F85" s="37">
        <f t="shared" si="1"/>
        <v>0.19506510000000002</v>
      </c>
      <c r="G85" s="37">
        <f t="shared" si="1"/>
        <v>4.84375E-3</v>
      </c>
    </row>
    <row r="86" spans="1:14">
      <c r="A86" s="60" t="s">
        <v>47</v>
      </c>
      <c r="B86" s="61">
        <v>0.77100000000000002</v>
      </c>
      <c r="C86" s="61">
        <v>62075</v>
      </c>
      <c r="D86" s="62">
        <v>0.176875</v>
      </c>
      <c r="E86" s="62">
        <v>7.5781249999999994E-2</v>
      </c>
      <c r="F86" s="62">
        <v>0.19437499999999999</v>
      </c>
      <c r="G86" s="62">
        <v>2.6562500000000002E-3</v>
      </c>
      <c r="I86" s="94" t="s">
        <v>192</v>
      </c>
      <c r="J86" s="31" t="s">
        <v>178</v>
      </c>
      <c r="K86" s="31" t="s">
        <v>178</v>
      </c>
      <c r="L86" s="31" t="s">
        <v>179</v>
      </c>
      <c r="M86" s="31" t="s">
        <v>179</v>
      </c>
      <c r="N86" s="31" t="s">
        <v>178</v>
      </c>
    </row>
    <row r="87" spans="1:14">
      <c r="A87" s="60" t="s">
        <v>16</v>
      </c>
      <c r="B87" s="61">
        <v>0.78500000000000003</v>
      </c>
      <c r="C87" s="61">
        <v>55491</v>
      </c>
      <c r="D87" s="62">
        <v>0.18475</v>
      </c>
      <c r="E87" s="62">
        <v>7.2499999999999995E-2</v>
      </c>
      <c r="F87" s="62">
        <v>0.20175000000000001</v>
      </c>
      <c r="G87" s="62">
        <v>2.5000000000000001E-4</v>
      </c>
      <c r="I87" s="39" t="s">
        <v>180</v>
      </c>
      <c r="J87" s="51">
        <v>0.42709999999999998</v>
      </c>
      <c r="K87" s="53">
        <v>0.40550000000000003</v>
      </c>
      <c r="L87" s="53">
        <v>0.1366</v>
      </c>
      <c r="M87" s="53">
        <v>0.3947</v>
      </c>
      <c r="N87" s="53">
        <v>0.63119999999999998</v>
      </c>
    </row>
    <row r="88" spans="1:14">
      <c r="A88" s="60" t="s">
        <v>66</v>
      </c>
      <c r="B88" s="61">
        <v>0.79600000000000004</v>
      </c>
      <c r="C88" s="61">
        <v>57607</v>
      </c>
      <c r="D88" s="62">
        <v>0.19512499999999999</v>
      </c>
      <c r="E88" s="62">
        <v>8.1374999999999989E-2</v>
      </c>
      <c r="F88" s="62">
        <v>0.12643750000000001</v>
      </c>
      <c r="G88" s="62">
        <v>1.1812499999999998E-2</v>
      </c>
    </row>
    <row r="89" spans="1:14">
      <c r="B89" s="31"/>
      <c r="C89" s="31">
        <f>AVERAGE(C86:C88)</f>
        <v>58391</v>
      </c>
      <c r="D89" s="37">
        <f t="shared" ref="D89:G89" si="2">AVERAGE(D86:D88)</f>
        <v>0.18558333333333332</v>
      </c>
      <c r="E89" s="37">
        <f t="shared" si="2"/>
        <v>7.6552083333333312E-2</v>
      </c>
      <c r="F89" s="37">
        <f t="shared" si="2"/>
        <v>0.17418750000000002</v>
      </c>
      <c r="G89" s="37">
        <f t="shared" si="2"/>
        <v>4.90625E-3</v>
      </c>
    </row>
    <row r="90" spans="1:14">
      <c r="A90" s="63" t="s">
        <v>37</v>
      </c>
      <c r="B90" s="64">
        <v>0.80500000000000005</v>
      </c>
      <c r="C90" s="64">
        <v>66103</v>
      </c>
      <c r="D90" s="65">
        <v>0.2294175</v>
      </c>
      <c r="E90" s="65">
        <v>8.2621360000000005E-2</v>
      </c>
      <c r="F90" s="65">
        <v>0.1534951</v>
      </c>
      <c r="G90" s="65">
        <v>8.7378600000000001E-3</v>
      </c>
    </row>
    <row r="91" spans="1:14">
      <c r="A91" s="63" t="s">
        <v>59</v>
      </c>
      <c r="B91" s="64">
        <v>0.80500000000000005</v>
      </c>
      <c r="C91" s="64">
        <v>56213</v>
      </c>
      <c r="D91" s="65">
        <v>0.1208333</v>
      </c>
      <c r="E91" s="65">
        <v>7.0000000000000007E-2</v>
      </c>
      <c r="F91" s="65">
        <v>0.21666669999999999</v>
      </c>
      <c r="G91" s="65">
        <v>0</v>
      </c>
    </row>
    <row r="92" spans="1:14">
      <c r="A92" s="63" t="s">
        <v>51</v>
      </c>
      <c r="B92" s="64">
        <v>0.80600000000000005</v>
      </c>
      <c r="C92" s="64">
        <v>57253</v>
      </c>
      <c r="D92" s="65">
        <v>0.18972220000000001</v>
      </c>
      <c r="E92" s="65">
        <v>5.5277779999999999E-2</v>
      </c>
      <c r="F92" s="65">
        <v>0.24111109999999999</v>
      </c>
      <c r="G92" s="65">
        <v>0</v>
      </c>
    </row>
    <row r="93" spans="1:14">
      <c r="A93" s="63" t="s">
        <v>45</v>
      </c>
      <c r="B93" s="64">
        <v>0.81299999999999994</v>
      </c>
      <c r="C93" s="64">
        <v>60855</v>
      </c>
      <c r="D93" s="65">
        <v>0.19592589999999999</v>
      </c>
      <c r="E93" s="65">
        <v>9.2222220000000008E-2</v>
      </c>
      <c r="F93" s="65">
        <v>0.1444444</v>
      </c>
      <c r="G93" s="65">
        <v>0</v>
      </c>
    </row>
    <row r="94" spans="1:14">
      <c r="A94" s="63" t="s">
        <v>22</v>
      </c>
      <c r="B94" s="64">
        <v>0.81599999999999995</v>
      </c>
      <c r="C94" s="64">
        <v>52667</v>
      </c>
      <c r="D94" s="65">
        <v>1.696E-3</v>
      </c>
      <c r="E94" s="65">
        <v>1.121E-3</v>
      </c>
      <c r="F94" s="65">
        <v>1.655E-3</v>
      </c>
      <c r="G94" s="65">
        <v>6.7999999999999999E-5</v>
      </c>
    </row>
    <row r="95" spans="1:14">
      <c r="A95" s="63" t="s">
        <v>70</v>
      </c>
      <c r="B95" s="64">
        <v>0.82499999999999996</v>
      </c>
      <c r="C95" s="64">
        <v>59709</v>
      </c>
      <c r="D95" s="65">
        <v>0.17624999999999999</v>
      </c>
      <c r="E95" s="65">
        <v>4.9583329999999995E-2</v>
      </c>
      <c r="F95" s="65">
        <v>0.29375000000000001</v>
      </c>
      <c r="G95" s="65">
        <v>4.1667000000000001E-4</v>
      </c>
    </row>
    <row r="96" spans="1:14">
      <c r="A96" s="63" t="s">
        <v>75</v>
      </c>
      <c r="B96" s="64">
        <v>0.82799999999999996</v>
      </c>
      <c r="C96" s="64">
        <v>67698</v>
      </c>
      <c r="D96" s="65">
        <v>0.15741669999999999</v>
      </c>
      <c r="E96" s="65">
        <v>7.9833329999999994E-2</v>
      </c>
      <c r="F96" s="65">
        <v>0.19908329999999999</v>
      </c>
      <c r="G96" s="65">
        <v>3.3333299999999998E-3</v>
      </c>
    </row>
    <row r="97" spans="1:7">
      <c r="A97" s="63" t="s">
        <v>62</v>
      </c>
      <c r="B97" s="64">
        <v>0.83299999999999996</v>
      </c>
      <c r="C97" s="64">
        <v>70314</v>
      </c>
      <c r="D97" s="65">
        <v>0.1462745</v>
      </c>
      <c r="E97" s="65">
        <v>5.1862749999999999E-2</v>
      </c>
      <c r="F97" s="65">
        <v>0.17725489999999999</v>
      </c>
      <c r="G97" s="65">
        <v>8.0392199999999997E-3</v>
      </c>
    </row>
    <row r="98" spans="1:7">
      <c r="B98" s="31"/>
      <c r="C98" s="31">
        <f>AVERAGE(C90:C97)</f>
        <v>61351.5</v>
      </c>
      <c r="D98" s="75">
        <f t="shared" ref="D98:G98" si="3">AVERAGE(D90:D97)</f>
        <v>0.15219201250000003</v>
      </c>
      <c r="E98" s="75">
        <f t="shared" si="3"/>
        <v>6.0315221249999995E-2</v>
      </c>
      <c r="F98" s="75">
        <f t="shared" si="3"/>
        <v>0.1784325625</v>
      </c>
      <c r="G98" s="75">
        <f t="shared" si="3"/>
        <v>2.5743849999999998E-3</v>
      </c>
    </row>
    <row r="99" spans="1:7">
      <c r="A99" s="66" t="s">
        <v>68</v>
      </c>
      <c r="B99" s="67">
        <v>0.84199999999999997</v>
      </c>
      <c r="C99" s="67">
        <v>68627</v>
      </c>
      <c r="D99" s="68">
        <v>0.26640849999999999</v>
      </c>
      <c r="E99" s="68">
        <v>9.1637319999999994E-2</v>
      </c>
      <c r="F99" s="68">
        <v>0.17617959999999999</v>
      </c>
      <c r="G99" s="68">
        <v>2.2235919999999999E-2</v>
      </c>
    </row>
    <row r="100" spans="1:7">
      <c r="A100" s="66" t="s">
        <v>49</v>
      </c>
      <c r="B100" s="67">
        <v>0.84799999999999998</v>
      </c>
      <c r="C100" s="67">
        <v>62741</v>
      </c>
      <c r="D100" s="68">
        <v>0.1656897</v>
      </c>
      <c r="E100" s="68">
        <v>4.086207E-2</v>
      </c>
      <c r="F100" s="68">
        <v>0.24103449999999998</v>
      </c>
      <c r="G100" s="68">
        <v>0</v>
      </c>
    </row>
    <row r="101" spans="1:7">
      <c r="A101" s="66" t="s">
        <v>41</v>
      </c>
      <c r="B101" s="67">
        <v>0.84899999999999998</v>
      </c>
      <c r="C101" s="67">
        <v>57921</v>
      </c>
      <c r="D101" s="68">
        <v>0.1486364</v>
      </c>
      <c r="E101" s="68">
        <v>2.9204549999999999E-2</v>
      </c>
      <c r="F101" s="68">
        <v>0.18943180000000001</v>
      </c>
      <c r="G101" s="68">
        <v>9.0908999999999998E-4</v>
      </c>
    </row>
    <row r="102" spans="1:7">
      <c r="A102" s="66" t="s">
        <v>74</v>
      </c>
      <c r="B102" s="67">
        <v>0.84899999999999998</v>
      </c>
      <c r="C102" s="67">
        <v>70379</v>
      </c>
      <c r="D102" s="68">
        <v>0.120641</v>
      </c>
      <c r="E102" s="68">
        <v>6.871795E-2</v>
      </c>
      <c r="F102" s="68">
        <v>0.1717949</v>
      </c>
      <c r="G102" s="68">
        <v>8.8461500000000005E-3</v>
      </c>
    </row>
    <row r="103" spans="1:7">
      <c r="A103" s="66" t="s">
        <v>32</v>
      </c>
      <c r="B103" s="67">
        <v>0.85</v>
      </c>
      <c r="C103" s="67">
        <v>58780</v>
      </c>
      <c r="D103" s="68">
        <v>0.1674648</v>
      </c>
      <c r="E103" s="68">
        <v>7.3521130000000004E-2</v>
      </c>
      <c r="F103" s="68">
        <v>0.21394369999999999</v>
      </c>
      <c r="G103" s="68">
        <v>1.6901399999999999E-3</v>
      </c>
    </row>
    <row r="104" spans="1:7">
      <c r="A104" s="66" t="s">
        <v>24</v>
      </c>
      <c r="B104" s="67">
        <v>0.85099999999999998</v>
      </c>
      <c r="C104" s="67">
        <v>56729</v>
      </c>
      <c r="D104" s="68">
        <v>0.16957449999999999</v>
      </c>
      <c r="E104" s="68">
        <v>0.11212770000000001</v>
      </c>
      <c r="F104" s="68">
        <v>0.16553190000000001</v>
      </c>
      <c r="G104" s="68">
        <v>6.9565200000000008E-3</v>
      </c>
    </row>
    <row r="105" spans="1:7">
      <c r="A105" s="66" t="s">
        <v>19</v>
      </c>
      <c r="B105" s="67">
        <v>0.85399999999999998</v>
      </c>
      <c r="C105" s="67">
        <v>56643</v>
      </c>
      <c r="D105" s="68">
        <v>0.14086956519999999</v>
      </c>
      <c r="E105" s="68">
        <v>0.10872340429999999</v>
      </c>
      <c r="F105" s="68">
        <v>0.13673913039999999</v>
      </c>
      <c r="G105" s="68">
        <v>1.872340426E-2</v>
      </c>
    </row>
    <row r="106" spans="1:7">
      <c r="A106" s="66" t="s">
        <v>72</v>
      </c>
      <c r="B106" s="67">
        <v>0.85799999999999998</v>
      </c>
      <c r="C106" s="67">
        <v>55121</v>
      </c>
      <c r="D106" s="68">
        <v>0.1680808</v>
      </c>
      <c r="E106" s="68">
        <v>4.0606059999999999E-2</v>
      </c>
      <c r="F106" s="68">
        <v>0.24</v>
      </c>
      <c r="G106" s="68">
        <v>3.7373699999999998E-3</v>
      </c>
    </row>
    <row r="107" spans="1:7">
      <c r="B107" s="31"/>
      <c r="C107" s="31">
        <f>AVERAGE(C99:C106)</f>
        <v>60867.625</v>
      </c>
      <c r="D107" s="37">
        <f t="shared" ref="D107:G107" si="4">AVERAGE(D99:D106)</f>
        <v>0.16842065815000001</v>
      </c>
      <c r="E107" s="37">
        <f t="shared" si="4"/>
        <v>7.0675023037500007E-2</v>
      </c>
      <c r="F107" s="37">
        <f t="shared" si="4"/>
        <v>0.1918319413</v>
      </c>
      <c r="G107" s="37">
        <f t="shared" si="4"/>
        <v>7.8873242825000002E-3</v>
      </c>
    </row>
    <row r="108" spans="1:7">
      <c r="A108" s="69" t="s">
        <v>61</v>
      </c>
      <c r="B108" s="70">
        <v>0.86799999999999999</v>
      </c>
      <c r="C108" s="70">
        <v>55384</v>
      </c>
      <c r="D108" s="71">
        <v>0.14678569999999999</v>
      </c>
      <c r="E108" s="71">
        <v>4.6071429999999997E-2</v>
      </c>
      <c r="F108" s="71">
        <v>0.1892857</v>
      </c>
      <c r="G108" s="71">
        <v>0</v>
      </c>
    </row>
    <row r="109" spans="1:7">
      <c r="A109" s="69" t="s">
        <v>28</v>
      </c>
      <c r="B109" s="70">
        <v>0.874</v>
      </c>
      <c r="C109" s="70">
        <v>74045</v>
      </c>
      <c r="D109" s="71">
        <v>0.19310340000000001</v>
      </c>
      <c r="E109" s="71">
        <v>0.09</v>
      </c>
      <c r="F109" s="71">
        <v>0.26551720000000001</v>
      </c>
      <c r="G109" s="71">
        <v>0</v>
      </c>
    </row>
    <row r="110" spans="1:7">
      <c r="A110" s="69" t="s">
        <v>53</v>
      </c>
      <c r="B110" s="70">
        <v>0.89</v>
      </c>
      <c r="C110" s="70">
        <v>73836</v>
      </c>
      <c r="D110" s="71">
        <v>0.182449</v>
      </c>
      <c r="E110" s="71">
        <v>4.7755099999999995E-2</v>
      </c>
      <c r="F110" s="71">
        <v>0.19102039999999998</v>
      </c>
      <c r="G110" s="71">
        <v>1.367347E-2</v>
      </c>
    </row>
    <row r="111" spans="1:7">
      <c r="A111" s="69" t="s">
        <v>55</v>
      </c>
      <c r="B111" s="70">
        <v>0.89100000000000001</v>
      </c>
      <c r="C111" s="70">
        <v>87086</v>
      </c>
      <c r="D111" s="71">
        <v>0.1916601</v>
      </c>
      <c r="E111" s="71">
        <v>5.8418970000000001E-2</v>
      </c>
      <c r="F111" s="71">
        <v>0.1528458</v>
      </c>
      <c r="G111" s="71">
        <v>7.1146200000000003E-3</v>
      </c>
    </row>
    <row r="112" spans="1:7">
      <c r="B112" s="31"/>
      <c r="C112" s="31">
        <f>AVERAGE(C108:C111)</f>
        <v>72587.75</v>
      </c>
      <c r="D112" s="37">
        <f t="shared" ref="D112:G112" si="5">AVERAGE(D108:D111)</f>
        <v>0.17849955000000001</v>
      </c>
      <c r="E112" s="37">
        <f t="shared" si="5"/>
        <v>6.0561375000000001E-2</v>
      </c>
      <c r="F112" s="37">
        <f t="shared" si="5"/>
        <v>0.19966727500000001</v>
      </c>
      <c r="G112" s="37">
        <f t="shared" si="5"/>
        <v>5.1970225000000005E-3</v>
      </c>
    </row>
    <row r="113" spans="1:14">
      <c r="A113" s="72" t="s">
        <v>35</v>
      </c>
      <c r="B113" s="73">
        <v>0.92700000000000005</v>
      </c>
      <c r="C113" s="73">
        <v>79570</v>
      </c>
      <c r="D113" s="74">
        <v>0.24159420000000001</v>
      </c>
      <c r="E113" s="74">
        <v>9.7246380000000007E-2</v>
      </c>
      <c r="F113" s="74">
        <v>0.14695650000000002</v>
      </c>
      <c r="G113" s="74">
        <v>1.8840599999999999E-3</v>
      </c>
    </row>
    <row r="114" spans="1:14">
      <c r="A114" s="72" t="s">
        <v>77</v>
      </c>
      <c r="B114" s="73">
        <v>0.92700000000000005</v>
      </c>
      <c r="C114" s="73">
        <v>90550</v>
      </c>
      <c r="D114" s="74">
        <v>0.1425592</v>
      </c>
      <c r="E114" s="74">
        <v>3.8246450000000001E-2</v>
      </c>
      <c r="F114" s="74">
        <v>0.1127488</v>
      </c>
      <c r="G114" s="74">
        <v>2.611374E-2</v>
      </c>
    </row>
    <row r="115" spans="1:14">
      <c r="B115" s="31"/>
      <c r="C115" s="31">
        <f>AVERAGE(C113:C114)</f>
        <v>85060</v>
      </c>
      <c r="D115" s="37">
        <f t="shared" ref="D115:G115" si="6">AVERAGE(D113:D114)</f>
        <v>0.19207669999999999</v>
      </c>
      <c r="E115" s="37">
        <f t="shared" si="6"/>
        <v>6.7746415000000004E-2</v>
      </c>
      <c r="F115" s="37">
        <f t="shared" si="6"/>
        <v>0.12985265000000001</v>
      </c>
      <c r="G115" s="37">
        <f t="shared" si="6"/>
        <v>1.39989E-2</v>
      </c>
    </row>
    <row r="116" spans="1:14">
      <c r="B116" s="31"/>
      <c r="C116" s="31"/>
      <c r="D116" s="31"/>
      <c r="E116" s="31"/>
      <c r="F116" s="31"/>
      <c r="G116" s="31"/>
    </row>
    <row r="118" spans="1:14">
      <c r="H118" s="77"/>
      <c r="I118" s="76"/>
      <c r="J118" s="76" t="s">
        <v>109</v>
      </c>
      <c r="K118" s="85" t="s">
        <v>148</v>
      </c>
      <c r="L118" s="77" t="s">
        <v>170</v>
      </c>
      <c r="M118" s="76" t="s">
        <v>171</v>
      </c>
      <c r="N118" s="76" t="s">
        <v>172</v>
      </c>
    </row>
    <row r="119" spans="1:14">
      <c r="H119" s="78" t="s">
        <v>181</v>
      </c>
      <c r="I119" s="94" t="s">
        <v>192</v>
      </c>
      <c r="J119" s="89" t="s">
        <v>178</v>
      </c>
      <c r="K119" s="79" t="s">
        <v>178</v>
      </c>
      <c r="L119" s="86" t="s">
        <v>179</v>
      </c>
      <c r="M119" s="89" t="s">
        <v>179</v>
      </c>
      <c r="N119" s="89" t="s">
        <v>178</v>
      </c>
    </row>
    <row r="120" spans="1:14">
      <c r="H120" s="80"/>
      <c r="I120" s="95" t="s">
        <v>180</v>
      </c>
      <c r="J120" s="90">
        <v>0.7903</v>
      </c>
      <c r="K120" s="81">
        <v>0.66979999999999995</v>
      </c>
      <c r="L120" s="88">
        <v>0.42399999999999999</v>
      </c>
      <c r="M120" s="93">
        <v>0.81089999999999995</v>
      </c>
      <c r="N120" s="93">
        <v>0.88</v>
      </c>
    </row>
    <row r="121" spans="1:14">
      <c r="H121" s="84"/>
      <c r="I121" s="91"/>
      <c r="J121" s="91"/>
      <c r="L121" s="84"/>
      <c r="M121" s="91"/>
      <c r="N121" s="91"/>
    </row>
    <row r="122" spans="1:14">
      <c r="H122" s="78" t="s">
        <v>182</v>
      </c>
      <c r="I122" s="94" t="s">
        <v>192</v>
      </c>
      <c r="J122" s="89" t="s">
        <v>178</v>
      </c>
      <c r="K122" s="79" t="s">
        <v>178</v>
      </c>
      <c r="L122" s="86" t="s">
        <v>179</v>
      </c>
      <c r="M122" s="89" t="s">
        <v>179</v>
      </c>
      <c r="N122" s="89" t="s">
        <v>178</v>
      </c>
    </row>
    <row r="123" spans="1:14">
      <c r="H123" s="80"/>
      <c r="I123" s="95" t="s">
        <v>180</v>
      </c>
      <c r="J123" s="92">
        <v>0.42849999999999999</v>
      </c>
      <c r="K123" s="83">
        <v>0.58589999999999998</v>
      </c>
      <c r="L123" s="96">
        <v>0.27360000000000001</v>
      </c>
      <c r="M123" s="97">
        <v>0.62270000000000003</v>
      </c>
      <c r="N123" s="97">
        <v>0.83979999999999999</v>
      </c>
    </row>
    <row r="124" spans="1:14">
      <c r="H124" s="84"/>
      <c r="I124" s="91"/>
      <c r="J124" s="91"/>
      <c r="L124" s="84"/>
      <c r="M124" s="91"/>
      <c r="N124" s="91"/>
    </row>
    <row r="125" spans="1:14">
      <c r="H125" s="78" t="s">
        <v>191</v>
      </c>
      <c r="I125" s="94" t="s">
        <v>192</v>
      </c>
      <c r="J125" s="89" t="s">
        <v>178</v>
      </c>
      <c r="K125" s="79" t="s">
        <v>178</v>
      </c>
      <c r="L125" s="86" t="s">
        <v>179</v>
      </c>
      <c r="M125" s="89" t="s">
        <v>179</v>
      </c>
      <c r="N125" s="89" t="s">
        <v>178</v>
      </c>
    </row>
    <row r="126" spans="1:14">
      <c r="H126" s="80"/>
      <c r="I126" s="95" t="s">
        <v>180</v>
      </c>
      <c r="J126" s="93">
        <v>0.42709999999999998</v>
      </c>
      <c r="K126" s="83">
        <v>0.40550000000000003</v>
      </c>
      <c r="L126" s="96">
        <v>0.1366</v>
      </c>
      <c r="M126" s="97">
        <v>0.3947</v>
      </c>
      <c r="N126" s="97">
        <v>0.63119999999999998</v>
      </c>
    </row>
    <row r="127" spans="1:14">
      <c r="H127" s="84"/>
      <c r="I127" s="91"/>
      <c r="J127" s="91"/>
      <c r="L127" s="84"/>
      <c r="M127" s="91"/>
      <c r="N127" s="91"/>
    </row>
    <row r="128" spans="1:14">
      <c r="H128" s="78" t="s">
        <v>183</v>
      </c>
      <c r="I128" s="94" t="s">
        <v>192</v>
      </c>
      <c r="J128" s="89" t="s">
        <v>178</v>
      </c>
      <c r="K128" s="79" t="s">
        <v>178</v>
      </c>
      <c r="L128" s="86" t="s">
        <v>179</v>
      </c>
      <c r="M128" s="89" t="s">
        <v>179</v>
      </c>
      <c r="N128" s="89" t="s">
        <v>178</v>
      </c>
    </row>
    <row r="129" spans="8:14">
      <c r="H129" s="80"/>
      <c r="I129" s="92" t="s">
        <v>180</v>
      </c>
      <c r="J129" s="93">
        <v>0.17499999999999999</v>
      </c>
      <c r="K129" s="82">
        <v>2.2499999999999999E-2</v>
      </c>
      <c r="L129" s="87">
        <v>2.0199999999999999E-2</v>
      </c>
      <c r="M129" s="92">
        <v>3.2099999999999997E-2</v>
      </c>
      <c r="N129" s="92">
        <v>0.14130000000000001</v>
      </c>
    </row>
  </sheetData>
  <pageMargins left="0.25" right="0.25" top="0.75" bottom="0.75" header="0.3" footer="0.3"/>
  <pageSetup scale="26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CCCD3-418F-418A-92CE-FE894EBE572D}">
  <dimension ref="A1:Q41"/>
  <sheetViews>
    <sheetView workbookViewId="0">
      <selection activeCell="AA22" sqref="AA22"/>
    </sheetView>
  </sheetViews>
  <sheetFormatPr defaultRowHeight="15"/>
  <cols>
    <col min="1" max="1" width="44.140625" bestFit="1" customWidth="1"/>
    <col min="4" max="4" width="10.42578125" bestFit="1" customWidth="1"/>
    <col min="5" max="7" width="9.28515625" bestFit="1" customWidth="1"/>
    <col min="11" max="11" width="11.42578125" bestFit="1" customWidth="1"/>
    <col min="12" max="12" width="21.42578125" bestFit="1" customWidth="1"/>
    <col min="13" max="13" width="17.42578125" bestFit="1" customWidth="1"/>
    <col min="14" max="14" width="25.140625" bestFit="1" customWidth="1"/>
    <col min="15" max="15" width="25.5703125" bestFit="1" customWidth="1"/>
    <col min="16" max="16" width="33.42578125" bestFit="1" customWidth="1"/>
    <col min="17" max="17" width="11" customWidth="1"/>
  </cols>
  <sheetData>
    <row r="1" spans="1:17">
      <c r="A1" t="s">
        <v>0</v>
      </c>
      <c r="B1" t="s">
        <v>2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</row>
    <row r="2" spans="1:17">
      <c r="A2" s="1" t="s">
        <v>16</v>
      </c>
      <c r="B2" s="5">
        <v>0.78500000000000003</v>
      </c>
      <c r="C2">
        <v>9800</v>
      </c>
      <c r="D2" s="6">
        <v>10919.775306122448</v>
      </c>
      <c r="E2" s="6">
        <v>548.18489795918367</v>
      </c>
      <c r="F2" s="6">
        <v>924.86581632653065</v>
      </c>
      <c r="G2" s="6">
        <v>3381.7910204081631</v>
      </c>
      <c r="H2" s="6">
        <v>368.08683673469386</v>
      </c>
      <c r="K2" t="s">
        <v>103</v>
      </c>
      <c r="L2" t="s">
        <v>104</v>
      </c>
      <c r="M2" t="s">
        <v>105</v>
      </c>
      <c r="N2" t="s">
        <v>106</v>
      </c>
      <c r="O2" t="s">
        <v>107</v>
      </c>
      <c r="P2" t="s">
        <v>108</v>
      </c>
      <c r="Q2" t="s">
        <v>9</v>
      </c>
    </row>
    <row r="3" spans="1:17">
      <c r="A3" s="1" t="s">
        <v>19</v>
      </c>
      <c r="B3" s="5">
        <v>0.85399999999999998</v>
      </c>
      <c r="C3">
        <v>15715</v>
      </c>
      <c r="D3" s="6">
        <v>10205.891059497295</v>
      </c>
      <c r="E3" s="6">
        <v>353.2117721921731</v>
      </c>
      <c r="F3" s="6">
        <v>803.7396118358256</v>
      </c>
      <c r="G3" s="6">
        <v>1782.9090677696468</v>
      </c>
      <c r="H3" s="6">
        <v>375.58307349665927</v>
      </c>
      <c r="K3" s="5">
        <v>0.78500000000000003</v>
      </c>
      <c r="L3" s="6">
        <v>10919.775306122448</v>
      </c>
      <c r="M3" s="6">
        <v>548.18489795918367</v>
      </c>
      <c r="N3" s="6">
        <v>924.86581632653065</v>
      </c>
      <c r="O3" s="6">
        <v>3381.7910204081631</v>
      </c>
      <c r="P3" s="6">
        <v>368.08683673469386</v>
      </c>
      <c r="Q3" s="6">
        <v>9800</v>
      </c>
    </row>
    <row r="4" spans="1:17">
      <c r="A4" s="1" t="s">
        <v>22</v>
      </c>
      <c r="B4" s="5">
        <v>0.81599999999999995</v>
      </c>
      <c r="C4">
        <v>16730</v>
      </c>
      <c r="D4" s="6">
        <v>9355.5065750149424</v>
      </c>
      <c r="E4" s="6">
        <v>364.16682606096833</v>
      </c>
      <c r="F4" s="6">
        <v>858.86921697549315</v>
      </c>
      <c r="G4" s="6">
        <v>1921.0132695756126</v>
      </c>
      <c r="H4" s="6">
        <v>364.08828451882846</v>
      </c>
      <c r="K4" s="5">
        <v>0.85399999999999998</v>
      </c>
      <c r="L4" s="6">
        <v>10205.891059497295</v>
      </c>
      <c r="M4" s="6">
        <v>353.2117721921731</v>
      </c>
      <c r="N4" s="6">
        <v>803.7396118358256</v>
      </c>
      <c r="O4" s="6">
        <v>1782.9090677696468</v>
      </c>
      <c r="P4" s="6">
        <v>375.58307349665927</v>
      </c>
      <c r="Q4" s="6">
        <v>15715</v>
      </c>
    </row>
    <row r="5" spans="1:17">
      <c r="A5" s="1" t="s">
        <v>24</v>
      </c>
      <c r="B5" s="5">
        <v>0.85099999999999998</v>
      </c>
      <c r="C5">
        <v>37725</v>
      </c>
      <c r="D5" s="6">
        <v>9529.7611928429415</v>
      </c>
      <c r="E5" s="6">
        <v>340.87231278992709</v>
      </c>
      <c r="F5" s="6">
        <v>531.45076209410206</v>
      </c>
      <c r="G5" s="6">
        <v>787.37924453280323</v>
      </c>
      <c r="H5" s="6">
        <v>225.6931212723658</v>
      </c>
      <c r="K5" s="5">
        <v>0.81599999999999995</v>
      </c>
      <c r="L5" s="6">
        <v>9355.5065750149424</v>
      </c>
      <c r="M5" s="6">
        <v>364.16682606096833</v>
      </c>
      <c r="N5" s="6">
        <v>858.86921697549315</v>
      </c>
      <c r="O5" s="6">
        <v>1921.0132695756126</v>
      </c>
      <c r="P5" s="6">
        <v>364.08828451882846</v>
      </c>
      <c r="Q5" s="6">
        <v>16730</v>
      </c>
    </row>
    <row r="6" spans="1:17">
      <c r="A6" s="1" t="s">
        <v>26</v>
      </c>
      <c r="B6" s="5">
        <v>0.70899999999999996</v>
      </c>
      <c r="C6">
        <v>6630</v>
      </c>
      <c r="D6" s="6">
        <v>12469.947963800905</v>
      </c>
      <c r="E6" s="6">
        <v>759.94675716440418</v>
      </c>
      <c r="F6" s="6">
        <v>1909.0944193061839</v>
      </c>
      <c r="G6" s="6">
        <v>3792.9428355957766</v>
      </c>
      <c r="H6" s="6">
        <v>344.25082956259428</v>
      </c>
      <c r="K6" s="5">
        <v>0.85099999999999998</v>
      </c>
      <c r="L6" s="6">
        <v>9529.7611928429415</v>
      </c>
      <c r="M6" s="6">
        <v>340.87231278992709</v>
      </c>
      <c r="N6" s="6">
        <v>531.45076209410206</v>
      </c>
      <c r="O6" s="6">
        <v>787.37924453280323</v>
      </c>
      <c r="P6" s="6">
        <v>225.6931212723658</v>
      </c>
      <c r="Q6" s="6">
        <v>37725</v>
      </c>
    </row>
    <row r="7" spans="1:17">
      <c r="A7" s="1" t="s">
        <v>28</v>
      </c>
      <c r="B7" s="5">
        <v>0.874</v>
      </c>
      <c r="C7">
        <v>71145</v>
      </c>
      <c r="D7" s="6">
        <v>9487.5798720922066</v>
      </c>
      <c r="E7" s="6">
        <v>287.66794574460607</v>
      </c>
      <c r="F7" s="6">
        <v>320.64998243024809</v>
      </c>
      <c r="G7" s="6">
        <v>1831.6667088340712</v>
      </c>
      <c r="H7" s="6">
        <v>258.41412608053975</v>
      </c>
      <c r="K7" s="5">
        <v>0.70899999999999996</v>
      </c>
      <c r="L7" s="6">
        <v>12469.947963800905</v>
      </c>
      <c r="M7" s="6">
        <v>759.94675716440418</v>
      </c>
      <c r="N7" s="6">
        <v>1909.0944193061839</v>
      </c>
      <c r="O7" s="6">
        <v>3792.9428355957766</v>
      </c>
      <c r="P7" s="6">
        <v>344.25082956259428</v>
      </c>
      <c r="Q7" s="6">
        <v>6630</v>
      </c>
    </row>
    <row r="8" spans="1:17">
      <c r="A8" s="1" t="s">
        <v>30</v>
      </c>
      <c r="B8" s="5">
        <v>0.75900000000000001</v>
      </c>
      <c r="C8">
        <v>26530</v>
      </c>
      <c r="D8" s="6">
        <v>9649.9096494534497</v>
      </c>
      <c r="E8" s="6">
        <v>293.57237090086693</v>
      </c>
      <c r="F8" s="6">
        <v>487.34157557482098</v>
      </c>
      <c r="G8" s="6">
        <v>1705.7182058047492</v>
      </c>
      <c r="H8" s="6">
        <v>304.68518658122878</v>
      </c>
      <c r="K8" s="5">
        <v>0.874</v>
      </c>
      <c r="L8" s="6">
        <v>9487.5798720922066</v>
      </c>
      <c r="M8" s="6">
        <v>287.66794574460607</v>
      </c>
      <c r="N8" s="6">
        <v>320.64998243024809</v>
      </c>
      <c r="O8" s="6">
        <v>1831.6667088340712</v>
      </c>
      <c r="P8" s="6">
        <v>258.41412608053975</v>
      </c>
      <c r="Q8" s="6">
        <v>71145</v>
      </c>
    </row>
    <row r="9" spans="1:17">
      <c r="A9" s="1" t="s">
        <v>32</v>
      </c>
      <c r="B9" s="5">
        <v>0.85</v>
      </c>
      <c r="C9">
        <v>36610</v>
      </c>
      <c r="D9" s="6">
        <v>9677.970527178366</v>
      </c>
      <c r="E9" s="6">
        <v>292.25239005736137</v>
      </c>
      <c r="F9" s="6">
        <v>377.15039606664845</v>
      </c>
      <c r="G9" s="6">
        <v>1736.1169625785305</v>
      </c>
      <c r="H9" s="6">
        <v>254.15826276973505</v>
      </c>
      <c r="K9" s="5">
        <v>0.75900000000000001</v>
      </c>
      <c r="L9" s="6">
        <v>9649.9096494534497</v>
      </c>
      <c r="M9" s="6">
        <v>293.57237090086693</v>
      </c>
      <c r="N9" s="6">
        <v>487.34157557482098</v>
      </c>
      <c r="O9" s="6">
        <v>1705.7182058047492</v>
      </c>
      <c r="P9" s="6">
        <v>304.68518658122878</v>
      </c>
      <c r="Q9" s="6">
        <v>26530</v>
      </c>
    </row>
    <row r="10" spans="1:17">
      <c r="A10" s="1" t="s">
        <v>35</v>
      </c>
      <c r="B10" s="5">
        <v>0.92700000000000005</v>
      </c>
      <c r="C10">
        <v>65300</v>
      </c>
      <c r="D10" s="6">
        <v>9310.9252833078099</v>
      </c>
      <c r="E10" s="6">
        <v>273.43669218989282</v>
      </c>
      <c r="F10" s="6">
        <v>265.60747320061256</v>
      </c>
      <c r="G10" s="6">
        <v>1634.7924655436448</v>
      </c>
      <c r="H10" s="6">
        <v>307.78600306278713</v>
      </c>
      <c r="K10" s="5">
        <v>0.85</v>
      </c>
      <c r="L10" s="6">
        <v>9677.970527178366</v>
      </c>
      <c r="M10" s="6">
        <v>292.25239005736137</v>
      </c>
      <c r="N10" s="6">
        <v>377.15039606664845</v>
      </c>
      <c r="O10" s="6">
        <v>1736.1169625785305</v>
      </c>
      <c r="P10" s="6">
        <v>254.15826276973505</v>
      </c>
      <c r="Q10" s="6">
        <v>36610</v>
      </c>
    </row>
    <row r="11" spans="1:17">
      <c r="A11" s="1" t="s">
        <v>37</v>
      </c>
      <c r="B11" s="5">
        <v>0.80500000000000005</v>
      </c>
      <c r="C11">
        <v>50075</v>
      </c>
      <c r="D11" s="6">
        <v>9822.6660009985026</v>
      </c>
      <c r="E11" s="6">
        <v>286.51023464802796</v>
      </c>
      <c r="F11" s="6">
        <v>470.6939590614079</v>
      </c>
      <c r="G11" s="6">
        <v>1943.1452820768848</v>
      </c>
      <c r="H11" s="6">
        <v>221.22815776335497</v>
      </c>
      <c r="K11" s="5">
        <v>0.92700000000000005</v>
      </c>
      <c r="L11" s="6">
        <v>9310.9252833078099</v>
      </c>
      <c r="M11" s="6">
        <v>273.43669218989282</v>
      </c>
      <c r="N11" s="6">
        <v>265.60747320061256</v>
      </c>
      <c r="O11" s="6">
        <v>1634.7924655436448</v>
      </c>
      <c r="P11" s="6">
        <v>307.78600306278713</v>
      </c>
      <c r="Q11" s="6">
        <v>65300</v>
      </c>
    </row>
    <row r="12" spans="1:17">
      <c r="A12" s="1" t="s">
        <v>39</v>
      </c>
      <c r="B12" s="5">
        <v>0.76400000000000001</v>
      </c>
      <c r="C12">
        <v>15095</v>
      </c>
      <c r="D12" s="6">
        <v>10049.287843656841</v>
      </c>
      <c r="E12" s="6">
        <v>412.45445511758862</v>
      </c>
      <c r="F12" s="6">
        <v>967.1414375621066</v>
      </c>
      <c r="G12" s="6">
        <v>1863.6634647234184</v>
      </c>
      <c r="H12" s="6">
        <v>271.67936402782379</v>
      </c>
      <c r="K12" s="5">
        <v>0.80500000000000005</v>
      </c>
      <c r="L12" s="6">
        <v>9822.6660009985026</v>
      </c>
      <c r="M12" s="6">
        <v>286.51023464802796</v>
      </c>
      <c r="N12" s="6">
        <v>470.6939590614079</v>
      </c>
      <c r="O12" s="6">
        <v>1943.1452820768848</v>
      </c>
      <c r="P12" s="6">
        <v>221.22815776335497</v>
      </c>
      <c r="Q12" s="6">
        <v>50075</v>
      </c>
    </row>
    <row r="13" spans="1:17">
      <c r="A13" s="1" t="s">
        <v>41</v>
      </c>
      <c r="B13" s="5">
        <v>0.84899999999999998</v>
      </c>
      <c r="C13">
        <v>32930</v>
      </c>
      <c r="D13" s="6">
        <v>9711.0017309444283</v>
      </c>
      <c r="E13" s="6">
        <v>330.37628302459763</v>
      </c>
      <c r="F13" s="6">
        <v>653.35827512906167</v>
      </c>
      <c r="G13" s="6">
        <v>1669.5333130883694</v>
      </c>
      <c r="H13" s="6">
        <v>293.0577892499241</v>
      </c>
      <c r="K13" s="5">
        <v>0.76400000000000001</v>
      </c>
      <c r="L13" s="6">
        <v>10049.287843656841</v>
      </c>
      <c r="M13" s="6">
        <v>412.45445511758862</v>
      </c>
      <c r="N13" s="6">
        <v>967.1414375621066</v>
      </c>
      <c r="O13" s="6">
        <v>1863.6634647234184</v>
      </c>
      <c r="P13" s="6">
        <v>271.67936402782379</v>
      </c>
      <c r="Q13" s="6">
        <v>15095</v>
      </c>
    </row>
    <row r="14" spans="1:17">
      <c r="A14" s="1" t="s">
        <v>43</v>
      </c>
      <c r="B14" s="5">
        <v>0.73199999999999998</v>
      </c>
      <c r="C14">
        <v>4820</v>
      </c>
      <c r="D14" s="6">
        <v>14043.153526970955</v>
      </c>
      <c r="E14" s="6">
        <v>997.71784232365144</v>
      </c>
      <c r="F14" s="6">
        <v>1059.5435684647302</v>
      </c>
      <c r="G14" s="6">
        <v>3202.9045643153527</v>
      </c>
      <c r="H14" s="6">
        <v>529.04564315352695</v>
      </c>
      <c r="K14" s="5">
        <v>0.84899999999999998</v>
      </c>
      <c r="L14" s="6">
        <v>9711.0017309444283</v>
      </c>
      <c r="M14" s="6">
        <v>330.37628302459763</v>
      </c>
      <c r="N14" s="6">
        <v>653.35827512906167</v>
      </c>
      <c r="O14" s="6">
        <v>1669.5333130883694</v>
      </c>
      <c r="P14" s="6">
        <v>293.0577892499241</v>
      </c>
      <c r="Q14" s="6">
        <v>32930</v>
      </c>
    </row>
    <row r="15" spans="1:17">
      <c r="A15" s="1" t="s">
        <v>45</v>
      </c>
      <c r="B15" s="5">
        <v>0.81299999999999994</v>
      </c>
      <c r="C15">
        <v>8820</v>
      </c>
      <c r="D15" s="6">
        <v>11338.662131519275</v>
      </c>
      <c r="E15" s="6">
        <v>585.82766439909301</v>
      </c>
      <c r="F15" s="6">
        <v>772.22222222222217</v>
      </c>
      <c r="G15" s="6">
        <v>2887.074829931973</v>
      </c>
      <c r="H15" s="6">
        <v>227.09750566893425</v>
      </c>
      <c r="K15" s="5">
        <v>0.73199999999999998</v>
      </c>
      <c r="L15" s="6">
        <v>14043.153526970955</v>
      </c>
      <c r="M15" s="6">
        <v>997.71784232365144</v>
      </c>
      <c r="N15" s="6">
        <v>1059.5435684647302</v>
      </c>
      <c r="O15" s="6">
        <v>3202.9045643153527</v>
      </c>
      <c r="P15" s="6">
        <v>529.04564315352695</v>
      </c>
      <c r="Q15" s="6">
        <v>4820</v>
      </c>
    </row>
    <row r="16" spans="1:17">
      <c r="A16" s="1" t="s">
        <v>47</v>
      </c>
      <c r="B16" s="5">
        <v>0.77100000000000002</v>
      </c>
      <c r="C16">
        <v>22030</v>
      </c>
      <c r="D16" s="6">
        <v>9555.1089423513386</v>
      </c>
      <c r="E16" s="6">
        <v>334.6646391284612</v>
      </c>
      <c r="F16" s="6">
        <v>601.99078529278256</v>
      </c>
      <c r="G16" s="6">
        <v>1849.5726282342262</v>
      </c>
      <c r="H16" s="6">
        <v>264.58828869723106</v>
      </c>
      <c r="K16" s="5">
        <v>0.81299999999999994</v>
      </c>
      <c r="L16" s="6">
        <v>11338.662131519275</v>
      </c>
      <c r="M16" s="6">
        <v>585.82766439909301</v>
      </c>
      <c r="N16" s="6">
        <v>772.22222222222217</v>
      </c>
      <c r="O16" s="6">
        <v>2887.074829931973</v>
      </c>
      <c r="P16" s="6">
        <v>227.09750566893425</v>
      </c>
      <c r="Q16" s="6">
        <v>8820</v>
      </c>
    </row>
    <row r="17" spans="1:17">
      <c r="A17" s="1" t="s">
        <v>49</v>
      </c>
      <c r="B17" s="5">
        <v>0.84799999999999998</v>
      </c>
      <c r="C17">
        <v>19725</v>
      </c>
      <c r="D17" s="6">
        <v>9882.7594930291507</v>
      </c>
      <c r="E17" s="6">
        <v>385.25875792141954</v>
      </c>
      <c r="F17" s="6">
        <v>823.33759188846636</v>
      </c>
      <c r="G17" s="6">
        <v>2041.1797718631178</v>
      </c>
      <c r="H17" s="6">
        <v>291.58144486692015</v>
      </c>
      <c r="K17" s="5">
        <v>0.77100000000000002</v>
      </c>
      <c r="L17" s="6">
        <v>9555.1089423513386</v>
      </c>
      <c r="M17" s="6">
        <v>334.6646391284612</v>
      </c>
      <c r="N17" s="6">
        <v>601.99078529278256</v>
      </c>
      <c r="O17" s="6">
        <v>1849.5726282342262</v>
      </c>
      <c r="P17" s="6">
        <v>264.58828869723106</v>
      </c>
      <c r="Q17" s="6">
        <v>22030</v>
      </c>
    </row>
    <row r="18" spans="1:17">
      <c r="A18" s="1" t="s">
        <v>51</v>
      </c>
      <c r="B18" s="5">
        <v>0.80600000000000005</v>
      </c>
      <c r="C18">
        <v>9935</v>
      </c>
      <c r="D18" s="6">
        <v>11119.115349773529</v>
      </c>
      <c r="E18" s="6">
        <v>422.18701560140914</v>
      </c>
      <c r="F18" s="6">
        <v>1223.9688978359336</v>
      </c>
      <c r="G18" s="6">
        <v>2735.7201811776549</v>
      </c>
      <c r="H18" s="6">
        <v>279.62596879718166</v>
      </c>
      <c r="K18" s="5">
        <v>0.84799999999999998</v>
      </c>
      <c r="L18" s="6">
        <v>9882.7594930291507</v>
      </c>
      <c r="M18" s="6">
        <v>385.25875792141954</v>
      </c>
      <c r="N18" s="6">
        <v>823.33759188846636</v>
      </c>
      <c r="O18" s="6">
        <v>2041.1797718631178</v>
      </c>
      <c r="P18" s="6">
        <v>291.58144486692015</v>
      </c>
      <c r="Q18" s="6">
        <v>19725</v>
      </c>
    </row>
    <row r="19" spans="1:17">
      <c r="A19" s="1" t="s">
        <v>53</v>
      </c>
      <c r="B19" s="5">
        <v>0.89</v>
      </c>
      <c r="C19">
        <v>74695</v>
      </c>
      <c r="D19" s="6">
        <v>9567.997563424593</v>
      </c>
      <c r="E19" s="6">
        <v>270.9290849454448</v>
      </c>
      <c r="F19" s="6">
        <v>560.52639400227588</v>
      </c>
      <c r="G19" s="6">
        <v>0</v>
      </c>
      <c r="H19" s="6">
        <v>311.32402436575404</v>
      </c>
      <c r="K19" s="5">
        <v>0.80600000000000005</v>
      </c>
      <c r="L19" s="6">
        <v>11119.115349773529</v>
      </c>
      <c r="M19" s="6">
        <v>422.18701560140914</v>
      </c>
      <c r="N19" s="6">
        <v>1223.9688978359336</v>
      </c>
      <c r="O19" s="6">
        <v>2735.7201811776549</v>
      </c>
      <c r="P19" s="6">
        <v>279.62596879718166</v>
      </c>
      <c r="Q19" s="6">
        <v>9935</v>
      </c>
    </row>
    <row r="20" spans="1:17">
      <c r="A20" s="1" t="s">
        <v>55</v>
      </c>
      <c r="B20" s="5">
        <v>0.89100000000000001</v>
      </c>
      <c r="C20">
        <v>157620</v>
      </c>
      <c r="D20" s="6">
        <v>9417.9799517827687</v>
      </c>
      <c r="E20" s="6">
        <v>318.17662733155692</v>
      </c>
      <c r="F20" s="6">
        <v>346.76437000380662</v>
      </c>
      <c r="G20" s="6">
        <v>1744.5882502220531</v>
      </c>
      <c r="H20" s="6">
        <v>215.10595102144399</v>
      </c>
      <c r="K20" s="5">
        <v>0.89</v>
      </c>
      <c r="L20" s="6">
        <v>9567.997563424593</v>
      </c>
      <c r="M20" s="6">
        <v>270.9290849454448</v>
      </c>
      <c r="N20" s="6">
        <v>560.52639400227588</v>
      </c>
      <c r="O20" s="6">
        <v>0</v>
      </c>
      <c r="P20" s="6">
        <v>311.32402436575404</v>
      </c>
      <c r="Q20" s="6">
        <v>74695</v>
      </c>
    </row>
    <row r="21" spans="1:17">
      <c r="A21" s="1" t="s">
        <v>57</v>
      </c>
      <c r="B21" s="5">
        <v>0.75</v>
      </c>
      <c r="C21">
        <v>13385</v>
      </c>
      <c r="D21" s="6">
        <v>11085.241165483751</v>
      </c>
      <c r="E21" s="6">
        <v>394.80119536794922</v>
      </c>
      <c r="F21" s="6">
        <v>1043.1757937990287</v>
      </c>
      <c r="G21" s="6">
        <v>2363.1901382144192</v>
      </c>
      <c r="H21" s="6">
        <v>342.62570041090771</v>
      </c>
      <c r="K21" s="5">
        <v>0.89100000000000001</v>
      </c>
      <c r="L21" s="6">
        <v>9417.9799517827687</v>
      </c>
      <c r="M21" s="6">
        <v>318.17662733155692</v>
      </c>
      <c r="N21" s="6">
        <v>346.76437000380662</v>
      </c>
      <c r="O21" s="6">
        <v>1744.5882502220531</v>
      </c>
      <c r="P21" s="6">
        <v>215.10595102144399</v>
      </c>
      <c r="Q21" s="6">
        <v>157620</v>
      </c>
    </row>
    <row r="22" spans="1:17">
      <c r="A22" s="1" t="s">
        <v>59</v>
      </c>
      <c r="B22" s="5">
        <v>0.80500000000000005</v>
      </c>
      <c r="C22">
        <v>2665</v>
      </c>
      <c r="D22" s="6">
        <v>14587.663414634146</v>
      </c>
      <c r="E22" s="6">
        <v>927.29043151969984</v>
      </c>
      <c r="F22" s="6">
        <v>1238.910694183865</v>
      </c>
      <c r="G22" s="6">
        <v>3462.4896810506566</v>
      </c>
      <c r="H22" s="6">
        <v>462.80675422138836</v>
      </c>
      <c r="K22" s="5">
        <v>0.75</v>
      </c>
      <c r="L22" s="6">
        <v>11085.241165483751</v>
      </c>
      <c r="M22" s="6">
        <v>394.80119536794922</v>
      </c>
      <c r="N22" s="6">
        <v>1043.1757937990287</v>
      </c>
      <c r="O22" s="6">
        <v>2363.1901382144192</v>
      </c>
      <c r="P22" s="6">
        <v>342.62570041090771</v>
      </c>
      <c r="Q22" s="6">
        <v>13385</v>
      </c>
    </row>
    <row r="23" spans="1:17">
      <c r="A23" s="1" t="s">
        <v>61</v>
      </c>
      <c r="B23" s="5">
        <v>0.86799999999999999</v>
      </c>
      <c r="C23">
        <v>9110</v>
      </c>
      <c r="D23" s="6">
        <v>11095.141053787047</v>
      </c>
      <c r="E23" s="6">
        <v>522.34489571899007</v>
      </c>
      <c r="F23" s="6">
        <v>955.47409440175636</v>
      </c>
      <c r="G23" s="6">
        <v>2181.9863885839736</v>
      </c>
      <c r="H23" s="6">
        <v>262.4324917672887</v>
      </c>
      <c r="K23" s="5">
        <v>0.80500000000000005</v>
      </c>
      <c r="L23" s="6">
        <v>14587.663414634146</v>
      </c>
      <c r="M23" s="6">
        <v>927.29043151969984</v>
      </c>
      <c r="N23" s="6">
        <v>1238.910694183865</v>
      </c>
      <c r="O23" s="6">
        <v>3462.4896810506566</v>
      </c>
      <c r="P23" s="6">
        <v>462.80675422138836</v>
      </c>
      <c r="Q23" s="6">
        <v>2665</v>
      </c>
    </row>
    <row r="24" spans="1:17">
      <c r="A24" s="1" t="s">
        <v>62</v>
      </c>
      <c r="B24" s="5">
        <v>0.83299999999999996</v>
      </c>
      <c r="C24">
        <v>52910</v>
      </c>
      <c r="D24" s="6">
        <v>9319.5426195426189</v>
      </c>
      <c r="E24" s="6">
        <v>308.52390852390852</v>
      </c>
      <c r="F24" s="6">
        <v>383.17898317898317</v>
      </c>
      <c r="G24" s="6">
        <v>1772.5004725004726</v>
      </c>
      <c r="H24" s="6">
        <v>289.83178983178982</v>
      </c>
      <c r="K24" s="5">
        <v>0.86799999999999999</v>
      </c>
      <c r="L24" s="6">
        <v>11095.141053787047</v>
      </c>
      <c r="M24" s="6">
        <v>522.34489571899007</v>
      </c>
      <c r="N24" s="6">
        <v>955.47409440175636</v>
      </c>
      <c r="O24" s="6">
        <v>2181.9863885839736</v>
      </c>
      <c r="P24" s="6">
        <v>262.4324917672887</v>
      </c>
      <c r="Q24" s="6">
        <v>9110</v>
      </c>
    </row>
    <row r="25" spans="1:17">
      <c r="A25" s="1" t="s">
        <v>64</v>
      </c>
      <c r="B25" s="5">
        <v>0.71399999999999997</v>
      </c>
      <c r="C25">
        <v>1445</v>
      </c>
      <c r="D25" s="6">
        <v>19237.472664359862</v>
      </c>
      <c r="E25" s="6">
        <v>2160.1979238754325</v>
      </c>
      <c r="F25" s="6">
        <v>1227.7882352941176</v>
      </c>
      <c r="G25" s="6">
        <v>7271.434602076125</v>
      </c>
      <c r="H25" s="6">
        <v>346.39031141868514</v>
      </c>
      <c r="K25" s="5">
        <v>0.83299999999999996</v>
      </c>
      <c r="L25" s="6">
        <v>9319.5426195426189</v>
      </c>
      <c r="M25" s="6">
        <v>308.52390852390852</v>
      </c>
      <c r="N25" s="6">
        <v>383.17898317898317</v>
      </c>
      <c r="O25" s="6">
        <v>1772.5004725004726</v>
      </c>
      <c r="P25" s="6">
        <v>289.83178983178982</v>
      </c>
      <c r="Q25" s="6">
        <v>52910</v>
      </c>
    </row>
    <row r="26" spans="1:17">
      <c r="A26" s="1" t="s">
        <v>66</v>
      </c>
      <c r="B26" s="5">
        <v>0.79600000000000004</v>
      </c>
      <c r="C26">
        <v>78960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K26" s="5">
        <v>0.71399999999999997</v>
      </c>
      <c r="L26" s="6">
        <v>19237.472664359862</v>
      </c>
      <c r="M26" s="6">
        <v>2160.1979238754325</v>
      </c>
      <c r="N26" s="6">
        <v>1227.7882352941176</v>
      </c>
      <c r="O26" s="6">
        <v>7271.434602076125</v>
      </c>
      <c r="P26" s="6">
        <v>346.39031141868514</v>
      </c>
      <c r="Q26" s="6">
        <v>1445</v>
      </c>
    </row>
    <row r="27" spans="1:17">
      <c r="A27" s="1" t="s">
        <v>68</v>
      </c>
      <c r="B27" s="5">
        <v>0.84199999999999997</v>
      </c>
      <c r="C27">
        <v>246410</v>
      </c>
      <c r="D27" s="6">
        <v>10620.068179051175</v>
      </c>
      <c r="E27" s="6">
        <v>340.1322998254941</v>
      </c>
      <c r="F27" s="6">
        <v>275.75991234121994</v>
      </c>
      <c r="G27" s="6">
        <v>1074.3963313177226</v>
      </c>
      <c r="H27" s="6">
        <v>174.03108640071426</v>
      </c>
      <c r="K27" s="5">
        <v>0.84199999999999997</v>
      </c>
      <c r="L27" s="6">
        <v>10620.068179051175</v>
      </c>
      <c r="M27" s="6">
        <v>340.1322998254941</v>
      </c>
      <c r="N27" s="6">
        <v>275.75991234121994</v>
      </c>
      <c r="O27" s="6">
        <v>1074.3963313177226</v>
      </c>
      <c r="P27" s="6">
        <v>174.03108640071426</v>
      </c>
      <c r="Q27" s="6">
        <v>246410</v>
      </c>
    </row>
    <row r="28" spans="1:17">
      <c r="A28" s="1" t="s">
        <v>70</v>
      </c>
      <c r="B28" s="5">
        <v>0.82499999999999996</v>
      </c>
      <c r="C28">
        <v>16765</v>
      </c>
      <c r="D28" s="6">
        <v>9583.7757232329259</v>
      </c>
      <c r="E28" s="6">
        <v>406.02445571130329</v>
      </c>
      <c r="F28" s="6">
        <v>1021.1154190277364</v>
      </c>
      <c r="G28" s="6">
        <v>1778.2284521324186</v>
      </c>
      <c r="H28" s="6">
        <v>320.42946614971669</v>
      </c>
      <c r="K28" s="5">
        <v>0.82499999999999996</v>
      </c>
      <c r="L28" s="6">
        <v>9583.7757232329259</v>
      </c>
      <c r="M28" s="6">
        <v>406.02445571130329</v>
      </c>
      <c r="N28" s="6">
        <v>1021.1154190277364</v>
      </c>
      <c r="O28" s="6">
        <v>1778.2284521324186</v>
      </c>
      <c r="P28" s="6">
        <v>320.42946614971669</v>
      </c>
      <c r="Q28" s="6">
        <v>16765</v>
      </c>
    </row>
    <row r="29" spans="1:17">
      <c r="A29" s="1" t="s">
        <v>72</v>
      </c>
      <c r="B29" s="5">
        <v>0.85799999999999998</v>
      </c>
      <c r="C29">
        <v>27025</v>
      </c>
      <c r="D29" s="6">
        <v>10104.994856614247</v>
      </c>
      <c r="E29" s="6">
        <v>318.31692876965775</v>
      </c>
      <c r="F29" s="6">
        <v>1198.7844958371877</v>
      </c>
      <c r="G29" s="6">
        <v>1895.7708048103607</v>
      </c>
      <c r="H29" s="6">
        <v>223.00296022201664</v>
      </c>
      <c r="K29" s="5">
        <v>0.85799999999999998</v>
      </c>
      <c r="L29" s="6">
        <v>10104.994856614247</v>
      </c>
      <c r="M29" s="6">
        <v>318.31692876965775</v>
      </c>
      <c r="N29" s="6">
        <v>1198.7844958371877</v>
      </c>
      <c r="O29" s="6">
        <v>1895.7708048103607</v>
      </c>
      <c r="P29" s="6">
        <v>223.00296022201664</v>
      </c>
      <c r="Q29" s="6">
        <v>27025</v>
      </c>
    </row>
    <row r="30" spans="1:17">
      <c r="A30" s="1" t="s">
        <v>74</v>
      </c>
      <c r="B30" s="5">
        <v>0.84899999999999998</v>
      </c>
      <c r="C30">
        <v>35255</v>
      </c>
      <c r="D30" s="6">
        <v>9437.8500638207352</v>
      </c>
      <c r="E30" s="6">
        <v>315.64708551978441</v>
      </c>
      <c r="F30" s="6">
        <v>570.56440221245214</v>
      </c>
      <c r="G30" s="6">
        <v>1687.4922989646859</v>
      </c>
      <c r="H30" s="6">
        <v>306.24178130761595</v>
      </c>
      <c r="K30" s="5">
        <v>0.84899999999999998</v>
      </c>
      <c r="L30" s="6">
        <v>9437.8500638207352</v>
      </c>
      <c r="M30" s="6">
        <v>315.64708551978441</v>
      </c>
      <c r="N30" s="6">
        <v>570.56440221245214</v>
      </c>
      <c r="O30" s="6">
        <v>1687.4922989646859</v>
      </c>
      <c r="P30" s="6">
        <v>306.24178130761595</v>
      </c>
      <c r="Q30" s="6">
        <v>35255</v>
      </c>
    </row>
    <row r="31" spans="1:17">
      <c r="A31" s="1" t="s">
        <v>75</v>
      </c>
      <c r="B31" s="5">
        <v>0.82799999999999996</v>
      </c>
      <c r="C31">
        <v>64925</v>
      </c>
      <c r="D31" s="6">
        <v>9304.921232190989</v>
      </c>
      <c r="E31" s="6">
        <v>259.68056988833268</v>
      </c>
      <c r="F31" s="6">
        <v>281.8217019638044</v>
      </c>
      <c r="G31" s="6">
        <v>591.79172891798225</v>
      </c>
      <c r="H31" s="6">
        <v>210.71037350789373</v>
      </c>
      <c r="K31" s="5">
        <v>0.82799999999999996</v>
      </c>
      <c r="L31" s="6">
        <v>9304.921232190989</v>
      </c>
      <c r="M31" s="6">
        <v>259.68056988833268</v>
      </c>
      <c r="N31" s="6">
        <v>281.8217019638044</v>
      </c>
      <c r="O31" s="6">
        <v>591.79172891798225</v>
      </c>
      <c r="P31" s="6">
        <v>210.71037350789373</v>
      </c>
      <c r="Q31" s="6">
        <v>64925</v>
      </c>
    </row>
    <row r="32" spans="1:17">
      <c r="A32" s="1" t="s">
        <v>77</v>
      </c>
      <c r="B32" s="5">
        <v>0.92700000000000005</v>
      </c>
      <c r="C32">
        <v>126985</v>
      </c>
      <c r="D32" s="6">
        <v>9566.9328267118162</v>
      </c>
      <c r="E32" s="6">
        <v>315.36973658306101</v>
      </c>
      <c r="F32" s="6">
        <v>336.11458046225931</v>
      </c>
      <c r="G32" s="6">
        <v>1772.024475331732</v>
      </c>
      <c r="H32" s="6">
        <v>268.47546560617394</v>
      </c>
      <c r="K32" s="5">
        <v>0.92700000000000005</v>
      </c>
      <c r="L32" s="6">
        <v>9566.9328267118162</v>
      </c>
      <c r="M32" s="6">
        <v>315.36973658306101</v>
      </c>
      <c r="N32" s="6">
        <v>336.11458046225931</v>
      </c>
      <c r="O32" s="6">
        <v>1772.024475331732</v>
      </c>
      <c r="P32" s="6">
        <v>268.47546560617394</v>
      </c>
      <c r="Q32" s="6">
        <v>126985</v>
      </c>
    </row>
    <row r="33" spans="1:17">
      <c r="K33" s="5"/>
      <c r="L33" s="6"/>
      <c r="M33" s="6"/>
      <c r="N33" s="6"/>
      <c r="O33" s="6"/>
      <c r="P33" s="6"/>
      <c r="Q33" s="6"/>
    </row>
    <row r="36" spans="1:17">
      <c r="A36" t="s">
        <v>79</v>
      </c>
    </row>
    <row r="37" spans="1:17">
      <c r="A37" s="1" t="s">
        <v>80</v>
      </c>
    </row>
    <row r="39" spans="1:17">
      <c r="A39" t="s">
        <v>81</v>
      </c>
    </row>
    <row r="41" spans="1:17">
      <c r="A41" s="1" t="s">
        <v>82</v>
      </c>
    </row>
  </sheetData>
  <hyperlinks>
    <hyperlink ref="A41" r:id="rId1" xr:uid="{F56F83BF-6199-4D95-9498-9CF22AF5D968}"/>
    <hyperlink ref="A37" r:id="rId2" xr:uid="{954DE892-6FDE-4297-AA35-D0CFD12C0C2B}"/>
    <hyperlink ref="A32" r:id="rId3" xr:uid="{F2361494-B3B4-42C1-AE46-757E05C20365}"/>
    <hyperlink ref="A31" r:id="rId4" xr:uid="{9E4389FC-3DCD-4517-AD87-8CE93AEEDDC1}"/>
    <hyperlink ref="A30" r:id="rId5" xr:uid="{272CD1D6-39F8-41CE-83FB-B1C86EFE4A9E}"/>
    <hyperlink ref="A29" r:id="rId6" xr:uid="{65B1410C-8239-4B5A-B462-BFF2AA5441F6}"/>
    <hyperlink ref="A28" r:id="rId7" xr:uid="{280801CC-A0F6-4F4A-AA9A-7A1FDC2ED670}"/>
    <hyperlink ref="A27" r:id="rId8" xr:uid="{670782E3-9976-4CE7-A146-3402230D78C1}"/>
    <hyperlink ref="A26" r:id="rId9" xr:uid="{B5F9C317-A85C-4EF2-8A7F-C2E71F8C5FD6}"/>
    <hyperlink ref="A25" r:id="rId10" xr:uid="{EFFAB9BF-94E8-4B1D-B9E6-8163244E5A5B}"/>
    <hyperlink ref="A24" r:id="rId11" xr:uid="{7D534791-E210-4B35-B1FD-31E5FACCFD30}"/>
    <hyperlink ref="A23" r:id="rId12" xr:uid="{C7E72335-4DFE-4D6A-B948-CBF2444BB67F}"/>
    <hyperlink ref="A22" r:id="rId13" xr:uid="{17B25D39-D83B-4F6B-AB5E-942F6BC3AA98}"/>
    <hyperlink ref="A21" r:id="rId14" xr:uid="{C65C3BA4-73EB-4A86-8F31-E1B136C5C17E}"/>
    <hyperlink ref="A20" r:id="rId15" xr:uid="{D30747EB-6D67-49FC-BEAE-2A9116115CC4}"/>
    <hyperlink ref="A19" r:id="rId16" xr:uid="{1303D8FF-EAB6-455E-AF96-4E00C084CCF1}"/>
    <hyperlink ref="A18" r:id="rId17" xr:uid="{A179734E-2005-4D1A-AF76-907A600EAB09}"/>
    <hyperlink ref="A17" r:id="rId18" xr:uid="{830B8D2F-B97B-4062-AC80-DF18BD19198D}"/>
    <hyperlink ref="A16" r:id="rId19" xr:uid="{E304C9FE-3BD4-49B4-9B62-352C000293CB}"/>
    <hyperlink ref="A15" r:id="rId20" xr:uid="{87E88916-6FFB-4285-AAF3-F7175CB29418}"/>
    <hyperlink ref="A14" r:id="rId21" xr:uid="{CC3B5600-7E82-41BB-ACC7-543F95349F60}"/>
    <hyperlink ref="A13" r:id="rId22" xr:uid="{45A9F8AB-3363-49B0-B760-CB937F2E2D42}"/>
    <hyperlink ref="A12" r:id="rId23" xr:uid="{7B696E0C-278B-47E8-9326-9E1179260C8F}"/>
    <hyperlink ref="A11" r:id="rId24" xr:uid="{28404087-4F43-4E55-A409-0C3278DE130E}"/>
    <hyperlink ref="A10" r:id="rId25" xr:uid="{4C79111A-48C8-4F9A-8511-0747805A1CC1}"/>
    <hyperlink ref="A9" r:id="rId26" xr:uid="{C636A994-57A3-4E5A-9E90-15DEA3CF9456}"/>
    <hyperlink ref="A8" r:id="rId27" xr:uid="{905092F0-372F-49B5-9E86-CE871325942B}"/>
    <hyperlink ref="A7" r:id="rId28" xr:uid="{822003CA-2B65-4E00-AB1A-87FCE23415E2}"/>
    <hyperlink ref="A6" r:id="rId29" xr:uid="{109F4B2D-AE57-48CF-8277-1A9B2EB14444}"/>
    <hyperlink ref="A5" r:id="rId30" xr:uid="{AB973617-269E-48DC-A287-EF40DDBCBA2A}"/>
    <hyperlink ref="A4" r:id="rId31" xr:uid="{77A6E7C4-92B9-4786-B4C8-1DF782655018}"/>
    <hyperlink ref="A3" r:id="rId32" xr:uid="{DB691556-0F9E-4B86-BA74-5D7671AB8318}"/>
    <hyperlink ref="A2" r:id="rId33" xr:uid="{1D9A35EB-D84A-4C64-BE2F-563922F7DE3A}"/>
  </hyperlinks>
  <pageMargins left="0.7" right="0.7" top="0.75" bottom="0.75" header="0.3" footer="0.3"/>
  <pageSetup orientation="portrait" horizontalDpi="300" verticalDpi="300" r:id="rId34"/>
  <tableParts count="1">
    <tablePart r:id="rId3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44AA9-B30E-4A73-AF73-DF4202419292}">
  <dimension ref="A1:K63"/>
  <sheetViews>
    <sheetView workbookViewId="0">
      <selection activeCell="E1" sqref="E1"/>
    </sheetView>
  </sheetViews>
  <sheetFormatPr defaultRowHeight="15"/>
  <cols>
    <col min="1" max="1" width="43.28515625" bestFit="1" customWidth="1"/>
    <col min="2" max="2" width="14.5703125" bestFit="1" customWidth="1"/>
    <col min="4" max="4" width="15.5703125" bestFit="1" customWidth="1"/>
    <col min="5" max="5" width="9" customWidth="1"/>
    <col min="6" max="6" width="8.85546875" customWidth="1"/>
  </cols>
  <sheetData>
    <row r="1" spans="1:11">
      <c r="A1" t="s">
        <v>0</v>
      </c>
      <c r="D1" s="12" t="s">
        <v>2</v>
      </c>
      <c r="E1" s="7" t="s">
        <v>109</v>
      </c>
      <c r="F1" s="10"/>
    </row>
    <row r="2" spans="1:11">
      <c r="A2" s="1" t="s">
        <v>16</v>
      </c>
      <c r="B2" t="s">
        <v>110</v>
      </c>
      <c r="D2" s="13">
        <v>0.78500000000000003</v>
      </c>
      <c r="E2" s="11">
        <v>55491</v>
      </c>
      <c r="F2" s="11"/>
    </row>
    <row r="3" spans="1:11">
      <c r="A3" s="1" t="s">
        <v>19</v>
      </c>
      <c r="B3" s="15" t="s">
        <v>111</v>
      </c>
      <c r="D3" s="13">
        <v>0.85399999999999998</v>
      </c>
      <c r="E3" s="11">
        <v>56643</v>
      </c>
      <c r="F3" s="11"/>
    </row>
    <row r="4" spans="1:11">
      <c r="A4" s="1" t="s">
        <v>22</v>
      </c>
      <c r="B4" s="15" t="s">
        <v>112</v>
      </c>
      <c r="D4" s="13">
        <v>0.81599999999999995</v>
      </c>
      <c r="E4" s="11">
        <v>52667</v>
      </c>
      <c r="F4" s="11"/>
    </row>
    <row r="5" spans="1:11">
      <c r="A5" s="1" t="s">
        <v>24</v>
      </c>
      <c r="B5" t="s">
        <v>113</v>
      </c>
      <c r="D5" s="13">
        <v>0.85099999999999998</v>
      </c>
      <c r="E5" s="11">
        <v>56729</v>
      </c>
      <c r="F5" s="11"/>
    </row>
    <row r="6" spans="1:11">
      <c r="A6" s="1" t="s">
        <v>26</v>
      </c>
      <c r="B6" s="9" t="s">
        <v>114</v>
      </c>
      <c r="D6" s="13">
        <v>0.70899999999999996</v>
      </c>
      <c r="E6" s="11">
        <v>63980</v>
      </c>
      <c r="F6" s="11"/>
    </row>
    <row r="7" spans="1:11">
      <c r="A7" s="1" t="s">
        <v>28</v>
      </c>
      <c r="B7" s="15" t="s">
        <v>115</v>
      </c>
      <c r="D7" s="13">
        <v>0.874</v>
      </c>
      <c r="E7" s="11">
        <v>74045</v>
      </c>
      <c r="F7" s="11"/>
    </row>
    <row r="8" spans="1:11">
      <c r="A8" s="1" t="s">
        <v>30</v>
      </c>
      <c r="B8" s="9" t="s">
        <v>116</v>
      </c>
      <c r="D8" s="13">
        <v>0.75900000000000001</v>
      </c>
      <c r="E8" s="11">
        <v>60854</v>
      </c>
      <c r="F8" s="11"/>
    </row>
    <row r="9" spans="1:11">
      <c r="A9" s="1" t="s">
        <v>32</v>
      </c>
      <c r="B9" s="9" t="s">
        <v>117</v>
      </c>
      <c r="D9" s="14">
        <v>0.85</v>
      </c>
      <c r="E9" s="11">
        <v>58780</v>
      </c>
      <c r="F9" s="11"/>
    </row>
    <row r="10" spans="1:11" ht="15.75">
      <c r="A10" s="1" t="s">
        <v>35</v>
      </c>
      <c r="B10" s="16" t="s">
        <v>118</v>
      </c>
      <c r="D10" s="13">
        <v>0.92700000000000005</v>
      </c>
      <c r="E10" s="17">
        <v>79570</v>
      </c>
      <c r="F10" s="11"/>
      <c r="G10" s="1" t="s">
        <v>119</v>
      </c>
      <c r="K10" s="18"/>
    </row>
    <row r="11" spans="1:11">
      <c r="A11" s="1" t="s">
        <v>37</v>
      </c>
      <c r="B11" s="9" t="s">
        <v>120</v>
      </c>
      <c r="D11" s="13">
        <v>0.80500000000000005</v>
      </c>
      <c r="E11" s="11">
        <v>66103</v>
      </c>
      <c r="F11" s="11"/>
    </row>
    <row r="12" spans="1:11">
      <c r="A12" s="1" t="s">
        <v>39</v>
      </c>
      <c r="B12" s="15" t="s">
        <v>121</v>
      </c>
      <c r="D12" s="13">
        <v>0.76400000000000001</v>
      </c>
      <c r="E12" s="11">
        <v>60319</v>
      </c>
      <c r="F12" s="11"/>
    </row>
    <row r="13" spans="1:11">
      <c r="A13" s="1" t="s">
        <v>41</v>
      </c>
      <c r="B13" s="9" t="s">
        <v>122</v>
      </c>
      <c r="D13" s="13">
        <v>0.84899999999999998</v>
      </c>
      <c r="E13" s="11">
        <v>57921</v>
      </c>
      <c r="F13" s="11"/>
    </row>
    <row r="14" spans="1:11">
      <c r="A14" s="1" t="s">
        <v>43</v>
      </c>
      <c r="B14" s="9" t="s">
        <v>123</v>
      </c>
      <c r="D14" s="13">
        <v>0.73199999999999998</v>
      </c>
      <c r="E14" s="11">
        <v>64046</v>
      </c>
      <c r="F14" s="11"/>
    </row>
    <row r="15" spans="1:11">
      <c r="A15" s="1" t="s">
        <v>45</v>
      </c>
      <c r="B15" s="9" t="s">
        <v>124</v>
      </c>
      <c r="D15" s="13">
        <v>0.81299999999999994</v>
      </c>
      <c r="E15" s="11">
        <v>60855</v>
      </c>
      <c r="F15" s="11"/>
    </row>
    <row r="16" spans="1:11">
      <c r="A16" s="1" t="s">
        <v>47</v>
      </c>
      <c r="B16" s="9" t="s">
        <v>125</v>
      </c>
      <c r="D16" s="13">
        <v>0.77100000000000002</v>
      </c>
      <c r="E16" s="11">
        <v>62075</v>
      </c>
      <c r="F16" s="11"/>
    </row>
    <row r="17" spans="1:7">
      <c r="A17" s="1" t="s">
        <v>49</v>
      </c>
      <c r="B17" s="9" t="s">
        <v>126</v>
      </c>
      <c r="D17" s="13">
        <v>0.84799999999999998</v>
      </c>
      <c r="E17" s="11">
        <v>62741</v>
      </c>
      <c r="F17" s="11"/>
    </row>
    <row r="18" spans="1:7">
      <c r="A18" s="1" t="s">
        <v>51</v>
      </c>
      <c r="B18" s="9" t="s">
        <v>127</v>
      </c>
      <c r="D18" s="13">
        <v>0.80600000000000005</v>
      </c>
      <c r="E18" s="11">
        <v>57253</v>
      </c>
      <c r="F18" s="11"/>
    </row>
    <row r="19" spans="1:7">
      <c r="A19" s="1" t="s">
        <v>53</v>
      </c>
      <c r="B19" s="15" t="s">
        <v>128</v>
      </c>
      <c r="D19" s="13">
        <v>0.89</v>
      </c>
      <c r="E19" s="11">
        <v>73836</v>
      </c>
      <c r="F19" s="11"/>
    </row>
    <row r="20" spans="1:7">
      <c r="A20" s="1" t="s">
        <v>55</v>
      </c>
      <c r="B20" s="16" t="s">
        <v>129</v>
      </c>
      <c r="D20" s="13">
        <v>0.89100000000000001</v>
      </c>
      <c r="E20" s="20">
        <v>87086</v>
      </c>
      <c r="F20" s="11"/>
      <c r="G20" s="1" t="s">
        <v>130</v>
      </c>
    </row>
    <row r="21" spans="1:7">
      <c r="A21" s="1" t="s">
        <v>57</v>
      </c>
      <c r="B21" s="16" t="s">
        <v>131</v>
      </c>
      <c r="D21" s="14">
        <v>0.75</v>
      </c>
      <c r="E21" s="20">
        <v>62774</v>
      </c>
      <c r="F21" s="11"/>
      <c r="G21" s="1" t="s">
        <v>132</v>
      </c>
    </row>
    <row r="22" spans="1:7">
      <c r="A22" s="1" t="s">
        <v>59</v>
      </c>
      <c r="B22" s="16" t="s">
        <v>133</v>
      </c>
      <c r="D22" s="13">
        <v>0.80500000000000005</v>
      </c>
      <c r="E22" s="20">
        <v>56213</v>
      </c>
      <c r="F22" s="11"/>
      <c r="G22" s="1" t="s">
        <v>134</v>
      </c>
    </row>
    <row r="23" spans="1:7">
      <c r="A23" s="1" t="s">
        <v>61</v>
      </c>
      <c r="B23" t="s">
        <v>135</v>
      </c>
      <c r="D23" s="13">
        <v>0.86799999999999999</v>
      </c>
      <c r="E23" s="11">
        <v>55384</v>
      </c>
      <c r="F23" s="11"/>
    </row>
    <row r="24" spans="1:7">
      <c r="A24" s="1" t="s">
        <v>62</v>
      </c>
      <c r="B24" s="15" t="s">
        <v>136</v>
      </c>
      <c r="D24" s="13">
        <v>0.83299999999999996</v>
      </c>
      <c r="E24" s="11">
        <v>70314</v>
      </c>
      <c r="F24" s="11"/>
    </row>
    <row r="25" spans="1:7">
      <c r="A25" s="1" t="s">
        <v>64</v>
      </c>
      <c r="B25" s="16" t="s">
        <v>137</v>
      </c>
      <c r="D25" s="13">
        <v>0.71399999999999997</v>
      </c>
      <c r="E25" s="20">
        <v>72384</v>
      </c>
      <c r="F25" s="11"/>
      <c r="G25" s="1" t="s">
        <v>138</v>
      </c>
    </row>
    <row r="26" spans="1:7">
      <c r="A26" s="1" t="s">
        <v>66</v>
      </c>
      <c r="B26" s="9" t="s">
        <v>139</v>
      </c>
      <c r="D26" s="13">
        <v>0.79600000000000004</v>
      </c>
      <c r="E26" s="11">
        <v>57607</v>
      </c>
      <c r="F26" s="11"/>
    </row>
    <row r="27" spans="1:7">
      <c r="A27" s="1" t="s">
        <v>68</v>
      </c>
      <c r="B27" s="9" t="s">
        <v>140</v>
      </c>
      <c r="D27" s="13">
        <v>0.84199999999999997</v>
      </c>
      <c r="E27" s="11">
        <v>68627</v>
      </c>
      <c r="F27" s="11"/>
    </row>
    <row r="28" spans="1:7">
      <c r="A28" s="1" t="s">
        <v>70</v>
      </c>
      <c r="B28" s="15" t="s">
        <v>141</v>
      </c>
      <c r="D28" s="13">
        <v>0.82499999999999996</v>
      </c>
      <c r="E28" s="11">
        <v>59709</v>
      </c>
      <c r="F28" s="11"/>
    </row>
    <row r="29" spans="1:7">
      <c r="A29" s="1" t="s">
        <v>72</v>
      </c>
      <c r="B29" s="9" t="s">
        <v>142</v>
      </c>
      <c r="D29" s="13">
        <v>0.85799999999999998</v>
      </c>
      <c r="E29" s="11">
        <v>55121</v>
      </c>
      <c r="F29" s="11"/>
    </row>
    <row r="30" spans="1:7">
      <c r="A30" s="1" t="s">
        <v>74</v>
      </c>
      <c r="B30" s="9" t="s">
        <v>143</v>
      </c>
      <c r="D30" s="13">
        <v>0.84899999999999998</v>
      </c>
      <c r="E30" s="11">
        <v>70379</v>
      </c>
      <c r="F30" s="11"/>
    </row>
    <row r="31" spans="1:7">
      <c r="A31" s="1" t="s">
        <v>75</v>
      </c>
      <c r="B31" s="9" t="s">
        <v>144</v>
      </c>
      <c r="D31" s="13">
        <v>0.82799999999999996</v>
      </c>
      <c r="E31" s="11">
        <v>67698</v>
      </c>
      <c r="F31" s="11"/>
    </row>
    <row r="32" spans="1:7">
      <c r="A32" s="1" t="s">
        <v>77</v>
      </c>
      <c r="B32" s="16" t="s">
        <v>145</v>
      </c>
      <c r="D32" s="13">
        <v>0.92700000000000005</v>
      </c>
      <c r="E32" s="20">
        <v>90550</v>
      </c>
      <c r="F32" s="11"/>
      <c r="G32" s="1" t="s">
        <v>146</v>
      </c>
    </row>
    <row r="33" spans="1:6">
      <c r="E33" s="8"/>
      <c r="F33" s="11"/>
    </row>
    <row r="34" spans="1:6">
      <c r="E34" s="8"/>
      <c r="F34" s="11"/>
    </row>
    <row r="35" spans="1:6">
      <c r="A35" s="1" t="s">
        <v>147</v>
      </c>
      <c r="E35" s="8"/>
      <c r="F35" s="11"/>
    </row>
    <row r="36" spans="1:6">
      <c r="E36" s="8"/>
      <c r="F36" s="11"/>
    </row>
    <row r="37" spans="1:6" ht="15.75">
      <c r="B37" s="19"/>
      <c r="E37" s="8"/>
      <c r="F37" s="11"/>
    </row>
    <row r="38" spans="1:6">
      <c r="E38" s="8"/>
      <c r="F38" s="11"/>
    </row>
    <row r="39" spans="1:6">
      <c r="E39" s="8"/>
      <c r="F39" s="11"/>
    </row>
    <row r="40" spans="1:6">
      <c r="E40" s="8"/>
      <c r="F40" s="11"/>
    </row>
    <row r="41" spans="1:6">
      <c r="E41" s="8"/>
      <c r="F41" s="11"/>
    </row>
    <row r="42" spans="1:6">
      <c r="E42" s="8"/>
      <c r="F42" s="11"/>
    </row>
    <row r="43" spans="1:6">
      <c r="E43" s="8"/>
      <c r="F43" s="11"/>
    </row>
    <row r="44" spans="1:6">
      <c r="E44" s="8"/>
      <c r="F44" s="11"/>
    </row>
    <row r="45" spans="1:6">
      <c r="E45" s="8"/>
      <c r="F45" s="11"/>
    </row>
    <row r="46" spans="1:6">
      <c r="E46" s="8"/>
      <c r="F46" s="11"/>
    </row>
    <row r="47" spans="1:6">
      <c r="E47" s="8"/>
      <c r="F47" s="11"/>
    </row>
    <row r="48" spans="1:6">
      <c r="E48" s="8"/>
      <c r="F48" s="11"/>
    </row>
    <row r="49" spans="5:6">
      <c r="E49" s="8"/>
      <c r="F49" s="11"/>
    </row>
    <row r="50" spans="5:6">
      <c r="E50" s="8"/>
      <c r="F50" s="11"/>
    </row>
    <row r="51" spans="5:6">
      <c r="E51" s="8"/>
      <c r="F51" s="11"/>
    </row>
    <row r="52" spans="5:6">
      <c r="E52" s="8"/>
      <c r="F52" s="11"/>
    </row>
    <row r="53" spans="5:6">
      <c r="E53" s="8"/>
      <c r="F53" s="11"/>
    </row>
    <row r="54" spans="5:6">
      <c r="E54" s="8"/>
      <c r="F54" s="11"/>
    </row>
    <row r="55" spans="5:6">
      <c r="E55" s="8"/>
      <c r="F55" s="11"/>
    </row>
    <row r="56" spans="5:6">
      <c r="E56" s="8"/>
      <c r="F56" s="11"/>
    </row>
    <row r="57" spans="5:6">
      <c r="E57" s="8"/>
      <c r="F57" s="11"/>
    </row>
    <row r="58" spans="5:6">
      <c r="E58" s="8"/>
      <c r="F58" s="11"/>
    </row>
    <row r="59" spans="5:6">
      <c r="E59" s="8"/>
      <c r="F59" s="11"/>
    </row>
    <row r="60" spans="5:6">
      <c r="E60" s="8"/>
      <c r="F60" s="11"/>
    </row>
    <row r="61" spans="5:6">
      <c r="E61" s="8"/>
      <c r="F61" s="11"/>
    </row>
    <row r="62" spans="5:6">
      <c r="E62" s="8"/>
      <c r="F62" s="11"/>
    </row>
    <row r="63" spans="5:6">
      <c r="E63" s="8"/>
      <c r="F63" s="11"/>
    </row>
  </sheetData>
  <hyperlinks>
    <hyperlink ref="A32" r:id="rId1" xr:uid="{D7EB8FCB-D8FA-49E4-9809-AB194B49A3DE}"/>
    <hyperlink ref="A31" r:id="rId2" xr:uid="{69E28BAF-D9AC-4DAE-B192-2DD162F4A2C2}"/>
    <hyperlink ref="A30" r:id="rId3" xr:uid="{B76B15B9-CBC8-48DB-9D66-C989407CE0AD}"/>
    <hyperlink ref="A29" r:id="rId4" xr:uid="{5E2A0634-67A0-4368-8B31-4E85B6EE61C6}"/>
    <hyperlink ref="A28" r:id="rId5" xr:uid="{99DA85DA-2F2E-41D5-AF1D-42CA238AA3C2}"/>
    <hyperlink ref="A27" r:id="rId6" xr:uid="{50654184-990B-4476-9458-9DC5C6183A51}"/>
    <hyperlink ref="A26" r:id="rId7" xr:uid="{4294C5C1-2B18-485B-864A-D5829DE12DDA}"/>
    <hyperlink ref="A25" r:id="rId8" xr:uid="{14CC08E0-7230-4AB6-B8EC-9B457C32288B}"/>
    <hyperlink ref="A24" r:id="rId9" xr:uid="{3283EF6E-290B-4A7A-A39E-57C01EB5F627}"/>
    <hyperlink ref="A23" r:id="rId10" xr:uid="{ECECEC4F-E491-4D54-AEC1-5A2E118700F7}"/>
    <hyperlink ref="A22" r:id="rId11" xr:uid="{F5051826-3C33-49D1-8D4E-5C33E4A2155C}"/>
    <hyperlink ref="A21" r:id="rId12" xr:uid="{861487DD-875F-4624-B602-3462DE5679C5}"/>
    <hyperlink ref="A20" r:id="rId13" xr:uid="{58C1DEA8-FF2E-42EC-9D0A-159899869C91}"/>
    <hyperlink ref="A19" r:id="rId14" xr:uid="{A7F725B8-B7D2-4A4F-BEAA-228092CEF995}"/>
    <hyperlink ref="A18" r:id="rId15" xr:uid="{73002C4B-A863-4354-B5BF-B3347229E88A}"/>
    <hyperlink ref="A17" r:id="rId16" xr:uid="{824E22DC-B796-4383-B089-C265550BD70F}"/>
    <hyperlink ref="A16" r:id="rId17" xr:uid="{D56116B8-24D2-451E-AAB8-B986E745D0F2}"/>
    <hyperlink ref="A15" r:id="rId18" xr:uid="{88202D4C-D8BB-43A6-A845-95DD71CA5ABC}"/>
    <hyperlink ref="A14" r:id="rId19" xr:uid="{22DA3B4C-12D9-4808-93C2-22E88396FCAC}"/>
    <hyperlink ref="A13" r:id="rId20" xr:uid="{03155A40-EA0B-49C4-A18C-E15A424B3FA9}"/>
    <hyperlink ref="A12" r:id="rId21" xr:uid="{D7C3D53F-F2C4-42C8-B030-E274C308EEEB}"/>
    <hyperlink ref="A11" r:id="rId22" xr:uid="{86D99673-ED07-4556-B3BC-AE99658850A0}"/>
    <hyperlink ref="A10" r:id="rId23" xr:uid="{F8495BE3-57BA-40A0-8284-975BDA114755}"/>
    <hyperlink ref="A9" r:id="rId24" xr:uid="{9DABCDA4-6489-4D54-8749-576A5BAC2D63}"/>
    <hyperlink ref="A8" r:id="rId25" xr:uid="{E3541793-DF92-4C36-86E8-861EBB7E4A14}"/>
    <hyperlink ref="A7" r:id="rId26" xr:uid="{B556E103-03E7-425E-8394-EBC3123E6C8F}"/>
    <hyperlink ref="A6" r:id="rId27" xr:uid="{8D69B856-BE83-4F89-A945-F8AB81EB0664}"/>
    <hyperlink ref="A5" r:id="rId28" xr:uid="{9F7737F6-E7F9-4B67-B73D-270256D6A01D}"/>
    <hyperlink ref="A4" r:id="rId29" xr:uid="{F43152CD-04E7-46B2-9250-E2E67C53B1A2}"/>
    <hyperlink ref="A3" r:id="rId30" xr:uid="{2B4B0004-EF43-4661-8978-FCBB4222990D}"/>
    <hyperlink ref="A2" r:id="rId31" xr:uid="{1F1C33E2-BD5E-402B-ABFB-6725537F6F7B}"/>
    <hyperlink ref="A35" r:id="rId32" xr:uid="{D49826A0-5201-4DBF-ABC0-BCB5BC1C85DE}"/>
    <hyperlink ref="G10" r:id="rId33" xr:uid="{E4B4F566-B22A-4733-B6DF-A9E8225012A0}"/>
    <hyperlink ref="G20" r:id="rId34" xr:uid="{75AEBFD8-DDF3-4349-ACDA-A4E52AFB0849}"/>
    <hyperlink ref="G21" r:id="rId35" xr:uid="{C6367650-28EA-43DD-AE92-4F0BEA6BD608}"/>
    <hyperlink ref="G22" r:id="rId36" xr:uid="{AF2ECE5A-F185-49CC-887D-FD9B3CC4BEC0}"/>
    <hyperlink ref="G32" r:id="rId37" xr:uid="{67017A3D-BC0A-4602-99FC-6591518B2FC7}"/>
    <hyperlink ref="G25" r:id="rId38" xr:uid="{B6FD13C8-953B-4121-8065-26E78EF96C98}"/>
  </hyperlinks>
  <pageMargins left="0.7" right="0.7" top="0.75" bottom="0.75" header="0.3" footer="0.3"/>
  <pageSetup orientation="portrait" horizontalDpi="300" verticalDpi="300" r:id="rId3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F8648-46E0-46CB-8B0E-40E9039E46FC}">
  <dimension ref="R49:U49"/>
  <sheetViews>
    <sheetView topLeftCell="A61" workbookViewId="0">
      <selection activeCell="W49" sqref="W49"/>
    </sheetView>
  </sheetViews>
  <sheetFormatPr defaultRowHeight="15"/>
  <sheetData>
    <row r="49" spans="18:21">
      <c r="R49" s="38"/>
      <c r="S49" s="38"/>
      <c r="T49" s="38"/>
      <c r="U49" s="38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83D65-B113-4F51-8C92-5294C95E744C}">
  <dimension ref="A1:AN32"/>
  <sheetViews>
    <sheetView topLeftCell="Q1" workbookViewId="0">
      <selection activeCell="X36" sqref="X36"/>
    </sheetView>
  </sheetViews>
  <sheetFormatPr defaultRowHeight="15"/>
  <cols>
    <col min="1" max="1" width="43" bestFit="1" customWidth="1"/>
  </cols>
  <sheetData>
    <row r="1" spans="1:40">
      <c r="A1" t="s">
        <v>0</v>
      </c>
      <c r="B1" s="12" t="s">
        <v>2</v>
      </c>
      <c r="C1" s="7" t="s">
        <v>109</v>
      </c>
      <c r="D1" s="12" t="s">
        <v>2</v>
      </c>
      <c r="E1" t="s">
        <v>148</v>
      </c>
      <c r="F1" s="12" t="s">
        <v>2</v>
      </c>
      <c r="G1" t="s">
        <v>149</v>
      </c>
      <c r="H1" s="12" t="s">
        <v>2</v>
      </c>
      <c r="I1" t="s">
        <v>150</v>
      </c>
      <c r="J1" s="12" t="s">
        <v>2</v>
      </c>
      <c r="K1" t="s">
        <v>151</v>
      </c>
      <c r="L1" s="12" t="s">
        <v>2</v>
      </c>
      <c r="N1" s="12"/>
      <c r="O1" s="7" t="s">
        <v>109</v>
      </c>
      <c r="P1" t="s">
        <v>148</v>
      </c>
      <c r="Q1" s="7" t="s">
        <v>109</v>
      </c>
      <c r="R1" t="s">
        <v>149</v>
      </c>
      <c r="S1" s="7" t="s">
        <v>109</v>
      </c>
      <c r="T1" t="s">
        <v>150</v>
      </c>
      <c r="U1" s="7" t="s">
        <v>109</v>
      </c>
      <c r="V1" t="s">
        <v>151</v>
      </c>
      <c r="Y1" t="s">
        <v>148</v>
      </c>
      <c r="Z1" t="s">
        <v>149</v>
      </c>
      <c r="AA1" t="s">
        <v>148</v>
      </c>
      <c r="AB1" t="s">
        <v>150</v>
      </c>
      <c r="AC1" t="s">
        <v>148</v>
      </c>
      <c r="AD1" t="s">
        <v>151</v>
      </c>
      <c r="AG1" t="s">
        <v>149</v>
      </c>
      <c r="AH1" t="s">
        <v>150</v>
      </c>
      <c r="AI1" t="s">
        <v>149</v>
      </c>
      <c r="AJ1" t="s">
        <v>151</v>
      </c>
      <c r="AM1" t="s">
        <v>151</v>
      </c>
      <c r="AN1" t="s">
        <v>150</v>
      </c>
    </row>
    <row r="2" spans="1:40">
      <c r="A2" s="1" t="s">
        <v>16</v>
      </c>
      <c r="B2" s="13">
        <v>0.78500000000000003</v>
      </c>
      <c r="C2" s="11">
        <v>55491</v>
      </c>
      <c r="D2" s="13">
        <v>0.78500000000000003</v>
      </c>
      <c r="E2" s="23">
        <v>18.475000000000001</v>
      </c>
      <c r="F2" s="13">
        <v>0.78500000000000003</v>
      </c>
      <c r="G2" s="23">
        <v>7.25</v>
      </c>
      <c r="H2" s="13">
        <v>0.78500000000000003</v>
      </c>
      <c r="I2" s="23">
        <v>20.175000000000001</v>
      </c>
      <c r="J2" s="13">
        <v>0.78500000000000003</v>
      </c>
      <c r="K2" s="23">
        <v>2.5000000000000001E-2</v>
      </c>
      <c r="L2" s="13">
        <v>0.78500000000000003</v>
      </c>
      <c r="N2" s="13"/>
      <c r="O2" s="11">
        <v>55491</v>
      </c>
      <c r="P2" s="23">
        <v>18.475000000000001</v>
      </c>
      <c r="Q2" s="11">
        <v>55491</v>
      </c>
      <c r="R2" s="23">
        <v>7.25</v>
      </c>
      <c r="S2" s="11">
        <v>55491</v>
      </c>
      <c r="T2" s="23">
        <v>20.175000000000001</v>
      </c>
      <c r="U2" s="11">
        <v>55491</v>
      </c>
      <c r="V2" s="23">
        <v>2.5000000000000001E-2</v>
      </c>
      <c r="Y2" s="23">
        <v>18.475000000000001</v>
      </c>
      <c r="Z2" s="23">
        <v>7.25</v>
      </c>
      <c r="AA2" s="23">
        <v>18.475000000000001</v>
      </c>
      <c r="AB2" s="23">
        <v>20.175000000000001</v>
      </c>
      <c r="AC2" s="23">
        <v>18.475000000000001</v>
      </c>
      <c r="AD2" s="23">
        <v>2.5000000000000001E-2</v>
      </c>
      <c r="AG2" s="23">
        <v>7.25</v>
      </c>
      <c r="AH2" s="23">
        <v>20.175000000000001</v>
      </c>
      <c r="AI2" s="23">
        <v>7.25</v>
      </c>
      <c r="AJ2" s="23">
        <v>2.5000000000000001E-2</v>
      </c>
      <c r="AM2" s="23">
        <v>2.5000000000000001E-2</v>
      </c>
      <c r="AN2" s="23">
        <v>20.175000000000001</v>
      </c>
    </row>
    <row r="3" spans="1:40">
      <c r="A3" s="1" t="s">
        <v>19</v>
      </c>
      <c r="B3" s="13">
        <v>0.85399999999999998</v>
      </c>
      <c r="C3" s="11">
        <v>56643</v>
      </c>
      <c r="D3" s="13">
        <v>0.85399999999999998</v>
      </c>
      <c r="E3" s="23">
        <v>14.086956519999999</v>
      </c>
      <c r="F3" s="13">
        <v>0.85399999999999998</v>
      </c>
      <c r="G3" s="23">
        <v>10.87234043</v>
      </c>
      <c r="H3" s="13">
        <v>0.85399999999999998</v>
      </c>
      <c r="I3" s="23">
        <v>13.67391304</v>
      </c>
      <c r="J3" s="13">
        <v>0.85399999999999998</v>
      </c>
      <c r="K3" s="23">
        <v>1.8723404260000001</v>
      </c>
      <c r="L3" s="13">
        <v>0.85399999999999998</v>
      </c>
      <c r="N3" s="13"/>
      <c r="O3" s="11">
        <v>56643</v>
      </c>
      <c r="P3" s="23">
        <v>14.086956519999999</v>
      </c>
      <c r="Q3" s="11">
        <v>56643</v>
      </c>
      <c r="R3" s="23">
        <v>10.87234043</v>
      </c>
      <c r="S3" s="11">
        <v>56643</v>
      </c>
      <c r="T3" s="23">
        <v>13.67391304</v>
      </c>
      <c r="U3" s="11">
        <v>56643</v>
      </c>
      <c r="V3" s="23">
        <v>1.8723404260000001</v>
      </c>
      <c r="Y3" s="23">
        <v>14.086956519999999</v>
      </c>
      <c r="Z3" s="23">
        <v>10.87234043</v>
      </c>
      <c r="AA3" s="23">
        <v>14.086956519999999</v>
      </c>
      <c r="AB3" s="23">
        <v>13.67391304</v>
      </c>
      <c r="AC3" s="23">
        <v>14.086956519999999</v>
      </c>
      <c r="AD3" s="23">
        <v>1.8723404260000001</v>
      </c>
      <c r="AG3" s="23">
        <v>10.87234043</v>
      </c>
      <c r="AH3" s="23">
        <v>13.67391304</v>
      </c>
      <c r="AI3" s="23">
        <v>10.87234043</v>
      </c>
      <c r="AJ3" s="23">
        <v>1.8723404260000001</v>
      </c>
      <c r="AM3" s="23">
        <v>1.8723404260000001</v>
      </c>
      <c r="AN3" s="23">
        <v>13.67391304</v>
      </c>
    </row>
    <row r="4" spans="1:40">
      <c r="A4" s="1" t="s">
        <v>22</v>
      </c>
      <c r="B4" s="13">
        <v>0.81599999999999995</v>
      </c>
      <c r="C4" s="11">
        <v>52667</v>
      </c>
      <c r="D4" s="13">
        <v>0.81599999999999995</v>
      </c>
      <c r="E4" s="24">
        <v>0.1696</v>
      </c>
      <c r="F4" s="13">
        <v>0.81599999999999995</v>
      </c>
      <c r="G4" s="24">
        <v>0.11210000000000001</v>
      </c>
      <c r="H4" s="13">
        <v>0.81599999999999995</v>
      </c>
      <c r="I4" s="24">
        <v>0.16550000000000001</v>
      </c>
      <c r="J4" s="13">
        <v>0.81599999999999995</v>
      </c>
      <c r="K4" s="24">
        <v>6.7999999999999996E-3</v>
      </c>
      <c r="L4" s="13">
        <v>0.81599999999999995</v>
      </c>
      <c r="N4" s="13"/>
      <c r="O4" s="11">
        <v>52667</v>
      </c>
      <c r="P4" s="24">
        <v>0.1696</v>
      </c>
      <c r="Q4" s="11">
        <v>52667</v>
      </c>
      <c r="R4" s="24">
        <v>0.11210000000000001</v>
      </c>
      <c r="S4" s="11">
        <v>52667</v>
      </c>
      <c r="T4" s="24">
        <v>0.16550000000000001</v>
      </c>
      <c r="U4" s="11">
        <v>52667</v>
      </c>
      <c r="V4" s="24">
        <v>6.7999999999999996E-3</v>
      </c>
      <c r="Y4" s="24">
        <v>0.1696</v>
      </c>
      <c r="Z4" s="24">
        <v>0.11210000000000001</v>
      </c>
      <c r="AA4" s="24">
        <v>0.1696</v>
      </c>
      <c r="AB4" s="24">
        <v>0.16550000000000001</v>
      </c>
      <c r="AC4" s="24">
        <v>0.1696</v>
      </c>
      <c r="AD4" s="24">
        <v>6.7999999999999996E-3</v>
      </c>
      <c r="AG4" s="24">
        <v>0.11210000000000001</v>
      </c>
      <c r="AH4" s="24">
        <v>0.16550000000000001</v>
      </c>
      <c r="AI4" s="24">
        <v>0.11210000000000001</v>
      </c>
      <c r="AJ4" s="24">
        <v>6.7999999999999996E-3</v>
      </c>
      <c r="AM4" s="24">
        <v>6.7999999999999996E-3</v>
      </c>
      <c r="AN4" s="24">
        <v>0.16550000000000001</v>
      </c>
    </row>
    <row r="5" spans="1:40">
      <c r="A5" s="1" t="s">
        <v>24</v>
      </c>
      <c r="B5" s="13">
        <v>0.85099999999999998</v>
      </c>
      <c r="C5" s="11">
        <v>56729</v>
      </c>
      <c r="D5" s="13">
        <v>0.85099999999999998</v>
      </c>
      <c r="E5" s="23">
        <v>16.957450000000001</v>
      </c>
      <c r="F5" s="13">
        <v>0.85099999999999998</v>
      </c>
      <c r="G5" s="23">
        <v>11.212770000000001</v>
      </c>
      <c r="H5" s="13">
        <v>0.85099999999999998</v>
      </c>
      <c r="I5" s="23">
        <v>16.553190000000001</v>
      </c>
      <c r="J5" s="13">
        <v>0.85099999999999998</v>
      </c>
      <c r="K5" s="23">
        <v>0.69565200000000005</v>
      </c>
      <c r="L5" s="13">
        <v>0.85099999999999998</v>
      </c>
      <c r="N5" s="13"/>
      <c r="O5" s="11">
        <v>56729</v>
      </c>
      <c r="P5" s="23">
        <v>16.957450000000001</v>
      </c>
      <c r="Q5" s="11">
        <v>56729</v>
      </c>
      <c r="R5" s="23">
        <v>11.212770000000001</v>
      </c>
      <c r="S5" s="11">
        <v>56729</v>
      </c>
      <c r="T5" s="23">
        <v>16.553190000000001</v>
      </c>
      <c r="U5" s="11">
        <v>56729</v>
      </c>
      <c r="V5" s="23">
        <v>0.69565200000000005</v>
      </c>
      <c r="Y5" s="23">
        <v>16.957450000000001</v>
      </c>
      <c r="Z5" s="23">
        <v>11.212770000000001</v>
      </c>
      <c r="AA5" s="23">
        <v>16.957450000000001</v>
      </c>
      <c r="AB5" s="23">
        <v>16.553190000000001</v>
      </c>
      <c r="AC5" s="23">
        <v>16.957450000000001</v>
      </c>
      <c r="AD5" s="23">
        <v>0.69565200000000005</v>
      </c>
      <c r="AG5" s="23">
        <v>11.212770000000001</v>
      </c>
      <c r="AH5" s="23">
        <v>16.553190000000001</v>
      </c>
      <c r="AI5" s="23">
        <v>11.212770000000001</v>
      </c>
      <c r="AJ5" s="23">
        <v>0.69565200000000005</v>
      </c>
      <c r="AM5" s="23">
        <v>0.69565200000000005</v>
      </c>
      <c r="AN5" s="23">
        <v>16.553190000000001</v>
      </c>
    </row>
    <row r="6" spans="1:40">
      <c r="A6" s="1" t="s">
        <v>26</v>
      </c>
      <c r="B6" s="13">
        <v>0.70899999999999996</v>
      </c>
      <c r="C6" s="11">
        <v>63980</v>
      </c>
      <c r="D6" s="13">
        <v>0.70899999999999996</v>
      </c>
      <c r="E6" s="23">
        <v>19.701029999999999</v>
      </c>
      <c r="F6" s="13">
        <v>0.70899999999999996</v>
      </c>
      <c r="G6" s="23">
        <v>4.9690719999999997</v>
      </c>
      <c r="H6" s="13">
        <v>0.70899999999999996</v>
      </c>
      <c r="I6" s="23">
        <v>19.268039999999999</v>
      </c>
      <c r="J6" s="13">
        <v>0.70899999999999996</v>
      </c>
      <c r="K6" s="23">
        <v>4.1237000000000003E-2</v>
      </c>
      <c r="L6" s="13">
        <v>0.70899999999999996</v>
      </c>
      <c r="N6" s="13"/>
      <c r="O6" s="11">
        <v>63980</v>
      </c>
      <c r="P6" s="23">
        <v>19.701029999999999</v>
      </c>
      <c r="Q6" s="11">
        <v>63980</v>
      </c>
      <c r="R6" s="23">
        <v>4.9690719999999997</v>
      </c>
      <c r="S6" s="11">
        <v>63980</v>
      </c>
      <c r="T6" s="23">
        <v>19.268039999999999</v>
      </c>
      <c r="U6" s="11">
        <v>63980</v>
      </c>
      <c r="V6" s="23">
        <v>4.1237000000000003E-2</v>
      </c>
      <c r="Y6" s="23">
        <v>19.701029999999999</v>
      </c>
      <c r="Z6" s="23">
        <v>4.9690719999999997</v>
      </c>
      <c r="AA6" s="23">
        <v>19.701029999999999</v>
      </c>
      <c r="AB6" s="23">
        <v>19.268039999999999</v>
      </c>
      <c r="AC6" s="23">
        <v>19.701029999999999</v>
      </c>
      <c r="AD6" s="23">
        <v>4.1237000000000003E-2</v>
      </c>
      <c r="AG6" s="23">
        <v>4.9690719999999997</v>
      </c>
      <c r="AH6" s="23">
        <v>19.268039999999999</v>
      </c>
      <c r="AI6" s="23">
        <v>4.9690719999999997</v>
      </c>
      <c r="AJ6" s="23">
        <v>4.1237000000000003E-2</v>
      </c>
      <c r="AM6" s="23">
        <v>4.1237000000000003E-2</v>
      </c>
      <c r="AN6" s="23">
        <v>19.268039999999999</v>
      </c>
    </row>
    <row r="7" spans="1:40">
      <c r="A7" s="1" t="s">
        <v>28</v>
      </c>
      <c r="B7" s="13">
        <v>0.874</v>
      </c>
      <c r="C7" s="11">
        <v>74045</v>
      </c>
      <c r="D7" s="13">
        <v>0.874</v>
      </c>
      <c r="E7" s="23">
        <v>19.31034</v>
      </c>
      <c r="F7" s="13">
        <v>0.874</v>
      </c>
      <c r="G7" s="23">
        <v>9</v>
      </c>
      <c r="H7" s="13">
        <v>0.874</v>
      </c>
      <c r="I7" s="23">
        <v>26.55172</v>
      </c>
      <c r="J7" s="13">
        <v>0.874</v>
      </c>
      <c r="K7" s="23">
        <v>0</v>
      </c>
      <c r="L7" s="13">
        <v>0.874</v>
      </c>
      <c r="N7" s="13"/>
      <c r="O7" s="11">
        <v>74045</v>
      </c>
      <c r="P7" s="23">
        <v>19.31034</v>
      </c>
      <c r="Q7" s="11">
        <v>74045</v>
      </c>
      <c r="R7" s="23">
        <v>9</v>
      </c>
      <c r="S7" s="11">
        <v>74045</v>
      </c>
      <c r="T7" s="23">
        <v>26.55172</v>
      </c>
      <c r="U7" s="11">
        <v>74045</v>
      </c>
      <c r="V7" s="23">
        <v>0</v>
      </c>
      <c r="Y7" s="23">
        <v>19.31034</v>
      </c>
      <c r="Z7" s="23">
        <v>9</v>
      </c>
      <c r="AA7" s="23">
        <v>19.31034</v>
      </c>
      <c r="AB7" s="23">
        <v>26.55172</v>
      </c>
      <c r="AC7" s="23">
        <v>19.31034</v>
      </c>
      <c r="AD7" s="23">
        <v>0</v>
      </c>
      <c r="AG7" s="23">
        <v>9</v>
      </c>
      <c r="AH7" s="23">
        <v>26.55172</v>
      </c>
      <c r="AI7" s="23">
        <v>9</v>
      </c>
      <c r="AJ7" s="23">
        <v>0</v>
      </c>
      <c r="AM7" s="23">
        <v>0</v>
      </c>
      <c r="AN7" s="23">
        <v>26.55172</v>
      </c>
    </row>
    <row r="8" spans="1:40">
      <c r="A8" s="1" t="s">
        <v>30</v>
      </c>
      <c r="B8" s="13">
        <v>0.75900000000000001</v>
      </c>
      <c r="C8" s="11">
        <v>60854</v>
      </c>
      <c r="D8" s="13">
        <v>0.75900000000000001</v>
      </c>
      <c r="E8" s="23">
        <v>14.32813</v>
      </c>
      <c r="F8" s="13">
        <v>0.75900000000000001</v>
      </c>
      <c r="G8" s="23">
        <v>3.4296880000000001</v>
      </c>
      <c r="H8" s="13">
        <v>0.75900000000000001</v>
      </c>
      <c r="I8" s="23">
        <v>14.34375</v>
      </c>
      <c r="J8" s="13">
        <v>0.75900000000000001</v>
      </c>
      <c r="K8" s="23">
        <v>1.453125</v>
      </c>
      <c r="L8" s="13">
        <v>0.75900000000000001</v>
      </c>
      <c r="N8" s="13"/>
      <c r="O8" s="11">
        <v>60854</v>
      </c>
      <c r="P8" s="23">
        <v>14.32813</v>
      </c>
      <c r="Q8" s="11">
        <v>60854</v>
      </c>
      <c r="R8" s="23">
        <v>3.4296880000000001</v>
      </c>
      <c r="S8" s="11">
        <v>60854</v>
      </c>
      <c r="T8" s="23">
        <v>14.34375</v>
      </c>
      <c r="U8" s="11">
        <v>60854</v>
      </c>
      <c r="V8" s="23">
        <v>1.453125</v>
      </c>
      <c r="Y8" s="23">
        <v>14.32813</v>
      </c>
      <c r="Z8" s="23">
        <v>3.4296880000000001</v>
      </c>
      <c r="AA8" s="23">
        <v>14.32813</v>
      </c>
      <c r="AB8" s="23">
        <v>14.34375</v>
      </c>
      <c r="AC8" s="23">
        <v>14.32813</v>
      </c>
      <c r="AD8" s="23">
        <v>1.453125</v>
      </c>
      <c r="AG8" s="23">
        <v>3.4296880000000001</v>
      </c>
      <c r="AH8" s="23">
        <v>14.34375</v>
      </c>
      <c r="AI8" s="23">
        <v>3.4296880000000001</v>
      </c>
      <c r="AJ8" s="23">
        <v>1.453125</v>
      </c>
      <c r="AM8" s="23">
        <v>1.453125</v>
      </c>
      <c r="AN8" s="23">
        <v>14.34375</v>
      </c>
    </row>
    <row r="9" spans="1:40">
      <c r="A9" s="1" t="s">
        <v>32</v>
      </c>
      <c r="B9" s="14">
        <v>0.85</v>
      </c>
      <c r="C9" s="11">
        <v>58780</v>
      </c>
      <c r="D9" s="14">
        <v>0.85</v>
      </c>
      <c r="E9" s="23">
        <v>16.746479999999998</v>
      </c>
      <c r="F9" s="14">
        <v>0.85</v>
      </c>
      <c r="G9" s="23">
        <v>7.3521130000000001</v>
      </c>
      <c r="H9" s="14">
        <v>0.85</v>
      </c>
      <c r="I9" s="23">
        <v>21.394369999999999</v>
      </c>
      <c r="J9" s="14">
        <v>0.85</v>
      </c>
      <c r="K9" s="23">
        <v>0.169014</v>
      </c>
      <c r="L9" s="14">
        <v>0.85</v>
      </c>
      <c r="N9" s="14"/>
      <c r="O9" s="11">
        <v>58780</v>
      </c>
      <c r="P9" s="23">
        <v>16.746479999999998</v>
      </c>
      <c r="Q9" s="11">
        <v>58780</v>
      </c>
      <c r="R9" s="23">
        <v>7.3521130000000001</v>
      </c>
      <c r="S9" s="11">
        <v>58780</v>
      </c>
      <c r="T9" s="23">
        <v>21.394369999999999</v>
      </c>
      <c r="U9" s="11">
        <v>58780</v>
      </c>
      <c r="V9" s="23">
        <v>0.169014</v>
      </c>
      <c r="Y9" s="23">
        <v>16.746479999999998</v>
      </c>
      <c r="Z9" s="23">
        <v>7.3521130000000001</v>
      </c>
      <c r="AA9" s="23">
        <v>16.746479999999998</v>
      </c>
      <c r="AB9" s="23">
        <v>21.394369999999999</v>
      </c>
      <c r="AC9" s="23">
        <v>16.746479999999998</v>
      </c>
      <c r="AD9" s="23">
        <v>0.169014</v>
      </c>
      <c r="AG9" s="23">
        <v>7.3521130000000001</v>
      </c>
      <c r="AH9" s="23">
        <v>21.394369999999999</v>
      </c>
      <c r="AI9" s="23">
        <v>7.3521130000000001</v>
      </c>
      <c r="AJ9" s="23">
        <v>0.169014</v>
      </c>
      <c r="AM9" s="23">
        <v>0.169014</v>
      </c>
      <c r="AN9" s="23">
        <v>21.394369999999999</v>
      </c>
    </row>
    <row r="10" spans="1:40">
      <c r="A10" s="1" t="s">
        <v>35</v>
      </c>
      <c r="B10" s="13">
        <v>0.92700000000000005</v>
      </c>
      <c r="C10" s="17">
        <v>79570</v>
      </c>
      <c r="D10" s="13">
        <v>0.92700000000000005</v>
      </c>
      <c r="E10" s="23">
        <v>24.159420000000001</v>
      </c>
      <c r="F10" s="13">
        <v>0.92700000000000005</v>
      </c>
      <c r="G10" s="23">
        <v>9.7246380000000006</v>
      </c>
      <c r="H10" s="13">
        <v>0.92700000000000005</v>
      </c>
      <c r="I10" s="23">
        <v>14.695650000000001</v>
      </c>
      <c r="J10" s="13">
        <v>0.92700000000000005</v>
      </c>
      <c r="K10" s="23">
        <v>0.18840599999999999</v>
      </c>
      <c r="L10" s="13">
        <v>0.92700000000000005</v>
      </c>
      <c r="N10" s="13"/>
      <c r="O10" s="17">
        <v>79570</v>
      </c>
      <c r="P10" s="23">
        <v>24.159420000000001</v>
      </c>
      <c r="Q10" s="17">
        <v>79570</v>
      </c>
      <c r="R10" s="23">
        <v>9.7246380000000006</v>
      </c>
      <c r="S10" s="17">
        <v>79570</v>
      </c>
      <c r="T10" s="23">
        <v>14.695650000000001</v>
      </c>
      <c r="U10" s="17">
        <v>79570</v>
      </c>
      <c r="V10" s="23">
        <v>0.18840599999999999</v>
      </c>
      <c r="Y10" s="23">
        <v>24.159420000000001</v>
      </c>
      <c r="Z10" s="23">
        <v>9.7246380000000006</v>
      </c>
      <c r="AA10" s="23">
        <v>24.159420000000001</v>
      </c>
      <c r="AB10" s="23">
        <v>14.695650000000001</v>
      </c>
      <c r="AC10" s="23">
        <v>24.159420000000001</v>
      </c>
      <c r="AD10" s="23">
        <v>0.18840599999999999</v>
      </c>
      <c r="AG10" s="23">
        <v>9.7246380000000006</v>
      </c>
      <c r="AH10" s="23">
        <v>14.695650000000001</v>
      </c>
      <c r="AI10" s="23">
        <v>9.7246380000000006</v>
      </c>
      <c r="AJ10" s="23">
        <v>0.18840599999999999</v>
      </c>
      <c r="AM10" s="23">
        <v>0.18840599999999999</v>
      </c>
      <c r="AN10" s="23">
        <v>14.695650000000001</v>
      </c>
    </row>
    <row r="11" spans="1:40">
      <c r="A11" s="1" t="s">
        <v>37</v>
      </c>
      <c r="B11" s="13">
        <v>0.80500000000000005</v>
      </c>
      <c r="C11" s="11">
        <v>66103</v>
      </c>
      <c r="D11" s="13">
        <v>0.80500000000000005</v>
      </c>
      <c r="E11" s="23">
        <v>22.941749999999999</v>
      </c>
      <c r="F11" s="13">
        <v>0.80500000000000005</v>
      </c>
      <c r="G11" s="23">
        <v>8.2621359999999999</v>
      </c>
      <c r="H11" s="13">
        <v>0.80500000000000005</v>
      </c>
      <c r="I11" s="23">
        <v>15.34951</v>
      </c>
      <c r="J11" s="13">
        <v>0.80500000000000005</v>
      </c>
      <c r="K11" s="23">
        <v>0.87378599999999995</v>
      </c>
      <c r="L11" s="13">
        <v>0.80500000000000005</v>
      </c>
      <c r="N11" s="13"/>
      <c r="O11" s="11">
        <v>66103</v>
      </c>
      <c r="P11" s="23">
        <v>22.941749999999999</v>
      </c>
      <c r="Q11" s="11">
        <v>66103</v>
      </c>
      <c r="R11" s="23">
        <v>8.2621359999999999</v>
      </c>
      <c r="S11" s="11">
        <v>66103</v>
      </c>
      <c r="T11" s="23">
        <v>15.34951</v>
      </c>
      <c r="U11" s="11">
        <v>66103</v>
      </c>
      <c r="V11" s="23">
        <v>0.87378599999999995</v>
      </c>
      <c r="Y11" s="23">
        <v>22.941749999999999</v>
      </c>
      <c r="Z11" s="23">
        <v>8.2621359999999999</v>
      </c>
      <c r="AA11" s="23">
        <v>22.941749999999999</v>
      </c>
      <c r="AB11" s="23">
        <v>15.34951</v>
      </c>
      <c r="AC11" s="23">
        <v>22.941749999999999</v>
      </c>
      <c r="AD11" s="23">
        <v>0.87378599999999995</v>
      </c>
      <c r="AG11" s="23">
        <v>8.2621359999999999</v>
      </c>
      <c r="AH11" s="23">
        <v>15.34951</v>
      </c>
      <c r="AI11" s="23">
        <v>8.2621359999999999</v>
      </c>
      <c r="AJ11" s="23">
        <v>0.87378599999999995</v>
      </c>
      <c r="AM11" s="23">
        <v>0.87378599999999995</v>
      </c>
      <c r="AN11" s="23">
        <v>15.34951</v>
      </c>
    </row>
    <row r="12" spans="1:40">
      <c r="A12" s="1" t="s">
        <v>39</v>
      </c>
      <c r="B12" s="13">
        <v>0.76400000000000001</v>
      </c>
      <c r="C12" s="11">
        <v>60319</v>
      </c>
      <c r="D12" s="13">
        <v>0.76400000000000001</v>
      </c>
      <c r="E12" s="23">
        <v>20.238099999999999</v>
      </c>
      <c r="F12" s="13">
        <v>0.76400000000000001</v>
      </c>
      <c r="G12" s="23">
        <v>7.6428570000000002</v>
      </c>
      <c r="H12" s="13">
        <v>0.76400000000000001</v>
      </c>
      <c r="I12" s="23">
        <v>21.452380000000002</v>
      </c>
      <c r="J12" s="13">
        <v>0.76400000000000001</v>
      </c>
      <c r="K12" s="23">
        <v>0</v>
      </c>
      <c r="L12" s="13">
        <v>0.76400000000000001</v>
      </c>
      <c r="N12" s="13"/>
      <c r="O12" s="11">
        <v>60319</v>
      </c>
      <c r="P12" s="23">
        <v>20.238099999999999</v>
      </c>
      <c r="Q12" s="11">
        <v>60319</v>
      </c>
      <c r="R12" s="23">
        <v>7.6428570000000002</v>
      </c>
      <c r="S12" s="11">
        <v>60319</v>
      </c>
      <c r="T12" s="23">
        <v>21.452380000000002</v>
      </c>
      <c r="U12" s="11">
        <v>60319</v>
      </c>
      <c r="V12" s="23">
        <v>0</v>
      </c>
      <c r="Y12" s="23">
        <v>20.238099999999999</v>
      </c>
      <c r="Z12" s="23">
        <v>7.6428570000000002</v>
      </c>
      <c r="AA12" s="23">
        <v>20.238099999999999</v>
      </c>
      <c r="AB12" s="23">
        <v>21.452380000000002</v>
      </c>
      <c r="AC12" s="23">
        <v>20.238099999999999</v>
      </c>
      <c r="AD12" s="23">
        <v>0</v>
      </c>
      <c r="AG12" s="23">
        <v>7.6428570000000002</v>
      </c>
      <c r="AH12" s="23">
        <v>21.452380000000002</v>
      </c>
      <c r="AI12" s="23">
        <v>7.6428570000000002</v>
      </c>
      <c r="AJ12" s="23">
        <v>0</v>
      </c>
      <c r="AM12" s="23">
        <v>0</v>
      </c>
      <c r="AN12" s="23">
        <v>21.452380000000002</v>
      </c>
    </row>
    <row r="13" spans="1:40">
      <c r="A13" s="1" t="s">
        <v>41</v>
      </c>
      <c r="B13" s="13">
        <v>0.84899999999999998</v>
      </c>
      <c r="C13" s="11">
        <v>57921</v>
      </c>
      <c r="D13" s="13">
        <v>0.84899999999999998</v>
      </c>
      <c r="E13" s="23">
        <v>14.86364</v>
      </c>
      <c r="F13" s="13">
        <v>0.84899999999999998</v>
      </c>
      <c r="G13" s="23">
        <v>2.920455</v>
      </c>
      <c r="H13" s="13">
        <v>0.84899999999999998</v>
      </c>
      <c r="I13" s="23">
        <v>18.943180000000002</v>
      </c>
      <c r="J13" s="13">
        <v>0.84899999999999998</v>
      </c>
      <c r="K13" s="23">
        <v>9.0909000000000004E-2</v>
      </c>
      <c r="L13" s="13">
        <v>0.84899999999999998</v>
      </c>
      <c r="N13" s="13"/>
      <c r="O13" s="11">
        <v>57921</v>
      </c>
      <c r="P13" s="23">
        <v>14.86364</v>
      </c>
      <c r="Q13" s="11">
        <v>57921</v>
      </c>
      <c r="R13" s="23">
        <v>2.920455</v>
      </c>
      <c r="S13" s="11">
        <v>57921</v>
      </c>
      <c r="T13" s="23">
        <v>18.943180000000002</v>
      </c>
      <c r="U13" s="11">
        <v>57921</v>
      </c>
      <c r="V13" s="23">
        <v>9.0909000000000004E-2</v>
      </c>
      <c r="Y13" s="23">
        <v>14.86364</v>
      </c>
      <c r="Z13" s="23">
        <v>2.920455</v>
      </c>
      <c r="AA13" s="23">
        <v>14.86364</v>
      </c>
      <c r="AB13" s="23">
        <v>18.943180000000002</v>
      </c>
      <c r="AC13" s="23">
        <v>14.86364</v>
      </c>
      <c r="AD13" s="23">
        <v>9.0909000000000004E-2</v>
      </c>
      <c r="AG13" s="23">
        <v>2.920455</v>
      </c>
      <c r="AH13" s="23">
        <v>18.943180000000002</v>
      </c>
      <c r="AI13" s="23">
        <v>2.920455</v>
      </c>
      <c r="AJ13" s="23">
        <v>9.0909000000000004E-2</v>
      </c>
      <c r="AM13" s="23">
        <v>9.0909000000000004E-2</v>
      </c>
      <c r="AN13" s="23">
        <v>18.943180000000002</v>
      </c>
    </row>
    <row r="14" spans="1:40">
      <c r="A14" s="1" t="s">
        <v>43</v>
      </c>
      <c r="B14" s="13">
        <v>0.73199999999999998</v>
      </c>
      <c r="C14" s="11">
        <v>64046</v>
      </c>
      <c r="D14" s="13">
        <v>0.73199999999999998</v>
      </c>
      <c r="E14" s="23">
        <v>11.16667</v>
      </c>
      <c r="F14" s="13">
        <v>0.73199999999999998</v>
      </c>
      <c r="G14" s="23">
        <v>11.22222</v>
      </c>
      <c r="H14" s="13">
        <v>0.73199999999999998</v>
      </c>
      <c r="I14" s="23">
        <v>17.94444</v>
      </c>
      <c r="J14" s="13">
        <v>0.73199999999999998</v>
      </c>
      <c r="K14" s="23">
        <v>0</v>
      </c>
      <c r="L14" s="13">
        <v>0.73199999999999998</v>
      </c>
      <c r="N14" s="13"/>
      <c r="O14" s="11">
        <v>64046</v>
      </c>
      <c r="P14" s="23">
        <v>11.16667</v>
      </c>
      <c r="Q14" s="11">
        <v>64046</v>
      </c>
      <c r="R14" s="23">
        <v>11.22222</v>
      </c>
      <c r="S14" s="11">
        <v>64046</v>
      </c>
      <c r="T14" s="23">
        <v>17.94444</v>
      </c>
      <c r="U14" s="11">
        <v>64046</v>
      </c>
      <c r="V14" s="23">
        <v>0</v>
      </c>
      <c r="Y14" s="23">
        <v>11.16667</v>
      </c>
      <c r="Z14" s="23">
        <v>11.22222</v>
      </c>
      <c r="AA14" s="23">
        <v>11.16667</v>
      </c>
      <c r="AB14" s="23">
        <v>17.94444</v>
      </c>
      <c r="AC14" s="23">
        <v>11.16667</v>
      </c>
      <c r="AD14" s="23">
        <v>0</v>
      </c>
      <c r="AG14" s="23">
        <v>11.22222</v>
      </c>
      <c r="AH14" s="23">
        <v>17.94444</v>
      </c>
      <c r="AI14" s="23">
        <v>11.22222</v>
      </c>
      <c r="AJ14" s="23">
        <v>0</v>
      </c>
      <c r="AM14" s="23">
        <v>0</v>
      </c>
      <c r="AN14" s="23">
        <v>17.94444</v>
      </c>
    </row>
    <row r="15" spans="1:40">
      <c r="A15" s="1" t="s">
        <v>45</v>
      </c>
      <c r="B15" s="13">
        <v>0.81299999999999994</v>
      </c>
      <c r="C15" s="11">
        <v>60855</v>
      </c>
      <c r="D15" s="13">
        <v>0.81299999999999994</v>
      </c>
      <c r="E15" s="23">
        <v>19.592590000000001</v>
      </c>
      <c r="F15" s="13">
        <v>0.81299999999999994</v>
      </c>
      <c r="G15" s="23">
        <v>9.2222220000000004</v>
      </c>
      <c r="H15" s="13">
        <v>0.81299999999999994</v>
      </c>
      <c r="I15" s="23">
        <v>14.44444</v>
      </c>
      <c r="J15" s="13">
        <v>0.81299999999999994</v>
      </c>
      <c r="K15" s="23">
        <v>0</v>
      </c>
      <c r="L15" s="13">
        <v>0.81299999999999994</v>
      </c>
      <c r="N15" s="13"/>
      <c r="O15" s="11">
        <v>60855</v>
      </c>
      <c r="P15" s="23">
        <v>19.592590000000001</v>
      </c>
      <c r="Q15" s="11">
        <v>60855</v>
      </c>
      <c r="R15" s="23">
        <v>9.2222220000000004</v>
      </c>
      <c r="S15" s="11">
        <v>60855</v>
      </c>
      <c r="T15" s="23">
        <v>14.44444</v>
      </c>
      <c r="U15" s="11">
        <v>60855</v>
      </c>
      <c r="V15" s="23">
        <v>0</v>
      </c>
      <c r="Y15" s="23">
        <v>19.592590000000001</v>
      </c>
      <c r="Z15" s="23">
        <v>9.2222220000000004</v>
      </c>
      <c r="AA15" s="23">
        <v>19.592590000000001</v>
      </c>
      <c r="AB15" s="23">
        <v>14.44444</v>
      </c>
      <c r="AC15" s="23">
        <v>19.592590000000001</v>
      </c>
      <c r="AD15" s="23">
        <v>0</v>
      </c>
      <c r="AG15" s="23">
        <v>9.2222220000000004</v>
      </c>
      <c r="AH15" s="23">
        <v>14.44444</v>
      </c>
      <c r="AI15" s="23">
        <v>9.2222220000000004</v>
      </c>
      <c r="AJ15" s="23">
        <v>0</v>
      </c>
      <c r="AM15" s="23">
        <v>0</v>
      </c>
      <c r="AN15" s="23">
        <v>14.44444</v>
      </c>
    </row>
    <row r="16" spans="1:40">
      <c r="A16" s="1" t="s">
        <v>47</v>
      </c>
      <c r="B16" s="13">
        <v>0.77100000000000002</v>
      </c>
      <c r="C16" s="11">
        <v>62075</v>
      </c>
      <c r="D16" s="13">
        <v>0.77100000000000002</v>
      </c>
      <c r="E16" s="23">
        <v>17.6875</v>
      </c>
      <c r="F16" s="13">
        <v>0.77100000000000002</v>
      </c>
      <c r="G16" s="23">
        <v>7.578125</v>
      </c>
      <c r="H16" s="13">
        <v>0.77100000000000002</v>
      </c>
      <c r="I16" s="23">
        <v>19.4375</v>
      </c>
      <c r="J16" s="13">
        <v>0.77100000000000002</v>
      </c>
      <c r="K16" s="23">
        <v>0.265625</v>
      </c>
      <c r="L16" s="13">
        <v>0.77100000000000002</v>
      </c>
      <c r="N16" s="13"/>
      <c r="O16" s="11">
        <v>62075</v>
      </c>
      <c r="P16" s="23">
        <v>17.6875</v>
      </c>
      <c r="Q16" s="11">
        <v>62075</v>
      </c>
      <c r="R16" s="23">
        <v>7.578125</v>
      </c>
      <c r="S16" s="11">
        <v>62075</v>
      </c>
      <c r="T16" s="23">
        <v>19.4375</v>
      </c>
      <c r="U16" s="11">
        <v>62075</v>
      </c>
      <c r="V16" s="23">
        <v>0.265625</v>
      </c>
      <c r="Y16" s="23">
        <v>17.6875</v>
      </c>
      <c r="Z16" s="23">
        <v>7.578125</v>
      </c>
      <c r="AA16" s="23">
        <v>17.6875</v>
      </c>
      <c r="AB16" s="23">
        <v>19.4375</v>
      </c>
      <c r="AC16" s="23">
        <v>17.6875</v>
      </c>
      <c r="AD16" s="23">
        <v>0.265625</v>
      </c>
      <c r="AG16" s="23">
        <v>7.578125</v>
      </c>
      <c r="AH16" s="23">
        <v>19.4375</v>
      </c>
      <c r="AI16" s="23">
        <v>7.578125</v>
      </c>
      <c r="AJ16" s="23">
        <v>0.265625</v>
      </c>
      <c r="AM16" s="23">
        <v>0.265625</v>
      </c>
      <c r="AN16" s="23">
        <v>19.4375</v>
      </c>
    </row>
    <row r="17" spans="1:40">
      <c r="A17" s="1" t="s">
        <v>49</v>
      </c>
      <c r="B17" s="13">
        <v>0.84799999999999998</v>
      </c>
      <c r="C17" s="11">
        <v>62741</v>
      </c>
      <c r="D17" s="13">
        <v>0.84799999999999998</v>
      </c>
      <c r="E17" s="23">
        <v>16.56897</v>
      </c>
      <c r="F17" s="13">
        <v>0.84799999999999998</v>
      </c>
      <c r="G17" s="23">
        <v>4.0862069999999999</v>
      </c>
      <c r="H17" s="13">
        <v>0.84799999999999998</v>
      </c>
      <c r="I17" s="23">
        <v>24.103449999999999</v>
      </c>
      <c r="J17" s="13">
        <v>0.84799999999999998</v>
      </c>
      <c r="K17" s="23">
        <v>0</v>
      </c>
      <c r="L17" s="13">
        <v>0.84799999999999998</v>
      </c>
      <c r="N17" s="13"/>
      <c r="O17" s="11">
        <v>62741</v>
      </c>
      <c r="P17" s="23">
        <v>16.56897</v>
      </c>
      <c r="Q17" s="11">
        <v>62741</v>
      </c>
      <c r="R17" s="23">
        <v>4.0862069999999999</v>
      </c>
      <c r="S17" s="11">
        <v>62741</v>
      </c>
      <c r="T17" s="23">
        <v>24.103449999999999</v>
      </c>
      <c r="U17" s="11">
        <v>62741</v>
      </c>
      <c r="V17" s="23">
        <v>0</v>
      </c>
      <c r="Y17" s="23">
        <v>16.56897</v>
      </c>
      <c r="Z17" s="23">
        <v>4.0862069999999999</v>
      </c>
      <c r="AA17" s="23">
        <v>16.56897</v>
      </c>
      <c r="AB17" s="23">
        <v>24.103449999999999</v>
      </c>
      <c r="AC17" s="23">
        <v>16.56897</v>
      </c>
      <c r="AD17" s="23">
        <v>0</v>
      </c>
      <c r="AG17" s="23">
        <v>4.0862069999999999</v>
      </c>
      <c r="AH17" s="23">
        <v>24.103449999999999</v>
      </c>
      <c r="AI17" s="23">
        <v>4.0862069999999999</v>
      </c>
      <c r="AJ17" s="23">
        <v>0</v>
      </c>
      <c r="AM17" s="23">
        <v>0</v>
      </c>
      <c r="AN17" s="23">
        <v>24.103449999999999</v>
      </c>
    </row>
    <row r="18" spans="1:40">
      <c r="A18" s="1" t="s">
        <v>51</v>
      </c>
      <c r="B18" s="13">
        <v>0.80600000000000005</v>
      </c>
      <c r="C18" s="11">
        <v>57253</v>
      </c>
      <c r="D18" s="13">
        <v>0.80600000000000005</v>
      </c>
      <c r="E18" s="23">
        <v>18.97222</v>
      </c>
      <c r="F18" s="13">
        <v>0.80600000000000005</v>
      </c>
      <c r="G18" s="23">
        <v>5.5277779999999996</v>
      </c>
      <c r="H18" s="13">
        <v>0.80600000000000005</v>
      </c>
      <c r="I18" s="23">
        <v>24.11111</v>
      </c>
      <c r="J18" s="13">
        <v>0.80600000000000005</v>
      </c>
      <c r="K18" s="23">
        <v>0</v>
      </c>
      <c r="L18" s="13">
        <v>0.80600000000000005</v>
      </c>
      <c r="N18" s="13"/>
      <c r="O18" s="11">
        <v>57253</v>
      </c>
      <c r="P18" s="23">
        <v>18.97222</v>
      </c>
      <c r="Q18" s="11">
        <v>57253</v>
      </c>
      <c r="R18" s="23">
        <v>5.5277779999999996</v>
      </c>
      <c r="S18" s="11">
        <v>57253</v>
      </c>
      <c r="T18" s="23">
        <v>24.11111</v>
      </c>
      <c r="U18" s="11">
        <v>57253</v>
      </c>
      <c r="V18" s="23">
        <v>0</v>
      </c>
      <c r="Y18" s="23">
        <v>18.97222</v>
      </c>
      <c r="Z18" s="23">
        <v>5.5277779999999996</v>
      </c>
      <c r="AA18" s="23">
        <v>18.97222</v>
      </c>
      <c r="AB18" s="23">
        <v>24.11111</v>
      </c>
      <c r="AC18" s="23">
        <v>18.97222</v>
      </c>
      <c r="AD18" s="23">
        <v>0</v>
      </c>
      <c r="AG18" s="23">
        <v>5.5277779999999996</v>
      </c>
      <c r="AH18" s="23">
        <v>24.11111</v>
      </c>
      <c r="AI18" s="23">
        <v>5.5277779999999996</v>
      </c>
      <c r="AJ18" s="23">
        <v>0</v>
      </c>
      <c r="AM18" s="23">
        <v>0</v>
      </c>
      <c r="AN18" s="23">
        <v>24.11111</v>
      </c>
    </row>
    <row r="19" spans="1:40">
      <c r="A19" s="1" t="s">
        <v>53</v>
      </c>
      <c r="B19" s="13">
        <v>0.89</v>
      </c>
      <c r="C19" s="11">
        <v>73836</v>
      </c>
      <c r="D19" s="13">
        <v>0.89</v>
      </c>
      <c r="E19" s="23">
        <v>18.244900000000001</v>
      </c>
      <c r="F19" s="13">
        <v>0.89</v>
      </c>
      <c r="G19" s="23">
        <v>4.7755099999999997</v>
      </c>
      <c r="H19" s="13">
        <v>0.89</v>
      </c>
      <c r="I19" s="23">
        <v>19.102039999999999</v>
      </c>
      <c r="J19" s="13">
        <v>0.89</v>
      </c>
      <c r="K19" s="23">
        <v>1.3673470000000001</v>
      </c>
      <c r="L19" s="13">
        <v>0.89</v>
      </c>
      <c r="N19" s="13"/>
      <c r="O19" s="11">
        <v>73836</v>
      </c>
      <c r="P19" s="23">
        <v>18.244900000000001</v>
      </c>
      <c r="Q19" s="11">
        <v>73836</v>
      </c>
      <c r="R19" s="23">
        <v>4.7755099999999997</v>
      </c>
      <c r="S19" s="11">
        <v>73836</v>
      </c>
      <c r="T19" s="23">
        <v>19.102039999999999</v>
      </c>
      <c r="U19" s="11">
        <v>73836</v>
      </c>
      <c r="V19" s="23">
        <v>1.3673470000000001</v>
      </c>
      <c r="Y19" s="23">
        <v>18.244900000000001</v>
      </c>
      <c r="Z19" s="23">
        <v>4.7755099999999997</v>
      </c>
      <c r="AA19" s="23">
        <v>18.244900000000001</v>
      </c>
      <c r="AB19" s="23">
        <v>19.102039999999999</v>
      </c>
      <c r="AC19" s="23">
        <v>18.244900000000001</v>
      </c>
      <c r="AD19" s="23">
        <v>1.3673470000000001</v>
      </c>
      <c r="AG19" s="23">
        <v>4.7755099999999997</v>
      </c>
      <c r="AH19" s="23">
        <v>19.102039999999999</v>
      </c>
      <c r="AI19" s="23">
        <v>4.7755099999999997</v>
      </c>
      <c r="AJ19" s="23">
        <v>1.3673470000000001</v>
      </c>
      <c r="AM19" s="23">
        <v>1.3673470000000001</v>
      </c>
      <c r="AN19" s="23">
        <v>19.102039999999999</v>
      </c>
    </row>
    <row r="20" spans="1:40">
      <c r="A20" s="1" t="s">
        <v>55</v>
      </c>
      <c r="B20" s="13">
        <v>0.89100000000000001</v>
      </c>
      <c r="C20" s="20">
        <v>87086</v>
      </c>
      <c r="D20" s="13">
        <v>0.89100000000000001</v>
      </c>
      <c r="E20" s="23">
        <v>19.16601</v>
      </c>
      <c r="F20" s="13">
        <v>0.89100000000000001</v>
      </c>
      <c r="G20" s="23">
        <v>5.8418970000000003</v>
      </c>
      <c r="H20" s="13">
        <v>0.89100000000000001</v>
      </c>
      <c r="I20" s="23">
        <v>15.28458</v>
      </c>
      <c r="J20" s="13">
        <v>0.89100000000000001</v>
      </c>
      <c r="K20" s="23">
        <v>0.71146200000000004</v>
      </c>
      <c r="L20" s="13">
        <v>0.89100000000000001</v>
      </c>
      <c r="N20" s="13"/>
      <c r="O20" s="20">
        <v>87086</v>
      </c>
      <c r="P20" s="23">
        <v>19.16601</v>
      </c>
      <c r="Q20" s="20">
        <v>87086</v>
      </c>
      <c r="R20" s="23">
        <v>5.8418970000000003</v>
      </c>
      <c r="S20" s="20">
        <v>87086</v>
      </c>
      <c r="T20" s="23">
        <v>15.28458</v>
      </c>
      <c r="U20" s="20">
        <v>87086</v>
      </c>
      <c r="V20" s="23">
        <v>0.71146200000000004</v>
      </c>
      <c r="Y20" s="23">
        <v>19.16601</v>
      </c>
      <c r="Z20" s="23">
        <v>5.8418970000000003</v>
      </c>
      <c r="AA20" s="23">
        <v>19.16601</v>
      </c>
      <c r="AB20" s="23">
        <v>15.28458</v>
      </c>
      <c r="AC20" s="23">
        <v>19.16601</v>
      </c>
      <c r="AD20" s="23">
        <v>0.71146200000000004</v>
      </c>
      <c r="AG20" s="23">
        <v>5.8418970000000003</v>
      </c>
      <c r="AH20" s="23">
        <v>15.28458</v>
      </c>
      <c r="AI20" s="23">
        <v>5.8418970000000003</v>
      </c>
      <c r="AJ20" s="23">
        <v>0.71146200000000004</v>
      </c>
      <c r="AM20" s="23">
        <v>0.71146200000000004</v>
      </c>
      <c r="AN20" s="23">
        <v>15.28458</v>
      </c>
    </row>
    <row r="21" spans="1:40">
      <c r="A21" s="1" t="s">
        <v>57</v>
      </c>
      <c r="B21" s="14">
        <v>0.75</v>
      </c>
      <c r="C21" s="20">
        <v>62774</v>
      </c>
      <c r="D21" s="14">
        <v>0.75</v>
      </c>
      <c r="E21" s="23">
        <v>16.638300000000001</v>
      </c>
      <c r="F21" s="14">
        <v>0.75</v>
      </c>
      <c r="G21" s="23">
        <v>4.1914889999999998</v>
      </c>
      <c r="H21" s="14">
        <v>0.75</v>
      </c>
      <c r="I21" s="23">
        <v>22.723400000000002</v>
      </c>
      <c r="J21" s="14">
        <v>0.75</v>
      </c>
      <c r="K21" s="23">
        <v>0</v>
      </c>
      <c r="L21" s="14">
        <v>0.75</v>
      </c>
      <c r="N21" s="14"/>
      <c r="O21" s="20">
        <v>62774</v>
      </c>
      <c r="P21" s="23">
        <v>16.638300000000001</v>
      </c>
      <c r="Q21" s="20">
        <v>62774</v>
      </c>
      <c r="R21" s="23">
        <v>4.1914889999999998</v>
      </c>
      <c r="S21" s="20">
        <v>62774</v>
      </c>
      <c r="T21" s="23">
        <v>22.723400000000002</v>
      </c>
      <c r="U21" s="20">
        <v>62774</v>
      </c>
      <c r="V21" s="23">
        <v>0</v>
      </c>
      <c r="Y21" s="23">
        <v>16.638300000000001</v>
      </c>
      <c r="Z21" s="23">
        <v>4.1914889999999998</v>
      </c>
      <c r="AA21" s="23">
        <v>16.638300000000001</v>
      </c>
      <c r="AB21" s="23">
        <v>22.723400000000002</v>
      </c>
      <c r="AC21" s="23">
        <v>16.638300000000001</v>
      </c>
      <c r="AD21" s="23">
        <v>0</v>
      </c>
      <c r="AG21" s="23">
        <v>4.1914889999999998</v>
      </c>
      <c r="AH21" s="23">
        <v>22.723400000000002</v>
      </c>
      <c r="AI21" s="23">
        <v>4.1914889999999998</v>
      </c>
      <c r="AJ21" s="23">
        <v>0</v>
      </c>
      <c r="AM21" s="23">
        <v>0</v>
      </c>
      <c r="AN21" s="23">
        <v>22.723400000000002</v>
      </c>
    </row>
    <row r="22" spans="1:40">
      <c r="A22" s="1" t="s">
        <v>59</v>
      </c>
      <c r="B22" s="13">
        <v>0.80500000000000005</v>
      </c>
      <c r="C22" s="20">
        <v>56213</v>
      </c>
      <c r="D22" s="13">
        <v>0.80500000000000005</v>
      </c>
      <c r="E22" s="23">
        <v>12.08333</v>
      </c>
      <c r="F22" s="13">
        <v>0.80500000000000005</v>
      </c>
      <c r="G22" s="23">
        <v>7</v>
      </c>
      <c r="H22" s="13">
        <v>0.80500000000000005</v>
      </c>
      <c r="I22" s="23">
        <v>21.66667</v>
      </c>
      <c r="J22" s="13">
        <v>0.80500000000000005</v>
      </c>
      <c r="K22" s="23">
        <v>0</v>
      </c>
      <c r="L22" s="13">
        <v>0.80500000000000005</v>
      </c>
      <c r="N22" s="13"/>
      <c r="O22" s="20">
        <v>56213</v>
      </c>
      <c r="P22" s="23">
        <v>12.08333</v>
      </c>
      <c r="Q22" s="20">
        <v>56213</v>
      </c>
      <c r="R22" s="23">
        <v>7</v>
      </c>
      <c r="S22" s="20">
        <v>56213</v>
      </c>
      <c r="T22" s="23">
        <v>21.66667</v>
      </c>
      <c r="U22" s="20">
        <v>56213</v>
      </c>
      <c r="V22" s="23">
        <v>0</v>
      </c>
      <c r="Y22" s="23">
        <v>12.08333</v>
      </c>
      <c r="Z22" s="23">
        <v>7</v>
      </c>
      <c r="AA22" s="23">
        <v>12.08333</v>
      </c>
      <c r="AB22" s="23">
        <v>21.66667</v>
      </c>
      <c r="AC22" s="23">
        <v>12.08333</v>
      </c>
      <c r="AD22" s="23">
        <v>0</v>
      </c>
      <c r="AG22" s="23">
        <v>7</v>
      </c>
      <c r="AH22" s="23">
        <v>21.66667</v>
      </c>
      <c r="AI22" s="23">
        <v>7</v>
      </c>
      <c r="AJ22" s="23">
        <v>0</v>
      </c>
      <c r="AM22" s="23">
        <v>0</v>
      </c>
      <c r="AN22" s="23">
        <v>21.66667</v>
      </c>
    </row>
    <row r="23" spans="1:40">
      <c r="A23" s="1" t="s">
        <v>61</v>
      </c>
      <c r="B23" s="13">
        <v>0.86799999999999999</v>
      </c>
      <c r="C23" s="11">
        <v>55384</v>
      </c>
      <c r="D23" s="13">
        <v>0.86799999999999999</v>
      </c>
      <c r="E23" s="23">
        <v>14.678570000000001</v>
      </c>
      <c r="F23" s="13">
        <v>0.86799999999999999</v>
      </c>
      <c r="G23" s="23">
        <v>4.6071429999999998</v>
      </c>
      <c r="H23" s="13">
        <v>0.86799999999999999</v>
      </c>
      <c r="I23" s="23">
        <v>18.928570000000001</v>
      </c>
      <c r="J23" s="13">
        <v>0.86799999999999999</v>
      </c>
      <c r="K23" s="23">
        <v>0</v>
      </c>
      <c r="L23" s="13">
        <v>0.86799999999999999</v>
      </c>
      <c r="N23" s="13"/>
      <c r="O23" s="11">
        <v>55384</v>
      </c>
      <c r="P23" s="23">
        <v>14.678570000000001</v>
      </c>
      <c r="Q23" s="11">
        <v>55384</v>
      </c>
      <c r="R23" s="23">
        <v>4.6071429999999998</v>
      </c>
      <c r="S23" s="11">
        <v>55384</v>
      </c>
      <c r="T23" s="23">
        <v>18.928570000000001</v>
      </c>
      <c r="U23" s="11">
        <v>55384</v>
      </c>
      <c r="V23" s="23">
        <v>0</v>
      </c>
      <c r="Y23" s="23">
        <v>14.678570000000001</v>
      </c>
      <c r="Z23" s="23">
        <v>4.6071429999999998</v>
      </c>
      <c r="AA23" s="23">
        <v>14.678570000000001</v>
      </c>
      <c r="AB23" s="23">
        <v>18.928570000000001</v>
      </c>
      <c r="AC23" s="23">
        <v>14.678570000000001</v>
      </c>
      <c r="AD23" s="23">
        <v>0</v>
      </c>
      <c r="AG23" s="23">
        <v>4.6071429999999998</v>
      </c>
      <c r="AH23" s="23">
        <v>18.928570000000001</v>
      </c>
      <c r="AI23" s="23">
        <v>4.6071429999999998</v>
      </c>
      <c r="AJ23" s="23">
        <v>0</v>
      </c>
      <c r="AM23" s="23">
        <v>0</v>
      </c>
      <c r="AN23" s="23">
        <v>18.928570000000001</v>
      </c>
    </row>
    <row r="24" spans="1:40">
      <c r="A24" s="1" t="s">
        <v>62</v>
      </c>
      <c r="B24" s="13">
        <v>0.83299999999999996</v>
      </c>
      <c r="C24" s="11">
        <v>70314</v>
      </c>
      <c r="D24" s="13">
        <v>0.83299999999999996</v>
      </c>
      <c r="E24" s="23">
        <v>14.62745</v>
      </c>
      <c r="F24" s="13">
        <v>0.83299999999999996</v>
      </c>
      <c r="G24" s="23">
        <v>5.1862750000000002</v>
      </c>
      <c r="H24" s="13">
        <v>0.83299999999999996</v>
      </c>
      <c r="I24" s="23">
        <v>17.725490000000001</v>
      </c>
      <c r="J24" s="13">
        <v>0.83299999999999996</v>
      </c>
      <c r="K24" s="23">
        <v>0.80392200000000003</v>
      </c>
      <c r="L24" s="13">
        <v>0.83299999999999996</v>
      </c>
      <c r="N24" s="13"/>
      <c r="O24" s="11">
        <v>70314</v>
      </c>
      <c r="P24" s="23">
        <v>14.62745</v>
      </c>
      <c r="Q24" s="11">
        <v>70314</v>
      </c>
      <c r="R24" s="23">
        <v>5.1862750000000002</v>
      </c>
      <c r="S24" s="11">
        <v>70314</v>
      </c>
      <c r="T24" s="23">
        <v>17.725490000000001</v>
      </c>
      <c r="U24" s="11">
        <v>70314</v>
      </c>
      <c r="V24" s="23">
        <v>0.80392200000000003</v>
      </c>
      <c r="Y24" s="23">
        <v>14.62745</v>
      </c>
      <c r="Z24" s="23">
        <v>5.1862750000000002</v>
      </c>
      <c r="AA24" s="23">
        <v>14.62745</v>
      </c>
      <c r="AB24" s="23">
        <v>17.725490000000001</v>
      </c>
      <c r="AC24" s="23">
        <v>14.62745</v>
      </c>
      <c r="AD24" s="23">
        <v>0.80392200000000003</v>
      </c>
      <c r="AG24" s="23">
        <v>5.1862750000000002</v>
      </c>
      <c r="AH24" s="23">
        <v>17.725490000000001</v>
      </c>
      <c r="AI24" s="23">
        <v>5.1862750000000002</v>
      </c>
      <c r="AJ24" s="23">
        <v>0.80392200000000003</v>
      </c>
      <c r="AM24" s="23">
        <v>0.80392200000000003</v>
      </c>
      <c r="AN24" s="23">
        <v>17.725490000000001</v>
      </c>
    </row>
    <row r="25" spans="1:40">
      <c r="A25" s="1" t="s">
        <v>64</v>
      </c>
      <c r="B25" s="13">
        <v>0.71399999999999997</v>
      </c>
      <c r="C25" s="20">
        <v>72384</v>
      </c>
      <c r="D25" s="13">
        <v>0.71399999999999997</v>
      </c>
      <c r="E25" s="23">
        <v>12.272729999999999</v>
      </c>
      <c r="F25" s="13">
        <v>0.71399999999999997</v>
      </c>
      <c r="G25" s="23">
        <v>12.272729999999999</v>
      </c>
      <c r="H25" s="13">
        <v>0.71399999999999997</v>
      </c>
      <c r="I25" s="23">
        <v>25.909089999999999</v>
      </c>
      <c r="J25" s="13">
        <v>0.71399999999999997</v>
      </c>
      <c r="K25" s="23">
        <v>0</v>
      </c>
      <c r="L25" s="13">
        <v>0.71399999999999997</v>
      </c>
      <c r="N25" s="13"/>
      <c r="O25" s="20">
        <v>72384</v>
      </c>
      <c r="P25" s="23">
        <v>12.272729999999999</v>
      </c>
      <c r="Q25" s="20">
        <v>72384</v>
      </c>
      <c r="R25" s="23">
        <v>12.272729999999999</v>
      </c>
      <c r="S25" s="20">
        <v>72384</v>
      </c>
      <c r="T25" s="23">
        <v>25.909089999999999</v>
      </c>
      <c r="U25" s="20">
        <v>72384</v>
      </c>
      <c r="V25" s="23">
        <v>0</v>
      </c>
      <c r="Y25" s="23">
        <v>12.272729999999999</v>
      </c>
      <c r="Z25" s="23">
        <v>12.272729999999999</v>
      </c>
      <c r="AA25" s="23">
        <v>12.272729999999999</v>
      </c>
      <c r="AB25" s="23">
        <v>25.909089999999999</v>
      </c>
      <c r="AC25" s="23">
        <v>12.272729999999999</v>
      </c>
      <c r="AD25" s="23">
        <v>0</v>
      </c>
      <c r="AG25" s="23">
        <v>12.272729999999999</v>
      </c>
      <c r="AH25" s="23">
        <v>25.909089999999999</v>
      </c>
      <c r="AI25" s="23">
        <v>12.272729999999999</v>
      </c>
      <c r="AJ25" s="23">
        <v>0</v>
      </c>
      <c r="AM25" s="23">
        <v>0</v>
      </c>
      <c r="AN25" s="23">
        <v>25.909089999999999</v>
      </c>
    </row>
    <row r="26" spans="1:40">
      <c r="A26" s="1" t="s">
        <v>66</v>
      </c>
      <c r="B26" s="13">
        <v>0.79600000000000004</v>
      </c>
      <c r="C26" s="11">
        <v>57607</v>
      </c>
      <c r="D26" s="13">
        <v>0.79600000000000004</v>
      </c>
      <c r="E26" s="23">
        <v>19.512499999999999</v>
      </c>
      <c r="F26" s="13">
        <v>0.79600000000000004</v>
      </c>
      <c r="G26" s="23">
        <v>8.1374999999999993</v>
      </c>
      <c r="H26" s="13">
        <v>0.79600000000000004</v>
      </c>
      <c r="I26" s="23">
        <v>12.643750000000001</v>
      </c>
      <c r="J26" s="13">
        <v>0.79600000000000004</v>
      </c>
      <c r="K26" s="23">
        <v>1.1812499999999999</v>
      </c>
      <c r="L26" s="13">
        <v>0.79600000000000004</v>
      </c>
      <c r="N26" s="13"/>
      <c r="O26" s="11">
        <v>57607</v>
      </c>
      <c r="P26" s="23">
        <v>19.512499999999999</v>
      </c>
      <c r="Q26" s="11">
        <v>57607</v>
      </c>
      <c r="R26" s="23">
        <v>8.1374999999999993</v>
      </c>
      <c r="S26" s="11">
        <v>57607</v>
      </c>
      <c r="T26" s="23">
        <v>12.643750000000001</v>
      </c>
      <c r="U26" s="11">
        <v>57607</v>
      </c>
      <c r="V26" s="23">
        <v>1.1812499999999999</v>
      </c>
      <c r="Y26" s="23">
        <v>19.512499999999999</v>
      </c>
      <c r="Z26" s="23">
        <v>8.1374999999999993</v>
      </c>
      <c r="AA26" s="23">
        <v>19.512499999999999</v>
      </c>
      <c r="AB26" s="23">
        <v>12.643750000000001</v>
      </c>
      <c r="AC26" s="23">
        <v>19.512499999999999</v>
      </c>
      <c r="AD26" s="23">
        <v>1.1812499999999999</v>
      </c>
      <c r="AG26" s="23">
        <v>8.1374999999999993</v>
      </c>
      <c r="AH26" s="23">
        <v>12.643750000000001</v>
      </c>
      <c r="AI26" s="23">
        <v>8.1374999999999993</v>
      </c>
      <c r="AJ26" s="23">
        <v>1.1812499999999999</v>
      </c>
      <c r="AM26" s="23">
        <v>1.1812499999999999</v>
      </c>
      <c r="AN26" s="23">
        <v>12.643750000000001</v>
      </c>
    </row>
    <row r="27" spans="1:40">
      <c r="A27" s="1" t="s">
        <v>68</v>
      </c>
      <c r="B27" s="13">
        <v>0.84199999999999997</v>
      </c>
      <c r="C27" s="11">
        <v>68627</v>
      </c>
      <c r="D27" s="13">
        <v>0.84199999999999997</v>
      </c>
      <c r="E27" s="23">
        <v>26.64085</v>
      </c>
      <c r="F27" s="13">
        <v>0.84199999999999997</v>
      </c>
      <c r="G27" s="23">
        <v>9.1637319999999995</v>
      </c>
      <c r="H27" s="13">
        <v>0.84199999999999997</v>
      </c>
      <c r="I27" s="23">
        <v>17.61796</v>
      </c>
      <c r="J27" s="13">
        <v>0.84199999999999997</v>
      </c>
      <c r="K27" s="23">
        <v>2.223592</v>
      </c>
      <c r="L27" s="13">
        <v>0.84199999999999997</v>
      </c>
      <c r="N27" s="13"/>
      <c r="O27" s="11">
        <v>68627</v>
      </c>
      <c r="P27" s="23">
        <v>26.64085</v>
      </c>
      <c r="Q27" s="11">
        <v>68627</v>
      </c>
      <c r="R27" s="23">
        <v>9.1637319999999995</v>
      </c>
      <c r="S27" s="11">
        <v>68627</v>
      </c>
      <c r="T27" s="23">
        <v>17.61796</v>
      </c>
      <c r="U27" s="11">
        <v>68627</v>
      </c>
      <c r="V27" s="23">
        <v>2.223592</v>
      </c>
      <c r="Y27" s="23">
        <v>26.64085</v>
      </c>
      <c r="Z27" s="23">
        <v>9.1637319999999995</v>
      </c>
      <c r="AA27" s="23">
        <v>26.64085</v>
      </c>
      <c r="AB27" s="23">
        <v>17.61796</v>
      </c>
      <c r="AC27" s="23">
        <v>26.64085</v>
      </c>
      <c r="AD27" s="23">
        <v>2.223592</v>
      </c>
      <c r="AG27" s="23">
        <v>9.1637319999999995</v>
      </c>
      <c r="AH27" s="23">
        <v>17.61796</v>
      </c>
      <c r="AI27" s="23">
        <v>9.1637319999999995</v>
      </c>
      <c r="AJ27" s="23">
        <v>2.223592</v>
      </c>
      <c r="AM27" s="23">
        <v>2.223592</v>
      </c>
      <c r="AN27" s="23">
        <v>17.61796</v>
      </c>
    </row>
    <row r="28" spans="1:40">
      <c r="A28" s="1" t="s">
        <v>70</v>
      </c>
      <c r="B28" s="13">
        <v>0.82499999999999996</v>
      </c>
      <c r="C28" s="11">
        <v>59709</v>
      </c>
      <c r="D28" s="13">
        <v>0.82499999999999996</v>
      </c>
      <c r="E28" s="23">
        <v>17.625</v>
      </c>
      <c r="F28" s="13">
        <v>0.82499999999999996</v>
      </c>
      <c r="G28" s="23">
        <v>4.9583329999999997</v>
      </c>
      <c r="H28" s="13">
        <v>0.82499999999999996</v>
      </c>
      <c r="I28" s="23">
        <v>29.375</v>
      </c>
      <c r="J28" s="13">
        <v>0.82499999999999996</v>
      </c>
      <c r="K28" s="23">
        <v>4.1667000000000003E-2</v>
      </c>
      <c r="L28" s="13">
        <v>0.82499999999999996</v>
      </c>
      <c r="N28" s="13"/>
      <c r="O28" s="11">
        <v>59709</v>
      </c>
      <c r="P28" s="23">
        <v>17.625</v>
      </c>
      <c r="Q28" s="11">
        <v>59709</v>
      </c>
      <c r="R28" s="23">
        <v>4.9583329999999997</v>
      </c>
      <c r="S28" s="11">
        <v>59709</v>
      </c>
      <c r="T28" s="23">
        <v>29.375</v>
      </c>
      <c r="U28" s="11">
        <v>59709</v>
      </c>
      <c r="V28" s="23">
        <v>4.1667000000000003E-2</v>
      </c>
      <c r="Y28" s="23">
        <v>17.625</v>
      </c>
      <c r="Z28" s="23">
        <v>4.9583329999999997</v>
      </c>
      <c r="AA28" s="23">
        <v>17.625</v>
      </c>
      <c r="AB28" s="23">
        <v>29.375</v>
      </c>
      <c r="AC28" s="23">
        <v>17.625</v>
      </c>
      <c r="AD28" s="23">
        <v>4.1667000000000003E-2</v>
      </c>
      <c r="AG28" s="23">
        <v>4.9583329999999997</v>
      </c>
      <c r="AH28" s="23">
        <v>29.375</v>
      </c>
      <c r="AI28" s="23">
        <v>4.9583329999999997</v>
      </c>
      <c r="AJ28" s="23">
        <v>4.1667000000000003E-2</v>
      </c>
      <c r="AM28" s="23">
        <v>4.1667000000000003E-2</v>
      </c>
      <c r="AN28" s="23">
        <v>29.375</v>
      </c>
    </row>
    <row r="29" spans="1:40">
      <c r="A29" s="1" t="s">
        <v>72</v>
      </c>
      <c r="B29" s="13">
        <v>0.85799999999999998</v>
      </c>
      <c r="C29" s="11">
        <v>55121</v>
      </c>
      <c r="D29" s="13">
        <v>0.85799999999999998</v>
      </c>
      <c r="E29" s="23">
        <v>16.80808</v>
      </c>
      <c r="F29" s="13">
        <v>0.85799999999999998</v>
      </c>
      <c r="G29" s="23">
        <v>4.0606059999999999</v>
      </c>
      <c r="H29" s="13">
        <v>0.85799999999999998</v>
      </c>
      <c r="I29" s="23">
        <v>24</v>
      </c>
      <c r="J29" s="13">
        <v>0.85799999999999998</v>
      </c>
      <c r="K29" s="23">
        <v>0.37373699999999999</v>
      </c>
      <c r="L29" s="13">
        <v>0.85799999999999998</v>
      </c>
      <c r="N29" s="13"/>
      <c r="O29" s="11">
        <v>55121</v>
      </c>
      <c r="P29" s="23">
        <v>16.80808</v>
      </c>
      <c r="Q29" s="11">
        <v>55121</v>
      </c>
      <c r="R29" s="23">
        <v>4.0606059999999999</v>
      </c>
      <c r="S29" s="11">
        <v>55121</v>
      </c>
      <c r="T29" s="23">
        <v>24</v>
      </c>
      <c r="U29" s="11">
        <v>55121</v>
      </c>
      <c r="V29" s="23">
        <v>0.37373699999999999</v>
      </c>
      <c r="Y29" s="23">
        <v>16.80808</v>
      </c>
      <c r="Z29" s="23">
        <v>4.0606059999999999</v>
      </c>
      <c r="AA29" s="23">
        <v>16.80808</v>
      </c>
      <c r="AB29" s="23">
        <v>24</v>
      </c>
      <c r="AC29" s="23">
        <v>16.80808</v>
      </c>
      <c r="AD29" s="23">
        <v>0.37373699999999999</v>
      </c>
      <c r="AG29" s="23">
        <v>4.0606059999999999</v>
      </c>
      <c r="AH29" s="23">
        <v>24</v>
      </c>
      <c r="AI29" s="23">
        <v>4.0606059999999999</v>
      </c>
      <c r="AJ29" s="23">
        <v>0.37373699999999999</v>
      </c>
      <c r="AM29" s="23">
        <v>0.37373699999999999</v>
      </c>
      <c r="AN29" s="23">
        <v>24</v>
      </c>
    </row>
    <row r="30" spans="1:40">
      <c r="A30" s="1" t="s">
        <v>74</v>
      </c>
      <c r="B30" s="13">
        <v>0.84899999999999998</v>
      </c>
      <c r="C30" s="11">
        <v>70379</v>
      </c>
      <c r="D30" s="13">
        <v>0.84899999999999998</v>
      </c>
      <c r="E30" s="23">
        <v>12.0641</v>
      </c>
      <c r="F30" s="13">
        <v>0.84899999999999998</v>
      </c>
      <c r="G30" s="23">
        <v>6.8717949999999997</v>
      </c>
      <c r="H30" s="13">
        <v>0.84899999999999998</v>
      </c>
      <c r="I30" s="23">
        <v>17.179490000000001</v>
      </c>
      <c r="J30" s="13">
        <v>0.84899999999999998</v>
      </c>
      <c r="K30" s="23">
        <v>0.88461500000000004</v>
      </c>
      <c r="L30" s="13">
        <v>0.84899999999999998</v>
      </c>
      <c r="N30" s="13"/>
      <c r="O30" s="11">
        <v>70379</v>
      </c>
      <c r="P30" s="23">
        <v>12.0641</v>
      </c>
      <c r="Q30" s="11">
        <v>70379</v>
      </c>
      <c r="R30" s="23">
        <v>6.8717949999999997</v>
      </c>
      <c r="S30" s="11">
        <v>70379</v>
      </c>
      <c r="T30" s="23">
        <v>17.179490000000001</v>
      </c>
      <c r="U30" s="11">
        <v>70379</v>
      </c>
      <c r="V30" s="23">
        <v>0.88461500000000004</v>
      </c>
      <c r="Y30" s="23">
        <v>12.0641</v>
      </c>
      <c r="Z30" s="23">
        <v>6.8717949999999997</v>
      </c>
      <c r="AA30" s="23">
        <v>12.0641</v>
      </c>
      <c r="AB30" s="23">
        <v>17.179490000000001</v>
      </c>
      <c r="AC30" s="23">
        <v>12.0641</v>
      </c>
      <c r="AD30" s="23">
        <v>0.88461500000000004</v>
      </c>
      <c r="AG30" s="23">
        <v>6.8717949999999997</v>
      </c>
      <c r="AH30" s="23">
        <v>17.179490000000001</v>
      </c>
      <c r="AI30" s="23">
        <v>6.8717949999999997</v>
      </c>
      <c r="AJ30" s="23">
        <v>0.88461500000000004</v>
      </c>
      <c r="AM30" s="23">
        <v>0.88461500000000004</v>
      </c>
      <c r="AN30" s="23">
        <v>17.179490000000001</v>
      </c>
    </row>
    <row r="31" spans="1:40">
      <c r="A31" s="1" t="s">
        <v>75</v>
      </c>
      <c r="B31" s="13">
        <v>0.82799999999999996</v>
      </c>
      <c r="C31" s="11">
        <v>67698</v>
      </c>
      <c r="D31" s="13">
        <v>0.82799999999999996</v>
      </c>
      <c r="E31" s="23">
        <v>15.741669999999999</v>
      </c>
      <c r="F31" s="13">
        <v>0.82799999999999996</v>
      </c>
      <c r="G31" s="23">
        <v>7.983333</v>
      </c>
      <c r="H31" s="13">
        <v>0.82799999999999996</v>
      </c>
      <c r="I31" s="23">
        <v>19.908329999999999</v>
      </c>
      <c r="J31" s="13">
        <v>0.82799999999999996</v>
      </c>
      <c r="K31" s="23">
        <v>0.33333299999999999</v>
      </c>
      <c r="L31" s="13">
        <v>0.82799999999999996</v>
      </c>
      <c r="N31" s="13"/>
      <c r="O31" s="11">
        <v>67698</v>
      </c>
      <c r="P31" s="23">
        <v>15.741669999999999</v>
      </c>
      <c r="Q31" s="11">
        <v>67698</v>
      </c>
      <c r="R31" s="23">
        <v>7.983333</v>
      </c>
      <c r="S31" s="11">
        <v>67698</v>
      </c>
      <c r="T31" s="23">
        <v>19.908329999999999</v>
      </c>
      <c r="U31" s="11">
        <v>67698</v>
      </c>
      <c r="V31" s="23">
        <v>0.33333299999999999</v>
      </c>
      <c r="Y31" s="23">
        <v>15.741669999999999</v>
      </c>
      <c r="Z31" s="23">
        <v>7.983333</v>
      </c>
      <c r="AA31" s="23">
        <v>15.741669999999999</v>
      </c>
      <c r="AB31" s="23">
        <v>19.908329999999999</v>
      </c>
      <c r="AC31" s="23">
        <v>15.741669999999999</v>
      </c>
      <c r="AD31" s="23">
        <v>0.33333299999999999</v>
      </c>
      <c r="AG31" s="23">
        <v>7.983333</v>
      </c>
      <c r="AH31" s="23">
        <v>19.908329999999999</v>
      </c>
      <c r="AI31" s="23">
        <v>7.983333</v>
      </c>
      <c r="AJ31" s="23">
        <v>0.33333299999999999</v>
      </c>
      <c r="AM31" s="23">
        <v>0.33333299999999999</v>
      </c>
      <c r="AN31" s="23">
        <v>19.908329999999999</v>
      </c>
    </row>
    <row r="32" spans="1:40">
      <c r="A32" s="1" t="s">
        <v>77</v>
      </c>
      <c r="B32" s="13">
        <v>0.92700000000000005</v>
      </c>
      <c r="C32" s="20">
        <v>90550</v>
      </c>
      <c r="D32" s="13">
        <v>0.92700000000000005</v>
      </c>
      <c r="E32" s="23">
        <v>14.25592</v>
      </c>
      <c r="F32" s="13">
        <v>0.92700000000000005</v>
      </c>
      <c r="G32" s="23">
        <v>3.8246449999999999</v>
      </c>
      <c r="H32" s="13">
        <v>0.92700000000000005</v>
      </c>
      <c r="I32" s="23">
        <v>11.27488</v>
      </c>
      <c r="J32" s="13">
        <v>0.92700000000000005</v>
      </c>
      <c r="K32" s="23">
        <v>2.6113740000000001</v>
      </c>
      <c r="L32" s="13">
        <v>0.92700000000000005</v>
      </c>
      <c r="N32" s="13"/>
      <c r="O32" s="20">
        <v>90550</v>
      </c>
      <c r="P32" s="23">
        <v>14.25592</v>
      </c>
      <c r="Q32" s="20">
        <v>90550</v>
      </c>
      <c r="R32" s="23">
        <v>3.8246449999999999</v>
      </c>
      <c r="S32" s="20">
        <v>90550</v>
      </c>
      <c r="T32" s="23">
        <v>11.27488</v>
      </c>
      <c r="U32" s="20">
        <v>90550</v>
      </c>
      <c r="V32" s="23">
        <v>2.6113740000000001</v>
      </c>
      <c r="Y32" s="23">
        <v>14.25592</v>
      </c>
      <c r="Z32" s="23">
        <v>3.8246449999999999</v>
      </c>
      <c r="AA32" s="23">
        <v>14.25592</v>
      </c>
      <c r="AB32" s="23">
        <v>11.27488</v>
      </c>
      <c r="AC32" s="23">
        <v>14.25592</v>
      </c>
      <c r="AD32" s="23">
        <v>2.6113740000000001</v>
      </c>
      <c r="AG32" s="23">
        <v>3.8246449999999999</v>
      </c>
      <c r="AH32" s="23">
        <v>11.27488</v>
      </c>
      <c r="AI32" s="23">
        <v>3.8246449999999999</v>
      </c>
      <c r="AJ32" s="23">
        <v>2.6113740000000001</v>
      </c>
      <c r="AM32" s="23">
        <v>2.6113740000000001</v>
      </c>
      <c r="AN32" s="23">
        <v>11.27488</v>
      </c>
    </row>
  </sheetData>
  <hyperlinks>
    <hyperlink ref="A32" r:id="rId1" xr:uid="{6CA11BB2-667C-439B-8705-242F11733F6B}"/>
    <hyperlink ref="A31" r:id="rId2" xr:uid="{36F75C25-1737-432A-BC1C-1C6B3780B86A}"/>
    <hyperlink ref="A30" r:id="rId3" xr:uid="{29099B0B-09BD-4D03-8F33-412776D55513}"/>
    <hyperlink ref="A29" r:id="rId4" xr:uid="{BD14B571-CB68-4630-96A1-8D11F392302D}"/>
    <hyperlink ref="A28" r:id="rId5" xr:uid="{4AD4D58C-79ED-44D2-9537-E11858B8B81F}"/>
    <hyperlink ref="A27" r:id="rId6" xr:uid="{BF83571A-6EF7-4E61-BAE9-89F2D97B2015}"/>
    <hyperlink ref="A26" r:id="rId7" xr:uid="{B6E05E41-2796-43A1-88A4-17F59B04CAA7}"/>
    <hyperlink ref="A25" r:id="rId8" xr:uid="{FCEBB5C5-4530-468F-A245-A40EB513C928}"/>
    <hyperlink ref="A24" r:id="rId9" xr:uid="{E939BB90-49DB-4FCA-9286-70D577396888}"/>
    <hyperlink ref="A23" r:id="rId10" xr:uid="{D91F1481-D16E-4913-8552-9E2F7D0DCEBC}"/>
    <hyperlink ref="A22" r:id="rId11" xr:uid="{448086DD-B076-4E82-8BA2-3AD6686B46CE}"/>
    <hyperlink ref="A21" r:id="rId12" xr:uid="{E30119FD-FEA8-4A2E-8B7F-70C3483A14E6}"/>
    <hyperlink ref="A20" r:id="rId13" xr:uid="{B49DB9B4-8C17-40FE-B28A-AF7036CE8B97}"/>
    <hyperlink ref="A19" r:id="rId14" xr:uid="{5C68094B-F9D9-429A-B881-2FFE74CBB135}"/>
    <hyperlink ref="A18" r:id="rId15" xr:uid="{C7029144-BFEB-4617-872E-F985EE6F1A6B}"/>
    <hyperlink ref="A17" r:id="rId16" xr:uid="{7C41C5AD-17B7-4742-B83B-D73953479699}"/>
    <hyperlink ref="A16" r:id="rId17" xr:uid="{967280E7-6281-41FC-8B78-0E1A2BE5F3DB}"/>
    <hyperlink ref="A15" r:id="rId18" xr:uid="{D1A2034E-2A0C-433E-BEAC-24C70BC8D989}"/>
    <hyperlink ref="A14" r:id="rId19" xr:uid="{450DB794-A7A0-4D11-B9D7-AB82682F554F}"/>
    <hyperlink ref="A13" r:id="rId20" xr:uid="{97BB64AE-6701-4F1D-BC27-D2F8EE8F101F}"/>
    <hyperlink ref="A12" r:id="rId21" xr:uid="{54A87D6D-F189-48E0-BBB7-DE091131353F}"/>
    <hyperlink ref="A11" r:id="rId22" xr:uid="{D55CD257-B631-409D-92C9-07FEA4E28059}"/>
    <hyperlink ref="A10" r:id="rId23" xr:uid="{B6DB48E9-083B-49B8-B8CD-0E6494D8DC51}"/>
    <hyperlink ref="A9" r:id="rId24" xr:uid="{BB55E789-396E-441C-8679-C05D7B532523}"/>
    <hyperlink ref="A8" r:id="rId25" xr:uid="{0E16913C-0DCC-43EE-9BDD-83D45051C10C}"/>
    <hyperlink ref="A7" r:id="rId26" xr:uid="{99D7ECB1-C482-49B1-9FC9-C3EA16674E86}"/>
    <hyperlink ref="A6" r:id="rId27" xr:uid="{8E9A735B-B3C6-4D55-9D59-228A1E1AEB96}"/>
    <hyperlink ref="A5" r:id="rId28" xr:uid="{39C09CF7-2F1E-4CCD-B15F-B14CE8C6D1AC}"/>
    <hyperlink ref="A4" r:id="rId29" xr:uid="{3C381A1F-0FD6-4AF0-89AD-1D111CC7F3A5}"/>
    <hyperlink ref="A3" r:id="rId30" xr:uid="{C3D2DA9A-46A8-457A-971B-CA5555E7FF5B}"/>
    <hyperlink ref="A2" r:id="rId31" xr:uid="{4AB8CEE5-BB2A-4E7B-AEB5-49A737F835B2}"/>
  </hyperlinks>
  <pageMargins left="0.7" right="0.7" top="0.75" bottom="0.75" header="0.3" footer="0.3"/>
  <pageSetup orientation="portrait" horizontalDpi="300" verticalDpi="300" r:id="rId3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609F3-3BBE-4976-95AD-F03C637A6E1A}">
  <dimension ref="A1:F32"/>
  <sheetViews>
    <sheetView workbookViewId="0">
      <selection sqref="A1:F32"/>
    </sheetView>
  </sheetViews>
  <sheetFormatPr defaultRowHeight="15"/>
  <cols>
    <col min="1" max="1" width="15.5703125" bestFit="1" customWidth="1"/>
    <col min="2" max="2" width="21.7109375" bestFit="1" customWidth="1"/>
    <col min="3" max="3" width="33.140625" bestFit="1" customWidth="1"/>
    <col min="4" max="4" width="36.85546875" bestFit="1" customWidth="1"/>
    <col min="5" max="5" width="55.140625" bestFit="1" customWidth="1"/>
    <col min="6" max="6" width="27.85546875" bestFit="1" customWidth="1"/>
  </cols>
  <sheetData>
    <row r="1" spans="1:6">
      <c r="A1" s="12" t="s">
        <v>2</v>
      </c>
      <c r="B1" s="7" t="s">
        <v>109</v>
      </c>
      <c r="C1" t="s">
        <v>152</v>
      </c>
      <c r="D1" t="s">
        <v>153</v>
      </c>
      <c r="E1" t="s">
        <v>154</v>
      </c>
      <c r="F1" t="s">
        <v>155</v>
      </c>
    </row>
    <row r="2" spans="1:6">
      <c r="A2" s="25">
        <v>0.70899999999999996</v>
      </c>
      <c r="B2" s="11">
        <v>63980</v>
      </c>
      <c r="C2" s="26">
        <v>0.1970103</v>
      </c>
      <c r="D2" s="23">
        <v>4.9690719999999994E-2</v>
      </c>
      <c r="E2" s="23">
        <v>0.1926804</v>
      </c>
      <c r="F2" s="23">
        <v>4.1237000000000001E-4</v>
      </c>
    </row>
    <row r="3" spans="1:6">
      <c r="A3" s="25">
        <v>0.71399999999999997</v>
      </c>
      <c r="B3" s="20">
        <v>72384</v>
      </c>
      <c r="C3" s="26">
        <v>0.1227273</v>
      </c>
      <c r="D3" s="23">
        <v>0.1227273</v>
      </c>
      <c r="E3" s="23">
        <v>0.25909090000000001</v>
      </c>
      <c r="F3" s="23">
        <v>0</v>
      </c>
    </row>
    <row r="4" spans="1:6">
      <c r="A4" s="25">
        <v>0.73199999999999998</v>
      </c>
      <c r="B4" s="11">
        <v>64046</v>
      </c>
      <c r="C4" s="26">
        <v>0.11166669999999999</v>
      </c>
      <c r="D4" s="23">
        <v>0.11222219999999999</v>
      </c>
      <c r="E4" s="23">
        <v>0.1794444</v>
      </c>
      <c r="F4" s="23">
        <v>0</v>
      </c>
    </row>
    <row r="5" spans="1:6">
      <c r="A5" s="25">
        <v>0.75</v>
      </c>
      <c r="B5" s="20">
        <v>62774</v>
      </c>
      <c r="C5" s="26">
        <v>0.166383</v>
      </c>
      <c r="D5" s="23">
        <v>4.1914889999999996E-2</v>
      </c>
      <c r="E5" s="23">
        <v>0.22723400000000002</v>
      </c>
      <c r="F5" s="23">
        <v>0</v>
      </c>
    </row>
    <row r="6" spans="1:6">
      <c r="A6" s="25">
        <v>0.75900000000000001</v>
      </c>
      <c r="B6" s="11">
        <v>60854</v>
      </c>
      <c r="C6" s="26">
        <v>0.1432813</v>
      </c>
      <c r="D6" s="23">
        <v>3.4296880000000002E-2</v>
      </c>
      <c r="E6" s="23">
        <v>0.1434375</v>
      </c>
      <c r="F6" s="23">
        <v>1.4531250000000001E-2</v>
      </c>
    </row>
    <row r="7" spans="1:6">
      <c r="A7" s="25">
        <v>0.76400000000000001</v>
      </c>
      <c r="B7" s="11">
        <v>60319</v>
      </c>
      <c r="C7" s="26">
        <v>0.20238100000000001</v>
      </c>
      <c r="D7" s="23">
        <v>7.6428570000000001E-2</v>
      </c>
      <c r="E7" s="23">
        <v>0.21452380000000001</v>
      </c>
      <c r="F7" s="23">
        <v>0</v>
      </c>
    </row>
    <row r="8" spans="1:6">
      <c r="A8" s="25">
        <v>0.77100000000000002</v>
      </c>
      <c r="B8" s="11">
        <v>62075</v>
      </c>
      <c r="C8" s="26">
        <v>0.176875</v>
      </c>
      <c r="D8" s="23">
        <v>7.5781249999999994E-2</v>
      </c>
      <c r="E8" s="23">
        <v>0.19437499999999999</v>
      </c>
      <c r="F8" s="23">
        <v>2.6562500000000002E-3</v>
      </c>
    </row>
    <row r="9" spans="1:6">
      <c r="A9" s="25">
        <v>0.78500000000000003</v>
      </c>
      <c r="B9" s="11">
        <v>55491</v>
      </c>
      <c r="C9" s="26">
        <v>0.18475</v>
      </c>
      <c r="D9" s="23">
        <v>7.2499999999999995E-2</v>
      </c>
      <c r="E9" s="23">
        <v>0.20175000000000001</v>
      </c>
      <c r="F9" s="23">
        <v>2.5000000000000001E-4</v>
      </c>
    </row>
    <row r="10" spans="1:6">
      <c r="A10" s="25">
        <v>0.79600000000000004</v>
      </c>
      <c r="B10" s="11">
        <v>57607</v>
      </c>
      <c r="C10" s="26">
        <v>0.19512499999999999</v>
      </c>
      <c r="D10" s="23">
        <v>8.1374999999999989E-2</v>
      </c>
      <c r="E10" s="23">
        <v>0.12643750000000001</v>
      </c>
      <c r="F10" s="23">
        <v>1.1812499999999998E-2</v>
      </c>
    </row>
    <row r="11" spans="1:6">
      <c r="A11" s="25">
        <v>0.80500000000000005</v>
      </c>
      <c r="B11" s="11">
        <v>66103</v>
      </c>
      <c r="C11" s="26">
        <v>0.2294175</v>
      </c>
      <c r="D11" s="23">
        <v>8.2621360000000005E-2</v>
      </c>
      <c r="E11" s="23">
        <v>0.1534951</v>
      </c>
      <c r="F11" s="23">
        <v>8.7378600000000001E-3</v>
      </c>
    </row>
    <row r="12" spans="1:6">
      <c r="A12" s="25">
        <v>0.80500000000000005</v>
      </c>
      <c r="B12" s="20">
        <v>56213</v>
      </c>
      <c r="C12" s="26">
        <v>0.1208333</v>
      </c>
      <c r="D12" s="23">
        <v>7.0000000000000007E-2</v>
      </c>
      <c r="E12" s="23">
        <v>0.21666669999999999</v>
      </c>
      <c r="F12" s="23">
        <v>0</v>
      </c>
    </row>
    <row r="13" spans="1:6">
      <c r="A13" s="25">
        <v>0.80600000000000005</v>
      </c>
      <c r="B13" s="11">
        <v>57253</v>
      </c>
      <c r="C13" s="26">
        <v>0.18972220000000001</v>
      </c>
      <c r="D13" s="23">
        <v>5.5277779999999999E-2</v>
      </c>
      <c r="E13" s="23">
        <v>0.24111109999999999</v>
      </c>
      <c r="F13" s="23">
        <v>0</v>
      </c>
    </row>
    <row r="14" spans="1:6">
      <c r="A14" s="25">
        <v>0.81299999999999994</v>
      </c>
      <c r="B14" s="11">
        <v>60855</v>
      </c>
      <c r="C14" s="26">
        <v>0.19592589999999999</v>
      </c>
      <c r="D14" s="23">
        <v>9.2222220000000008E-2</v>
      </c>
      <c r="E14" s="23">
        <v>0.1444444</v>
      </c>
      <c r="F14" s="23">
        <v>0</v>
      </c>
    </row>
    <row r="15" spans="1:6">
      <c r="A15" s="25">
        <v>0.81599999999999995</v>
      </c>
      <c r="B15" s="11">
        <v>52667</v>
      </c>
      <c r="C15" s="5">
        <v>1.696E-3</v>
      </c>
      <c r="D15" s="24">
        <v>1.121E-3</v>
      </c>
      <c r="E15" s="24">
        <v>1.655E-3</v>
      </c>
      <c r="F15" s="24">
        <v>6.7999999999999999E-5</v>
      </c>
    </row>
    <row r="16" spans="1:6">
      <c r="A16" s="25">
        <v>0.82499999999999996</v>
      </c>
      <c r="B16" s="11">
        <v>59709</v>
      </c>
      <c r="C16" s="26">
        <v>0.17624999999999999</v>
      </c>
      <c r="D16" s="23">
        <v>4.9583329999999995E-2</v>
      </c>
      <c r="E16" s="23">
        <v>0.29375000000000001</v>
      </c>
      <c r="F16" s="23">
        <v>4.1667000000000001E-4</v>
      </c>
    </row>
    <row r="17" spans="1:6">
      <c r="A17" s="25">
        <v>0.82799999999999996</v>
      </c>
      <c r="B17" s="11">
        <v>67698</v>
      </c>
      <c r="C17" s="26">
        <v>0.15741669999999999</v>
      </c>
      <c r="D17" s="23">
        <v>7.9833329999999994E-2</v>
      </c>
      <c r="E17" s="23">
        <v>0.19908329999999999</v>
      </c>
      <c r="F17" s="23">
        <v>3.3333299999999998E-3</v>
      </c>
    </row>
    <row r="18" spans="1:6">
      <c r="A18" s="25">
        <v>0.83299999999999996</v>
      </c>
      <c r="B18" s="11">
        <v>70314</v>
      </c>
      <c r="C18" s="26">
        <v>0.1462745</v>
      </c>
      <c r="D18" s="23">
        <v>5.1862749999999999E-2</v>
      </c>
      <c r="E18" s="23">
        <v>0.17725489999999999</v>
      </c>
      <c r="F18" s="23">
        <v>8.0392199999999997E-3</v>
      </c>
    </row>
    <row r="19" spans="1:6">
      <c r="A19" s="25">
        <v>0.84199999999999997</v>
      </c>
      <c r="B19" s="11">
        <v>68627</v>
      </c>
      <c r="C19" s="26">
        <v>0.26640849999999999</v>
      </c>
      <c r="D19" s="23">
        <v>9.1637319999999994E-2</v>
      </c>
      <c r="E19" s="23">
        <v>0.17617959999999999</v>
      </c>
      <c r="F19" s="23">
        <v>2.2235919999999999E-2</v>
      </c>
    </row>
    <row r="20" spans="1:6">
      <c r="A20" s="25">
        <v>0.84799999999999998</v>
      </c>
      <c r="B20" s="11">
        <v>62741</v>
      </c>
      <c r="C20" s="26">
        <v>0.1656897</v>
      </c>
      <c r="D20" s="23">
        <v>4.086207E-2</v>
      </c>
      <c r="E20" s="23">
        <v>0.24103449999999998</v>
      </c>
      <c r="F20" s="23">
        <v>0</v>
      </c>
    </row>
    <row r="21" spans="1:6">
      <c r="A21" s="25">
        <v>0.84899999999999998</v>
      </c>
      <c r="B21" s="11">
        <v>57921</v>
      </c>
      <c r="C21" s="26">
        <v>0.1486364</v>
      </c>
      <c r="D21" s="23">
        <v>2.9204549999999999E-2</v>
      </c>
      <c r="E21" s="23">
        <v>0.18943180000000001</v>
      </c>
      <c r="F21" s="23">
        <v>9.0908999999999998E-4</v>
      </c>
    </row>
    <row r="22" spans="1:6">
      <c r="A22" s="25">
        <v>0.84899999999999998</v>
      </c>
      <c r="B22" s="11">
        <v>70379</v>
      </c>
      <c r="C22" s="26">
        <v>0.120641</v>
      </c>
      <c r="D22" s="23">
        <v>6.871795E-2</v>
      </c>
      <c r="E22" s="23">
        <v>0.1717949</v>
      </c>
      <c r="F22" s="23">
        <v>8.8461500000000005E-3</v>
      </c>
    </row>
    <row r="23" spans="1:6">
      <c r="A23" s="25">
        <v>0.85</v>
      </c>
      <c r="B23" s="11">
        <v>58780</v>
      </c>
      <c r="C23" s="26">
        <v>0.1674648</v>
      </c>
      <c r="D23" s="23">
        <v>7.3521130000000004E-2</v>
      </c>
      <c r="E23" s="23">
        <v>0.21394369999999999</v>
      </c>
      <c r="F23" s="23">
        <v>1.6901399999999999E-3</v>
      </c>
    </row>
    <row r="24" spans="1:6">
      <c r="A24" s="25">
        <v>0.85099999999999998</v>
      </c>
      <c r="B24" s="11">
        <v>56729</v>
      </c>
      <c r="C24" s="26">
        <v>0.16957449999999999</v>
      </c>
      <c r="D24" s="23">
        <v>0.11212770000000001</v>
      </c>
      <c r="E24" s="23">
        <v>0.16553190000000001</v>
      </c>
      <c r="F24" s="23">
        <v>6.9565200000000008E-3</v>
      </c>
    </row>
    <row r="25" spans="1:6">
      <c r="A25" s="25">
        <v>0.85399999999999998</v>
      </c>
      <c r="B25" s="11">
        <v>56643</v>
      </c>
      <c r="C25" s="26">
        <v>0.14086956519999999</v>
      </c>
      <c r="D25" s="23">
        <v>0.10872340429999999</v>
      </c>
      <c r="E25" s="23">
        <v>0.13673913039999999</v>
      </c>
      <c r="F25" s="23">
        <v>1.872340426E-2</v>
      </c>
    </row>
    <row r="26" spans="1:6">
      <c r="A26" s="25">
        <v>0.85799999999999998</v>
      </c>
      <c r="B26" s="11">
        <v>55121</v>
      </c>
      <c r="C26" s="26">
        <v>0.1680808</v>
      </c>
      <c r="D26" s="23">
        <v>4.0606059999999999E-2</v>
      </c>
      <c r="E26" s="23">
        <v>0.24</v>
      </c>
      <c r="F26" s="23">
        <v>3.7373699999999998E-3</v>
      </c>
    </row>
    <row r="27" spans="1:6">
      <c r="A27" s="25">
        <v>0.86799999999999999</v>
      </c>
      <c r="B27" s="11">
        <v>55384</v>
      </c>
      <c r="C27" s="26">
        <v>0.14678569999999999</v>
      </c>
      <c r="D27" s="23">
        <v>4.6071429999999997E-2</v>
      </c>
      <c r="E27" s="23">
        <v>0.1892857</v>
      </c>
      <c r="F27" s="23">
        <v>0</v>
      </c>
    </row>
    <row r="28" spans="1:6">
      <c r="A28" s="25">
        <v>0.874</v>
      </c>
      <c r="B28" s="11">
        <v>74045</v>
      </c>
      <c r="C28" s="26">
        <v>0.19310340000000001</v>
      </c>
      <c r="D28" s="23">
        <v>0.09</v>
      </c>
      <c r="E28" s="23">
        <v>0.26551720000000001</v>
      </c>
      <c r="F28" s="23">
        <v>0</v>
      </c>
    </row>
    <row r="29" spans="1:6">
      <c r="A29" s="25">
        <v>0.89</v>
      </c>
      <c r="B29" s="11">
        <v>73836</v>
      </c>
      <c r="C29" s="26">
        <v>0.182449</v>
      </c>
      <c r="D29" s="23">
        <v>4.7755099999999995E-2</v>
      </c>
      <c r="E29" s="23">
        <v>0.19102039999999998</v>
      </c>
      <c r="F29" s="23">
        <v>1.367347E-2</v>
      </c>
    </row>
    <row r="30" spans="1:6">
      <c r="A30" s="25">
        <v>0.89100000000000001</v>
      </c>
      <c r="B30" s="20">
        <v>87086</v>
      </c>
      <c r="C30" s="26">
        <v>0.1916601</v>
      </c>
      <c r="D30" s="23">
        <v>5.8418970000000001E-2</v>
      </c>
      <c r="E30" s="23">
        <v>0.1528458</v>
      </c>
      <c r="F30" s="23">
        <v>7.1146200000000003E-3</v>
      </c>
    </row>
    <row r="31" spans="1:6">
      <c r="A31" s="25">
        <v>0.92700000000000005</v>
      </c>
      <c r="B31" s="17">
        <v>79570</v>
      </c>
      <c r="C31" s="26">
        <v>0.24159420000000001</v>
      </c>
      <c r="D31" s="23">
        <v>9.7246380000000007E-2</v>
      </c>
      <c r="E31" s="23">
        <v>0.14695650000000002</v>
      </c>
      <c r="F31" s="23">
        <v>1.8840599999999999E-3</v>
      </c>
    </row>
    <row r="32" spans="1:6">
      <c r="A32" s="25">
        <v>0.92700000000000005</v>
      </c>
      <c r="B32" s="20">
        <v>90550</v>
      </c>
      <c r="C32" s="26">
        <v>0.1425592</v>
      </c>
      <c r="D32" s="23">
        <v>3.8246450000000001E-2</v>
      </c>
      <c r="E32" s="23">
        <v>0.1127488</v>
      </c>
      <c r="F32" s="23">
        <v>2.611374E-2</v>
      </c>
    </row>
  </sheetData>
  <sortState ref="A2:F32">
    <sortCondition ref="A2:A32"/>
  </sortState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E1000-3F9D-40A3-AC8A-D16DB2C9F49D}">
  <dimension ref="A1:G41"/>
  <sheetViews>
    <sheetView workbookViewId="0">
      <selection activeCell="H33" sqref="H33"/>
    </sheetView>
  </sheetViews>
  <sheetFormatPr defaultRowHeight="15"/>
  <sheetData>
    <row r="1" spans="2:7">
      <c r="B1" s="12" t="s">
        <v>2</v>
      </c>
      <c r="C1" s="7" t="s">
        <v>109</v>
      </c>
      <c r="D1" t="s">
        <v>152</v>
      </c>
      <c r="E1" t="s">
        <v>153</v>
      </c>
      <c r="F1" t="s">
        <v>154</v>
      </c>
      <c r="G1" t="s">
        <v>155</v>
      </c>
    </row>
    <row r="2" spans="2:7">
      <c r="B2" s="25">
        <v>0.70899999999999996</v>
      </c>
      <c r="C2" s="11">
        <v>63980</v>
      </c>
      <c r="D2" s="26">
        <v>0.1970103</v>
      </c>
      <c r="E2" s="23">
        <v>4.9690719999999994E-2</v>
      </c>
      <c r="F2" s="23">
        <v>0.1926804</v>
      </c>
      <c r="G2" s="23">
        <v>4.1237000000000001E-4</v>
      </c>
    </row>
    <row r="3" spans="2:7">
      <c r="B3" s="25">
        <v>0.71399999999999997</v>
      </c>
      <c r="C3" s="20">
        <v>72384</v>
      </c>
      <c r="D3" s="26">
        <v>0.1227273</v>
      </c>
      <c r="E3" s="23">
        <v>0.1227273</v>
      </c>
      <c r="F3" s="23">
        <v>0.25909090000000001</v>
      </c>
      <c r="G3" s="23">
        <v>0</v>
      </c>
    </row>
    <row r="4" spans="2:7">
      <c r="B4" s="25">
        <v>0.73199999999999998</v>
      </c>
      <c r="C4" s="11">
        <v>64046</v>
      </c>
      <c r="D4" s="26">
        <v>0.11166669999999999</v>
      </c>
      <c r="E4" s="23">
        <v>0.11222219999999999</v>
      </c>
      <c r="F4" s="23">
        <v>0.1794444</v>
      </c>
      <c r="G4" s="23">
        <v>0</v>
      </c>
    </row>
    <row r="5" spans="2:7">
      <c r="B5" s="25">
        <v>0.75</v>
      </c>
      <c r="C5" s="20">
        <v>62774</v>
      </c>
      <c r="D5" s="26">
        <v>0.166383</v>
      </c>
      <c r="E5" s="23">
        <v>4.1914889999999996E-2</v>
      </c>
      <c r="F5" s="23">
        <v>0.22723400000000002</v>
      </c>
      <c r="G5" s="23">
        <v>0</v>
      </c>
    </row>
    <row r="6" spans="2:7">
      <c r="B6" s="25">
        <v>0.75900000000000001</v>
      </c>
      <c r="C6" s="11">
        <v>60854</v>
      </c>
      <c r="D6" s="26">
        <v>0.1432813</v>
      </c>
      <c r="E6" s="23">
        <v>3.4296880000000002E-2</v>
      </c>
      <c r="F6" s="23">
        <v>0.1434375</v>
      </c>
      <c r="G6" s="23">
        <v>1.4531250000000001E-2</v>
      </c>
    </row>
    <row r="7" spans="2:7">
      <c r="B7" s="25">
        <v>0.76400000000000001</v>
      </c>
      <c r="C7" s="11">
        <v>60319</v>
      </c>
      <c r="D7" s="26">
        <v>0.20238100000000001</v>
      </c>
      <c r="E7" s="23">
        <v>7.6428570000000001E-2</v>
      </c>
      <c r="F7" s="23">
        <v>0.21452380000000001</v>
      </c>
      <c r="G7" s="23">
        <v>0</v>
      </c>
    </row>
    <row r="8" spans="2:7">
      <c r="B8" s="25">
        <v>0.77100000000000002</v>
      </c>
      <c r="C8" s="11">
        <v>62075</v>
      </c>
      <c r="D8" s="26">
        <v>0.176875</v>
      </c>
      <c r="E8" s="23">
        <v>7.5781249999999994E-2</v>
      </c>
      <c r="F8" s="23">
        <v>0.19437499999999999</v>
      </c>
      <c r="G8" s="23">
        <v>2.6562500000000002E-3</v>
      </c>
    </row>
    <row r="9" spans="2:7">
      <c r="B9" s="25">
        <v>0.78500000000000003</v>
      </c>
      <c r="C9" s="11">
        <v>55491</v>
      </c>
      <c r="D9" s="26">
        <v>0.18475</v>
      </c>
      <c r="E9" s="23">
        <v>7.2499999999999995E-2</v>
      </c>
      <c r="F9" s="23">
        <v>0.20175000000000001</v>
      </c>
      <c r="G9" s="23">
        <v>2.5000000000000001E-4</v>
      </c>
    </row>
    <row r="10" spans="2:7">
      <c r="B10" s="25">
        <v>0.79600000000000004</v>
      </c>
      <c r="C10" s="11">
        <v>57607</v>
      </c>
      <c r="D10" s="26">
        <v>0.19512499999999999</v>
      </c>
      <c r="E10" s="23">
        <v>8.1374999999999989E-2</v>
      </c>
      <c r="F10" s="23">
        <v>0.12643750000000001</v>
      </c>
      <c r="G10" s="23">
        <v>1.1812499999999998E-2</v>
      </c>
    </row>
    <row r="11" spans="2:7">
      <c r="B11" s="25">
        <v>0.80500000000000005</v>
      </c>
      <c r="C11" s="11">
        <v>66103</v>
      </c>
      <c r="D11" s="26">
        <v>0.2294175</v>
      </c>
      <c r="E11" s="23">
        <v>8.2621360000000005E-2</v>
      </c>
      <c r="F11" s="23">
        <v>0.1534951</v>
      </c>
      <c r="G11" s="23">
        <v>8.7378600000000001E-3</v>
      </c>
    </row>
    <row r="12" spans="2:7">
      <c r="B12" s="25">
        <v>0.80500000000000005</v>
      </c>
      <c r="C12" s="20">
        <v>56213</v>
      </c>
      <c r="D12" s="26">
        <v>0.1208333</v>
      </c>
      <c r="E12" s="23">
        <v>7.0000000000000007E-2</v>
      </c>
      <c r="F12" s="23">
        <v>0.21666669999999999</v>
      </c>
      <c r="G12" s="23">
        <v>0</v>
      </c>
    </row>
    <row r="13" spans="2:7">
      <c r="B13" s="25">
        <v>0.80600000000000005</v>
      </c>
      <c r="C13" s="11">
        <v>57253</v>
      </c>
      <c r="D13" s="26">
        <v>0.18972220000000001</v>
      </c>
      <c r="E13" s="23">
        <v>5.5277779999999999E-2</v>
      </c>
      <c r="F13" s="23">
        <v>0.24111109999999999</v>
      </c>
      <c r="G13" s="23">
        <v>0</v>
      </c>
    </row>
    <row r="14" spans="2:7">
      <c r="B14" s="25">
        <v>0.81299999999999994</v>
      </c>
      <c r="C14" s="11">
        <v>60855</v>
      </c>
      <c r="D14" s="26">
        <v>0.19592589999999999</v>
      </c>
      <c r="E14" s="23">
        <v>9.2222220000000008E-2</v>
      </c>
      <c r="F14" s="23">
        <v>0.1444444</v>
      </c>
      <c r="G14" s="23">
        <v>0</v>
      </c>
    </row>
    <row r="15" spans="2:7">
      <c r="B15" s="25">
        <v>0.81599999999999995</v>
      </c>
      <c r="C15" s="11">
        <v>52667</v>
      </c>
      <c r="D15" s="5">
        <v>1.696E-3</v>
      </c>
      <c r="E15" s="24">
        <v>1.121E-3</v>
      </c>
      <c r="F15" s="24">
        <v>1.655E-3</v>
      </c>
      <c r="G15" s="24">
        <v>6.7999999999999999E-5</v>
      </c>
    </row>
    <row r="16" spans="2:7">
      <c r="B16" s="25">
        <v>0.82499999999999996</v>
      </c>
      <c r="C16" s="11">
        <v>59709</v>
      </c>
      <c r="D16" s="26">
        <v>0.17624999999999999</v>
      </c>
      <c r="E16" s="23">
        <v>4.9583329999999995E-2</v>
      </c>
      <c r="F16" s="23">
        <v>0.29375000000000001</v>
      </c>
      <c r="G16" s="23">
        <v>4.1667000000000001E-4</v>
      </c>
    </row>
    <row r="17" spans="2:7">
      <c r="B17" s="25">
        <v>0.82799999999999996</v>
      </c>
      <c r="C17" s="11">
        <v>67698</v>
      </c>
      <c r="D17" s="26">
        <v>0.15741669999999999</v>
      </c>
      <c r="E17" s="23">
        <v>7.9833329999999994E-2</v>
      </c>
      <c r="F17" s="23">
        <v>0.19908329999999999</v>
      </c>
      <c r="G17" s="23">
        <v>3.3333299999999998E-3</v>
      </c>
    </row>
    <row r="18" spans="2:7">
      <c r="B18" s="25">
        <v>0.83299999999999996</v>
      </c>
      <c r="C18" s="11">
        <v>70314</v>
      </c>
      <c r="D18" s="26">
        <v>0.1462745</v>
      </c>
      <c r="E18" s="23">
        <v>5.1862749999999999E-2</v>
      </c>
      <c r="F18" s="23">
        <v>0.17725489999999999</v>
      </c>
      <c r="G18" s="23">
        <v>8.0392199999999997E-3</v>
      </c>
    </row>
    <row r="19" spans="2:7">
      <c r="B19" s="25">
        <v>0.84199999999999997</v>
      </c>
      <c r="C19" s="11">
        <v>68627</v>
      </c>
      <c r="D19" s="26">
        <v>0.26640849999999999</v>
      </c>
      <c r="E19" s="23">
        <v>9.1637319999999994E-2</v>
      </c>
      <c r="F19" s="23">
        <v>0.17617959999999999</v>
      </c>
      <c r="G19" s="23">
        <v>2.2235919999999999E-2</v>
      </c>
    </row>
    <row r="20" spans="2:7">
      <c r="B20" s="25">
        <v>0.84799999999999998</v>
      </c>
      <c r="C20" s="11">
        <v>62741</v>
      </c>
      <c r="D20" s="26">
        <v>0.1656897</v>
      </c>
      <c r="E20" s="23">
        <v>4.086207E-2</v>
      </c>
      <c r="F20" s="23">
        <v>0.24103449999999998</v>
      </c>
      <c r="G20" s="23">
        <v>0</v>
      </c>
    </row>
    <row r="21" spans="2:7">
      <c r="B21" s="25">
        <v>0.84899999999999998</v>
      </c>
      <c r="C21" s="11">
        <v>57921</v>
      </c>
      <c r="D21" s="26">
        <v>0.1486364</v>
      </c>
      <c r="E21" s="23">
        <v>2.9204549999999999E-2</v>
      </c>
      <c r="F21" s="23">
        <v>0.18943180000000001</v>
      </c>
      <c r="G21" s="23">
        <v>9.0908999999999998E-4</v>
      </c>
    </row>
    <row r="22" spans="2:7">
      <c r="B22" s="25">
        <v>0.84899999999999998</v>
      </c>
      <c r="C22" s="11">
        <v>70379</v>
      </c>
      <c r="D22" s="26">
        <v>0.120641</v>
      </c>
      <c r="E22" s="23">
        <v>6.871795E-2</v>
      </c>
      <c r="F22" s="23">
        <v>0.1717949</v>
      </c>
      <c r="G22" s="23">
        <v>8.8461500000000005E-3</v>
      </c>
    </row>
    <row r="23" spans="2:7">
      <c r="B23" s="25">
        <v>0.85</v>
      </c>
      <c r="C23" s="11">
        <v>58780</v>
      </c>
      <c r="D23" s="26">
        <v>0.1674648</v>
      </c>
      <c r="E23" s="23">
        <v>7.3521130000000004E-2</v>
      </c>
      <c r="F23" s="23">
        <v>0.21394369999999999</v>
      </c>
      <c r="G23" s="23">
        <v>1.6901399999999999E-3</v>
      </c>
    </row>
    <row r="24" spans="2:7">
      <c r="B24" s="25">
        <v>0.85099999999999998</v>
      </c>
      <c r="C24" s="11">
        <v>56729</v>
      </c>
      <c r="D24" s="26">
        <v>0.16957449999999999</v>
      </c>
      <c r="E24" s="23">
        <v>0.11212770000000001</v>
      </c>
      <c r="F24" s="23">
        <v>0.16553190000000001</v>
      </c>
      <c r="G24" s="23">
        <v>6.9565200000000008E-3</v>
      </c>
    </row>
    <row r="25" spans="2:7">
      <c r="B25" s="25">
        <v>0.85399999999999998</v>
      </c>
      <c r="C25" s="11">
        <v>56643</v>
      </c>
      <c r="D25" s="26">
        <v>0.14086956519999999</v>
      </c>
      <c r="E25" s="23">
        <v>0.10872340429999999</v>
      </c>
      <c r="F25" s="23">
        <v>0.13673913039999999</v>
      </c>
      <c r="G25" s="23">
        <v>1.872340426E-2</v>
      </c>
    </row>
    <row r="26" spans="2:7">
      <c r="B26" s="25">
        <v>0.85799999999999998</v>
      </c>
      <c r="C26" s="11">
        <v>55121</v>
      </c>
      <c r="D26" s="26">
        <v>0.1680808</v>
      </c>
      <c r="E26" s="23">
        <v>4.0606059999999999E-2</v>
      </c>
      <c r="F26" s="23">
        <v>0.24</v>
      </c>
      <c r="G26" s="23">
        <v>3.7373699999999998E-3</v>
      </c>
    </row>
    <row r="27" spans="2:7">
      <c r="B27" s="25">
        <v>0.86799999999999999</v>
      </c>
      <c r="C27" s="11">
        <v>55384</v>
      </c>
      <c r="D27" s="26">
        <v>0.14678569999999999</v>
      </c>
      <c r="E27" s="23">
        <v>4.6071429999999997E-2</v>
      </c>
      <c r="F27" s="23">
        <v>0.1892857</v>
      </c>
      <c r="G27" s="23">
        <v>0</v>
      </c>
    </row>
    <row r="28" spans="2:7">
      <c r="B28" s="25">
        <v>0.874</v>
      </c>
      <c r="C28" s="11">
        <v>74045</v>
      </c>
      <c r="D28" s="26">
        <v>0.19310340000000001</v>
      </c>
      <c r="E28" s="23">
        <v>0.09</v>
      </c>
      <c r="F28" s="23">
        <v>0.26551720000000001</v>
      </c>
      <c r="G28" s="23">
        <v>0</v>
      </c>
    </row>
    <row r="29" spans="2:7">
      <c r="B29" s="25">
        <v>0.89</v>
      </c>
      <c r="C29" s="11">
        <v>73836</v>
      </c>
      <c r="D29" s="26">
        <v>0.182449</v>
      </c>
      <c r="E29" s="23">
        <v>4.7755099999999995E-2</v>
      </c>
      <c r="F29" s="23">
        <v>0.19102039999999998</v>
      </c>
      <c r="G29" s="23">
        <v>1.367347E-2</v>
      </c>
    </row>
    <row r="30" spans="2:7">
      <c r="B30" s="25">
        <v>0.89100000000000001</v>
      </c>
      <c r="C30" s="20">
        <v>87086</v>
      </c>
      <c r="D30" s="26">
        <v>0.1916601</v>
      </c>
      <c r="E30" s="23">
        <v>5.8418970000000001E-2</v>
      </c>
      <c r="F30" s="23">
        <v>0.1528458</v>
      </c>
      <c r="G30" s="23">
        <v>7.1146200000000003E-3</v>
      </c>
    </row>
    <row r="31" spans="2:7">
      <c r="B31" s="25">
        <v>0.92700000000000005</v>
      </c>
      <c r="C31" s="17">
        <v>79570</v>
      </c>
      <c r="D31" s="26">
        <v>0.24159420000000001</v>
      </c>
      <c r="E31" s="23">
        <v>9.7246380000000007E-2</v>
      </c>
      <c r="F31" s="23">
        <v>0.14695650000000002</v>
      </c>
      <c r="G31" s="23">
        <v>1.8840599999999999E-3</v>
      </c>
    </row>
    <row r="32" spans="2:7">
      <c r="B32" s="25">
        <v>0.92700000000000005</v>
      </c>
      <c r="C32" s="20">
        <v>90550</v>
      </c>
      <c r="D32" s="26">
        <v>0.1425592</v>
      </c>
      <c r="E32" s="23">
        <v>3.8246450000000001E-2</v>
      </c>
      <c r="F32" s="23">
        <v>0.1127488</v>
      </c>
      <c r="G32" s="23">
        <v>2.611374E-2</v>
      </c>
    </row>
    <row r="34" spans="1:7">
      <c r="A34" t="s">
        <v>156</v>
      </c>
      <c r="B34">
        <f t="shared" ref="B34:G34" si="0">COUNT(B2:B32)</f>
        <v>31</v>
      </c>
      <c r="C34">
        <f t="shared" si="0"/>
        <v>31</v>
      </c>
      <c r="D34">
        <f t="shared" si="0"/>
        <v>31</v>
      </c>
      <c r="E34">
        <f t="shared" si="0"/>
        <v>31</v>
      </c>
      <c r="F34">
        <f t="shared" si="0"/>
        <v>31</v>
      </c>
      <c r="G34">
        <f t="shared" si="0"/>
        <v>31</v>
      </c>
    </row>
    <row r="35" spans="1:7">
      <c r="A35" t="s">
        <v>157</v>
      </c>
      <c r="B35" s="5">
        <f t="shared" ref="B35:G35" si="1">AVERAGE(B2:B32)</f>
        <v>0.82222580645161281</v>
      </c>
      <c r="C35" s="5">
        <f t="shared" si="1"/>
        <v>64443.677419354841</v>
      </c>
      <c r="D35" s="5">
        <f t="shared" si="1"/>
        <v>0.16655653436129031</v>
      </c>
      <c r="E35" s="5">
        <f t="shared" si="1"/>
        <v>6.7503132074193561E-2</v>
      </c>
      <c r="F35" s="5">
        <f t="shared" si="1"/>
        <v>0.1857891590451613</v>
      </c>
      <c r="G35" s="5">
        <f t="shared" si="1"/>
        <v>5.230384976129032E-3</v>
      </c>
    </row>
    <row r="36" spans="1:7">
      <c r="A36" t="s">
        <v>158</v>
      </c>
      <c r="B36">
        <f t="shared" ref="B36:G36" si="2">_xlfn.STDEV.P(B2:B32)</f>
        <v>5.4932633040267916E-2</v>
      </c>
      <c r="C36">
        <f t="shared" si="2"/>
        <v>9145.5586237858115</v>
      </c>
      <c r="D36">
        <f t="shared" si="2"/>
        <v>4.5933616775117057E-2</v>
      </c>
      <c r="E36">
        <f t="shared" si="2"/>
        <v>2.7823510014426223E-2</v>
      </c>
      <c r="F36">
        <f t="shared" si="2"/>
        <v>5.4016505304610322E-2</v>
      </c>
      <c r="G36">
        <f t="shared" si="2"/>
        <v>7.1268317120028206E-3</v>
      </c>
    </row>
    <row r="37" spans="1:7">
      <c r="A37" t="s">
        <v>159</v>
      </c>
      <c r="B37" s="5">
        <f t="shared" ref="B37:G37" si="3">MIN(B2:B32)</f>
        <v>0.70899999999999996</v>
      </c>
      <c r="C37" s="5">
        <f t="shared" si="3"/>
        <v>52667</v>
      </c>
      <c r="D37" s="5">
        <f t="shared" si="3"/>
        <v>1.696E-3</v>
      </c>
      <c r="E37" s="5">
        <f t="shared" si="3"/>
        <v>1.121E-3</v>
      </c>
      <c r="F37" s="5">
        <f t="shared" si="3"/>
        <v>1.655E-3</v>
      </c>
      <c r="G37" s="5">
        <f t="shared" si="3"/>
        <v>0</v>
      </c>
    </row>
    <row r="38" spans="1:7">
      <c r="A38" t="s">
        <v>160</v>
      </c>
      <c r="B38" s="5">
        <f t="shared" ref="B38:G38" si="4">MAX(B2:B32)</f>
        <v>0.92700000000000005</v>
      </c>
      <c r="C38" s="5">
        <f t="shared" si="4"/>
        <v>90550</v>
      </c>
      <c r="D38" s="5">
        <f t="shared" si="4"/>
        <v>0.26640849999999999</v>
      </c>
      <c r="E38" s="5">
        <f t="shared" si="4"/>
        <v>0.1227273</v>
      </c>
      <c r="F38" s="5">
        <f t="shared" si="4"/>
        <v>0.29375000000000001</v>
      </c>
      <c r="G38" s="5">
        <f t="shared" si="4"/>
        <v>2.611374E-2</v>
      </c>
    </row>
    <row r="39" spans="1:7">
      <c r="A39" s="3">
        <v>0.25</v>
      </c>
    </row>
    <row r="40" spans="1:7">
      <c r="A40" s="3">
        <v>0.5</v>
      </c>
    </row>
    <row r="41" spans="1:7">
      <c r="A41" s="3">
        <v>0.75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5E1EC-27EB-4B5C-BBD4-1E137E64AC42}">
  <dimension ref="A1:N32"/>
  <sheetViews>
    <sheetView workbookViewId="0"/>
  </sheetViews>
  <sheetFormatPr defaultRowHeight="15"/>
  <cols>
    <col min="1" max="1" width="43.28515625" bestFit="1" customWidth="1"/>
    <col min="2" max="2" width="26.85546875" bestFit="1" customWidth="1"/>
    <col min="3" max="3" width="16.85546875" bestFit="1" customWidth="1"/>
    <col min="4" max="4" width="13.7109375" bestFit="1" customWidth="1"/>
    <col min="5" max="5" width="12.5703125" bestFit="1" customWidth="1"/>
    <col min="6" max="6" width="10.7109375" bestFit="1" customWidth="1"/>
    <col min="7" max="7" width="13.7109375" bestFit="1" customWidth="1"/>
    <col min="8" max="8" width="12.5703125" bestFit="1" customWidth="1"/>
    <col min="9" max="9" width="10.7109375" bestFit="1" customWidth="1"/>
    <col min="10" max="10" width="20" bestFit="1" customWidth="1"/>
    <col min="11" max="11" width="18.28515625" bestFit="1" customWidth="1"/>
    <col min="12" max="12" width="27.28515625" bestFit="1" customWidth="1"/>
    <col min="13" max="13" width="13.85546875" bestFit="1" customWidth="1"/>
    <col min="14" max="14" width="45.7109375" bestFit="1" customWidth="1"/>
  </cols>
  <sheetData>
    <row r="1" spans="1:14">
      <c r="A1" t="s">
        <v>0</v>
      </c>
      <c r="B1" t="s">
        <v>150</v>
      </c>
      <c r="C1" t="s">
        <v>151</v>
      </c>
      <c r="D1" t="s">
        <v>161</v>
      </c>
      <c r="E1" t="s">
        <v>162</v>
      </c>
      <c r="F1" t="s">
        <v>163</v>
      </c>
      <c r="G1" t="s">
        <v>164</v>
      </c>
      <c r="H1" t="s">
        <v>165</v>
      </c>
      <c r="I1" t="s">
        <v>166</v>
      </c>
      <c r="J1" t="s">
        <v>167</v>
      </c>
      <c r="K1" t="s">
        <v>168</v>
      </c>
      <c r="L1" t="s">
        <v>169</v>
      </c>
      <c r="M1" t="s">
        <v>148</v>
      </c>
      <c r="N1" t="s">
        <v>149</v>
      </c>
    </row>
    <row r="2" spans="1:14">
      <c r="A2" s="1" t="s">
        <v>16</v>
      </c>
      <c r="B2" s="23">
        <v>20.175000000000001</v>
      </c>
      <c r="C2" s="23">
        <v>2.5000000000000001E-2</v>
      </c>
      <c r="D2" s="23">
        <v>0.55782608700000003</v>
      </c>
      <c r="E2" s="23">
        <v>0.47318181799999998</v>
      </c>
      <c r="F2" s="23">
        <v>0.4608333</v>
      </c>
      <c r="G2" s="23">
        <v>0.70703703699999998</v>
      </c>
      <c r="H2" s="23">
        <v>0.68370370400000002</v>
      </c>
      <c r="I2" s="23">
        <v>0.38481480000000001</v>
      </c>
      <c r="J2" s="23">
        <v>0.67714285699999999</v>
      </c>
      <c r="K2" s="23">
        <v>0.35714285699999998</v>
      </c>
      <c r="L2" s="23">
        <v>64.111111109999996</v>
      </c>
      <c r="M2" s="23">
        <v>18.475000000000001</v>
      </c>
      <c r="N2" s="23">
        <v>7.25</v>
      </c>
    </row>
    <row r="3" spans="1:14">
      <c r="A3" s="1" t="s">
        <v>19</v>
      </c>
      <c r="B3" s="23">
        <v>13.67391304</v>
      </c>
      <c r="C3" s="23">
        <v>1.8723404260000001</v>
      </c>
      <c r="D3" s="23">
        <v>0.74275862100000001</v>
      </c>
      <c r="E3" s="23">
        <v>0.70586206900000004</v>
      </c>
      <c r="F3" s="23">
        <v>0.59448279999999998</v>
      </c>
      <c r="G3" s="23">
        <v>0.807666667</v>
      </c>
      <c r="H3" s="23">
        <v>0.78866666699999999</v>
      </c>
      <c r="I3" s="23">
        <v>0.4746667</v>
      </c>
      <c r="J3" s="23">
        <v>0.86666666699999995</v>
      </c>
      <c r="K3" s="23">
        <v>0.60777777799999999</v>
      </c>
      <c r="L3" s="23">
        <v>0.74888888899999995</v>
      </c>
      <c r="M3" s="23">
        <v>14.086956519999999</v>
      </c>
      <c r="N3" s="23">
        <v>10.87234043</v>
      </c>
    </row>
    <row r="4" spans="1:14">
      <c r="A4" s="1" t="s">
        <v>22</v>
      </c>
      <c r="B4" s="24">
        <v>0.16550000000000001</v>
      </c>
      <c r="C4" s="24">
        <v>6.7999999999999996E-3</v>
      </c>
      <c r="D4" s="24">
        <v>0.69</v>
      </c>
      <c r="E4" s="24">
        <v>0.62</v>
      </c>
      <c r="F4" s="24">
        <v>0.52</v>
      </c>
      <c r="G4" s="24">
        <v>0.73</v>
      </c>
      <c r="H4" s="24">
        <v>0.72</v>
      </c>
      <c r="I4" s="24">
        <v>0.36</v>
      </c>
      <c r="J4" s="24">
        <v>0.82550000000000001</v>
      </c>
      <c r="K4" s="24">
        <v>0.41875000000000001</v>
      </c>
      <c r="L4" s="24">
        <v>0.74439999999999995</v>
      </c>
      <c r="M4" s="24">
        <v>0.1696</v>
      </c>
      <c r="N4" s="24">
        <v>0.11210000000000001</v>
      </c>
    </row>
    <row r="5" spans="1:14">
      <c r="A5" s="1" t="s">
        <v>24</v>
      </c>
      <c r="B5" s="23">
        <v>16.553190000000001</v>
      </c>
      <c r="C5" s="23">
        <v>0.69565200000000005</v>
      </c>
      <c r="D5" s="23">
        <v>0.69</v>
      </c>
      <c r="E5" s="23">
        <v>0.61499999999999999</v>
      </c>
      <c r="F5" s="23">
        <v>0.52</v>
      </c>
      <c r="G5" s="23">
        <v>0.73121199999999997</v>
      </c>
      <c r="H5" s="23">
        <v>0.72242399999999996</v>
      </c>
      <c r="I5" s="23">
        <v>0.36515199999999998</v>
      </c>
      <c r="J5" s="23">
        <v>0.82555599999999996</v>
      </c>
      <c r="K5" s="23">
        <v>0.41875000000000001</v>
      </c>
      <c r="L5" s="23">
        <v>0.74444399999999999</v>
      </c>
      <c r="M5" s="23">
        <v>16.957450000000001</v>
      </c>
      <c r="N5" s="23">
        <v>11.212770000000001</v>
      </c>
    </row>
    <row r="6" spans="1:14">
      <c r="A6" s="1" t="s">
        <v>26</v>
      </c>
      <c r="B6" s="23">
        <v>19.268039999999999</v>
      </c>
      <c r="C6" s="23">
        <v>4.1237000000000003E-2</v>
      </c>
      <c r="D6" s="23">
        <v>0.84844200000000003</v>
      </c>
      <c r="E6" s="23">
        <v>0.83064899999999997</v>
      </c>
      <c r="F6" s="23">
        <v>0.74454500000000001</v>
      </c>
      <c r="G6" s="23">
        <v>0.86784799999999995</v>
      </c>
      <c r="H6" s="23">
        <v>0.86341800000000002</v>
      </c>
      <c r="I6" s="23">
        <v>0.61177199999999998</v>
      </c>
      <c r="J6" s="23">
        <v>0.83411800000000003</v>
      </c>
      <c r="K6" s="23">
        <v>0.57687500000000003</v>
      </c>
      <c r="L6" s="23">
        <v>0.78529400000000005</v>
      </c>
      <c r="M6" s="23">
        <v>19.701029999999999</v>
      </c>
      <c r="N6" s="23">
        <v>4.9690719999999997</v>
      </c>
    </row>
    <row r="7" spans="1:14">
      <c r="A7" s="1" t="s">
        <v>28</v>
      </c>
      <c r="B7" s="23">
        <v>26.55172</v>
      </c>
      <c r="C7" s="23">
        <v>0</v>
      </c>
      <c r="D7" s="23">
        <v>0.45083299999999998</v>
      </c>
      <c r="E7" s="23">
        <v>0.37</v>
      </c>
      <c r="F7" s="23">
        <v>0.31583299999999997</v>
      </c>
      <c r="G7" s="23">
        <v>0.63500000000000001</v>
      </c>
      <c r="H7" s="23">
        <v>0.58750000000000002</v>
      </c>
      <c r="I7" s="23">
        <v>0.191667</v>
      </c>
      <c r="J7" s="23">
        <v>0.68125000000000002</v>
      </c>
      <c r="K7" s="23">
        <v>0.34571400000000002</v>
      </c>
      <c r="L7" s="23">
        <v>0.60750000000000004</v>
      </c>
      <c r="M7" s="23">
        <v>19.31034</v>
      </c>
      <c r="N7" s="23">
        <v>9</v>
      </c>
    </row>
    <row r="8" spans="1:14">
      <c r="A8" s="1" t="s">
        <v>30</v>
      </c>
      <c r="B8" s="23">
        <v>14.34375</v>
      </c>
      <c r="C8" s="23">
        <v>1.453125</v>
      </c>
      <c r="D8" s="23">
        <v>0.74719999999999998</v>
      </c>
      <c r="E8" s="23">
        <v>0.71430000000000005</v>
      </c>
      <c r="F8" s="23">
        <v>0.61280400000000002</v>
      </c>
      <c r="G8" s="23">
        <v>0.84074099999999996</v>
      </c>
      <c r="H8" s="23">
        <v>0.83675900000000003</v>
      </c>
      <c r="I8" s="23">
        <v>0.50342600000000004</v>
      </c>
      <c r="J8" s="23">
        <v>0.83333299999999999</v>
      </c>
      <c r="K8" s="23">
        <v>0.48277799999999998</v>
      </c>
      <c r="L8" s="23">
        <v>0.77315800000000001</v>
      </c>
      <c r="M8" s="23">
        <v>14.32813</v>
      </c>
      <c r="N8" s="23">
        <v>3.4296880000000001</v>
      </c>
    </row>
    <row r="9" spans="1:14">
      <c r="A9" s="1" t="s">
        <v>32</v>
      </c>
      <c r="B9" s="23">
        <v>21.394369999999999</v>
      </c>
      <c r="C9" s="23">
        <v>0.169014</v>
      </c>
      <c r="D9" s="23">
        <v>0.61472700000000002</v>
      </c>
      <c r="E9" s="23">
        <v>0.533273</v>
      </c>
      <c r="F9" s="23">
        <v>0.46854499999999999</v>
      </c>
      <c r="G9" s="23">
        <v>0.70545500000000005</v>
      </c>
      <c r="H9" s="23">
        <v>0.69054499999999996</v>
      </c>
      <c r="I9" s="23">
        <v>0.32509100000000002</v>
      </c>
      <c r="J9" s="23">
        <v>0.75833300000000003</v>
      </c>
      <c r="K9" s="23">
        <v>0.51083299999999998</v>
      </c>
      <c r="L9" s="23">
        <v>0.57769199999999998</v>
      </c>
      <c r="M9" s="23">
        <v>16.746479999999998</v>
      </c>
      <c r="N9" s="23">
        <v>7.3521130000000001</v>
      </c>
    </row>
    <row r="10" spans="1:14">
      <c r="A10" s="1" t="s">
        <v>35</v>
      </c>
      <c r="B10" s="23">
        <v>14.695650000000001</v>
      </c>
      <c r="C10" s="23">
        <v>0.18840599999999999</v>
      </c>
      <c r="D10" s="23">
        <v>0.68759300000000001</v>
      </c>
      <c r="E10" s="23">
        <v>0.64759299999999997</v>
      </c>
      <c r="F10" s="23">
        <v>0.54907399999999995</v>
      </c>
      <c r="G10" s="23">
        <v>0.760741</v>
      </c>
      <c r="H10" s="23">
        <v>0.76463000000000003</v>
      </c>
      <c r="I10" s="23">
        <v>0.44388899999999998</v>
      </c>
      <c r="J10" s="23">
        <v>0.86</v>
      </c>
      <c r="K10" s="23">
        <v>0.51571400000000001</v>
      </c>
      <c r="L10" s="23">
        <v>0.70285699999999995</v>
      </c>
      <c r="M10" s="23">
        <v>24.159420000000001</v>
      </c>
      <c r="N10" s="23">
        <v>9.7246380000000006</v>
      </c>
    </row>
    <row r="11" spans="1:14">
      <c r="A11" s="1" t="s">
        <v>37</v>
      </c>
      <c r="B11" s="23">
        <v>15.34951</v>
      </c>
      <c r="C11" s="23">
        <v>0.87378599999999995</v>
      </c>
      <c r="D11" s="23">
        <v>0.668462</v>
      </c>
      <c r="E11" s="23">
        <v>0.58756399999999998</v>
      </c>
      <c r="F11" s="23">
        <v>0.47359000000000001</v>
      </c>
      <c r="G11" s="23">
        <v>0.71477599999999997</v>
      </c>
      <c r="H11" s="23">
        <v>0.72104500000000005</v>
      </c>
      <c r="I11" s="23">
        <v>0.34059699999999998</v>
      </c>
      <c r="J11" s="23">
        <v>0.80583300000000002</v>
      </c>
      <c r="K11" s="23">
        <v>0.44</v>
      </c>
      <c r="L11" s="23">
        <v>0.723333</v>
      </c>
      <c r="M11" s="23">
        <v>22.941749999999999</v>
      </c>
      <c r="N11" s="23">
        <v>8.2621359999999999</v>
      </c>
    </row>
    <row r="12" spans="1:14">
      <c r="A12" s="1" t="s">
        <v>39</v>
      </c>
      <c r="B12" s="23">
        <v>21.452380000000002</v>
      </c>
      <c r="C12" s="23">
        <v>0</v>
      </c>
      <c r="D12" s="23">
        <v>0.60806499999999997</v>
      </c>
      <c r="E12" s="23">
        <v>0.53032299999999999</v>
      </c>
      <c r="F12" s="23">
        <v>0.44193500000000002</v>
      </c>
      <c r="G12" s="23">
        <v>0.68</v>
      </c>
      <c r="H12" s="23">
        <v>0.64142900000000003</v>
      </c>
      <c r="I12" s="23">
        <v>0.26678600000000002</v>
      </c>
      <c r="J12" s="23">
        <v>0.75142900000000001</v>
      </c>
      <c r="K12" s="23">
        <v>0.40285700000000002</v>
      </c>
      <c r="L12" s="23">
        <v>0.67</v>
      </c>
      <c r="M12" s="23">
        <v>20.238099999999999</v>
      </c>
      <c r="N12" s="23">
        <v>7.6428570000000002</v>
      </c>
    </row>
    <row r="13" spans="1:14">
      <c r="A13" s="1" t="s">
        <v>41</v>
      </c>
      <c r="B13" s="23">
        <v>18.943180000000002</v>
      </c>
      <c r="C13" s="23">
        <v>9.0909000000000004E-2</v>
      </c>
      <c r="D13" s="23">
        <v>0.74278699999999998</v>
      </c>
      <c r="E13" s="23">
        <v>0.66606600000000005</v>
      </c>
      <c r="F13" s="23">
        <v>0.57508199999999998</v>
      </c>
      <c r="G13" s="23">
        <v>0.78079399999999999</v>
      </c>
      <c r="H13" s="23">
        <v>0.76761900000000005</v>
      </c>
      <c r="I13" s="23">
        <v>0.39500000000000002</v>
      </c>
      <c r="J13" s="23">
        <v>0.82461499999999999</v>
      </c>
      <c r="K13" s="23">
        <v>0.49307699999999999</v>
      </c>
      <c r="L13" s="23">
        <v>0.74307699999999999</v>
      </c>
      <c r="M13" s="23">
        <v>14.86364</v>
      </c>
      <c r="N13" s="23">
        <v>2.920455</v>
      </c>
    </row>
    <row r="14" spans="1:14">
      <c r="A14" s="1" t="s">
        <v>43</v>
      </c>
      <c r="B14" s="23">
        <v>17.94444</v>
      </c>
      <c r="C14" s="23">
        <v>0</v>
      </c>
      <c r="D14" s="23">
        <v>0.64124999999999999</v>
      </c>
      <c r="E14" s="23">
        <v>0.58875</v>
      </c>
      <c r="F14" s="23">
        <v>0.51375000000000004</v>
      </c>
      <c r="G14" s="23">
        <v>0.76666699999999999</v>
      </c>
      <c r="H14" s="23">
        <v>0.75777799999999995</v>
      </c>
      <c r="I14" s="23">
        <v>0.45111099999999998</v>
      </c>
      <c r="J14" s="23">
        <v>0.63500000000000001</v>
      </c>
      <c r="K14" s="23">
        <v>0.41</v>
      </c>
      <c r="L14" s="23">
        <v>0.52</v>
      </c>
      <c r="M14" s="23">
        <v>11.16667</v>
      </c>
      <c r="N14" s="23">
        <v>11.22222</v>
      </c>
    </row>
    <row r="15" spans="1:14">
      <c r="A15" s="1" t="s">
        <v>45</v>
      </c>
      <c r="B15" s="23">
        <v>14.44444</v>
      </c>
      <c r="C15" s="23">
        <v>0</v>
      </c>
      <c r="D15" s="23">
        <v>0.70272699999999999</v>
      </c>
      <c r="E15" s="23">
        <v>0.66181800000000002</v>
      </c>
      <c r="F15" s="23">
        <v>0.50681799999999999</v>
      </c>
      <c r="G15" s="23">
        <v>0.72950000000000004</v>
      </c>
      <c r="H15" s="23">
        <v>0.70799999999999996</v>
      </c>
      <c r="I15" s="23">
        <v>0.30599999999999999</v>
      </c>
      <c r="J15" s="23">
        <v>0.82333299999999998</v>
      </c>
      <c r="K15" s="23">
        <v>0.43666700000000003</v>
      </c>
      <c r="L15" s="23">
        <v>0.79333299999999995</v>
      </c>
      <c r="M15" s="23">
        <v>19.592590000000001</v>
      </c>
      <c r="N15" s="23">
        <v>9.2222220000000004</v>
      </c>
    </row>
    <row r="16" spans="1:14">
      <c r="A16" s="1" t="s">
        <v>47</v>
      </c>
      <c r="B16" s="23">
        <v>19.4375</v>
      </c>
      <c r="C16" s="23">
        <v>0.265625</v>
      </c>
      <c r="D16" s="23">
        <v>0.70346900000000001</v>
      </c>
      <c r="E16" s="23">
        <v>0.63591799999999998</v>
      </c>
      <c r="F16" s="23">
        <v>0.52959199999999995</v>
      </c>
      <c r="G16" s="23">
        <v>0.75900000000000001</v>
      </c>
      <c r="H16" s="23">
        <v>0.76739999999999997</v>
      </c>
      <c r="I16" s="23">
        <v>0.34899999999999998</v>
      </c>
      <c r="J16" s="23">
        <v>0.72090900000000002</v>
      </c>
      <c r="K16" s="23">
        <v>0.38250000000000001</v>
      </c>
      <c r="L16" s="23">
        <v>0.66916699999999996</v>
      </c>
      <c r="M16" s="23">
        <v>17.6875</v>
      </c>
      <c r="N16" s="23">
        <v>7.578125</v>
      </c>
    </row>
    <row r="17" spans="1:14">
      <c r="A17" s="1" t="s">
        <v>49</v>
      </c>
      <c r="B17" s="23">
        <v>24.103449999999999</v>
      </c>
      <c r="C17" s="23">
        <v>0</v>
      </c>
      <c r="D17" s="23">
        <v>0.66552599999999995</v>
      </c>
      <c r="E17" s="23">
        <v>0.53342100000000003</v>
      </c>
      <c r="F17" s="23">
        <v>0.44026300000000002</v>
      </c>
      <c r="G17" s="23">
        <v>0.69666700000000004</v>
      </c>
      <c r="H17" s="23">
        <v>0.670238</v>
      </c>
      <c r="I17" s="23">
        <v>0.298095</v>
      </c>
      <c r="J17" s="23">
        <v>0.77</v>
      </c>
      <c r="K17" s="23">
        <v>0.45</v>
      </c>
      <c r="L17" s="23">
        <v>0.71222200000000002</v>
      </c>
      <c r="M17" s="23">
        <v>16.56897</v>
      </c>
      <c r="N17" s="23">
        <v>4.0862069999999999</v>
      </c>
    </row>
    <row r="18" spans="1:14">
      <c r="A18" s="1" t="s">
        <v>51</v>
      </c>
      <c r="B18" s="23">
        <v>24.11111</v>
      </c>
      <c r="C18" s="23">
        <v>0</v>
      </c>
      <c r="D18" s="23">
        <v>0.68909100000000001</v>
      </c>
      <c r="E18" s="23">
        <v>0.61590900000000004</v>
      </c>
      <c r="F18" s="23">
        <v>0.37090899999999999</v>
      </c>
      <c r="G18" s="23">
        <v>0.79047599999999996</v>
      </c>
      <c r="H18" s="23">
        <v>0.74666699999999997</v>
      </c>
      <c r="I18" s="23">
        <v>0.277619</v>
      </c>
      <c r="J18" s="23">
        <v>0.70333299999999999</v>
      </c>
      <c r="K18" s="23">
        <v>0.388571</v>
      </c>
      <c r="L18" s="23">
        <v>0.638571</v>
      </c>
      <c r="M18" s="23">
        <v>18.97222</v>
      </c>
      <c r="N18" s="23">
        <v>5.5277779999999996</v>
      </c>
    </row>
    <row r="19" spans="1:14">
      <c r="A19" s="1" t="s">
        <v>53</v>
      </c>
      <c r="B19" s="23">
        <v>19.102039999999999</v>
      </c>
      <c r="C19" s="23">
        <v>1.3673470000000001</v>
      </c>
      <c r="D19" s="23">
        <v>0.72826500000000005</v>
      </c>
      <c r="E19" s="23">
        <v>0.64336700000000002</v>
      </c>
      <c r="F19" s="23">
        <v>0.54755100000000001</v>
      </c>
      <c r="G19" s="23">
        <v>0.79239099999999996</v>
      </c>
      <c r="H19" s="23">
        <v>0.79217400000000004</v>
      </c>
      <c r="I19" s="23">
        <v>0.455652</v>
      </c>
      <c r="J19" s="23">
        <v>0.83782599999999996</v>
      </c>
      <c r="K19" s="23">
        <v>0.47416700000000001</v>
      </c>
      <c r="L19" s="23">
        <v>0.81695700000000004</v>
      </c>
      <c r="M19" s="23">
        <v>18.244900000000001</v>
      </c>
      <c r="N19" s="23">
        <v>4.7755099999999997</v>
      </c>
    </row>
    <row r="20" spans="1:14">
      <c r="A20" s="1" t="s">
        <v>55</v>
      </c>
      <c r="B20" s="23">
        <v>15.28458</v>
      </c>
      <c r="C20" s="23">
        <v>0.71146200000000004</v>
      </c>
      <c r="D20" s="23">
        <v>0.73337200000000002</v>
      </c>
      <c r="E20" s="23">
        <v>0.67401200000000006</v>
      </c>
      <c r="F20" s="23">
        <v>0.55842999999999998</v>
      </c>
      <c r="G20" s="23">
        <v>0.81568600000000002</v>
      </c>
      <c r="H20" s="23">
        <v>0.83382400000000001</v>
      </c>
      <c r="I20" s="23">
        <v>0.47882400000000003</v>
      </c>
      <c r="J20" s="23">
        <v>0.83593799999999996</v>
      </c>
      <c r="K20" s="23">
        <v>0.37970599999999999</v>
      </c>
      <c r="L20" s="23">
        <v>0.78628600000000004</v>
      </c>
      <c r="M20" s="23">
        <v>19.16601</v>
      </c>
      <c r="N20" s="23">
        <v>5.8418970000000003</v>
      </c>
    </row>
    <row r="21" spans="1:14">
      <c r="A21" s="1" t="s">
        <v>57</v>
      </c>
      <c r="B21" s="23">
        <v>22.723400000000002</v>
      </c>
      <c r="C21" s="23">
        <v>0</v>
      </c>
      <c r="D21" s="23">
        <v>0.70666700000000005</v>
      </c>
      <c r="E21" s="23">
        <v>0.65</v>
      </c>
      <c r="F21" s="23">
        <v>0.53074100000000002</v>
      </c>
      <c r="G21" s="23">
        <v>0.75839999999999996</v>
      </c>
      <c r="H21" s="23">
        <v>0.71799999999999997</v>
      </c>
      <c r="I21" s="23">
        <v>0.36720000000000003</v>
      </c>
      <c r="J21" s="23">
        <v>0.8</v>
      </c>
      <c r="K21" s="23">
        <v>0.35125000000000001</v>
      </c>
      <c r="L21" s="23">
        <v>0.67555600000000005</v>
      </c>
      <c r="M21" s="23">
        <v>16.638300000000001</v>
      </c>
      <c r="N21" s="23">
        <v>4.1914889999999998</v>
      </c>
    </row>
    <row r="22" spans="1:14">
      <c r="A22" s="1" t="s">
        <v>59</v>
      </c>
      <c r="B22" s="23">
        <v>21.66667</v>
      </c>
      <c r="C22" s="23">
        <v>0</v>
      </c>
      <c r="D22" s="23">
        <v>0.64714300000000002</v>
      </c>
      <c r="E22" s="23">
        <v>0.59857099999999996</v>
      </c>
      <c r="F22" s="23">
        <v>0.65571400000000002</v>
      </c>
      <c r="G22" s="23">
        <v>0.75</v>
      </c>
      <c r="H22" s="23">
        <v>0.77428600000000003</v>
      </c>
      <c r="I22" s="23">
        <v>0.37714300000000001</v>
      </c>
      <c r="J22" s="23">
        <v>0.83</v>
      </c>
      <c r="K22" s="23">
        <v>0.42499999999999999</v>
      </c>
      <c r="L22" s="23">
        <v>0.71333299999999999</v>
      </c>
      <c r="M22" s="23">
        <v>12.08333</v>
      </c>
      <c r="N22" s="23">
        <v>7</v>
      </c>
    </row>
    <row r="23" spans="1:14">
      <c r="A23" s="1" t="s">
        <v>61</v>
      </c>
      <c r="B23" s="23">
        <v>18.928570000000001</v>
      </c>
      <c r="C23" s="23">
        <v>0</v>
      </c>
      <c r="D23" s="23">
        <v>0.73062499999999997</v>
      </c>
      <c r="E23" s="23">
        <v>0.68812499999999999</v>
      </c>
      <c r="F23" s="23">
        <v>0.58062499999999995</v>
      </c>
      <c r="G23" s="23">
        <v>0.84882400000000002</v>
      </c>
      <c r="H23" s="23">
        <v>0.77470600000000001</v>
      </c>
      <c r="I23" s="23">
        <v>0.46117599999999997</v>
      </c>
      <c r="J23" s="23">
        <v>0.79142900000000005</v>
      </c>
      <c r="K23" s="23">
        <v>0.445714</v>
      </c>
      <c r="L23" s="23">
        <v>0.71142899999999998</v>
      </c>
      <c r="M23" s="23">
        <v>14.678570000000001</v>
      </c>
      <c r="N23" s="23">
        <v>4.6071429999999998</v>
      </c>
    </row>
    <row r="24" spans="1:14">
      <c r="A24" s="1" t="s">
        <v>62</v>
      </c>
      <c r="B24" s="23">
        <v>17.725490000000001</v>
      </c>
      <c r="C24" s="23">
        <v>0.80392200000000003</v>
      </c>
      <c r="D24" s="23">
        <v>0.694353</v>
      </c>
      <c r="E24" s="23">
        <v>0.61152899999999999</v>
      </c>
      <c r="F24" s="23">
        <v>0.55209299999999994</v>
      </c>
      <c r="G24" s="23">
        <v>0.79209300000000005</v>
      </c>
      <c r="H24" s="23">
        <v>0.76407000000000003</v>
      </c>
      <c r="I24" s="23">
        <v>0.43534899999999999</v>
      </c>
      <c r="J24" s="23">
        <v>0.76428600000000002</v>
      </c>
      <c r="K24" s="23">
        <v>0.421429</v>
      </c>
      <c r="L24" s="23">
        <v>0.77214300000000002</v>
      </c>
      <c r="M24" s="23">
        <v>14.62745</v>
      </c>
      <c r="N24" s="23">
        <v>5.1862750000000002</v>
      </c>
    </row>
    <row r="25" spans="1:14">
      <c r="A25" s="1" t="s">
        <v>64</v>
      </c>
      <c r="B25" s="23">
        <v>25.909089999999999</v>
      </c>
      <c r="C25" s="23">
        <v>0</v>
      </c>
      <c r="D25" s="23">
        <v>0.67</v>
      </c>
      <c r="E25" s="23">
        <v>0.41499999999999998</v>
      </c>
      <c r="F25" s="23">
        <v>0.45500000000000002</v>
      </c>
      <c r="G25" s="23">
        <v>0.71</v>
      </c>
      <c r="H25" s="23">
        <v>0.67</v>
      </c>
      <c r="I25" s="23">
        <v>0.37666699999999997</v>
      </c>
      <c r="J25" s="23">
        <v>0.63</v>
      </c>
      <c r="K25" s="23">
        <v>0.57666700000000004</v>
      </c>
      <c r="L25" s="23">
        <v>0.52800000000000002</v>
      </c>
      <c r="M25" s="23">
        <v>12.272729999999999</v>
      </c>
      <c r="N25" s="23">
        <v>12.272729999999999</v>
      </c>
    </row>
    <row r="26" spans="1:14">
      <c r="A26" s="1" t="s">
        <v>66</v>
      </c>
      <c r="B26" s="23">
        <v>12.643750000000001</v>
      </c>
      <c r="C26" s="23">
        <v>1.1812499999999999</v>
      </c>
      <c r="D26" s="23">
        <v>0.62059299999999995</v>
      </c>
      <c r="E26" s="23">
        <v>0.54500000000000004</v>
      </c>
      <c r="F26" s="23">
        <v>0.51406300000000005</v>
      </c>
      <c r="G26" s="23">
        <v>0.72100799999999998</v>
      </c>
      <c r="H26" s="23">
        <v>0.703488</v>
      </c>
      <c r="I26" s="23">
        <v>0.42922500000000002</v>
      </c>
      <c r="J26" s="23">
        <v>0.77653799999999995</v>
      </c>
      <c r="K26" s="23">
        <v>0.44719999999999999</v>
      </c>
      <c r="L26" s="23">
        <v>0.65296299999999996</v>
      </c>
      <c r="M26" s="23">
        <v>19.512499999999999</v>
      </c>
      <c r="N26" s="23">
        <v>8.1374999999999993</v>
      </c>
    </row>
    <row r="27" spans="1:14">
      <c r="A27" s="1" t="s">
        <v>68</v>
      </c>
      <c r="B27" s="23">
        <v>17.61796</v>
      </c>
      <c r="C27" s="23">
        <v>2.223592</v>
      </c>
      <c r="D27" s="23">
        <v>0.75333300000000003</v>
      </c>
      <c r="E27" s="23">
        <v>0.71806199999999998</v>
      </c>
      <c r="F27" s="23">
        <v>0.60234699999999997</v>
      </c>
      <c r="G27" s="23">
        <v>0.81054099999999996</v>
      </c>
      <c r="H27" s="23">
        <v>0.82614600000000005</v>
      </c>
      <c r="I27" s="23">
        <v>0.51955399999999996</v>
      </c>
      <c r="J27" s="23">
        <v>0.70638900000000004</v>
      </c>
      <c r="K27" s="23">
        <v>0.23476900000000001</v>
      </c>
      <c r="L27" s="23">
        <v>0.774868</v>
      </c>
      <c r="M27" s="23">
        <v>26.64085</v>
      </c>
      <c r="N27" s="23">
        <v>9.1637319999999995</v>
      </c>
    </row>
    <row r="28" spans="1:14">
      <c r="A28" s="1" t="s">
        <v>70</v>
      </c>
      <c r="B28" s="23">
        <v>29.375</v>
      </c>
      <c r="C28" s="23">
        <v>4.1667000000000003E-2</v>
      </c>
      <c r="D28" s="23">
        <v>0.65272699999999995</v>
      </c>
      <c r="E28" s="23">
        <v>0.55545500000000003</v>
      </c>
      <c r="F28" s="23">
        <v>0.50757600000000003</v>
      </c>
      <c r="G28" s="23">
        <v>0.74205900000000002</v>
      </c>
      <c r="H28" s="23">
        <v>0.70794100000000004</v>
      </c>
      <c r="I28" s="23">
        <v>0.38117600000000001</v>
      </c>
      <c r="J28" s="23">
        <v>0.88</v>
      </c>
      <c r="K28" s="23">
        <v>0.55142899999999995</v>
      </c>
      <c r="L28" s="23">
        <v>0.65375000000000005</v>
      </c>
      <c r="M28" s="23">
        <v>17.625</v>
      </c>
      <c r="N28" s="23">
        <v>4.9583329999999997</v>
      </c>
    </row>
    <row r="29" spans="1:14">
      <c r="A29" s="1" t="s">
        <v>72</v>
      </c>
      <c r="B29" s="23">
        <v>24</v>
      </c>
      <c r="C29" s="23">
        <v>0.37373699999999999</v>
      </c>
      <c r="D29" s="23">
        <v>0.73627500000000001</v>
      </c>
      <c r="E29" s="23">
        <v>0.65156899999999995</v>
      </c>
      <c r="F29" s="23">
        <v>0.51941199999999998</v>
      </c>
      <c r="G29" s="23">
        <v>0.794821</v>
      </c>
      <c r="H29" s="23">
        <v>0.78500000000000003</v>
      </c>
      <c r="I29" s="23">
        <v>0.36196400000000001</v>
      </c>
      <c r="J29" s="23">
        <v>0.75476200000000004</v>
      </c>
      <c r="K29" s="23">
        <v>0.42368400000000001</v>
      </c>
      <c r="L29" s="23">
        <v>0.70909100000000003</v>
      </c>
      <c r="M29" s="23">
        <v>16.80808</v>
      </c>
      <c r="N29" s="23">
        <v>4.0606059999999999</v>
      </c>
    </row>
    <row r="30" spans="1:14">
      <c r="A30" s="1" t="s">
        <v>74</v>
      </c>
      <c r="B30" s="23">
        <v>17.179490000000001</v>
      </c>
      <c r="C30" s="23">
        <v>0.88461500000000004</v>
      </c>
      <c r="D30" s="23">
        <v>0.70338500000000004</v>
      </c>
      <c r="E30" s="23">
        <v>0.64076900000000003</v>
      </c>
      <c r="F30" s="23">
        <v>0.50276900000000002</v>
      </c>
      <c r="G30" s="23">
        <v>0.80885200000000002</v>
      </c>
      <c r="H30" s="23">
        <v>0.78508199999999995</v>
      </c>
      <c r="I30" s="23">
        <v>0.453934</v>
      </c>
      <c r="J30" s="23">
        <v>0.89</v>
      </c>
      <c r="K30" s="23">
        <v>0.66454500000000005</v>
      </c>
      <c r="L30" s="23">
        <v>0.76636400000000005</v>
      </c>
      <c r="M30" s="23">
        <v>12.0641</v>
      </c>
      <c r="N30" s="23">
        <v>6.8717949999999997</v>
      </c>
    </row>
    <row r="31" spans="1:14">
      <c r="A31" s="1" t="s">
        <v>75</v>
      </c>
      <c r="B31" s="23">
        <v>19.908329999999999</v>
      </c>
      <c r="C31" s="23">
        <v>0.33333299999999999</v>
      </c>
      <c r="D31" s="23">
        <v>0.68417600000000001</v>
      </c>
      <c r="E31" s="23">
        <v>0.61274700000000004</v>
      </c>
      <c r="F31" s="23">
        <v>0.51340699999999995</v>
      </c>
      <c r="G31" s="23">
        <v>0.77912099999999995</v>
      </c>
      <c r="H31" s="23">
        <v>0.774505</v>
      </c>
      <c r="I31" s="23">
        <v>0.45230799999999999</v>
      </c>
      <c r="J31" s="23">
        <v>0.85312500000000002</v>
      </c>
      <c r="K31" s="23">
        <v>0.51312500000000005</v>
      </c>
      <c r="L31" s="23">
        <v>0.76624999999999999</v>
      </c>
      <c r="M31" s="23">
        <v>15.741669999999999</v>
      </c>
      <c r="N31" s="23">
        <v>7.983333</v>
      </c>
    </row>
    <row r="32" spans="1:14">
      <c r="A32" s="1" t="s">
        <v>77</v>
      </c>
      <c r="B32" s="23">
        <v>11.27488</v>
      </c>
      <c r="C32" s="23">
        <v>2.6113740000000001</v>
      </c>
      <c r="D32" s="23">
        <v>0.79</v>
      </c>
      <c r="E32" s="23">
        <v>0.76512800000000003</v>
      </c>
      <c r="F32" s="23">
        <v>0.67075600000000002</v>
      </c>
      <c r="G32" s="23">
        <v>0.85589599999999999</v>
      </c>
      <c r="H32" s="23">
        <v>0.87976900000000002</v>
      </c>
      <c r="I32" s="23">
        <v>0.597746</v>
      </c>
      <c r="J32" s="23">
        <v>0.87242399999999998</v>
      </c>
      <c r="K32" s="23">
        <v>0.45696999999999999</v>
      </c>
      <c r="L32" s="23">
        <v>0.87878800000000001</v>
      </c>
      <c r="M32" s="23">
        <v>14.25592</v>
      </c>
      <c r="N32" s="23">
        <v>3.8246449999999999</v>
      </c>
    </row>
  </sheetData>
  <hyperlinks>
    <hyperlink ref="A32" r:id="rId1" xr:uid="{54D9E0C1-4E82-46C1-9E2E-C8C9824B0717}"/>
    <hyperlink ref="A31" r:id="rId2" xr:uid="{79C95AB2-71C3-4749-93AA-FFE83C64C62C}"/>
    <hyperlink ref="A30" r:id="rId3" xr:uid="{370E3EFF-9FB9-4D66-9372-90705D81182E}"/>
    <hyperlink ref="A29" r:id="rId4" xr:uid="{1A3979B8-E307-4DEC-8E38-BF23D96AD165}"/>
    <hyperlink ref="A28" r:id="rId5" xr:uid="{EF8A8456-37ED-4D51-9E66-B5DCABCF9D69}"/>
    <hyperlink ref="A27" r:id="rId6" xr:uid="{1F8370C9-7EC5-433F-B962-33A12A617C61}"/>
    <hyperlink ref="A26" r:id="rId7" xr:uid="{F6065583-D57D-4900-BE32-24C4022FFDA1}"/>
    <hyperlink ref="A25" r:id="rId8" xr:uid="{8A353AF9-38EF-4525-A643-6D177420C7D3}"/>
    <hyperlink ref="A24" r:id="rId9" xr:uid="{9E670FFF-47FB-4CB5-A060-BE49983B3E20}"/>
    <hyperlink ref="A23" r:id="rId10" xr:uid="{965515DB-0E7E-4DBB-BAA5-C9B1D0499F85}"/>
    <hyperlink ref="A22" r:id="rId11" xr:uid="{2F966AEF-4540-4419-9DDC-93482A88A33C}"/>
    <hyperlink ref="A21" r:id="rId12" xr:uid="{BF910C2C-1DC9-4EFC-A574-B1C2A8C0E243}"/>
    <hyperlink ref="A20" r:id="rId13" xr:uid="{53ABA4F2-AA53-4952-B266-CEB4E0FEF636}"/>
    <hyperlink ref="A19" r:id="rId14" xr:uid="{9D2BAE37-CDB6-4A75-80F8-A905A2AB83E4}"/>
    <hyperlink ref="A18" r:id="rId15" xr:uid="{8486C8E6-AB32-49E3-A8F6-DF23F47CB362}"/>
    <hyperlink ref="A17" r:id="rId16" xr:uid="{6F086639-3BAD-4893-AA15-951CBFA45F88}"/>
    <hyperlink ref="A16" r:id="rId17" xr:uid="{0AD51105-B9C9-482D-B452-A7CA2462BC98}"/>
    <hyperlink ref="A15" r:id="rId18" xr:uid="{CBB269B4-9107-4BE6-80D7-ACD133985859}"/>
    <hyperlink ref="A14" r:id="rId19" xr:uid="{67268655-37C3-4B6E-A857-6E0B48AB24FA}"/>
    <hyperlink ref="A13" r:id="rId20" xr:uid="{6FCC13CE-6AC4-4BA4-B106-0DF6A99B5D00}"/>
    <hyperlink ref="A12" r:id="rId21" xr:uid="{24DD3178-BC36-4BF7-AEF0-5F829093FDCA}"/>
    <hyperlink ref="A11" r:id="rId22" xr:uid="{7A19D245-F37D-4842-AF85-259CEB1E36D2}"/>
    <hyperlink ref="A10" r:id="rId23" xr:uid="{AC708A7D-B2A8-40A2-B5FC-383E2D5122F8}"/>
    <hyperlink ref="A9" r:id="rId24" xr:uid="{201CE888-682D-4831-BB84-E38C421FA300}"/>
    <hyperlink ref="A8" r:id="rId25" xr:uid="{32772E0C-9C68-4C3D-B30C-047C3343E1AB}"/>
    <hyperlink ref="A7" r:id="rId26" xr:uid="{4FBAF437-9B9D-4BE7-93E6-81252CB4DD7D}"/>
    <hyperlink ref="A6" r:id="rId27" xr:uid="{0DA4883C-0AB5-4CE2-9767-774E3128FA1B}"/>
    <hyperlink ref="A5" r:id="rId28" xr:uid="{38B0D167-8F26-45A3-BBFB-4DFE64A5C54B}"/>
    <hyperlink ref="A4" r:id="rId29" xr:uid="{600160C2-62AD-438E-8387-429E11DDCE26}"/>
    <hyperlink ref="A3" r:id="rId30" xr:uid="{A5EBA3C6-379A-4253-871C-B86B8D1293C4}"/>
    <hyperlink ref="A2" r:id="rId31" xr:uid="{46C9C928-0FBE-403B-8B44-10EDC208A528}"/>
  </hyperlinks>
  <pageMargins left="0.7" right="0.7" top="0.75" bottom="0.75" header="0.3" footer="0.3"/>
  <pageSetup orientation="portrait" horizontalDpi="300" verticalDpi="300" r:id="rId3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761A1-7FC8-43D9-A5A3-25E235D0FD86}">
  <dimension ref="A1"/>
  <sheetViews>
    <sheetView topLeftCell="B1" workbookViewId="0">
      <selection activeCell="AB24" sqref="AB24"/>
    </sheetView>
  </sheetViews>
  <sheetFormatPr defaultRowHeight="15"/>
  <sheetData/>
  <pageMargins left="0.7" right="0.7" top="0.75" bottom="0.75" header="0.3" footer="0.3"/>
  <pageSetup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A7CB5481C87244AC33DEFAB17217F8" ma:contentTypeVersion="4" ma:contentTypeDescription="Create a new document." ma:contentTypeScope="" ma:versionID="eda46143df85556cc8c57f52fe464d26">
  <xsd:schema xmlns:xsd="http://www.w3.org/2001/XMLSchema" xmlns:xs="http://www.w3.org/2001/XMLSchema" xmlns:p="http://schemas.microsoft.com/office/2006/metadata/properties" xmlns:ns3="9bcd068d-1edd-4bcf-aeb7-6ee5a82a702f" targetNamespace="http://schemas.microsoft.com/office/2006/metadata/properties" ma:root="true" ma:fieldsID="e2bc4f90491dabed10edc311d919e4c3" ns3:_="">
    <xsd:import namespace="9bcd068d-1edd-4bcf-aeb7-6ee5a82a702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cd068d-1edd-4bcf-aeb7-6ee5a82a70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3E94DD0-56CD-4088-91C4-3C86D8813A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cd068d-1edd-4bcf-aeb7-6ee5a82a70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B93B846-E98E-40F4-900F-730BC5C26648}">
  <ds:schemaRefs>
    <ds:schemaRef ds:uri="http://purl.org/dc/elements/1.1/"/>
    <ds:schemaRef ds:uri="http://purl.org/dc/dcmitype/"/>
    <ds:schemaRef ds:uri="http://schemas.microsoft.com/office/2006/documentManagement/types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9bcd068d-1edd-4bcf-aeb7-6ee5a82a702f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EDFF984-EA3B-48B6-AF7B-43FD6886D8D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Mastersheet</vt:lpstr>
      <vt:lpstr>Budget Breakdown</vt:lpstr>
      <vt:lpstr>Income</vt:lpstr>
      <vt:lpstr>Graphs</vt:lpstr>
      <vt:lpstr>Graph Tables</vt:lpstr>
      <vt:lpstr>Future CSV File</vt:lpstr>
      <vt:lpstr>Data Analysis</vt:lpstr>
      <vt:lpstr>Academic Achievement Breakdown</vt:lpstr>
      <vt:lpstr>Maps</vt:lpstr>
      <vt:lpstr>Grouped Data Analysis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Robin Payne</dc:creator>
  <cp:keywords/>
  <dc:description/>
  <cp:lastModifiedBy>Robin Payne</cp:lastModifiedBy>
  <cp:revision/>
  <cp:lastPrinted>2021-11-16T19:40:30Z</cp:lastPrinted>
  <dcterms:created xsi:type="dcterms:W3CDTF">2021-10-06T15:45:37Z</dcterms:created>
  <dcterms:modified xsi:type="dcterms:W3CDTF">2021-11-16T20:15:40Z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e37c9aa7-eeba-43b0-93e5-851918efd0af</vt:lpwstr>
  </property>
  <property fmtid="{D5CDD505-2E9C-101B-9397-08002B2CF9AE}" pid="3" name="ContentTypeId">
    <vt:lpwstr>0x01010018A7CB5481C87244AC33DEFAB17217F8</vt:lpwstr>
  </property>
</Properties>
</file>