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388" windowHeight="8976"/>
  </bookViews>
  <sheets>
    <sheet name="核心业务区-虚拟机开通申请表" sheetId="5" r:id="rId1"/>
    <sheet name="对外服务区-虚拟机开通申请表" sheetId="4" r:id="rId2"/>
    <sheet name="开发测试区-虚拟机开通申请表" sheetId="1" r:id="rId3"/>
    <sheet name="内部管理区-虚拟机开通申请表" sheetId="7" r:id="rId4"/>
    <sheet name="IP地址段规划表" sheetId="2" r:id="rId5"/>
    <sheet name="虚拟机跨区域访问需求表" sheetId="3" r:id="rId6"/>
    <sheet name="Sheet1" sheetId="6" r:id="rId7"/>
  </sheets>
  <definedNames>
    <definedName name="_xlnm._FilterDatabase" localSheetId="1" hidden="1">'对外服务区-虚拟机开通申请表'!$A$2:$H$5</definedName>
    <definedName name="_xlnm._FilterDatabase" localSheetId="0" hidden="1">'核心业务区-虚拟机开通申请表'!$A$2:$I$14</definedName>
    <definedName name="_xlnm._FilterDatabase" localSheetId="2" hidden="1">'开发测试区-虚拟机开通申请表'!$A$2:$H$5</definedName>
    <definedName name="_xlnm._FilterDatabase" localSheetId="3" hidden="1">'内部管理区-虚拟机开通申请表'!$A$2:$H$5</definedName>
  </definedNames>
  <calcPr calcId="144525"/>
</workbook>
</file>

<file path=xl/calcChain.xml><?xml version="1.0" encoding="utf-8"?>
<calcChain xmlns="http://schemas.openxmlformats.org/spreadsheetml/2006/main">
  <c r="L22" i="7" l="1"/>
  <c r="K22" i="7"/>
  <c r="J22" i="7"/>
  <c r="L21" i="7"/>
  <c r="K21" i="7"/>
  <c r="J21" i="7"/>
  <c r="L20" i="1"/>
  <c r="K20" i="1"/>
  <c r="J20" i="1"/>
  <c r="L19" i="1"/>
  <c r="K19" i="1"/>
  <c r="J19" i="1"/>
  <c r="L22" i="4"/>
  <c r="K22" i="4"/>
  <c r="J22" i="4"/>
  <c r="L21" i="4"/>
  <c r="K21" i="4"/>
  <c r="J21" i="4"/>
  <c r="P22" i="5"/>
  <c r="O22" i="5"/>
  <c r="N22" i="5"/>
  <c r="P21" i="5"/>
  <c r="O21" i="5"/>
  <c r="N21" i="5"/>
</calcChain>
</file>

<file path=xl/sharedStrings.xml><?xml version="1.0" encoding="utf-8"?>
<sst xmlns="http://schemas.openxmlformats.org/spreadsheetml/2006/main" count="1243" uniqueCount="396">
  <si>
    <t>公积金私有云资源租赁--虚拟机开通申请表</t>
  </si>
  <si>
    <t>注</t>
  </si>
  <si>
    <t xml:space="preserve">1、强烈建议按照应用特性评估需求，避免资源浪费，也避免初期就用尽云平台资源。                                                              2、后续单台虚拟机计算资源不够，云平台可弹性提升该虚拟机资源规模。                                                                        3、各个业务区的IP段详见工作表：IP地址段规划表（业务网）。                                                                                4、linux操作系统默认提供字符界面版，如需图形桌面版请在操作系统版本中注明。                                                                5、未填写虚拟机跨区访问需求的IP地址，默认无跨区访问需求。                                                 </t>
  </si>
  <si>
    <t>应用商</t>
  </si>
  <si>
    <t>应用名称</t>
  </si>
  <si>
    <t>CPU（核）</t>
  </si>
  <si>
    <t>内存（G）</t>
  </si>
  <si>
    <t>数据盘（G）</t>
  </si>
  <si>
    <t>操作系统版本</t>
  </si>
  <si>
    <t>业务区域</t>
  </si>
  <si>
    <t>IP地址</t>
  </si>
  <si>
    <t>高配</t>
  </si>
  <si>
    <t>首信</t>
  </si>
  <si>
    <t>系统监控</t>
  </si>
  <si>
    <t>中标麒麟7.2 64位</t>
  </si>
  <si>
    <t>核心业务区</t>
  </si>
  <si>
    <t>集群日志监控</t>
  </si>
  <si>
    <t>Pass@gjj1</t>
  </si>
  <si>
    <t>172.18.34.43</t>
  </si>
  <si>
    <t>中配</t>
  </si>
  <si>
    <t>172.18.34.45</t>
  </si>
  <si>
    <t>Elastic Job定时任务监控</t>
  </si>
  <si>
    <t>低配</t>
  </si>
  <si>
    <t>Dubbo监控中心</t>
  </si>
  <si>
    <t>zookeeper监控</t>
  </si>
  <si>
    <t>Dubbo控制台</t>
  </si>
  <si>
    <t>已部署</t>
  </si>
  <si>
    <t>capinfo123</t>
  </si>
  <si>
    <t>微模式控件-虚ip</t>
  </si>
  <si>
    <t>工作流</t>
  </si>
  <si>
    <t>总资源</t>
  </si>
  <si>
    <t>172.18.34.62</t>
  </si>
  <si>
    <t>40*22=880</t>
  </si>
  <si>
    <t>125*22=2750</t>
  </si>
  <si>
    <t>ESB</t>
  </si>
  <si>
    <t>计划使用：</t>
  </si>
  <si>
    <t>172.18.34.65</t>
  </si>
  <si>
    <t>已用：</t>
  </si>
  <si>
    <t>微模式控件</t>
  </si>
  <si>
    <t>172.18.34.66</t>
  </si>
  <si>
    <t>172.18.34.67</t>
  </si>
  <si>
    <t>迈安报表</t>
  </si>
  <si>
    <t>电子印章系统</t>
  </si>
  <si>
    <t>172.18.34.71</t>
  </si>
  <si>
    <t>缓存Redis</t>
  </si>
  <si>
    <t>172.18.34.101</t>
  </si>
  <si>
    <t>172.18.34.102</t>
  </si>
  <si>
    <t>消息中间件</t>
  </si>
  <si>
    <t>172.18.34.104</t>
  </si>
  <si>
    <t>172.18.34.105</t>
  </si>
  <si>
    <t>注册中心Zookeeper</t>
  </si>
  <si>
    <t>172.18.34.107</t>
  </si>
  <si>
    <t>172.18.34.108</t>
  </si>
  <si>
    <t>172.18.34.109</t>
  </si>
  <si>
    <t>172.18.34.110</t>
  </si>
  <si>
    <t>CI/CD平台</t>
  </si>
  <si>
    <t>172.18.34.113</t>
  </si>
  <si>
    <t>172.18.34.114</t>
  </si>
  <si>
    <t>Nexus中心</t>
  </si>
  <si>
    <t>172.18.34.115</t>
  </si>
  <si>
    <t>Svn服务器 mysql5.7</t>
  </si>
  <si>
    <t>172.18.34.116</t>
  </si>
  <si>
    <t>存储服务器</t>
  </si>
  <si>
    <t>172.18.34.118</t>
  </si>
  <si>
    <t>172.18.34.119</t>
  </si>
  <si>
    <t>ftp</t>
  </si>
  <si>
    <t>172.18.34.120</t>
  </si>
  <si>
    <t>云桌面</t>
  </si>
  <si>
    <t>172.18.34.153</t>
  </si>
  <si>
    <t>资金结算</t>
  </si>
  <si>
    <t>172.18.34.156</t>
  </si>
  <si>
    <t>归集web应用</t>
  </si>
  <si>
    <t>172.18.34.159</t>
  </si>
  <si>
    <t>财务前端</t>
  </si>
  <si>
    <t>172.18.34.161</t>
  </si>
  <si>
    <t>172.18.34.162</t>
  </si>
  <si>
    <t>个贷前端工程</t>
  </si>
  <si>
    <t>172.18.34.165</t>
  </si>
  <si>
    <t>公共管理web工程</t>
  </si>
  <si>
    <t>172.18.34.168</t>
  </si>
  <si>
    <t>单点登陆前端</t>
  </si>
  <si>
    <t>172.18.34.171</t>
  </si>
  <si>
    <t>单点登陆服务</t>
  </si>
  <si>
    <t>日志服务、短信服务</t>
  </si>
  <si>
    <t>可靠消息管理前端、可靠消息管理服务</t>
  </si>
  <si>
    <t>电子影像服务(扫描)、工作流服务</t>
  </si>
  <si>
    <t>打印服务、变更服务</t>
  </si>
  <si>
    <t>公共管理服务</t>
  </si>
  <si>
    <t>客户信息服务、账户信息服务</t>
  </si>
  <si>
    <t>账户转移服务、缴存业务服务</t>
  </si>
  <si>
    <t>提取业务服务、托收管理服务</t>
  </si>
  <si>
    <t>业务审批服务、退款业务服务</t>
  </si>
  <si>
    <t>业务处理服务(记账结算）、年度结息服务</t>
  </si>
  <si>
    <t>信息查询服务、统计报表服务</t>
  </si>
  <si>
    <t>网上业务接口服务、特殊业务受理服务、日切管理服务</t>
  </si>
  <si>
    <t>主审批服务、贷款变更服务</t>
  </si>
  <si>
    <t>贷后管理服务、业务管理服务</t>
  </si>
  <si>
    <t>统计查询服务、账户管理服务</t>
  </si>
  <si>
    <t>初始管理服务、查询统计服务</t>
  </si>
  <si>
    <t>辅助管理服务、结转处理服务</t>
  </si>
  <si>
    <t>日记账处理服务、账务处理服务</t>
  </si>
  <si>
    <t>cbs</t>
  </si>
  <si>
    <t>172.18.34.221</t>
  </si>
  <si>
    <t>172.18.34.222</t>
  </si>
  <si>
    <t>172.18.34.223</t>
  </si>
  <si>
    <t>172.18.34.224</t>
  </si>
  <si>
    <t>电子档案</t>
  </si>
  <si>
    <t>172.18.34.225</t>
  </si>
  <si>
    <t>央行清算</t>
  </si>
  <si>
    <t>172.18.34.226</t>
  </si>
  <si>
    <t>电子监察</t>
  </si>
  <si>
    <t>172.18.34.227</t>
  </si>
  <si>
    <t>对账簿管理系统</t>
  </si>
  <si>
    <t>172.18.34.228</t>
  </si>
  <si>
    <t>门户网站前端</t>
  </si>
  <si>
    <t>对外服务区（web平台区）</t>
  </si>
  <si>
    <t>10.195.173.10</t>
  </si>
  <si>
    <t>磁盘动态扩容</t>
  </si>
  <si>
    <t>10.195.173.11</t>
  </si>
  <si>
    <t>10.195.173.12</t>
  </si>
  <si>
    <t>10.195.173.13</t>
  </si>
  <si>
    <t>windows 2008 以上</t>
  </si>
  <si>
    <t>10.195.173.14</t>
  </si>
  <si>
    <t>10.195.173.15</t>
  </si>
  <si>
    <t>网上业务个人版前端虚ip</t>
  </si>
  <si>
    <t>10.195.173.16</t>
  </si>
  <si>
    <t>网上业务个人版前端</t>
  </si>
  <si>
    <t>10.195.173.17</t>
  </si>
  <si>
    <t>10.195.173.18</t>
  </si>
  <si>
    <t>10.195.173.19</t>
  </si>
  <si>
    <t>网上业务单位版前端虚ip</t>
  </si>
  <si>
    <t>10.195.173.20</t>
  </si>
  <si>
    <t>网上业务单位版前端</t>
  </si>
  <si>
    <t>10.195.173.21</t>
  </si>
  <si>
    <t>10.195.173.22</t>
  </si>
  <si>
    <t>10.195.173.23</t>
  </si>
  <si>
    <t>40*10=400</t>
  </si>
  <si>
    <t>125*10=1250</t>
  </si>
  <si>
    <t>微信前端虚ip</t>
  </si>
  <si>
    <t>10.195.173.24</t>
  </si>
  <si>
    <t>微信前端</t>
  </si>
  <si>
    <t>10.195.173.25</t>
  </si>
  <si>
    <t>10.195.173.26</t>
  </si>
  <si>
    <t>10.195.173.27</t>
  </si>
  <si>
    <t>手机app前端虚ip</t>
  </si>
  <si>
    <t>10.195.173.28</t>
  </si>
  <si>
    <t>手机app前端</t>
  </si>
  <si>
    <t>对外服务区（交换平台区）</t>
  </si>
  <si>
    <t>10.195.173.29</t>
  </si>
  <si>
    <t>10.195.173.30</t>
  </si>
  <si>
    <t>网上业务个人版交换平台</t>
  </si>
  <si>
    <t>10.67.172.10</t>
  </si>
  <si>
    <t>10.67.172.11</t>
  </si>
  <si>
    <t>网上业务单位版交换平台</t>
  </si>
  <si>
    <t>10.67.172.12</t>
  </si>
  <si>
    <t>10.67.172.13</t>
  </si>
  <si>
    <t>微信交换平台</t>
  </si>
  <si>
    <t>10.67.172.14</t>
  </si>
  <si>
    <t>10.67.172.15</t>
  </si>
  <si>
    <t>手机app交换平台</t>
  </si>
  <si>
    <t>10.67.172.16</t>
  </si>
  <si>
    <t>10.67.172.17</t>
  </si>
  <si>
    <t>2台服务器做mysql主备高可用。</t>
  </si>
  <si>
    <t>10.67.172.18</t>
  </si>
  <si>
    <t>10.67.172.19</t>
  </si>
  <si>
    <t>网站、手机微信、后台管理程序</t>
  </si>
  <si>
    <t>10.67.172.20</t>
  </si>
  <si>
    <t>部署防篡改软件后台</t>
  </si>
  <si>
    <t>10.67.172.21</t>
  </si>
  <si>
    <t>windows平台，管理防篡改软件。</t>
  </si>
  <si>
    <t>10.67.172.22</t>
  </si>
  <si>
    <t>贴息贷款接口</t>
  </si>
  <si>
    <t>10.67.172.50</t>
  </si>
  <si>
    <t>广信短信</t>
  </si>
  <si>
    <t>10.67.172.51</t>
  </si>
  <si>
    <t>10.67.172.52</t>
  </si>
  <si>
    <t>10.67.172.100</t>
  </si>
  <si>
    <t>10.67.172.101</t>
  </si>
  <si>
    <t>10.67.172.102</t>
  </si>
  <si>
    <t>10.67.172.103</t>
  </si>
  <si>
    <t>10.67.172.104</t>
  </si>
  <si>
    <t>10.67.172.105</t>
  </si>
  <si>
    <t>10.67.172.106</t>
  </si>
  <si>
    <t>10.67.172.107</t>
  </si>
  <si>
    <t>10.67.172.108</t>
  </si>
  <si>
    <t>10.67.172.109</t>
  </si>
  <si>
    <t>10.67.172.110</t>
  </si>
  <si>
    <t>10.67.172.111</t>
  </si>
  <si>
    <t>10.67.172.112</t>
  </si>
  <si>
    <t>10.67.172.113</t>
  </si>
  <si>
    <t>10.67.172.114</t>
  </si>
  <si>
    <t>10.67.172.115</t>
  </si>
  <si>
    <t>10.67.172.116</t>
  </si>
  <si>
    <t>测试数据库</t>
  </si>
  <si>
    <t>开发测试区</t>
  </si>
  <si>
    <t>172.18.32.11</t>
  </si>
  <si>
    <t>172.18.32.12</t>
  </si>
  <si>
    <t>172.18.32.13</t>
  </si>
  <si>
    <t>172.18.32.14</t>
  </si>
  <si>
    <t>172.18.32.15</t>
  </si>
  <si>
    <t>172.18.32.16</t>
  </si>
  <si>
    <t>172.18.32.17</t>
  </si>
  <si>
    <t>172.18.32.18</t>
  </si>
  <si>
    <t>ESB、微模式控件</t>
  </si>
  <si>
    <t>172.18.32.19</t>
  </si>
  <si>
    <t>172.18.32.20</t>
  </si>
  <si>
    <t>172.18.32.21</t>
  </si>
  <si>
    <t>172.18.32.22</t>
  </si>
  <si>
    <t>172.18.32.23</t>
  </si>
  <si>
    <t>40*11=440</t>
  </si>
  <si>
    <t>125*11=1375</t>
  </si>
  <si>
    <t>172.18.32.24</t>
  </si>
  <si>
    <t>172.18.32.25</t>
  </si>
  <si>
    <t>Svn服务器</t>
  </si>
  <si>
    <t>172.18.32.26</t>
  </si>
  <si>
    <t>172.18.32.27</t>
  </si>
  <si>
    <t>172.18.32.28</t>
  </si>
  <si>
    <t>172.18.32.29</t>
  </si>
  <si>
    <t>172.18.32.30</t>
  </si>
  <si>
    <t>172.18.32.31</t>
  </si>
  <si>
    <t>172.18.32.32</t>
  </si>
  <si>
    <t>172.18.32.33</t>
  </si>
  <si>
    <t>单点登陆前端、单点登陆服务</t>
  </si>
  <si>
    <t>172.18.32.34</t>
  </si>
  <si>
    <t>172.18.32.35</t>
  </si>
  <si>
    <t>172.18.32.36</t>
  </si>
  <si>
    <t>172.18.32.37</t>
  </si>
  <si>
    <t>172.18.32.38</t>
  </si>
  <si>
    <t>业务受理服务、定时任务服务</t>
  </si>
  <si>
    <t>172.18.32.39</t>
  </si>
  <si>
    <t>172.18.32.40</t>
  </si>
  <si>
    <t>172.18.32.41</t>
  </si>
  <si>
    <t>172.18.32.42</t>
  </si>
  <si>
    <t>172.18.32.43</t>
  </si>
  <si>
    <t>172.18.32.44</t>
  </si>
  <si>
    <t>172.18.32.45</t>
  </si>
  <si>
    <t>172.18.32.46</t>
  </si>
  <si>
    <t>172.18.32.47</t>
  </si>
  <si>
    <t>172.18.32.48</t>
  </si>
  <si>
    <t>172.18.32.49</t>
  </si>
  <si>
    <t>172.18.32.50</t>
  </si>
  <si>
    <t>资金账户管理</t>
  </si>
  <si>
    <t>172.18.32.51</t>
  </si>
  <si>
    <t>172.18.32.52</t>
  </si>
  <si>
    <t>172.18.32.53</t>
  </si>
  <si>
    <t>172.18.32.54</t>
  </si>
  <si>
    <t>172.18.33.51</t>
  </si>
  <si>
    <t>172.18.33.52</t>
  </si>
  <si>
    <t>IP网段类别</t>
  </si>
  <si>
    <t>IP网段用途</t>
  </si>
  <si>
    <t>IP段信息</t>
  </si>
  <si>
    <t>网关</t>
  </si>
  <si>
    <t>VLAN号</t>
  </si>
  <si>
    <t>管理网</t>
  </si>
  <si>
    <t>带外管理</t>
  </si>
  <si>
    <t>172.18.0.0/24</t>
  </si>
  <si>
    <t>172.18.0.254</t>
  </si>
  <si>
    <t>云管理</t>
  </si>
  <si>
    <t>172.18.1.0/24</t>
  </si>
  <si>
    <t>172.18.1.254</t>
  </si>
  <si>
    <t>存储网</t>
  </si>
  <si>
    <t>分布式存储网东西向</t>
  </si>
  <si>
    <t>172.18.10.0/24</t>
  </si>
  <si>
    <t>172.18.10.254</t>
  </si>
  <si>
    <t>分布式存储网南北向</t>
  </si>
  <si>
    <t>172.18.11.0/24</t>
  </si>
  <si>
    <t>172.18.11.254</t>
  </si>
  <si>
    <t>IP-SAN存储网</t>
  </si>
  <si>
    <t>172.18.12.0/24</t>
  </si>
  <si>
    <t>172.18.12.254</t>
  </si>
  <si>
    <t>设备互联网</t>
  </si>
  <si>
    <t>对外服务区</t>
  </si>
  <si>
    <t>172.18.20.0/24</t>
  </si>
  <si>
    <t>内网区</t>
  </si>
  <si>
    <t>172.18.21.0/24</t>
  </si>
  <si>
    <t>业务网</t>
  </si>
  <si>
    <t>对外服务区（数据交换区）</t>
  </si>
  <si>
    <t>10.195.173.0/24</t>
  </si>
  <si>
    <t>10.195.173.0/254</t>
  </si>
  <si>
    <t>对外服务区（Web平台区）</t>
  </si>
  <si>
    <t>10.67.172.0/24</t>
  </si>
  <si>
    <t>10.67.172.254</t>
  </si>
  <si>
    <t>运维管理区</t>
  </si>
  <si>
    <t>172.18.31.0/24</t>
  </si>
  <si>
    <t>172.18.31.254</t>
  </si>
  <si>
    <t>172.18.32.0/24</t>
  </si>
  <si>
    <t>172.18.32.254</t>
  </si>
  <si>
    <t>内部管理区</t>
  </si>
  <si>
    <t>172.18.33.0/24</t>
  </si>
  <si>
    <t>172.18.33.254</t>
  </si>
  <si>
    <t>172.18.34.0/24</t>
  </si>
  <si>
    <t>172.18.34.254</t>
  </si>
  <si>
    <t>心跳IP</t>
  </si>
  <si>
    <t>所有设备心跳IP</t>
  </si>
  <si>
    <t>10.0.0.1</t>
  </si>
  <si>
    <t>10.0.0.2</t>
  </si>
  <si>
    <t>虚拟机跨区域访问需求表</t>
  </si>
  <si>
    <t>区域</t>
  </si>
  <si>
    <t>源IP地址/服务</t>
  </si>
  <si>
    <t>源端口</t>
  </si>
  <si>
    <t>目标区域</t>
  </si>
  <si>
    <t>目标IP地址</t>
  </si>
  <si>
    <t>目标端口</t>
  </si>
  <si>
    <t>说明</t>
  </si>
  <si>
    <t>目标端口就是服务端口</t>
  </si>
  <si>
    <t>互联网</t>
  </si>
  <si>
    <t>any</t>
  </si>
  <si>
    <t>外网区</t>
  </si>
  <si>
    <t>网厅单位版</t>
  </si>
  <si>
    <t>网厅个人版</t>
  </si>
  <si>
    <t>微信应用</t>
  </si>
  <si>
    <r>
      <rPr>
        <sz val="11"/>
        <color theme="1"/>
        <rFont val="宋体"/>
        <charset val="134"/>
        <scheme val="minor"/>
      </rPr>
      <t>8</t>
    </r>
    <r>
      <rPr>
        <sz val="11"/>
        <color theme="1"/>
        <rFont val="宋体"/>
        <charset val="134"/>
        <scheme val="minor"/>
      </rPr>
      <t>0&amp;443</t>
    </r>
  </si>
  <si>
    <t>手机APP应用</t>
  </si>
  <si>
    <t>门户网站应用</t>
  </si>
  <si>
    <t>172.18.34.178/172.18.34.179</t>
    <phoneticPr fontId="10" type="noConversion"/>
  </si>
  <si>
    <t>172.18.34.180/172.18.34.181</t>
    <phoneticPr fontId="10" type="noConversion"/>
  </si>
  <si>
    <t>172.18.34.182/172.18.34.183</t>
    <phoneticPr fontId="10" type="noConversion"/>
  </si>
  <si>
    <t>172.18.34.184/172.18.34.185</t>
    <phoneticPr fontId="10" type="noConversion"/>
  </si>
  <si>
    <r>
      <t>172.18.34.18</t>
    </r>
    <r>
      <rPr>
        <sz val="11"/>
        <color theme="1"/>
        <rFont val="宋体"/>
        <family val="3"/>
        <charset val="134"/>
        <scheme val="minor"/>
      </rPr>
      <t>6</t>
    </r>
    <r>
      <rPr>
        <sz val="11"/>
        <color theme="1"/>
        <rFont val="宋体"/>
        <charset val="134"/>
        <scheme val="minor"/>
      </rPr>
      <t>/172.18.34.18</t>
    </r>
    <r>
      <rPr>
        <sz val="11"/>
        <color theme="1"/>
        <rFont val="宋体"/>
        <family val="3"/>
        <charset val="134"/>
        <scheme val="minor"/>
      </rPr>
      <t>7</t>
    </r>
    <phoneticPr fontId="10" type="noConversion"/>
  </si>
  <si>
    <r>
      <t>172.18.34.188</t>
    </r>
    <r>
      <rPr>
        <sz val="11"/>
        <color theme="1"/>
        <rFont val="宋体"/>
        <charset val="134"/>
        <scheme val="minor"/>
      </rPr>
      <t>/172.18.34.18</t>
    </r>
    <r>
      <rPr>
        <sz val="11"/>
        <color theme="1"/>
        <rFont val="宋体"/>
        <family val="3"/>
        <charset val="134"/>
        <scheme val="minor"/>
      </rPr>
      <t>9</t>
    </r>
    <phoneticPr fontId="10" type="noConversion"/>
  </si>
  <si>
    <r>
      <t>172.18.34.</t>
    </r>
    <r>
      <rPr>
        <sz val="11"/>
        <color theme="1"/>
        <rFont val="宋体"/>
        <family val="3"/>
        <charset val="134"/>
        <scheme val="minor"/>
      </rPr>
      <t>190</t>
    </r>
    <r>
      <rPr>
        <sz val="11"/>
        <color theme="1"/>
        <rFont val="宋体"/>
        <charset val="134"/>
        <scheme val="minor"/>
      </rPr>
      <t>/172.18.34.</t>
    </r>
    <r>
      <rPr>
        <sz val="11"/>
        <color theme="1"/>
        <rFont val="宋体"/>
        <family val="3"/>
        <charset val="134"/>
        <scheme val="minor"/>
      </rPr>
      <t>191</t>
    </r>
    <phoneticPr fontId="10" type="noConversion"/>
  </si>
  <si>
    <t>分类</t>
    <phoneticPr fontId="10" type="noConversion"/>
  </si>
  <si>
    <t>运维监控</t>
    <phoneticPr fontId="10" type="noConversion"/>
  </si>
  <si>
    <t>第三方中间件</t>
    <phoneticPr fontId="10" type="noConversion"/>
  </si>
  <si>
    <t>基础中间件</t>
    <phoneticPr fontId="10" type="noConversion"/>
  </si>
  <si>
    <t>前端应用</t>
    <phoneticPr fontId="10" type="noConversion"/>
  </si>
  <si>
    <t>基础服务和公共</t>
    <phoneticPr fontId="10" type="noConversion"/>
  </si>
  <si>
    <t>归集</t>
    <phoneticPr fontId="10" type="noConversion"/>
  </si>
  <si>
    <t>贷款</t>
    <phoneticPr fontId="10" type="noConversion"/>
  </si>
  <si>
    <t>结算</t>
    <phoneticPr fontId="10" type="noConversion"/>
  </si>
  <si>
    <t>财务</t>
    <phoneticPr fontId="10" type="noConversion"/>
  </si>
  <si>
    <t>172.18.34.49</t>
    <phoneticPr fontId="10" type="noConversion"/>
  </si>
  <si>
    <t>系统监控(pinpoint)</t>
    <phoneticPr fontId="10" type="noConversion"/>
  </si>
  <si>
    <t>http://172.18.34.115:8081/nexus/</t>
    <phoneticPr fontId="10" type="noConversion"/>
  </si>
  <si>
    <t>http://172.18.34.116:8080/svnadmin</t>
    <phoneticPr fontId="10" type="noConversion"/>
  </si>
  <si>
    <t>172.18.34.111</t>
    <phoneticPr fontId="10" type="noConversion"/>
  </si>
  <si>
    <t>172.18.34.112</t>
    <phoneticPr fontId="10" type="noConversion"/>
  </si>
  <si>
    <t>已部署(罗安东)</t>
    <phoneticPr fontId="10" type="noConversion"/>
  </si>
  <si>
    <t>工作流-虚ip</t>
    <phoneticPr fontId="10" type="noConversion"/>
  </si>
  <si>
    <t>http://172.18.34.60:8080/isrp/login</t>
    <phoneticPr fontId="10" type="noConversion"/>
  </si>
  <si>
    <t>172.18.34.106</t>
    <phoneticPr fontId="10" type="noConversion"/>
  </si>
  <si>
    <t>172.18.34.100</t>
    <phoneticPr fontId="10" type="noConversion"/>
  </si>
  <si>
    <t>172.18.34.60</t>
    <phoneticPr fontId="10" type="noConversion"/>
  </si>
  <si>
    <t>消息中间件Kafka</t>
    <phoneticPr fontId="10" type="noConversion"/>
  </si>
  <si>
    <t>消息中间件Kafka</t>
    <phoneticPr fontId="10" type="noConversion"/>
  </si>
  <si>
    <t>禅道</t>
    <phoneticPr fontId="10" type="noConversion"/>
  </si>
  <si>
    <t>172.18.34.164</t>
    <phoneticPr fontId="10" type="noConversion"/>
  </si>
  <si>
    <t>172.18.34.158</t>
    <phoneticPr fontId="10" type="noConversion"/>
  </si>
  <si>
    <t>172.18.34.155</t>
    <phoneticPr fontId="10" type="noConversion"/>
  </si>
  <si>
    <t>172.18.34.152</t>
    <phoneticPr fontId="10" type="noConversion"/>
  </si>
  <si>
    <t>172.18.34.170</t>
    <phoneticPr fontId="10" type="noConversion"/>
  </si>
  <si>
    <t>172.18.34.167</t>
    <phoneticPr fontId="10" type="noConversion"/>
  </si>
  <si>
    <t>172.18.34.70</t>
    <phoneticPr fontId="10" type="noConversion"/>
  </si>
  <si>
    <t>172.18.34.103</t>
    <phoneticPr fontId="10" type="noConversion"/>
  </si>
  <si>
    <t>已部署(redis)</t>
    <phoneticPr fontId="10" type="noConversion"/>
  </si>
  <si>
    <t>已部署(登陆不成功)</t>
    <phoneticPr fontId="10" type="noConversion"/>
  </si>
  <si>
    <t>172.18.34.63</t>
    <phoneticPr fontId="10" type="noConversion"/>
  </si>
  <si>
    <t>172.18.34.68</t>
    <phoneticPr fontId="10" type="noConversion"/>
  </si>
  <si>
    <t>172.18.34.69</t>
    <phoneticPr fontId="10" type="noConversion"/>
  </si>
  <si>
    <t>172.18.34.61</t>
    <phoneticPr fontId="10" type="noConversion"/>
  </si>
  <si>
    <t>已部署(只部署流程引擎)</t>
    <phoneticPr fontId="10" type="noConversion"/>
  </si>
  <si>
    <t>已部署(部署流程引擎/配置中心/管理中心)</t>
    <phoneticPr fontId="10" type="noConversion"/>
  </si>
  <si>
    <t>负载均衡IP</t>
    <phoneticPr fontId="10" type="noConversion"/>
  </si>
  <si>
    <t>资金账户管理1+行政执法</t>
    <phoneticPr fontId="10" type="noConversion"/>
  </si>
  <si>
    <t>资金账户管理1+行政执法</t>
    <phoneticPr fontId="10" type="noConversion"/>
  </si>
  <si>
    <t>资金账户管理2+行政执法</t>
    <phoneticPr fontId="10" type="noConversion"/>
  </si>
  <si>
    <t>资金账户管理3+行政执法</t>
    <phoneticPr fontId="10" type="noConversion"/>
  </si>
  <si>
    <t>资金账户管理4+行政执法</t>
    <phoneticPr fontId="10" type="noConversion"/>
  </si>
  <si>
    <t>172.18.34.117</t>
    <phoneticPr fontId="10" type="noConversion"/>
  </si>
  <si>
    <t>172.18.34.41</t>
    <phoneticPr fontId="10" type="noConversion"/>
  </si>
  <si>
    <t>172.18.34.64</t>
    <phoneticPr fontId="10" type="noConversion"/>
  </si>
  <si>
    <t>172.18.34.192</t>
    <phoneticPr fontId="10" type="noConversion"/>
  </si>
  <si>
    <t>ESB负载均衡IP</t>
    <phoneticPr fontId="10" type="noConversion"/>
  </si>
  <si>
    <t>资金结算web应用</t>
    <phoneticPr fontId="10" type="noConversion"/>
  </si>
  <si>
    <t>资金结算web应用</t>
    <phoneticPr fontId="10" type="noConversion"/>
  </si>
  <si>
    <t>行政执法web应用</t>
    <phoneticPr fontId="10" type="noConversion"/>
  </si>
  <si>
    <t>172.18.34.194</t>
    <phoneticPr fontId="10" type="noConversion"/>
  </si>
  <si>
    <t>172.18.34.195</t>
    <phoneticPr fontId="10" type="noConversion"/>
  </si>
  <si>
    <t>172.18.34.47</t>
    <phoneticPr fontId="10" type="noConversion"/>
  </si>
  <si>
    <t>Kafka监控中心</t>
    <phoneticPr fontId="10" type="noConversion"/>
  </si>
  <si>
    <t>Jira敏捷开发管理平台</t>
    <phoneticPr fontId="10" type="noConversion"/>
  </si>
  <si>
    <t>172.18.34.46</t>
    <phoneticPr fontId="10" type="noConversion"/>
  </si>
  <si>
    <t>已部署(罗安东)</t>
    <phoneticPr fontId="10" type="noConversion"/>
  </si>
  <si>
    <t>已部署</t>
    <phoneticPr fontId="10" type="noConversion"/>
  </si>
  <si>
    <t>已部署</t>
    <phoneticPr fontId="10" type="noConversion"/>
  </si>
  <si>
    <t>172.18.34.42</t>
    <phoneticPr fontId="10" type="noConversion"/>
  </si>
  <si>
    <t>172.18.34.48</t>
    <phoneticPr fontId="10" type="noConversion"/>
  </si>
  <si>
    <t>zookeeper监控</t>
    <phoneticPr fontId="10" type="noConversion"/>
  </si>
  <si>
    <t>集群日志监控_日志收集器(logstash)</t>
    <phoneticPr fontId="10" type="noConversion"/>
  </si>
  <si>
    <t>172.18.34.44</t>
    <phoneticPr fontId="10" type="noConversion"/>
  </si>
  <si>
    <t>172.18.34.172/172.18.34.173</t>
    <phoneticPr fontId="10" type="noConversion"/>
  </si>
  <si>
    <t>打印服务、业务受理服务、定时任务服务</t>
    <phoneticPr fontId="10" type="noConversion"/>
  </si>
  <si>
    <t>打印服务、业务受理服务、定时任务服务</t>
    <phoneticPr fontId="10" type="noConversion"/>
  </si>
  <si>
    <t>公共管理服务</t>
    <phoneticPr fontId="10" type="noConversion"/>
  </si>
  <si>
    <t>172.18.34.174/172.18.34.175/172.18.34.176/172.18.34.177</t>
    <phoneticPr fontId="10" type="noConversion"/>
  </si>
  <si>
    <t>Dubbo控制台+Ansible操作</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</si>
</sst>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charset val="134"/>
      <scheme val="minor"/>
    </font>
    <font>
      <b/>
      <sz val="14"/>
      <color theme="1"/>
      <name val="宋体"/>
      <charset val="134"/>
      <scheme val="minor"/>
    </font>
    <font>
      <b/>
      <sz val="11"/>
      <color theme="1"/>
      <name val="宋体"/>
      <charset val="134"/>
      <scheme val="minor"/>
    </font>
    <font>
      <b/>
      <sz val="12"/>
      <color rgb="FF000000"/>
      <name val="宋体"/>
      <charset val="134"/>
      <scheme val="minor"/>
    </font>
    <font>
      <sz val="12"/>
      <color rgb="FF000000"/>
      <name val="宋体"/>
      <charset val="134"/>
      <scheme val="minor"/>
    </font>
    <font>
      <sz val="11"/>
      <color rgb="FF000000"/>
      <name val="宋体"/>
      <charset val="134"/>
      <scheme val="minor"/>
    </font>
    <font>
      <b/>
      <sz val="20"/>
      <name val="宋体"/>
      <charset val="134"/>
      <scheme val="minor"/>
    </font>
    <font>
      <b/>
      <sz val="16"/>
      <name val="宋体"/>
      <charset val="134"/>
      <scheme val="minor"/>
    </font>
    <font>
      <sz val="11"/>
      <color rgb="FFFFFF00"/>
      <name val="宋体"/>
      <charset val="134"/>
      <scheme val="minor"/>
    </font>
    <font>
      <u/>
      <sz val="11"/>
      <color rgb="FF0000FF"/>
      <name val="宋体"/>
      <charset val="134"/>
      <scheme val="minor"/>
    </font>
    <font>
      <sz val="9"/>
      <name val="宋体"/>
      <charset val="134"/>
      <scheme val="minor"/>
    </font>
    <font>
      <sz val="11"/>
      <color theme="1"/>
      <name val="宋体"/>
      <family val="3"/>
      <charset val="134"/>
      <scheme val="minor"/>
    </font>
    <font>
      <b/>
      <sz val="11"/>
      <color theme="1"/>
      <name val="宋体"/>
      <family val="3"/>
      <charset val="134"/>
      <scheme val="minor"/>
    </font>
  </fonts>
  <fills count="1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9BBB59"/>
        <bgColor indexed="64"/>
      </patternFill>
    </fill>
    <fill>
      <patternFill patternType="solid">
        <fgColor rgb="FFEEECE1"/>
        <bgColor indexed="64"/>
      </patternFill>
    </fill>
    <fill>
      <patternFill patternType="solid">
        <fgColor rgb="FF00B05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9" tint="-0.249977111117893"/>
        <bgColor indexed="64"/>
      </patternFill>
    </fill>
    <fill>
      <patternFill patternType="solid">
        <fgColor theme="3"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92">
    <xf numFmtId="0" fontId="0" fillId="0" borderId="0" xfId="0">
      <alignment vertical="center"/>
    </xf>
    <xf numFmtId="0" fontId="2" fillId="3" borderId="1" xfId="0" applyFont="1" applyFill="1" applyBorder="1">
      <alignment vertical="center"/>
    </xf>
    <xf numFmtId="0" fontId="0" fillId="0" borderId="1" xfId="0" applyFont="1" applyBorder="1">
      <alignment vertical="center"/>
    </xf>
    <xf numFmtId="0" fontId="0" fillId="0" borderId="1" xfId="0" applyBorder="1">
      <alignment vertical="center"/>
    </xf>
    <xf numFmtId="0" fontId="0" fillId="0" borderId="1" xfId="0" applyFont="1" applyBorder="1" applyAlignment="1">
      <alignment horizontal="right" vertical="center"/>
    </xf>
    <xf numFmtId="0" fontId="3" fillId="4"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2" fillId="3" borderId="7" xfId="0" applyFont="1" applyFill="1" applyBorder="1">
      <alignment vertical="center"/>
    </xf>
    <xf numFmtId="0" fontId="2" fillId="0" borderId="0" xfId="0" applyFont="1">
      <alignment vertical="center"/>
    </xf>
    <xf numFmtId="0" fontId="7" fillId="2" borderId="0" xfId="0" applyFont="1" applyFill="1" applyAlignment="1">
      <alignment horizontal="center" vertical="center"/>
    </xf>
    <xf numFmtId="0" fontId="8" fillId="6" borderId="0" xfId="0" applyFont="1" applyFill="1" applyAlignment="1">
      <alignment horizontal="left" vertical="center" wrapText="1"/>
    </xf>
    <xf numFmtId="0" fontId="2" fillId="3" borderId="0" xfId="0" applyFont="1" applyFill="1">
      <alignment vertical="center"/>
    </xf>
    <xf numFmtId="0" fontId="9" fillId="0" borderId="0" xfId="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0" fillId="10" borderId="1" xfId="0" applyFill="1" applyBorder="1">
      <alignment vertical="center"/>
    </xf>
    <xf numFmtId="0" fontId="0" fillId="2" borderId="1" xfId="0" applyFill="1" applyBorder="1">
      <alignment vertical="center"/>
    </xf>
    <xf numFmtId="0" fontId="0" fillId="11" borderId="1" xfId="0" applyFill="1" applyBorder="1">
      <alignment vertical="center"/>
    </xf>
    <xf numFmtId="0" fontId="0" fillId="11" borderId="0" xfId="0" applyFill="1">
      <alignment vertical="center"/>
    </xf>
    <xf numFmtId="0" fontId="0" fillId="12" borderId="1" xfId="0" applyFill="1" applyBorder="1">
      <alignment vertical="center"/>
    </xf>
    <xf numFmtId="0" fontId="0" fillId="13" borderId="1" xfId="0" applyFill="1" applyBorder="1">
      <alignment vertical="center"/>
    </xf>
    <xf numFmtId="0" fontId="8" fillId="6" borderId="1" xfId="0" applyFont="1" applyFill="1" applyBorder="1" applyAlignment="1">
      <alignment horizontal="left" vertical="center" wrapText="1"/>
    </xf>
    <xf numFmtId="0" fontId="2" fillId="3" borderId="9" xfId="0" applyFont="1" applyFill="1" applyBorder="1">
      <alignment vertical="center"/>
    </xf>
    <xf numFmtId="0" fontId="12" fillId="3" borderId="9" xfId="0" applyFont="1" applyFill="1" applyBorder="1">
      <alignment vertical="center"/>
    </xf>
    <xf numFmtId="0" fontId="0" fillId="14" borderId="1" xfId="0" applyFill="1" applyBorder="1">
      <alignment vertical="center"/>
    </xf>
    <xf numFmtId="0" fontId="0" fillId="12" borderId="7" xfId="0" applyFill="1" applyBorder="1">
      <alignment vertical="center"/>
    </xf>
    <xf numFmtId="0" fontId="0" fillId="0" borderId="1" xfId="0" applyBorder="1" applyAlignment="1">
      <alignment horizontal="left" vertical="center"/>
    </xf>
    <xf numFmtId="0" fontId="0" fillId="11" borderId="7" xfId="0" applyFill="1" applyBorder="1" applyAlignment="1">
      <alignment horizontal="left" vertical="center"/>
    </xf>
    <xf numFmtId="0" fontId="11" fillId="12" borderId="8" xfId="0" applyFont="1" applyFill="1" applyBorder="1" applyAlignment="1">
      <alignment horizontal="left" vertical="center"/>
    </xf>
    <xf numFmtId="0" fontId="0" fillId="12" borderId="7" xfId="0" applyFill="1" applyBorder="1" applyAlignment="1">
      <alignment horizontal="left" vertical="center"/>
    </xf>
    <xf numFmtId="0" fontId="0" fillId="12" borderId="9" xfId="0" applyFill="1" applyBorder="1" applyAlignment="1">
      <alignment horizontal="left" vertical="center"/>
    </xf>
    <xf numFmtId="0" fontId="11" fillId="12" borderId="8" xfId="0" applyFont="1" applyFill="1" applyBorder="1" applyAlignment="1">
      <alignment horizontal="center" vertical="center"/>
    </xf>
    <xf numFmtId="0" fontId="0" fillId="12" borderId="7" xfId="0" applyFill="1" applyBorder="1" applyAlignment="1">
      <alignment horizontal="center" vertical="center"/>
    </xf>
    <xf numFmtId="0" fontId="0" fillId="12" borderId="9" xfId="0" applyFill="1" applyBorder="1" applyAlignment="1">
      <alignment horizontal="center" vertical="center"/>
    </xf>
    <xf numFmtId="0" fontId="11" fillId="10" borderId="8" xfId="0" applyFon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0" fontId="11" fillId="8" borderId="8" xfId="0" applyFont="1" applyFill="1" applyBorder="1" applyAlignment="1">
      <alignment horizontal="center" vertic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11" fillId="7" borderId="8" xfId="0" applyFont="1" applyFill="1" applyBorder="1" applyAlignment="1">
      <alignment horizontal="center" vertical="center"/>
    </xf>
    <xf numFmtId="0" fontId="0" fillId="7" borderId="7" xfId="0" applyFill="1" applyBorder="1" applyAlignment="1">
      <alignment horizontal="center" vertical="center"/>
    </xf>
    <xf numFmtId="0" fontId="0" fillId="7" borderId="9" xfId="0" applyFill="1" applyBorder="1" applyAlignment="1">
      <alignment horizontal="center" vertical="center"/>
    </xf>
    <xf numFmtId="0" fontId="11" fillId="9" borderId="8" xfId="0" applyFont="1" applyFill="1" applyBorder="1" applyAlignment="1">
      <alignment horizontal="center" vertical="center"/>
    </xf>
    <xf numFmtId="0" fontId="0" fillId="9" borderId="7" xfId="0" applyFill="1" applyBorder="1" applyAlignment="1">
      <alignment horizontal="center" vertical="center"/>
    </xf>
    <xf numFmtId="0" fontId="0" fillId="9" borderId="9" xfId="0" applyFill="1" applyBorder="1" applyAlignment="1">
      <alignment horizontal="center" vertical="center"/>
    </xf>
    <xf numFmtId="0" fontId="11" fillId="2" borderId="8" xfId="0" applyFont="1"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7" borderId="8" xfId="0" applyFill="1" applyBorder="1" applyAlignment="1">
      <alignment horizontal="left" vertical="center"/>
    </xf>
    <xf numFmtId="0" fontId="0" fillId="7" borderId="7" xfId="0" applyFill="1" applyBorder="1" applyAlignment="1">
      <alignment horizontal="left" vertical="center"/>
    </xf>
    <xf numFmtId="0" fontId="0" fillId="7" borderId="9" xfId="0" applyFill="1" applyBorder="1" applyAlignment="1">
      <alignment horizontal="left" vertical="center"/>
    </xf>
    <xf numFmtId="0" fontId="0" fillId="9" borderId="8" xfId="0" applyFill="1" applyBorder="1" applyAlignment="1">
      <alignment horizontal="left" vertical="center"/>
    </xf>
    <xf numFmtId="0" fontId="0" fillId="9" borderId="7" xfId="0" applyFill="1" applyBorder="1" applyAlignment="1">
      <alignment horizontal="left" vertical="center"/>
    </xf>
    <xf numFmtId="0" fontId="0" fillId="9" borderId="9" xfId="0" applyFill="1" applyBorder="1" applyAlignment="1">
      <alignment horizontal="left" vertical="center"/>
    </xf>
    <xf numFmtId="0" fontId="11" fillId="2" borderId="8" xfId="0" applyFont="1" applyFill="1" applyBorder="1" applyAlignment="1">
      <alignment horizontal="left" vertical="center"/>
    </xf>
    <xf numFmtId="0" fontId="0" fillId="2" borderId="7" xfId="0" applyFill="1" applyBorder="1" applyAlignment="1">
      <alignment horizontal="left" vertical="center"/>
    </xf>
    <xf numFmtId="0" fontId="0" fillId="2" borderId="9" xfId="0" applyFill="1" applyBorder="1" applyAlignment="1">
      <alignment horizontal="left" vertical="center"/>
    </xf>
    <xf numFmtId="0" fontId="0" fillId="8" borderId="8" xfId="0" applyFill="1" applyBorder="1" applyAlignment="1">
      <alignment horizontal="left" vertical="center"/>
    </xf>
    <xf numFmtId="0" fontId="0" fillId="8" borderId="7" xfId="0" applyFill="1" applyBorder="1" applyAlignment="1">
      <alignment horizontal="left" vertical="center"/>
    </xf>
    <xf numFmtId="0" fontId="0" fillId="8" borderId="9" xfId="0" applyFill="1" applyBorder="1" applyAlignment="1">
      <alignment horizontal="left" vertical="center"/>
    </xf>
    <xf numFmtId="0" fontId="8" fillId="6" borderId="1"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0"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6" xfId="0" applyFont="1" applyFill="1" applyBorder="1" applyAlignment="1">
      <alignment horizontal="center" vertical="center"/>
    </xf>
    <xf numFmtId="0" fontId="8" fillId="6" borderId="1"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0" fillId="8" borderId="7" xfId="0" applyFill="1" applyBorder="1" applyAlignment="1">
      <alignment horizontal="left" vertical="center" wrapText="1"/>
    </xf>
    <xf numFmtId="0" fontId="0" fillId="8" borderId="9" xfId="0" applyFill="1" applyBorder="1" applyAlignment="1">
      <alignment horizontal="left" vertical="center" wrapText="1"/>
    </xf>
    <xf numFmtId="0" fontId="11" fillId="7" borderId="8" xfId="0" applyFont="1" applyFill="1" applyBorder="1" applyAlignment="1">
      <alignment horizontal="left"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11" fillId="14" borderId="8" xfId="0" applyFont="1" applyFill="1" applyBorder="1" applyAlignment="1">
      <alignment horizontal="center" vertical="center"/>
    </xf>
    <xf numFmtId="0" fontId="11" fillId="14" borderId="7" xfId="0" applyFont="1" applyFill="1" applyBorder="1" applyAlignment="1">
      <alignment horizontal="center" vertical="center"/>
    </xf>
    <xf numFmtId="0" fontId="11" fillId="14" borderId="9" xfId="0" applyFont="1" applyFill="1" applyBorder="1" applyAlignment="1">
      <alignment horizontal="center" vertical="center"/>
    </xf>
    <xf numFmtId="0" fontId="11" fillId="13" borderId="8"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6" borderId="6" xfId="0" applyFont="1" applyFill="1" applyBorder="1" applyAlignment="1">
      <alignment horizontal="left" vertical="center" wrapText="1"/>
    </xf>
    <xf numFmtId="0" fontId="8" fillId="6" borderId="0" xfId="0" applyFont="1" applyFill="1" applyBorder="1" applyAlignment="1">
      <alignment horizontal="lef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1" fillId="2" borderId="0"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72.18.34.116:8080/svnadmin" TargetMode="External"/><Relationship Id="rId2" Type="http://schemas.openxmlformats.org/officeDocument/2006/relationships/hyperlink" Target="http://172.18.34.115:8081/nexus/" TargetMode="External"/><Relationship Id="rId1" Type="http://schemas.openxmlformats.org/officeDocument/2006/relationships/hyperlink" Target="mailto:Pass@gjj1" TargetMode="External"/><Relationship Id="rId5" Type="http://schemas.openxmlformats.org/officeDocument/2006/relationships/printerSettings" Target="../printerSettings/printerSettings1.bin"/><Relationship Id="rId4" Type="http://schemas.openxmlformats.org/officeDocument/2006/relationships/hyperlink" Target="http://172.18.34.60:8080/isrp/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3"/>
  <sheetViews>
    <sheetView tabSelected="1" topLeftCell="B58" zoomScale="85" zoomScaleNormal="85" workbookViewId="0">
      <selection activeCell="C71" sqref="C71"/>
    </sheetView>
  </sheetViews>
  <sheetFormatPr defaultColWidth="9" defaultRowHeight="14.4" x14ac:dyDescent="0.25"/>
  <cols>
    <col min="1" max="2" width="17.21875" customWidth="1"/>
    <col min="3" max="3" width="58.109375" customWidth="1"/>
    <col min="4" max="4" width="10.109375" customWidth="1"/>
    <col min="5" max="5" width="10" customWidth="1"/>
    <col min="6" max="6" width="12.109375" customWidth="1"/>
    <col min="7" max="7" width="34.6640625" customWidth="1"/>
    <col min="8" max="8" width="15.21875" customWidth="1"/>
    <col min="9" max="9" width="72.6640625" customWidth="1"/>
    <col min="10" max="10" width="51.5546875" customWidth="1"/>
    <col min="11" max="11" width="101.109375" customWidth="1"/>
    <col min="12" max="12" width="13.6640625" customWidth="1"/>
    <col min="13" max="13" width="10.88671875" customWidth="1"/>
    <col min="14" max="14" width="10.6640625" customWidth="1"/>
    <col min="15" max="15" width="13" customWidth="1"/>
    <col min="16" max="16" width="10.33203125" customWidth="1"/>
  </cols>
  <sheetData>
    <row r="1" spans="1:16" ht="20.25" customHeight="1" x14ac:dyDescent="0.25">
      <c r="A1" s="65" t="s">
        <v>0</v>
      </c>
      <c r="B1" s="66"/>
      <c r="C1" s="67"/>
      <c r="D1" s="67"/>
      <c r="E1" s="67"/>
      <c r="F1" s="67"/>
      <c r="G1" s="67"/>
      <c r="H1" s="67"/>
      <c r="I1" s="67"/>
      <c r="J1" s="11"/>
      <c r="K1" s="11"/>
      <c r="L1" s="11"/>
    </row>
    <row r="2" spans="1:16" ht="18" customHeight="1" x14ac:dyDescent="0.25">
      <c r="A2" s="68"/>
      <c r="B2" s="67"/>
      <c r="C2" s="67"/>
      <c r="D2" s="67"/>
      <c r="E2" s="67"/>
      <c r="F2" s="67"/>
      <c r="G2" s="67"/>
      <c r="H2" s="67"/>
      <c r="I2" s="67"/>
      <c r="J2" s="11"/>
      <c r="K2" s="11"/>
      <c r="L2" s="11"/>
    </row>
    <row r="3" spans="1:16" ht="40.5" customHeight="1" x14ac:dyDescent="0.25">
      <c r="A3" s="64" t="s">
        <v>1</v>
      </c>
      <c r="B3" s="74"/>
      <c r="C3" s="69" t="s">
        <v>2</v>
      </c>
      <c r="D3" s="69"/>
      <c r="E3" s="69"/>
      <c r="F3" s="69"/>
      <c r="G3" s="69"/>
      <c r="H3" s="69"/>
      <c r="I3" s="69"/>
      <c r="J3" s="24"/>
      <c r="K3" s="24"/>
      <c r="L3" s="12"/>
    </row>
    <row r="4" spans="1:16" ht="38.25" customHeight="1" x14ac:dyDescent="0.25">
      <c r="A4" s="64"/>
      <c r="B4" s="75"/>
      <c r="C4" s="69"/>
      <c r="D4" s="69"/>
      <c r="E4" s="69"/>
      <c r="F4" s="69"/>
      <c r="G4" s="69"/>
      <c r="H4" s="69"/>
      <c r="I4" s="69"/>
      <c r="J4" s="24"/>
      <c r="K4" s="24"/>
      <c r="L4" s="12"/>
    </row>
    <row r="5" spans="1:16" x14ac:dyDescent="0.25">
      <c r="A5" s="25" t="s">
        <v>3</v>
      </c>
      <c r="B5" s="26" t="s">
        <v>321</v>
      </c>
      <c r="C5" s="25" t="s">
        <v>4</v>
      </c>
      <c r="D5" s="25" t="s">
        <v>5</v>
      </c>
      <c r="E5" s="25" t="s">
        <v>6</v>
      </c>
      <c r="F5" s="25" t="s">
        <v>7</v>
      </c>
      <c r="G5" s="25" t="s">
        <v>8</v>
      </c>
      <c r="H5" s="25" t="s">
        <v>9</v>
      </c>
      <c r="I5" s="9" t="s">
        <v>10</v>
      </c>
      <c r="J5" s="13"/>
      <c r="K5" s="13"/>
      <c r="L5" s="13"/>
      <c r="N5" s="3" t="s">
        <v>11</v>
      </c>
      <c r="O5" s="3"/>
      <c r="P5" s="3"/>
    </row>
    <row r="6" spans="1:16" x14ac:dyDescent="0.25">
      <c r="A6" s="22" t="s">
        <v>12</v>
      </c>
      <c r="B6" s="34" t="s">
        <v>322</v>
      </c>
      <c r="C6" s="22" t="s">
        <v>332</v>
      </c>
      <c r="D6" s="22">
        <v>4</v>
      </c>
      <c r="E6" s="22">
        <v>8</v>
      </c>
      <c r="F6" s="22">
        <v>100</v>
      </c>
      <c r="G6" s="22" t="s">
        <v>14</v>
      </c>
      <c r="H6" s="22" t="s">
        <v>15</v>
      </c>
      <c r="I6" s="22" t="s">
        <v>369</v>
      </c>
      <c r="J6" s="20" t="s">
        <v>337</v>
      </c>
      <c r="N6" s="1" t="s">
        <v>5</v>
      </c>
      <c r="O6" s="1" t="s">
        <v>6</v>
      </c>
      <c r="P6" s="1" t="s">
        <v>7</v>
      </c>
    </row>
    <row r="7" spans="1:16" x14ac:dyDescent="0.25">
      <c r="A7" s="22" t="s">
        <v>12</v>
      </c>
      <c r="B7" s="35"/>
      <c r="C7" s="22" t="s">
        <v>16</v>
      </c>
      <c r="D7" s="22">
        <v>4</v>
      </c>
      <c r="E7" s="22">
        <v>8</v>
      </c>
      <c r="F7" s="22">
        <v>100</v>
      </c>
      <c r="G7" s="22" t="s">
        <v>14</v>
      </c>
      <c r="H7" s="22" t="s">
        <v>15</v>
      </c>
      <c r="I7" s="22" t="s">
        <v>385</v>
      </c>
      <c r="J7" s="20" t="s">
        <v>337</v>
      </c>
      <c r="K7" s="14" t="s">
        <v>17</v>
      </c>
      <c r="N7" s="3">
        <v>16</v>
      </c>
      <c r="O7" s="3">
        <v>32</v>
      </c>
      <c r="P7" s="3">
        <v>100</v>
      </c>
    </row>
    <row r="8" spans="1:16" x14ac:dyDescent="0.25">
      <c r="A8" s="22" t="s">
        <v>12</v>
      </c>
      <c r="B8" s="35"/>
      <c r="C8" s="22" t="s">
        <v>16</v>
      </c>
      <c r="D8" s="22">
        <v>4</v>
      </c>
      <c r="E8" s="22">
        <v>8</v>
      </c>
      <c r="F8" s="22">
        <v>100</v>
      </c>
      <c r="G8" s="22" t="s">
        <v>14</v>
      </c>
      <c r="H8" s="22" t="s">
        <v>15</v>
      </c>
      <c r="I8" s="22" t="s">
        <v>18</v>
      </c>
      <c r="N8" s="3" t="s">
        <v>19</v>
      </c>
      <c r="O8" s="3"/>
      <c r="P8" s="3"/>
    </row>
    <row r="9" spans="1:16" x14ac:dyDescent="0.25">
      <c r="A9" s="22" t="s">
        <v>12</v>
      </c>
      <c r="B9" s="35"/>
      <c r="C9" s="22" t="s">
        <v>388</v>
      </c>
      <c r="D9" s="22">
        <v>4</v>
      </c>
      <c r="E9" s="22">
        <v>8</v>
      </c>
      <c r="F9" s="22">
        <v>100</v>
      </c>
      <c r="G9" s="22" t="s">
        <v>14</v>
      </c>
      <c r="H9" s="22" t="s">
        <v>15</v>
      </c>
      <c r="I9" s="22" t="s">
        <v>389</v>
      </c>
      <c r="N9" s="1" t="s">
        <v>5</v>
      </c>
      <c r="O9" s="1" t="s">
        <v>6</v>
      </c>
      <c r="P9" s="1" t="s">
        <v>7</v>
      </c>
    </row>
    <row r="10" spans="1:16" x14ac:dyDescent="0.25">
      <c r="A10" s="22" t="s">
        <v>12</v>
      </c>
      <c r="B10" s="35"/>
      <c r="C10" s="22" t="s">
        <v>345</v>
      </c>
      <c r="D10" s="22">
        <v>4</v>
      </c>
      <c r="E10" s="22">
        <v>8</v>
      </c>
      <c r="F10" s="22">
        <v>100</v>
      </c>
      <c r="G10" s="22" t="s">
        <v>14</v>
      </c>
      <c r="H10" s="22" t="s">
        <v>15</v>
      </c>
      <c r="I10" s="22" t="s">
        <v>20</v>
      </c>
      <c r="N10" s="3">
        <v>8</v>
      </c>
      <c r="O10" s="3">
        <v>16</v>
      </c>
      <c r="P10" s="3">
        <v>100</v>
      </c>
    </row>
    <row r="11" spans="1:16" x14ac:dyDescent="0.25">
      <c r="A11" s="22" t="s">
        <v>12</v>
      </c>
      <c r="B11" s="35"/>
      <c r="C11" s="22" t="s">
        <v>380</v>
      </c>
      <c r="D11" s="22">
        <v>4</v>
      </c>
      <c r="E11" s="22">
        <v>8</v>
      </c>
      <c r="F11" s="22">
        <v>100</v>
      </c>
      <c r="G11" s="22" t="s">
        <v>14</v>
      </c>
      <c r="H11" s="22" t="s">
        <v>15</v>
      </c>
      <c r="I11" s="22" t="s">
        <v>381</v>
      </c>
      <c r="N11" s="3" t="s">
        <v>22</v>
      </c>
      <c r="O11" s="3"/>
      <c r="P11" s="3"/>
    </row>
    <row r="12" spans="1:16" x14ac:dyDescent="0.25">
      <c r="A12" s="22" t="s">
        <v>12</v>
      </c>
      <c r="B12" s="35"/>
      <c r="C12" s="22" t="s">
        <v>379</v>
      </c>
      <c r="D12" s="22">
        <v>4</v>
      </c>
      <c r="E12" s="22">
        <v>8</v>
      </c>
      <c r="F12" s="22">
        <v>100</v>
      </c>
      <c r="G12" s="22" t="s">
        <v>14</v>
      </c>
      <c r="H12" s="22" t="s">
        <v>15</v>
      </c>
      <c r="I12" s="22" t="s">
        <v>378</v>
      </c>
      <c r="J12" s="28" t="s">
        <v>383</v>
      </c>
      <c r="N12" s="1" t="s">
        <v>5</v>
      </c>
      <c r="O12" s="1" t="s">
        <v>6</v>
      </c>
      <c r="P12" s="1" t="s">
        <v>7</v>
      </c>
    </row>
    <row r="13" spans="1:16" x14ac:dyDescent="0.25">
      <c r="A13" s="22" t="s">
        <v>12</v>
      </c>
      <c r="B13" s="35"/>
      <c r="C13" s="22" t="s">
        <v>387</v>
      </c>
      <c r="D13" s="22">
        <v>4</v>
      </c>
      <c r="E13" s="22">
        <v>8</v>
      </c>
      <c r="F13" s="22">
        <v>100</v>
      </c>
      <c r="G13" s="22" t="s">
        <v>14</v>
      </c>
      <c r="H13" s="22" t="s">
        <v>15</v>
      </c>
      <c r="I13" s="22" t="s">
        <v>386</v>
      </c>
      <c r="J13" s="20" t="s">
        <v>382</v>
      </c>
      <c r="N13">
        <v>4</v>
      </c>
      <c r="O13">
        <v>8</v>
      </c>
      <c r="P13">
        <v>100</v>
      </c>
    </row>
    <row r="14" spans="1:16" x14ac:dyDescent="0.25">
      <c r="A14" s="22" t="s">
        <v>12</v>
      </c>
      <c r="B14" s="36"/>
      <c r="C14" s="22" t="s">
        <v>395</v>
      </c>
      <c r="D14" s="22">
        <v>4</v>
      </c>
      <c r="E14" s="22">
        <v>8</v>
      </c>
      <c r="F14" s="22">
        <v>100</v>
      </c>
      <c r="G14" s="22" t="s">
        <v>14</v>
      </c>
      <c r="H14" s="22" t="s">
        <v>15</v>
      </c>
      <c r="I14" s="22" t="s">
        <v>331</v>
      </c>
      <c r="J14" t="s">
        <v>384</v>
      </c>
      <c r="K14">
        <v>8080</v>
      </c>
      <c r="L14" t="s">
        <v>27</v>
      </c>
    </row>
    <row r="15" spans="1:16" x14ac:dyDescent="0.25">
      <c r="A15" s="3"/>
      <c r="B15" s="3"/>
      <c r="C15" s="3"/>
      <c r="D15" s="3"/>
      <c r="E15" s="3"/>
      <c r="F15" s="3"/>
      <c r="G15" s="3"/>
      <c r="H15" s="3"/>
      <c r="I15" s="3"/>
    </row>
    <row r="16" spans="1:16" x14ac:dyDescent="0.25">
      <c r="A16" s="27"/>
      <c r="B16" s="76" t="s">
        <v>323</v>
      </c>
      <c r="C16" s="27" t="s">
        <v>28</v>
      </c>
      <c r="D16" s="27"/>
      <c r="E16" s="27"/>
      <c r="F16" s="27"/>
      <c r="G16" s="27"/>
      <c r="H16" s="27"/>
      <c r="I16" s="27" t="s">
        <v>342</v>
      </c>
      <c r="J16" s="14" t="s">
        <v>339</v>
      </c>
    </row>
    <row r="17" spans="1:16" x14ac:dyDescent="0.25">
      <c r="A17" s="27" t="s">
        <v>12</v>
      </c>
      <c r="B17" s="77"/>
      <c r="C17" s="27" t="s">
        <v>29</v>
      </c>
      <c r="D17" s="27">
        <v>4</v>
      </c>
      <c r="E17" s="27">
        <v>8</v>
      </c>
      <c r="F17" s="27">
        <v>100</v>
      </c>
      <c r="G17" s="27" t="s">
        <v>14</v>
      </c>
      <c r="H17" s="27" t="s">
        <v>15</v>
      </c>
      <c r="I17" s="27" t="s">
        <v>359</v>
      </c>
      <c r="J17" t="s">
        <v>361</v>
      </c>
      <c r="N17" t="s">
        <v>30</v>
      </c>
    </row>
    <row r="18" spans="1:16" x14ac:dyDescent="0.25">
      <c r="A18" s="27" t="s">
        <v>12</v>
      </c>
      <c r="B18" s="77"/>
      <c r="C18" s="27" t="s">
        <v>29</v>
      </c>
      <c r="D18" s="27">
        <v>4</v>
      </c>
      <c r="E18" s="27">
        <v>8</v>
      </c>
      <c r="F18" s="27">
        <v>100</v>
      </c>
      <c r="G18" s="27" t="s">
        <v>14</v>
      </c>
      <c r="H18" s="27" t="s">
        <v>15</v>
      </c>
      <c r="I18" s="27" t="s">
        <v>31</v>
      </c>
      <c r="J18" t="s">
        <v>360</v>
      </c>
      <c r="N18" s="1" t="s">
        <v>5</v>
      </c>
      <c r="O18" s="1" t="s">
        <v>6</v>
      </c>
      <c r="P18" s="1" t="s">
        <v>7</v>
      </c>
    </row>
    <row r="19" spans="1:16" ht="16.8" customHeight="1" x14ac:dyDescent="0.25">
      <c r="A19" s="27" t="s">
        <v>12</v>
      </c>
      <c r="B19" s="77"/>
      <c r="C19" s="27" t="s">
        <v>338</v>
      </c>
      <c r="D19" s="27"/>
      <c r="E19" s="27"/>
      <c r="F19" s="27"/>
      <c r="G19" s="27"/>
      <c r="H19" s="27" t="s">
        <v>15</v>
      </c>
      <c r="I19" s="27" t="s">
        <v>356</v>
      </c>
      <c r="J19" t="s">
        <v>362</v>
      </c>
      <c r="N19" t="s">
        <v>32</v>
      </c>
      <c r="O19" t="s">
        <v>33</v>
      </c>
      <c r="P19">
        <v>10000</v>
      </c>
    </row>
    <row r="20" spans="1:16" ht="16.8" customHeight="1" x14ac:dyDescent="0.25">
      <c r="A20" s="27" t="s">
        <v>12</v>
      </c>
      <c r="B20" s="77"/>
      <c r="C20" s="27" t="s">
        <v>34</v>
      </c>
      <c r="D20" s="27">
        <v>4</v>
      </c>
      <c r="E20" s="27">
        <v>8</v>
      </c>
      <c r="F20" s="27">
        <v>100</v>
      </c>
      <c r="G20" s="27" t="s">
        <v>14</v>
      </c>
      <c r="H20" s="27" t="s">
        <v>15</v>
      </c>
      <c r="I20" s="27" t="s">
        <v>371</v>
      </c>
      <c r="J20" t="s">
        <v>372</v>
      </c>
    </row>
    <row r="21" spans="1:16" x14ac:dyDescent="0.25">
      <c r="A21" s="27" t="s">
        <v>12</v>
      </c>
      <c r="B21" s="77"/>
      <c r="C21" s="27" t="s">
        <v>34</v>
      </c>
      <c r="D21" s="27">
        <v>4</v>
      </c>
      <c r="E21" s="27">
        <v>8</v>
      </c>
      <c r="F21" s="27">
        <v>100</v>
      </c>
      <c r="G21" s="27" t="s">
        <v>14</v>
      </c>
      <c r="H21" s="27" t="s">
        <v>15</v>
      </c>
      <c r="I21" s="27" t="s">
        <v>370</v>
      </c>
      <c r="J21" t="s">
        <v>26</v>
      </c>
      <c r="M21" s="10" t="s">
        <v>35</v>
      </c>
      <c r="N21">
        <f>880*0.5</f>
        <v>440</v>
      </c>
      <c r="O21">
        <f>2750*0.5</f>
        <v>1375</v>
      </c>
      <c r="P21">
        <f>10000*0.5</f>
        <v>5000</v>
      </c>
    </row>
    <row r="22" spans="1:16" x14ac:dyDescent="0.25">
      <c r="A22" s="27" t="s">
        <v>12</v>
      </c>
      <c r="B22" s="77"/>
      <c r="C22" s="27" t="s">
        <v>34</v>
      </c>
      <c r="D22" s="27">
        <v>4</v>
      </c>
      <c r="E22" s="27">
        <v>8</v>
      </c>
      <c r="F22" s="27">
        <v>100</v>
      </c>
      <c r="G22" s="27" t="s">
        <v>14</v>
      </c>
      <c r="H22" s="27" t="s">
        <v>15</v>
      </c>
      <c r="I22" s="27" t="s">
        <v>36</v>
      </c>
      <c r="J22" t="s">
        <v>26</v>
      </c>
      <c r="M22" s="10" t="s">
        <v>37</v>
      </c>
      <c r="N22">
        <f>SUM(D6:D120)</f>
        <v>502</v>
      </c>
      <c r="O22">
        <f>SUM(E6:E120)</f>
        <v>1004</v>
      </c>
      <c r="P22">
        <f>SUM(F6:F120)</f>
        <v>11100</v>
      </c>
    </row>
    <row r="23" spans="1:16" x14ac:dyDescent="0.25">
      <c r="A23" s="27" t="s">
        <v>12</v>
      </c>
      <c r="B23" s="77"/>
      <c r="C23" s="27" t="s">
        <v>38</v>
      </c>
      <c r="D23" s="27">
        <v>4</v>
      </c>
      <c r="E23" s="27">
        <v>8</v>
      </c>
      <c r="F23" s="27">
        <v>100</v>
      </c>
      <c r="G23" s="27" t="s">
        <v>14</v>
      </c>
      <c r="H23" s="27" t="s">
        <v>15</v>
      </c>
      <c r="I23" s="27" t="s">
        <v>39</v>
      </c>
      <c r="J23" t="s">
        <v>26</v>
      </c>
    </row>
    <row r="24" spans="1:16" x14ac:dyDescent="0.25">
      <c r="A24" s="27" t="s">
        <v>12</v>
      </c>
      <c r="B24" s="77"/>
      <c r="C24" s="27" t="s">
        <v>38</v>
      </c>
      <c r="D24" s="27">
        <v>4</v>
      </c>
      <c r="E24" s="27">
        <v>8</v>
      </c>
      <c r="F24" s="27">
        <v>100</v>
      </c>
      <c r="G24" s="27" t="s">
        <v>14</v>
      </c>
      <c r="H24" s="27" t="s">
        <v>15</v>
      </c>
      <c r="I24" s="27" t="s">
        <v>40</v>
      </c>
      <c r="J24" t="s">
        <v>26</v>
      </c>
    </row>
    <row r="25" spans="1:16" x14ac:dyDescent="0.25">
      <c r="A25" s="27" t="s">
        <v>12</v>
      </c>
      <c r="B25" s="77"/>
      <c r="C25" s="27" t="s">
        <v>41</v>
      </c>
      <c r="D25" s="27">
        <v>4</v>
      </c>
      <c r="E25" s="27">
        <v>8</v>
      </c>
      <c r="F25" s="27">
        <v>100</v>
      </c>
      <c r="G25" s="27" t="s">
        <v>14</v>
      </c>
      <c r="H25" s="27" t="s">
        <v>15</v>
      </c>
      <c r="I25" s="27" t="s">
        <v>357</v>
      </c>
      <c r="J25" t="s">
        <v>26</v>
      </c>
    </row>
    <row r="26" spans="1:16" x14ac:dyDescent="0.25">
      <c r="A26" s="27" t="s">
        <v>12</v>
      </c>
      <c r="B26" s="77"/>
      <c r="C26" s="27" t="s">
        <v>41</v>
      </c>
      <c r="D26" s="27">
        <v>4</v>
      </c>
      <c r="E26" s="27">
        <v>8</v>
      </c>
      <c r="F26" s="27">
        <v>100</v>
      </c>
      <c r="G26" s="27" t="s">
        <v>14</v>
      </c>
      <c r="H26" s="27" t="s">
        <v>15</v>
      </c>
      <c r="I26" s="27" t="s">
        <v>358</v>
      </c>
      <c r="J26" t="s">
        <v>26</v>
      </c>
    </row>
    <row r="27" spans="1:16" x14ac:dyDescent="0.25">
      <c r="A27" s="27" t="s">
        <v>12</v>
      </c>
      <c r="B27" s="77"/>
      <c r="C27" s="27" t="s">
        <v>42</v>
      </c>
      <c r="D27" s="27">
        <v>4</v>
      </c>
      <c r="E27" s="27">
        <v>8</v>
      </c>
      <c r="F27" s="27">
        <v>100</v>
      </c>
      <c r="G27" s="27" t="s">
        <v>14</v>
      </c>
      <c r="H27" s="27" t="s">
        <v>15</v>
      </c>
      <c r="I27" s="27" t="s">
        <v>352</v>
      </c>
      <c r="J27" t="s">
        <v>26</v>
      </c>
    </row>
    <row r="28" spans="1:16" x14ac:dyDescent="0.25">
      <c r="A28" s="27" t="s">
        <v>12</v>
      </c>
      <c r="B28" s="78"/>
      <c r="C28" s="27" t="s">
        <v>42</v>
      </c>
      <c r="D28" s="27">
        <v>4</v>
      </c>
      <c r="E28" s="27">
        <v>8</v>
      </c>
      <c r="F28" s="27">
        <v>100</v>
      </c>
      <c r="G28" s="27" t="s">
        <v>14</v>
      </c>
      <c r="H28" s="27" t="s">
        <v>15</v>
      </c>
      <c r="I28" s="27" t="s">
        <v>43</v>
      </c>
      <c r="J28" t="s">
        <v>26</v>
      </c>
    </row>
    <row r="29" spans="1:16" x14ac:dyDescent="0.25">
      <c r="C29" s="3"/>
      <c r="D29" s="3"/>
      <c r="E29" s="3"/>
      <c r="G29" s="3"/>
    </row>
    <row r="30" spans="1:16" x14ac:dyDescent="0.25">
      <c r="A30" s="18" t="s">
        <v>12</v>
      </c>
      <c r="B30" s="37" t="s">
        <v>324</v>
      </c>
      <c r="C30" s="18" t="s">
        <v>44</v>
      </c>
      <c r="D30" s="18">
        <v>8</v>
      </c>
      <c r="E30" s="18">
        <v>16</v>
      </c>
      <c r="F30" s="18">
        <v>100</v>
      </c>
      <c r="G30" s="18" t="s">
        <v>14</v>
      </c>
      <c r="H30" s="18" t="s">
        <v>15</v>
      </c>
      <c r="I30" s="18" t="s">
        <v>341</v>
      </c>
      <c r="J30" t="s">
        <v>355</v>
      </c>
    </row>
    <row r="31" spans="1:16" x14ac:dyDescent="0.25">
      <c r="A31" s="18" t="s">
        <v>12</v>
      </c>
      <c r="B31" s="38"/>
      <c r="C31" s="18" t="s">
        <v>44</v>
      </c>
      <c r="D31" s="18">
        <v>8</v>
      </c>
      <c r="E31" s="18">
        <v>16</v>
      </c>
      <c r="F31" s="18">
        <v>100</v>
      </c>
      <c r="G31" s="18" t="s">
        <v>14</v>
      </c>
      <c r="H31" s="18" t="s">
        <v>15</v>
      </c>
      <c r="I31" s="18" t="s">
        <v>45</v>
      </c>
      <c r="J31" t="s">
        <v>26</v>
      </c>
    </row>
    <row r="32" spans="1:16" x14ac:dyDescent="0.25">
      <c r="A32" s="18" t="s">
        <v>12</v>
      </c>
      <c r="B32" s="38"/>
      <c r="C32" s="18" t="s">
        <v>44</v>
      </c>
      <c r="D32" s="18">
        <v>8</v>
      </c>
      <c r="E32" s="18">
        <v>16</v>
      </c>
      <c r="F32" s="18">
        <v>100</v>
      </c>
      <c r="G32" s="18" t="s">
        <v>14</v>
      </c>
      <c r="H32" s="18" t="s">
        <v>15</v>
      </c>
      <c r="I32" s="18" t="s">
        <v>46</v>
      </c>
      <c r="J32" t="s">
        <v>26</v>
      </c>
    </row>
    <row r="33" spans="1:11" x14ac:dyDescent="0.25">
      <c r="A33" s="18" t="s">
        <v>12</v>
      </c>
      <c r="B33" s="38"/>
      <c r="C33" s="18" t="s">
        <v>343</v>
      </c>
      <c r="D33" s="18">
        <v>8</v>
      </c>
      <c r="E33" s="18">
        <v>16</v>
      </c>
      <c r="F33" s="18">
        <v>100</v>
      </c>
      <c r="G33" s="18" t="s">
        <v>14</v>
      </c>
      <c r="H33" s="18" t="s">
        <v>15</v>
      </c>
      <c r="I33" s="18" t="s">
        <v>353</v>
      </c>
      <c r="J33" t="s">
        <v>354</v>
      </c>
    </row>
    <row r="34" spans="1:11" x14ac:dyDescent="0.25">
      <c r="A34" s="18" t="s">
        <v>12</v>
      </c>
      <c r="B34" s="38"/>
      <c r="C34" s="18" t="s">
        <v>344</v>
      </c>
      <c r="D34" s="18">
        <v>8</v>
      </c>
      <c r="E34" s="18">
        <v>16</v>
      </c>
      <c r="F34" s="18">
        <v>100</v>
      </c>
      <c r="G34" s="18" t="s">
        <v>14</v>
      </c>
      <c r="H34" s="18" t="s">
        <v>15</v>
      </c>
      <c r="I34" s="18" t="s">
        <v>48</v>
      </c>
      <c r="J34" t="s">
        <v>26</v>
      </c>
    </row>
    <row r="35" spans="1:11" x14ac:dyDescent="0.25">
      <c r="A35" s="18" t="s">
        <v>12</v>
      </c>
      <c r="B35" s="38"/>
      <c r="C35" s="18" t="s">
        <v>344</v>
      </c>
      <c r="D35" s="18">
        <v>8</v>
      </c>
      <c r="E35" s="18">
        <v>16</v>
      </c>
      <c r="F35" s="18">
        <v>100</v>
      </c>
      <c r="G35" s="18" t="s">
        <v>14</v>
      </c>
      <c r="H35" s="18" t="s">
        <v>15</v>
      </c>
      <c r="I35" s="18" t="s">
        <v>49</v>
      </c>
      <c r="J35" t="s">
        <v>26</v>
      </c>
    </row>
    <row r="36" spans="1:11" x14ac:dyDescent="0.25">
      <c r="A36" s="18" t="s">
        <v>12</v>
      </c>
      <c r="B36" s="38"/>
      <c r="C36" s="18" t="s">
        <v>50</v>
      </c>
      <c r="D36" s="18">
        <v>8</v>
      </c>
      <c r="E36" s="18">
        <v>16</v>
      </c>
      <c r="F36" s="18">
        <v>100</v>
      </c>
      <c r="G36" s="18" t="s">
        <v>14</v>
      </c>
      <c r="H36" s="18" t="s">
        <v>15</v>
      </c>
      <c r="I36" s="18" t="s">
        <v>340</v>
      </c>
      <c r="J36" t="s">
        <v>26</v>
      </c>
    </row>
    <row r="37" spans="1:11" x14ac:dyDescent="0.25">
      <c r="A37" s="18" t="s">
        <v>12</v>
      </c>
      <c r="B37" s="38"/>
      <c r="C37" s="18" t="s">
        <v>50</v>
      </c>
      <c r="D37" s="18">
        <v>8</v>
      </c>
      <c r="E37" s="18">
        <v>16</v>
      </c>
      <c r="F37" s="18">
        <v>100</v>
      </c>
      <c r="G37" s="18" t="s">
        <v>14</v>
      </c>
      <c r="H37" s="18" t="s">
        <v>15</v>
      </c>
      <c r="I37" s="18" t="s">
        <v>51</v>
      </c>
      <c r="J37" t="s">
        <v>26</v>
      </c>
    </row>
    <row r="38" spans="1:11" x14ac:dyDescent="0.25">
      <c r="A38" s="18" t="s">
        <v>12</v>
      </c>
      <c r="B38" s="38"/>
      <c r="C38" s="18" t="s">
        <v>50</v>
      </c>
      <c r="D38" s="18">
        <v>8</v>
      </c>
      <c r="E38" s="18">
        <v>16</v>
      </c>
      <c r="F38" s="18">
        <v>100</v>
      </c>
      <c r="G38" s="18" t="s">
        <v>14</v>
      </c>
      <c r="H38" s="18" t="s">
        <v>15</v>
      </c>
      <c r="I38" s="18" t="s">
        <v>52</v>
      </c>
      <c r="J38" t="s">
        <v>26</v>
      </c>
    </row>
    <row r="39" spans="1:11" x14ac:dyDescent="0.25">
      <c r="A39" s="18" t="s">
        <v>12</v>
      </c>
      <c r="B39" s="38"/>
      <c r="C39" s="18" t="s">
        <v>50</v>
      </c>
      <c r="D39" s="18">
        <v>8</v>
      </c>
      <c r="E39" s="18">
        <v>16</v>
      </c>
      <c r="F39" s="18">
        <v>100</v>
      </c>
      <c r="G39" s="18" t="s">
        <v>14</v>
      </c>
      <c r="H39" s="18" t="s">
        <v>15</v>
      </c>
      <c r="I39" s="18" t="s">
        <v>53</v>
      </c>
      <c r="J39" t="s">
        <v>26</v>
      </c>
    </row>
    <row r="40" spans="1:11" x14ac:dyDescent="0.25">
      <c r="A40" s="18" t="s">
        <v>12</v>
      </c>
      <c r="B40" s="38"/>
      <c r="C40" s="18" t="s">
        <v>50</v>
      </c>
      <c r="D40" s="18">
        <v>8</v>
      </c>
      <c r="E40" s="18">
        <v>16</v>
      </c>
      <c r="F40" s="18">
        <v>100</v>
      </c>
      <c r="G40" s="18" t="s">
        <v>14</v>
      </c>
      <c r="H40" s="18" t="s">
        <v>15</v>
      </c>
      <c r="I40" s="18" t="s">
        <v>54</v>
      </c>
      <c r="J40" t="s">
        <v>26</v>
      </c>
    </row>
    <row r="41" spans="1:11" x14ac:dyDescent="0.25">
      <c r="A41" s="18" t="s">
        <v>12</v>
      </c>
      <c r="B41" s="38"/>
      <c r="C41" s="18" t="s">
        <v>55</v>
      </c>
      <c r="D41" s="18">
        <v>8</v>
      </c>
      <c r="E41" s="18">
        <v>16</v>
      </c>
      <c r="F41" s="18">
        <v>200</v>
      </c>
      <c r="G41" s="18" t="s">
        <v>14</v>
      </c>
      <c r="H41" s="18" t="s">
        <v>15</v>
      </c>
      <c r="I41" s="18" t="s">
        <v>335</v>
      </c>
      <c r="J41" t="s">
        <v>26</v>
      </c>
    </row>
    <row r="42" spans="1:11" x14ac:dyDescent="0.25">
      <c r="A42" s="18" t="s">
        <v>12</v>
      </c>
      <c r="B42" s="38"/>
      <c r="C42" s="18" t="s">
        <v>55</v>
      </c>
      <c r="D42" s="18">
        <v>8</v>
      </c>
      <c r="E42" s="18">
        <v>16</v>
      </c>
      <c r="F42" s="18">
        <v>200</v>
      </c>
      <c r="G42" s="18" t="s">
        <v>14</v>
      </c>
      <c r="H42" s="18" t="s">
        <v>15</v>
      </c>
      <c r="I42" s="18" t="s">
        <v>336</v>
      </c>
      <c r="J42" t="s">
        <v>26</v>
      </c>
    </row>
    <row r="43" spans="1:11" x14ac:dyDescent="0.25">
      <c r="A43" s="18" t="s">
        <v>12</v>
      </c>
      <c r="B43" s="38"/>
      <c r="C43" s="18" t="s">
        <v>55</v>
      </c>
      <c r="D43" s="18">
        <v>8</v>
      </c>
      <c r="E43" s="18">
        <v>16</v>
      </c>
      <c r="F43" s="18">
        <v>200</v>
      </c>
      <c r="G43" s="18" t="s">
        <v>14</v>
      </c>
      <c r="H43" s="18" t="s">
        <v>15</v>
      </c>
      <c r="I43" s="18" t="s">
        <v>56</v>
      </c>
      <c r="J43" t="s">
        <v>26</v>
      </c>
    </row>
    <row r="44" spans="1:11" x14ac:dyDescent="0.25">
      <c r="A44" s="18" t="s">
        <v>12</v>
      </c>
      <c r="B44" s="38"/>
      <c r="C44" s="18" t="s">
        <v>55</v>
      </c>
      <c r="D44" s="18">
        <v>8</v>
      </c>
      <c r="E44" s="18">
        <v>16</v>
      </c>
      <c r="F44" s="18">
        <v>200</v>
      </c>
      <c r="G44" s="18" t="s">
        <v>14</v>
      </c>
      <c r="H44" s="18" t="s">
        <v>15</v>
      </c>
      <c r="I44" s="18" t="s">
        <v>57</v>
      </c>
      <c r="J44" t="s">
        <v>26</v>
      </c>
    </row>
    <row r="45" spans="1:11" x14ac:dyDescent="0.25">
      <c r="A45" s="18" t="s">
        <v>12</v>
      </c>
      <c r="B45" s="38"/>
      <c r="C45" s="18" t="s">
        <v>58</v>
      </c>
      <c r="D45" s="18">
        <v>16</v>
      </c>
      <c r="E45" s="18">
        <v>32</v>
      </c>
      <c r="F45" s="18">
        <v>200</v>
      </c>
      <c r="G45" s="18" t="s">
        <v>14</v>
      </c>
      <c r="H45" s="18" t="s">
        <v>15</v>
      </c>
      <c r="I45" s="18" t="s">
        <v>59</v>
      </c>
      <c r="J45" t="s">
        <v>26</v>
      </c>
      <c r="K45" s="14" t="s">
        <v>333</v>
      </c>
    </row>
    <row r="46" spans="1:11" x14ac:dyDescent="0.25">
      <c r="A46" s="18" t="s">
        <v>12</v>
      </c>
      <c r="B46" s="38"/>
      <c r="C46" s="18" t="s">
        <v>60</v>
      </c>
      <c r="D46" s="18">
        <v>16</v>
      </c>
      <c r="E46" s="18">
        <v>32</v>
      </c>
      <c r="F46" s="18">
        <v>200</v>
      </c>
      <c r="G46" s="18" t="s">
        <v>14</v>
      </c>
      <c r="H46" s="18" t="s">
        <v>15</v>
      </c>
      <c r="I46" s="18" t="s">
        <v>61</v>
      </c>
      <c r="J46" t="s">
        <v>26</v>
      </c>
      <c r="K46" s="14" t="s">
        <v>334</v>
      </c>
    </row>
    <row r="47" spans="1:11" x14ac:dyDescent="0.25">
      <c r="A47" s="18" t="s">
        <v>12</v>
      </c>
      <c r="B47" s="38"/>
      <c r="C47" s="18" t="s">
        <v>62</v>
      </c>
      <c r="D47" s="18">
        <v>4</v>
      </c>
      <c r="E47" s="18">
        <v>8</v>
      </c>
      <c r="F47" s="18">
        <v>100</v>
      </c>
      <c r="G47" s="18" t="s">
        <v>14</v>
      </c>
      <c r="H47" s="18" t="s">
        <v>15</v>
      </c>
      <c r="I47" s="18" t="s">
        <v>368</v>
      </c>
    </row>
    <row r="48" spans="1:11" x14ac:dyDescent="0.25">
      <c r="A48" s="18" t="s">
        <v>12</v>
      </c>
      <c r="B48" s="38"/>
      <c r="C48" s="18" t="s">
        <v>62</v>
      </c>
      <c r="D48" s="18">
        <v>4</v>
      </c>
      <c r="E48" s="18">
        <v>8</v>
      </c>
      <c r="F48" s="18">
        <v>100</v>
      </c>
      <c r="G48" s="18" t="s">
        <v>14</v>
      </c>
      <c r="H48" s="18" t="s">
        <v>15</v>
      </c>
      <c r="I48" s="18" t="s">
        <v>63</v>
      </c>
    </row>
    <row r="49" spans="1:9" x14ac:dyDescent="0.25">
      <c r="A49" s="18" t="s">
        <v>12</v>
      </c>
      <c r="B49" s="38"/>
      <c r="C49" s="18" t="s">
        <v>62</v>
      </c>
      <c r="D49" s="18">
        <v>4</v>
      </c>
      <c r="E49" s="18">
        <v>8</v>
      </c>
      <c r="F49" s="18">
        <v>100</v>
      </c>
      <c r="G49" s="18" t="s">
        <v>14</v>
      </c>
      <c r="H49" s="18" t="s">
        <v>15</v>
      </c>
      <c r="I49" s="18" t="s">
        <v>64</v>
      </c>
    </row>
    <row r="50" spans="1:9" x14ac:dyDescent="0.25">
      <c r="A50" s="18" t="s">
        <v>12</v>
      </c>
      <c r="B50" s="39"/>
      <c r="C50" s="18" t="s">
        <v>65</v>
      </c>
      <c r="D50" s="18">
        <v>2</v>
      </c>
      <c r="E50" s="18">
        <v>4</v>
      </c>
      <c r="F50" s="18">
        <v>100</v>
      </c>
      <c r="G50" s="18" t="s">
        <v>14</v>
      </c>
      <c r="H50" s="18" t="s">
        <v>15</v>
      </c>
      <c r="I50" s="18" t="s">
        <v>66</v>
      </c>
    </row>
    <row r="51" spans="1:9" x14ac:dyDescent="0.25">
      <c r="A51" s="3"/>
      <c r="B51" s="3"/>
      <c r="C51" s="3"/>
      <c r="D51" s="3"/>
      <c r="E51" s="3"/>
      <c r="F51" s="3"/>
      <c r="G51" s="3"/>
      <c r="H51" s="3"/>
      <c r="I51" s="3"/>
    </row>
    <row r="52" spans="1:9" x14ac:dyDescent="0.25">
      <c r="A52" s="23" t="s">
        <v>12</v>
      </c>
      <c r="B52" s="79" t="s">
        <v>325</v>
      </c>
      <c r="C52" s="23" t="s">
        <v>67</v>
      </c>
      <c r="D52" s="23">
        <v>4</v>
      </c>
      <c r="E52" s="23">
        <v>8</v>
      </c>
      <c r="F52" s="23">
        <v>100</v>
      </c>
      <c r="G52" s="23" t="s">
        <v>14</v>
      </c>
      <c r="H52" s="23" t="s">
        <v>15</v>
      </c>
      <c r="I52" s="23" t="s">
        <v>349</v>
      </c>
    </row>
    <row r="53" spans="1:9" x14ac:dyDescent="0.25">
      <c r="A53" s="23" t="s">
        <v>12</v>
      </c>
      <c r="B53" s="80"/>
      <c r="C53" s="23" t="s">
        <v>67</v>
      </c>
      <c r="D53" s="23">
        <v>4</v>
      </c>
      <c r="E53" s="23">
        <v>8</v>
      </c>
      <c r="F53" s="23">
        <v>100</v>
      </c>
      <c r="G53" s="23" t="s">
        <v>14</v>
      </c>
      <c r="H53" s="23" t="s">
        <v>15</v>
      </c>
      <c r="I53" s="23" t="s">
        <v>68</v>
      </c>
    </row>
    <row r="54" spans="1:9" x14ac:dyDescent="0.25">
      <c r="A54" s="23" t="s">
        <v>12</v>
      </c>
      <c r="B54" s="80"/>
      <c r="C54" s="23" t="s">
        <v>373</v>
      </c>
      <c r="D54" s="23">
        <v>4</v>
      </c>
      <c r="E54" s="23">
        <v>8</v>
      </c>
      <c r="F54" s="23">
        <v>100</v>
      </c>
      <c r="G54" s="23" t="s">
        <v>14</v>
      </c>
      <c r="H54" s="23" t="s">
        <v>15</v>
      </c>
      <c r="I54" s="23" t="s">
        <v>348</v>
      </c>
    </row>
    <row r="55" spans="1:9" x14ac:dyDescent="0.25">
      <c r="A55" s="23" t="s">
        <v>12</v>
      </c>
      <c r="B55" s="80"/>
      <c r="C55" s="23" t="s">
        <v>374</v>
      </c>
      <c r="D55" s="23">
        <v>4</v>
      </c>
      <c r="E55" s="23">
        <v>8</v>
      </c>
      <c r="F55" s="23">
        <v>100</v>
      </c>
      <c r="G55" s="23" t="s">
        <v>14</v>
      </c>
      <c r="H55" s="23" t="s">
        <v>15</v>
      </c>
      <c r="I55" s="23" t="s">
        <v>70</v>
      </c>
    </row>
    <row r="56" spans="1:9" x14ac:dyDescent="0.25">
      <c r="A56" s="23" t="s">
        <v>12</v>
      </c>
      <c r="B56" s="80"/>
      <c r="C56" s="23" t="s">
        <v>71</v>
      </c>
      <c r="D56" s="23">
        <v>4</v>
      </c>
      <c r="E56" s="23">
        <v>8</v>
      </c>
      <c r="F56" s="23">
        <v>100</v>
      </c>
      <c r="G56" s="23" t="s">
        <v>14</v>
      </c>
      <c r="H56" s="23" t="s">
        <v>15</v>
      </c>
      <c r="I56" s="23" t="s">
        <v>347</v>
      </c>
    </row>
    <row r="57" spans="1:9" x14ac:dyDescent="0.25">
      <c r="A57" s="23" t="s">
        <v>12</v>
      </c>
      <c r="B57" s="80"/>
      <c r="C57" s="23" t="s">
        <v>71</v>
      </c>
      <c r="D57" s="23">
        <v>4</v>
      </c>
      <c r="E57" s="23">
        <v>8</v>
      </c>
      <c r="F57" s="23">
        <v>100</v>
      </c>
      <c r="G57" s="23" t="s">
        <v>14</v>
      </c>
      <c r="H57" s="23" t="s">
        <v>15</v>
      </c>
      <c r="I57" s="23" t="s">
        <v>72</v>
      </c>
    </row>
    <row r="58" spans="1:9" x14ac:dyDescent="0.25">
      <c r="A58" s="23" t="s">
        <v>12</v>
      </c>
      <c r="B58" s="80"/>
      <c r="C58" s="23" t="s">
        <v>73</v>
      </c>
      <c r="D58" s="23">
        <v>4</v>
      </c>
      <c r="E58" s="23">
        <v>8</v>
      </c>
      <c r="F58" s="23">
        <v>100</v>
      </c>
      <c r="G58" s="23" t="s">
        <v>14</v>
      </c>
      <c r="H58" s="23" t="s">
        <v>15</v>
      </c>
      <c r="I58" s="23" t="s">
        <v>74</v>
      </c>
    </row>
    <row r="59" spans="1:9" x14ac:dyDescent="0.25">
      <c r="A59" s="23" t="s">
        <v>12</v>
      </c>
      <c r="B59" s="80"/>
      <c r="C59" s="23" t="s">
        <v>73</v>
      </c>
      <c r="D59" s="23">
        <v>4</v>
      </c>
      <c r="E59" s="23">
        <v>8</v>
      </c>
      <c r="F59" s="23">
        <v>100</v>
      </c>
      <c r="G59" s="23" t="s">
        <v>14</v>
      </c>
      <c r="H59" s="23" t="s">
        <v>15</v>
      </c>
      <c r="I59" s="23" t="s">
        <v>75</v>
      </c>
    </row>
    <row r="60" spans="1:9" x14ac:dyDescent="0.25">
      <c r="A60" s="23" t="s">
        <v>12</v>
      </c>
      <c r="B60" s="80"/>
      <c r="C60" s="23" t="s">
        <v>76</v>
      </c>
      <c r="D60" s="23">
        <v>4</v>
      </c>
      <c r="E60" s="23">
        <v>8</v>
      </c>
      <c r="F60" s="23">
        <v>100</v>
      </c>
      <c r="G60" s="23" t="s">
        <v>14</v>
      </c>
      <c r="H60" s="23" t="s">
        <v>15</v>
      </c>
      <c r="I60" s="23" t="s">
        <v>346</v>
      </c>
    </row>
    <row r="61" spans="1:9" x14ac:dyDescent="0.25">
      <c r="A61" s="23" t="s">
        <v>12</v>
      </c>
      <c r="B61" s="80"/>
      <c r="C61" s="23" t="s">
        <v>76</v>
      </c>
      <c r="D61" s="23">
        <v>4</v>
      </c>
      <c r="E61" s="23">
        <v>8</v>
      </c>
      <c r="F61" s="23">
        <v>100</v>
      </c>
      <c r="G61" s="23" t="s">
        <v>14</v>
      </c>
      <c r="H61" s="23" t="s">
        <v>15</v>
      </c>
      <c r="I61" s="23" t="s">
        <v>77</v>
      </c>
    </row>
    <row r="62" spans="1:9" x14ac:dyDescent="0.25">
      <c r="A62" s="23" t="s">
        <v>12</v>
      </c>
      <c r="B62" s="80"/>
      <c r="C62" s="23" t="s">
        <v>78</v>
      </c>
      <c r="D62" s="23">
        <v>4</v>
      </c>
      <c r="E62" s="23">
        <v>8</v>
      </c>
      <c r="F62" s="23">
        <v>100</v>
      </c>
      <c r="G62" s="23" t="s">
        <v>14</v>
      </c>
      <c r="H62" s="23" t="s">
        <v>15</v>
      </c>
      <c r="I62" s="23" t="s">
        <v>351</v>
      </c>
    </row>
    <row r="63" spans="1:9" x14ac:dyDescent="0.25">
      <c r="A63" s="23" t="s">
        <v>12</v>
      </c>
      <c r="B63" s="80"/>
      <c r="C63" s="23" t="s">
        <v>78</v>
      </c>
      <c r="D63" s="23">
        <v>4</v>
      </c>
      <c r="E63" s="23">
        <v>8</v>
      </c>
      <c r="F63" s="23">
        <v>100</v>
      </c>
      <c r="G63" s="23" t="s">
        <v>14</v>
      </c>
      <c r="H63" s="23" t="s">
        <v>15</v>
      </c>
      <c r="I63" s="23" t="s">
        <v>79</v>
      </c>
    </row>
    <row r="64" spans="1:9" x14ac:dyDescent="0.25">
      <c r="A64" s="23" t="s">
        <v>12</v>
      </c>
      <c r="B64" s="80"/>
      <c r="C64" s="23" t="s">
        <v>80</v>
      </c>
      <c r="D64" s="23">
        <v>4</v>
      </c>
      <c r="E64" s="23">
        <v>8</v>
      </c>
      <c r="F64" s="23">
        <v>100</v>
      </c>
      <c r="G64" s="23" t="s">
        <v>14</v>
      </c>
      <c r="H64" s="23" t="s">
        <v>15</v>
      </c>
      <c r="I64" s="23" t="s">
        <v>350</v>
      </c>
    </row>
    <row r="65" spans="1:9" x14ac:dyDescent="0.25">
      <c r="A65" s="23" t="s">
        <v>12</v>
      </c>
      <c r="B65" s="80"/>
      <c r="C65" s="23" t="s">
        <v>80</v>
      </c>
      <c r="D65" s="23">
        <v>4</v>
      </c>
      <c r="E65" s="23">
        <v>8</v>
      </c>
      <c r="F65" s="23">
        <v>100</v>
      </c>
      <c r="G65" s="23" t="s">
        <v>14</v>
      </c>
      <c r="H65" s="23" t="s">
        <v>15</v>
      </c>
      <c r="I65" s="23" t="s">
        <v>81</v>
      </c>
    </row>
    <row r="66" spans="1:9" x14ac:dyDescent="0.25">
      <c r="A66" s="23" t="s">
        <v>12</v>
      </c>
      <c r="B66" s="80"/>
      <c r="C66" s="23" t="s">
        <v>375</v>
      </c>
      <c r="D66" s="23">
        <v>4</v>
      </c>
      <c r="E66" s="23">
        <v>8</v>
      </c>
      <c r="F66" s="23">
        <v>100</v>
      </c>
      <c r="G66" s="23" t="s">
        <v>14</v>
      </c>
      <c r="H66" s="23" t="s">
        <v>15</v>
      </c>
      <c r="I66" s="23" t="s">
        <v>376</v>
      </c>
    </row>
    <row r="67" spans="1:9" x14ac:dyDescent="0.25">
      <c r="A67" s="23" t="s">
        <v>12</v>
      </c>
      <c r="B67" s="81"/>
      <c r="C67" s="23" t="s">
        <v>375</v>
      </c>
      <c r="D67" s="23">
        <v>4</v>
      </c>
      <c r="E67" s="23">
        <v>8</v>
      </c>
      <c r="F67" s="23">
        <v>100</v>
      </c>
      <c r="G67" s="23" t="s">
        <v>14</v>
      </c>
      <c r="H67" s="23" t="s">
        <v>15</v>
      </c>
      <c r="I67" s="23" t="s">
        <v>377</v>
      </c>
    </row>
    <row r="68" spans="1:9" x14ac:dyDescent="0.25">
      <c r="A68" s="3"/>
      <c r="B68" s="3"/>
      <c r="C68" s="3"/>
      <c r="D68" s="3"/>
      <c r="E68" s="3"/>
      <c r="F68" s="3"/>
      <c r="G68" s="3"/>
      <c r="H68" s="3"/>
      <c r="I68" s="3"/>
    </row>
    <row r="69" spans="1:9" x14ac:dyDescent="0.25">
      <c r="A69" s="16" t="s">
        <v>12</v>
      </c>
      <c r="B69" s="40" t="s">
        <v>326</v>
      </c>
      <c r="C69" s="16" t="s">
        <v>82</v>
      </c>
      <c r="D69" s="16">
        <v>4</v>
      </c>
      <c r="E69" s="16">
        <v>8</v>
      </c>
      <c r="F69" s="16">
        <v>100</v>
      </c>
      <c r="G69" s="16" t="s">
        <v>14</v>
      </c>
      <c r="H69" s="16" t="s">
        <v>15</v>
      </c>
      <c r="I69" s="70" t="s">
        <v>390</v>
      </c>
    </row>
    <row r="70" spans="1:9" x14ac:dyDescent="0.25">
      <c r="A70" s="16" t="s">
        <v>12</v>
      </c>
      <c r="B70" s="41"/>
      <c r="C70" s="16" t="s">
        <v>82</v>
      </c>
      <c r="D70" s="16">
        <v>4</v>
      </c>
      <c r="E70" s="16">
        <v>8</v>
      </c>
      <c r="F70" s="16">
        <v>100</v>
      </c>
      <c r="G70" s="16" t="s">
        <v>14</v>
      </c>
      <c r="H70" s="16" t="s">
        <v>15</v>
      </c>
      <c r="I70" s="71"/>
    </row>
    <row r="71" spans="1:9" x14ac:dyDescent="0.25">
      <c r="A71" s="16" t="s">
        <v>12</v>
      </c>
      <c r="B71" s="41"/>
      <c r="C71" s="16" t="s">
        <v>83</v>
      </c>
      <c r="D71" s="16">
        <v>4</v>
      </c>
      <c r="E71" s="16">
        <v>8</v>
      </c>
      <c r="F71" s="16">
        <v>100</v>
      </c>
      <c r="G71" s="16" t="s">
        <v>14</v>
      </c>
      <c r="H71" s="16" t="s">
        <v>15</v>
      </c>
      <c r="I71" s="71"/>
    </row>
    <row r="72" spans="1:9" x14ac:dyDescent="0.25">
      <c r="A72" s="16" t="s">
        <v>12</v>
      </c>
      <c r="B72" s="41"/>
      <c r="C72" s="16" t="s">
        <v>83</v>
      </c>
      <c r="D72" s="16">
        <v>4</v>
      </c>
      <c r="E72" s="16">
        <v>8</v>
      </c>
      <c r="F72" s="16">
        <v>100</v>
      </c>
      <c r="G72" s="16" t="s">
        <v>14</v>
      </c>
      <c r="H72" s="16" t="s">
        <v>15</v>
      </c>
      <c r="I72" s="71"/>
    </row>
    <row r="73" spans="1:9" x14ac:dyDescent="0.25">
      <c r="A73" s="16" t="s">
        <v>12</v>
      </c>
      <c r="B73" s="41"/>
      <c r="C73" s="16" t="s">
        <v>84</v>
      </c>
      <c r="D73" s="16">
        <v>4</v>
      </c>
      <c r="E73" s="16">
        <v>8</v>
      </c>
      <c r="F73" s="16">
        <v>100</v>
      </c>
      <c r="G73" s="16" t="s">
        <v>14</v>
      </c>
      <c r="H73" s="16" t="s">
        <v>15</v>
      </c>
      <c r="I73" s="71"/>
    </row>
    <row r="74" spans="1:9" x14ac:dyDescent="0.25">
      <c r="A74" s="16" t="s">
        <v>12</v>
      </c>
      <c r="B74" s="41"/>
      <c r="C74" s="16" t="s">
        <v>84</v>
      </c>
      <c r="D74" s="16">
        <v>4</v>
      </c>
      <c r="E74" s="16">
        <v>8</v>
      </c>
      <c r="F74" s="16">
        <v>100</v>
      </c>
      <c r="G74" s="16" t="s">
        <v>14</v>
      </c>
      <c r="H74" s="16" t="s">
        <v>15</v>
      </c>
      <c r="I74" s="71"/>
    </row>
    <row r="75" spans="1:9" x14ac:dyDescent="0.25">
      <c r="A75" s="16" t="s">
        <v>12</v>
      </c>
      <c r="B75" s="41"/>
      <c r="C75" s="16" t="s">
        <v>85</v>
      </c>
      <c r="D75" s="16">
        <v>4</v>
      </c>
      <c r="E75" s="16">
        <v>8</v>
      </c>
      <c r="F75" s="16">
        <v>100</v>
      </c>
      <c r="G75" s="16" t="s">
        <v>14</v>
      </c>
      <c r="H75" s="16" t="s">
        <v>15</v>
      </c>
      <c r="I75" s="71"/>
    </row>
    <row r="76" spans="1:9" x14ac:dyDescent="0.25">
      <c r="A76" s="16" t="s">
        <v>12</v>
      </c>
      <c r="B76" s="41"/>
      <c r="C76" s="16" t="s">
        <v>85</v>
      </c>
      <c r="D76" s="16">
        <v>4</v>
      </c>
      <c r="E76" s="16">
        <v>8</v>
      </c>
      <c r="F76" s="16">
        <v>100</v>
      </c>
      <c r="G76" s="16" t="s">
        <v>14</v>
      </c>
      <c r="H76" s="16" t="s">
        <v>15</v>
      </c>
      <c r="I76" s="71"/>
    </row>
    <row r="77" spans="1:9" x14ac:dyDescent="0.25">
      <c r="A77" s="16" t="s">
        <v>12</v>
      </c>
      <c r="B77" s="41"/>
      <c r="C77" s="16" t="s">
        <v>391</v>
      </c>
      <c r="D77" s="16">
        <v>4</v>
      </c>
      <c r="E77" s="16">
        <v>8</v>
      </c>
      <c r="F77" s="16">
        <v>100</v>
      </c>
      <c r="G77" s="16" t="s">
        <v>14</v>
      </c>
      <c r="H77" s="16" t="s">
        <v>15</v>
      </c>
      <c r="I77" s="71"/>
    </row>
    <row r="78" spans="1:9" x14ac:dyDescent="0.25">
      <c r="A78" s="16" t="s">
        <v>12</v>
      </c>
      <c r="B78" s="41"/>
      <c r="C78" s="16" t="s">
        <v>392</v>
      </c>
      <c r="D78" s="16">
        <v>4</v>
      </c>
      <c r="E78" s="16">
        <v>8</v>
      </c>
      <c r="F78" s="16">
        <v>100</v>
      </c>
      <c r="G78" s="16" t="s">
        <v>14</v>
      </c>
      <c r="H78" s="16" t="s">
        <v>15</v>
      </c>
      <c r="I78" s="72"/>
    </row>
    <row r="79" spans="1:9" x14ac:dyDescent="0.25">
      <c r="A79" s="16" t="s">
        <v>12</v>
      </c>
      <c r="B79" s="41"/>
      <c r="C79" s="16" t="s">
        <v>393</v>
      </c>
      <c r="D79" s="16">
        <v>4</v>
      </c>
      <c r="E79" s="16">
        <v>8</v>
      </c>
      <c r="F79" s="16">
        <v>100</v>
      </c>
      <c r="G79" s="16" t="s">
        <v>14</v>
      </c>
      <c r="H79" s="16" t="s">
        <v>15</v>
      </c>
      <c r="I79" s="61" t="s">
        <v>394</v>
      </c>
    </row>
    <row r="80" spans="1:9" x14ac:dyDescent="0.25">
      <c r="A80" s="16" t="s">
        <v>12</v>
      </c>
      <c r="B80" s="41"/>
      <c r="C80" s="16" t="s">
        <v>393</v>
      </c>
      <c r="D80" s="16">
        <v>4</v>
      </c>
      <c r="E80" s="16">
        <v>8</v>
      </c>
      <c r="F80" s="16">
        <v>100</v>
      </c>
      <c r="G80" s="16" t="s">
        <v>14</v>
      </c>
      <c r="H80" s="16" t="s">
        <v>15</v>
      </c>
      <c r="I80" s="62"/>
    </row>
    <row r="81" spans="1:9" x14ac:dyDescent="0.25">
      <c r="A81" s="16" t="s">
        <v>12</v>
      </c>
      <c r="B81" s="41"/>
      <c r="C81" s="16" t="s">
        <v>393</v>
      </c>
      <c r="D81" s="16">
        <v>4</v>
      </c>
      <c r="E81" s="16">
        <v>8</v>
      </c>
      <c r="F81" s="16">
        <v>100</v>
      </c>
      <c r="G81" s="16" t="s">
        <v>14</v>
      </c>
      <c r="H81" s="16" t="s">
        <v>15</v>
      </c>
      <c r="I81" s="62"/>
    </row>
    <row r="82" spans="1:9" x14ac:dyDescent="0.25">
      <c r="A82" s="16" t="s">
        <v>12</v>
      </c>
      <c r="B82" s="42"/>
      <c r="C82" s="16" t="s">
        <v>87</v>
      </c>
      <c r="D82" s="16">
        <v>4</v>
      </c>
      <c r="E82" s="16">
        <v>8</v>
      </c>
      <c r="F82" s="16">
        <v>100</v>
      </c>
      <c r="G82" s="16" t="s">
        <v>14</v>
      </c>
      <c r="H82" s="16" t="s">
        <v>15</v>
      </c>
      <c r="I82" s="63"/>
    </row>
    <row r="83" spans="1:9" x14ac:dyDescent="0.25">
      <c r="A83" s="3"/>
      <c r="B83" s="3"/>
      <c r="C83" s="3"/>
      <c r="D83" s="3"/>
      <c r="E83" s="3"/>
      <c r="F83" s="3"/>
      <c r="G83" s="3"/>
      <c r="H83" s="3"/>
      <c r="I83" s="29"/>
    </row>
    <row r="84" spans="1:9" ht="15.6" customHeight="1" x14ac:dyDescent="0.25">
      <c r="A84" s="15" t="s">
        <v>12</v>
      </c>
      <c r="B84" s="43" t="s">
        <v>327</v>
      </c>
      <c r="C84" s="15" t="s">
        <v>88</v>
      </c>
      <c r="D84" s="15">
        <v>4</v>
      </c>
      <c r="E84" s="15">
        <v>8</v>
      </c>
      <c r="F84" s="15">
        <v>100</v>
      </c>
      <c r="G84" s="15" t="s">
        <v>14</v>
      </c>
      <c r="H84" s="15" t="s">
        <v>15</v>
      </c>
      <c r="I84" s="73" t="s">
        <v>314</v>
      </c>
    </row>
    <row r="85" spans="1:9" x14ac:dyDescent="0.25">
      <c r="A85" s="15" t="s">
        <v>12</v>
      </c>
      <c r="B85" s="44"/>
      <c r="C85" s="15" t="s">
        <v>88</v>
      </c>
      <c r="D85" s="15">
        <v>4</v>
      </c>
      <c r="E85" s="15">
        <v>8</v>
      </c>
      <c r="F85" s="15">
        <v>100</v>
      </c>
      <c r="G85" s="15" t="s">
        <v>14</v>
      </c>
      <c r="H85" s="15" t="s">
        <v>15</v>
      </c>
      <c r="I85" s="53"/>
    </row>
    <row r="86" spans="1:9" x14ac:dyDescent="0.25">
      <c r="A86" s="15" t="s">
        <v>12</v>
      </c>
      <c r="B86" s="44"/>
      <c r="C86" s="15" t="s">
        <v>89</v>
      </c>
      <c r="D86" s="15">
        <v>4</v>
      </c>
      <c r="E86" s="15">
        <v>8</v>
      </c>
      <c r="F86" s="15">
        <v>100</v>
      </c>
      <c r="G86" s="15" t="s">
        <v>14</v>
      </c>
      <c r="H86" s="15" t="s">
        <v>15</v>
      </c>
      <c r="I86" s="53"/>
    </row>
    <row r="87" spans="1:9" x14ac:dyDescent="0.25">
      <c r="A87" s="15" t="s">
        <v>12</v>
      </c>
      <c r="B87" s="44"/>
      <c r="C87" s="15" t="s">
        <v>89</v>
      </c>
      <c r="D87" s="15">
        <v>4</v>
      </c>
      <c r="E87" s="15">
        <v>8</v>
      </c>
      <c r="F87" s="15">
        <v>100</v>
      </c>
      <c r="G87" s="15" t="s">
        <v>14</v>
      </c>
      <c r="H87" s="15" t="s">
        <v>15</v>
      </c>
      <c r="I87" s="53"/>
    </row>
    <row r="88" spans="1:9" x14ac:dyDescent="0.25">
      <c r="A88" s="15" t="s">
        <v>12</v>
      </c>
      <c r="B88" s="44"/>
      <c r="C88" s="15" t="s">
        <v>90</v>
      </c>
      <c r="D88" s="15">
        <v>4</v>
      </c>
      <c r="E88" s="15">
        <v>8</v>
      </c>
      <c r="F88" s="15">
        <v>100</v>
      </c>
      <c r="G88" s="15" t="s">
        <v>14</v>
      </c>
      <c r="H88" s="15" t="s">
        <v>15</v>
      </c>
      <c r="I88" s="53"/>
    </row>
    <row r="89" spans="1:9" x14ac:dyDescent="0.25">
      <c r="A89" s="15" t="s">
        <v>12</v>
      </c>
      <c r="B89" s="44"/>
      <c r="C89" s="15" t="s">
        <v>90</v>
      </c>
      <c r="D89" s="15">
        <v>4</v>
      </c>
      <c r="E89" s="15">
        <v>8</v>
      </c>
      <c r="F89" s="15">
        <v>100</v>
      </c>
      <c r="G89" s="15" t="s">
        <v>14</v>
      </c>
      <c r="H89" s="15" t="s">
        <v>15</v>
      </c>
      <c r="I89" s="53"/>
    </row>
    <row r="90" spans="1:9" x14ac:dyDescent="0.25">
      <c r="A90" s="15" t="s">
        <v>12</v>
      </c>
      <c r="B90" s="44"/>
      <c r="C90" s="15" t="s">
        <v>91</v>
      </c>
      <c r="D90" s="15">
        <v>4</v>
      </c>
      <c r="E90" s="15">
        <v>8</v>
      </c>
      <c r="F90" s="15">
        <v>100</v>
      </c>
      <c r="G90" s="15" t="s">
        <v>14</v>
      </c>
      <c r="H90" s="15" t="s">
        <v>15</v>
      </c>
      <c r="I90" s="54"/>
    </row>
    <row r="91" spans="1:9" x14ac:dyDescent="0.25">
      <c r="A91" s="15" t="s">
        <v>12</v>
      </c>
      <c r="B91" s="44"/>
      <c r="C91" s="15" t="s">
        <v>91</v>
      </c>
      <c r="D91" s="15">
        <v>4</v>
      </c>
      <c r="E91" s="15">
        <v>8</v>
      </c>
      <c r="F91" s="15">
        <v>100</v>
      </c>
      <c r="G91" s="15" t="s">
        <v>14</v>
      </c>
      <c r="H91" s="15" t="s">
        <v>15</v>
      </c>
      <c r="I91" s="52" t="s">
        <v>315</v>
      </c>
    </row>
    <row r="92" spans="1:9" x14ac:dyDescent="0.25">
      <c r="A92" s="15" t="s">
        <v>12</v>
      </c>
      <c r="B92" s="44"/>
      <c r="C92" s="15" t="s">
        <v>92</v>
      </c>
      <c r="D92" s="15">
        <v>4</v>
      </c>
      <c r="E92" s="15">
        <v>8</v>
      </c>
      <c r="F92" s="15">
        <v>100</v>
      </c>
      <c r="G92" s="15" t="s">
        <v>14</v>
      </c>
      <c r="H92" s="15" t="s">
        <v>15</v>
      </c>
      <c r="I92" s="53"/>
    </row>
    <row r="93" spans="1:9" x14ac:dyDescent="0.25">
      <c r="A93" s="15" t="s">
        <v>12</v>
      </c>
      <c r="B93" s="44"/>
      <c r="C93" s="15" t="s">
        <v>92</v>
      </c>
      <c r="D93" s="15">
        <v>4</v>
      </c>
      <c r="E93" s="15">
        <v>8</v>
      </c>
      <c r="F93" s="15">
        <v>100</v>
      </c>
      <c r="G93" s="15" t="s">
        <v>14</v>
      </c>
      <c r="H93" s="15" t="s">
        <v>15</v>
      </c>
      <c r="I93" s="53"/>
    </row>
    <row r="94" spans="1:9" x14ac:dyDescent="0.25">
      <c r="A94" s="15" t="s">
        <v>12</v>
      </c>
      <c r="B94" s="44"/>
      <c r="C94" s="15" t="s">
        <v>93</v>
      </c>
      <c r="D94" s="15">
        <v>4</v>
      </c>
      <c r="E94" s="15">
        <v>8</v>
      </c>
      <c r="F94" s="15">
        <v>100</v>
      </c>
      <c r="G94" s="15" t="s">
        <v>14</v>
      </c>
      <c r="H94" s="15" t="s">
        <v>15</v>
      </c>
      <c r="I94" s="53"/>
    </row>
    <row r="95" spans="1:9" x14ac:dyDescent="0.25">
      <c r="A95" s="15" t="s">
        <v>12</v>
      </c>
      <c r="B95" s="44"/>
      <c r="C95" s="15" t="s">
        <v>93</v>
      </c>
      <c r="D95" s="15">
        <v>4</v>
      </c>
      <c r="E95" s="15">
        <v>8</v>
      </c>
      <c r="F95" s="15">
        <v>100</v>
      </c>
      <c r="G95" s="15" t="s">
        <v>14</v>
      </c>
      <c r="H95" s="15" t="s">
        <v>15</v>
      </c>
      <c r="I95" s="53"/>
    </row>
    <row r="96" spans="1:9" x14ac:dyDescent="0.25">
      <c r="A96" s="15" t="s">
        <v>12</v>
      </c>
      <c r="B96" s="44"/>
      <c r="C96" s="15" t="s">
        <v>94</v>
      </c>
      <c r="D96" s="15">
        <v>4</v>
      </c>
      <c r="E96" s="15">
        <v>8</v>
      </c>
      <c r="F96" s="15">
        <v>100</v>
      </c>
      <c r="G96" s="15" t="s">
        <v>14</v>
      </c>
      <c r="H96" s="15" t="s">
        <v>15</v>
      </c>
      <c r="I96" s="53"/>
    </row>
    <row r="97" spans="1:9" x14ac:dyDescent="0.25">
      <c r="A97" s="15" t="s">
        <v>12</v>
      </c>
      <c r="B97" s="45"/>
      <c r="C97" s="15" t="s">
        <v>94</v>
      </c>
      <c r="D97" s="15">
        <v>4</v>
      </c>
      <c r="E97" s="15">
        <v>8</v>
      </c>
      <c r="F97" s="15">
        <v>100</v>
      </c>
      <c r="G97" s="15" t="s">
        <v>14</v>
      </c>
      <c r="H97" s="15" t="s">
        <v>15</v>
      </c>
      <c r="I97" s="54"/>
    </row>
    <row r="98" spans="1:9" x14ac:dyDescent="0.25">
      <c r="A98" s="3"/>
      <c r="B98" s="3"/>
      <c r="C98" s="3"/>
      <c r="D98" s="3"/>
      <c r="E98" s="3"/>
      <c r="F98" s="3"/>
      <c r="G98" s="3"/>
      <c r="H98" s="3"/>
      <c r="I98" s="29"/>
    </row>
    <row r="99" spans="1:9" x14ac:dyDescent="0.25">
      <c r="A99" s="17" t="s">
        <v>12</v>
      </c>
      <c r="B99" s="46" t="s">
        <v>328</v>
      </c>
      <c r="C99" s="17" t="s">
        <v>95</v>
      </c>
      <c r="D99" s="17">
        <v>4</v>
      </c>
      <c r="E99" s="17">
        <v>8</v>
      </c>
      <c r="F99" s="17">
        <v>100</v>
      </c>
      <c r="G99" s="17" t="s">
        <v>14</v>
      </c>
      <c r="H99" s="17" t="s">
        <v>15</v>
      </c>
      <c r="I99" s="55" t="s">
        <v>316</v>
      </c>
    </row>
    <row r="100" spans="1:9" x14ac:dyDescent="0.25">
      <c r="A100" s="17" t="s">
        <v>12</v>
      </c>
      <c r="B100" s="47"/>
      <c r="C100" s="17" t="s">
        <v>95</v>
      </c>
      <c r="D100" s="17">
        <v>4</v>
      </c>
      <c r="E100" s="17">
        <v>8</v>
      </c>
      <c r="F100" s="17">
        <v>100</v>
      </c>
      <c r="G100" s="17" t="s">
        <v>14</v>
      </c>
      <c r="H100" s="17" t="s">
        <v>15</v>
      </c>
      <c r="I100" s="56"/>
    </row>
    <row r="101" spans="1:9" x14ac:dyDescent="0.25">
      <c r="A101" s="17" t="s">
        <v>12</v>
      </c>
      <c r="B101" s="47"/>
      <c r="C101" s="17" t="s">
        <v>96</v>
      </c>
      <c r="D101" s="17">
        <v>4</v>
      </c>
      <c r="E101" s="17">
        <v>8</v>
      </c>
      <c r="F101" s="17">
        <v>100</v>
      </c>
      <c r="G101" s="17" t="s">
        <v>14</v>
      </c>
      <c r="H101" s="17" t="s">
        <v>15</v>
      </c>
      <c r="I101" s="57"/>
    </row>
    <row r="102" spans="1:9" x14ac:dyDescent="0.25">
      <c r="A102" s="17" t="s">
        <v>12</v>
      </c>
      <c r="B102" s="47"/>
      <c r="C102" s="17" t="s">
        <v>96</v>
      </c>
      <c r="D102" s="17">
        <v>4</v>
      </c>
      <c r="E102" s="17">
        <v>8</v>
      </c>
      <c r="F102" s="17">
        <v>100</v>
      </c>
      <c r="G102" s="17" t="s">
        <v>14</v>
      </c>
      <c r="H102" s="17" t="s">
        <v>15</v>
      </c>
      <c r="I102" s="55" t="s">
        <v>317</v>
      </c>
    </row>
    <row r="103" spans="1:9" x14ac:dyDescent="0.25">
      <c r="A103" s="17" t="s">
        <v>12</v>
      </c>
      <c r="B103" s="47"/>
      <c r="C103" s="17" t="s">
        <v>97</v>
      </c>
      <c r="D103" s="17">
        <v>4</v>
      </c>
      <c r="E103" s="17">
        <v>8</v>
      </c>
      <c r="F103" s="17">
        <v>100</v>
      </c>
      <c r="G103" s="17" t="s">
        <v>14</v>
      </c>
      <c r="H103" s="17" t="s">
        <v>15</v>
      </c>
      <c r="I103" s="56"/>
    </row>
    <row r="104" spans="1:9" x14ac:dyDescent="0.25">
      <c r="A104" s="17" t="s">
        <v>12</v>
      </c>
      <c r="B104" s="48"/>
      <c r="C104" s="17" t="s">
        <v>97</v>
      </c>
      <c r="D104" s="17">
        <v>4</v>
      </c>
      <c r="E104" s="17">
        <v>8</v>
      </c>
      <c r="F104" s="17">
        <v>100</v>
      </c>
      <c r="G104" s="17" t="s">
        <v>14</v>
      </c>
      <c r="H104" s="17" t="s">
        <v>15</v>
      </c>
      <c r="I104" s="57"/>
    </row>
    <row r="105" spans="1:9" x14ac:dyDescent="0.25">
      <c r="A105" s="3"/>
      <c r="B105" s="3"/>
      <c r="C105" s="3"/>
      <c r="D105" s="3"/>
      <c r="E105" s="3"/>
      <c r="F105" s="3"/>
      <c r="G105" s="3"/>
      <c r="H105" s="3"/>
      <c r="I105" s="29"/>
    </row>
    <row r="106" spans="1:9" x14ac:dyDescent="0.25">
      <c r="A106" s="19" t="s">
        <v>12</v>
      </c>
      <c r="B106" s="49" t="s">
        <v>329</v>
      </c>
      <c r="C106" s="19" t="s">
        <v>363</v>
      </c>
      <c r="D106" s="19">
        <v>4</v>
      </c>
      <c r="E106" s="19">
        <v>8</v>
      </c>
      <c r="F106" s="19">
        <v>100</v>
      </c>
      <c r="G106" s="19" t="s">
        <v>14</v>
      </c>
      <c r="H106" s="19" t="s">
        <v>15</v>
      </c>
      <c r="I106" s="58" t="s">
        <v>318</v>
      </c>
    </row>
    <row r="107" spans="1:9" x14ac:dyDescent="0.25">
      <c r="A107" s="19" t="s">
        <v>12</v>
      </c>
      <c r="B107" s="50"/>
      <c r="C107" s="19" t="s">
        <v>364</v>
      </c>
      <c r="D107" s="19">
        <v>4</v>
      </c>
      <c r="E107" s="19">
        <v>8</v>
      </c>
      <c r="F107" s="19">
        <v>100</v>
      </c>
      <c r="G107" s="19" t="s">
        <v>14</v>
      </c>
      <c r="H107" s="19" t="s">
        <v>15</v>
      </c>
      <c r="I107" s="59"/>
    </row>
    <row r="108" spans="1:9" x14ac:dyDescent="0.25">
      <c r="A108" s="19" t="s">
        <v>12</v>
      </c>
      <c r="B108" s="50"/>
      <c r="C108" s="19" t="s">
        <v>365</v>
      </c>
      <c r="D108" s="19">
        <v>4</v>
      </c>
      <c r="E108" s="19">
        <v>8</v>
      </c>
      <c r="F108" s="19">
        <v>100</v>
      </c>
      <c r="G108" s="19" t="s">
        <v>14</v>
      </c>
      <c r="H108" s="19" t="s">
        <v>15</v>
      </c>
      <c r="I108" s="59"/>
    </row>
    <row r="109" spans="1:9" x14ac:dyDescent="0.25">
      <c r="A109" s="19" t="s">
        <v>12</v>
      </c>
      <c r="B109" s="50"/>
      <c r="C109" s="19" t="s">
        <v>365</v>
      </c>
      <c r="D109" s="19">
        <v>4</v>
      </c>
      <c r="E109" s="19">
        <v>8</v>
      </c>
      <c r="F109" s="19">
        <v>100</v>
      </c>
      <c r="G109" s="19" t="s">
        <v>14</v>
      </c>
      <c r="H109" s="19" t="s">
        <v>15</v>
      </c>
      <c r="I109" s="60"/>
    </row>
    <row r="110" spans="1:9" x14ac:dyDescent="0.25">
      <c r="A110" s="19" t="s">
        <v>12</v>
      </c>
      <c r="B110" s="50"/>
      <c r="C110" s="19" t="s">
        <v>366</v>
      </c>
      <c r="D110" s="19">
        <v>4</v>
      </c>
      <c r="E110" s="19">
        <v>8</v>
      </c>
      <c r="F110" s="19">
        <v>100</v>
      </c>
      <c r="G110" s="19" t="s">
        <v>14</v>
      </c>
      <c r="H110" s="19" t="s">
        <v>15</v>
      </c>
      <c r="I110" s="58" t="s">
        <v>319</v>
      </c>
    </row>
    <row r="111" spans="1:9" x14ac:dyDescent="0.25">
      <c r="A111" s="19" t="s">
        <v>12</v>
      </c>
      <c r="B111" s="50"/>
      <c r="C111" s="19" t="s">
        <v>366</v>
      </c>
      <c r="D111" s="19">
        <v>4</v>
      </c>
      <c r="E111" s="19">
        <v>8</v>
      </c>
      <c r="F111" s="19">
        <v>100</v>
      </c>
      <c r="G111" s="19" t="s">
        <v>14</v>
      </c>
      <c r="H111" s="19" t="s">
        <v>15</v>
      </c>
      <c r="I111" s="59"/>
    </row>
    <row r="112" spans="1:9" x14ac:dyDescent="0.25">
      <c r="A112" s="19" t="s">
        <v>12</v>
      </c>
      <c r="B112" s="50"/>
      <c r="C112" s="19" t="s">
        <v>367</v>
      </c>
      <c r="D112" s="19">
        <v>4</v>
      </c>
      <c r="E112" s="19">
        <v>8</v>
      </c>
      <c r="F112" s="19">
        <v>100</v>
      </c>
      <c r="G112" s="19" t="s">
        <v>14</v>
      </c>
      <c r="H112" s="19" t="s">
        <v>15</v>
      </c>
      <c r="I112" s="59"/>
    </row>
    <row r="113" spans="1:9" x14ac:dyDescent="0.25">
      <c r="A113" s="19" t="s">
        <v>12</v>
      </c>
      <c r="B113" s="51"/>
      <c r="C113" s="19" t="s">
        <v>367</v>
      </c>
      <c r="D113" s="19">
        <v>4</v>
      </c>
      <c r="E113" s="19">
        <v>8</v>
      </c>
      <c r="F113" s="19">
        <v>100</v>
      </c>
      <c r="G113" s="19" t="s">
        <v>14</v>
      </c>
      <c r="H113" s="19" t="s">
        <v>15</v>
      </c>
      <c r="I113" s="60"/>
    </row>
    <row r="114" spans="1:9" s="21" customFormat="1" x14ac:dyDescent="0.25">
      <c r="A114" s="20"/>
      <c r="B114" s="20"/>
      <c r="C114" s="20"/>
      <c r="D114" s="20"/>
      <c r="E114" s="20"/>
      <c r="F114" s="20"/>
      <c r="G114" s="20"/>
      <c r="H114" s="20"/>
      <c r="I114" s="30"/>
    </row>
    <row r="115" spans="1:9" x14ac:dyDescent="0.25">
      <c r="A115" s="22" t="s">
        <v>12</v>
      </c>
      <c r="B115" s="34" t="s">
        <v>330</v>
      </c>
      <c r="C115" s="22" t="s">
        <v>98</v>
      </c>
      <c r="D115" s="22">
        <v>4</v>
      </c>
      <c r="E115" s="22">
        <v>8</v>
      </c>
      <c r="F115" s="22">
        <v>100</v>
      </c>
      <c r="G115" s="22" t="s">
        <v>14</v>
      </c>
      <c r="H115" s="22" t="s">
        <v>15</v>
      </c>
      <c r="I115" s="31" t="s">
        <v>320</v>
      </c>
    </row>
    <row r="116" spans="1:9" x14ac:dyDescent="0.25">
      <c r="A116" s="22" t="s">
        <v>12</v>
      </c>
      <c r="B116" s="35"/>
      <c r="C116" s="22" t="s">
        <v>98</v>
      </c>
      <c r="D116" s="22">
        <v>4</v>
      </c>
      <c r="E116" s="22">
        <v>8</v>
      </c>
      <c r="F116" s="22">
        <v>100</v>
      </c>
      <c r="G116" s="22" t="s">
        <v>14</v>
      </c>
      <c r="H116" s="22" t="s">
        <v>15</v>
      </c>
      <c r="I116" s="32"/>
    </row>
    <row r="117" spans="1:9" x14ac:dyDescent="0.25">
      <c r="A117" s="22" t="s">
        <v>12</v>
      </c>
      <c r="B117" s="35"/>
      <c r="C117" s="22" t="s">
        <v>99</v>
      </c>
      <c r="D117" s="22">
        <v>4</v>
      </c>
      <c r="E117" s="22">
        <v>8</v>
      </c>
      <c r="F117" s="22">
        <v>100</v>
      </c>
      <c r="G117" s="22" t="s">
        <v>14</v>
      </c>
      <c r="H117" s="22" t="s">
        <v>15</v>
      </c>
      <c r="I117" s="32"/>
    </row>
    <row r="118" spans="1:9" x14ac:dyDescent="0.25">
      <c r="A118" s="22" t="s">
        <v>12</v>
      </c>
      <c r="B118" s="35"/>
      <c r="C118" s="22" t="s">
        <v>99</v>
      </c>
      <c r="D118" s="22">
        <v>4</v>
      </c>
      <c r="E118" s="22">
        <v>8</v>
      </c>
      <c r="F118" s="22">
        <v>100</v>
      </c>
      <c r="G118" s="22" t="s">
        <v>14</v>
      </c>
      <c r="H118" s="22" t="s">
        <v>15</v>
      </c>
      <c r="I118" s="32"/>
    </row>
    <row r="119" spans="1:9" x14ac:dyDescent="0.25">
      <c r="A119" s="22" t="s">
        <v>12</v>
      </c>
      <c r="B119" s="35"/>
      <c r="C119" s="22" t="s">
        <v>100</v>
      </c>
      <c r="D119" s="22">
        <v>4</v>
      </c>
      <c r="E119" s="22">
        <v>8</v>
      </c>
      <c r="F119" s="22">
        <v>100</v>
      </c>
      <c r="G119" s="22" t="s">
        <v>14</v>
      </c>
      <c r="H119" s="22" t="s">
        <v>15</v>
      </c>
      <c r="I119" s="32"/>
    </row>
    <row r="120" spans="1:9" x14ac:dyDescent="0.25">
      <c r="A120" s="22" t="s">
        <v>12</v>
      </c>
      <c r="B120" s="36"/>
      <c r="C120" s="22" t="s">
        <v>100</v>
      </c>
      <c r="D120" s="22">
        <v>4</v>
      </c>
      <c r="E120" s="22">
        <v>8</v>
      </c>
      <c r="F120" s="22">
        <v>100</v>
      </c>
      <c r="G120" s="22" t="s">
        <v>14</v>
      </c>
      <c r="H120" s="22" t="s">
        <v>15</v>
      </c>
      <c r="I120" s="33"/>
    </row>
    <row r="121" spans="1:9" x14ac:dyDescent="0.25">
      <c r="A121" s="3"/>
      <c r="B121" s="3"/>
      <c r="C121" s="3"/>
      <c r="D121" s="3"/>
      <c r="E121" s="3"/>
      <c r="F121" s="3"/>
      <c r="G121" s="3"/>
      <c r="H121" s="3"/>
      <c r="I121" s="3"/>
    </row>
    <row r="126" spans="1:9" x14ac:dyDescent="0.25">
      <c r="A126" s="3"/>
      <c r="B126" s="3"/>
      <c r="C126" s="3" t="s">
        <v>101</v>
      </c>
      <c r="D126" s="3"/>
      <c r="E126" s="3"/>
      <c r="F126" s="3"/>
      <c r="G126" s="3"/>
      <c r="H126" s="3"/>
      <c r="I126" s="3" t="s">
        <v>102</v>
      </c>
    </row>
    <row r="127" spans="1:9" x14ac:dyDescent="0.25">
      <c r="A127" s="3"/>
      <c r="B127" s="3"/>
      <c r="C127" s="3" t="s">
        <v>101</v>
      </c>
      <c r="D127" s="3"/>
      <c r="E127" s="3"/>
      <c r="F127" s="3"/>
      <c r="G127" s="3"/>
      <c r="H127" s="3"/>
      <c r="I127" s="3" t="s">
        <v>103</v>
      </c>
    </row>
    <row r="128" spans="1:9" x14ac:dyDescent="0.25">
      <c r="A128" s="3"/>
      <c r="B128" s="3"/>
      <c r="C128" s="3" t="s">
        <v>101</v>
      </c>
      <c r="D128" s="3"/>
      <c r="E128" s="3"/>
      <c r="F128" s="3"/>
      <c r="G128" s="3"/>
      <c r="H128" s="3"/>
      <c r="I128" s="3" t="s">
        <v>104</v>
      </c>
    </row>
    <row r="129" spans="1:9" x14ac:dyDescent="0.25">
      <c r="A129" s="3"/>
      <c r="B129" s="3"/>
      <c r="C129" s="3" t="s">
        <v>101</v>
      </c>
      <c r="D129" s="3"/>
      <c r="E129" s="3"/>
      <c r="F129" s="3"/>
      <c r="G129" s="3"/>
      <c r="H129" s="3"/>
      <c r="I129" s="3" t="s">
        <v>105</v>
      </c>
    </row>
    <row r="130" spans="1:9" x14ac:dyDescent="0.25">
      <c r="A130" s="3"/>
      <c r="B130" s="3"/>
      <c r="C130" s="3" t="s">
        <v>106</v>
      </c>
      <c r="D130" s="3"/>
      <c r="E130" s="3"/>
      <c r="F130" s="3"/>
      <c r="G130" s="3"/>
      <c r="H130" s="3"/>
      <c r="I130" s="3" t="s">
        <v>107</v>
      </c>
    </row>
    <row r="131" spans="1:9" x14ac:dyDescent="0.25">
      <c r="A131" s="3"/>
      <c r="B131" s="3"/>
      <c r="C131" s="3" t="s">
        <v>108</v>
      </c>
      <c r="D131" s="3"/>
      <c r="E131" s="3"/>
      <c r="F131" s="3"/>
      <c r="G131" s="3"/>
      <c r="H131" s="3"/>
      <c r="I131" s="3" t="s">
        <v>109</v>
      </c>
    </row>
    <row r="132" spans="1:9" x14ac:dyDescent="0.25">
      <c r="A132" s="3"/>
      <c r="B132" s="3"/>
      <c r="C132" s="3" t="s">
        <v>110</v>
      </c>
      <c r="D132" s="3"/>
      <c r="E132" s="3"/>
      <c r="F132" s="3"/>
      <c r="G132" s="3"/>
      <c r="H132" s="3"/>
      <c r="I132" s="3" t="s">
        <v>111</v>
      </c>
    </row>
    <row r="133" spans="1:9" x14ac:dyDescent="0.25">
      <c r="A133" s="3"/>
      <c r="B133" s="3"/>
      <c r="C133" s="3" t="s">
        <v>112</v>
      </c>
      <c r="D133" s="3"/>
      <c r="E133" s="3"/>
      <c r="F133" s="3"/>
      <c r="G133" s="3"/>
      <c r="H133" s="3"/>
      <c r="I133" s="3" t="s">
        <v>113</v>
      </c>
    </row>
  </sheetData>
  <mergeCells count="22">
    <mergeCell ref="A3:A4"/>
    <mergeCell ref="A1:I2"/>
    <mergeCell ref="C3:I4"/>
    <mergeCell ref="I69:I78"/>
    <mergeCell ref="I84:I90"/>
    <mergeCell ref="B3:B4"/>
    <mergeCell ref="B16:B28"/>
    <mergeCell ref="B52:B67"/>
    <mergeCell ref="I115:I120"/>
    <mergeCell ref="B6:B14"/>
    <mergeCell ref="B30:B50"/>
    <mergeCell ref="B69:B82"/>
    <mergeCell ref="B84:B97"/>
    <mergeCell ref="B99:B104"/>
    <mergeCell ref="B106:B113"/>
    <mergeCell ref="B115:B120"/>
    <mergeCell ref="I91:I97"/>
    <mergeCell ref="I99:I101"/>
    <mergeCell ref="I102:I104"/>
    <mergeCell ref="I106:I109"/>
    <mergeCell ref="I110:I113"/>
    <mergeCell ref="I79:I82"/>
  </mergeCells>
  <phoneticPr fontId="10" type="noConversion"/>
  <dataValidations disablePrompts="1" count="1">
    <dataValidation type="list" allowBlank="1" showInputMessage="1" showErrorMessage="1" sqref="H5:H1048576">
      <formula1>"核心业务区,开发测试区,内部管理区,运维管理区,对外服务区（web平台区）,对外服务区（交换平台区）"</formula1>
    </dataValidation>
  </dataValidations>
  <hyperlinks>
    <hyperlink ref="K7" r:id="rId1"/>
    <hyperlink ref="K45" r:id="rId2"/>
    <hyperlink ref="K46" r:id="rId3"/>
    <hyperlink ref="J16" r:id="rId4"/>
  </hyperlinks>
  <pageMargins left="0.69930555555555596" right="0.69930555555555596"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C1" zoomScaleNormal="100" workbookViewId="0">
      <selection activeCell="B62" sqref="B62"/>
    </sheetView>
  </sheetViews>
  <sheetFormatPr defaultColWidth="9" defaultRowHeight="14.4" x14ac:dyDescent="0.25"/>
  <cols>
    <col min="1" max="1" width="9" style="3"/>
    <col min="2" max="2" width="39" style="3" customWidth="1"/>
    <col min="3" max="3" width="4.33203125" style="3" customWidth="1"/>
    <col min="4" max="4" width="5" style="3" customWidth="1"/>
    <col min="5" max="5" width="19.44140625" style="3" customWidth="1"/>
    <col min="6" max="6" width="38.88671875" style="3" customWidth="1"/>
    <col min="7" max="7" width="42.6640625" style="3" customWidth="1"/>
    <col min="8" max="8" width="16.33203125" style="3" customWidth="1"/>
    <col min="9" max="9" width="25.33203125" customWidth="1"/>
    <col min="10" max="10" width="11.88671875" customWidth="1"/>
    <col min="11" max="11" width="20.21875" customWidth="1"/>
  </cols>
  <sheetData>
    <row r="1" spans="1:12" ht="20.25" customHeight="1" x14ac:dyDescent="0.25">
      <c r="A1" s="82" t="s">
        <v>0</v>
      </c>
      <c r="B1" s="83"/>
      <c r="C1" s="83"/>
      <c r="D1" s="83"/>
      <c r="E1" s="83"/>
      <c r="F1" s="83"/>
      <c r="G1" s="83"/>
      <c r="H1" s="83"/>
    </row>
    <row r="2" spans="1:12" ht="18" customHeight="1" x14ac:dyDescent="0.25">
      <c r="A2" s="83"/>
      <c r="B2" s="83"/>
      <c r="C2" s="83"/>
      <c r="D2" s="83"/>
      <c r="E2" s="83"/>
      <c r="F2" s="83"/>
      <c r="G2" s="83"/>
      <c r="H2" s="83"/>
    </row>
    <row r="3" spans="1:12" ht="40.5" customHeight="1" x14ac:dyDescent="0.25">
      <c r="A3" s="64" t="s">
        <v>1</v>
      </c>
      <c r="B3" s="69" t="s">
        <v>2</v>
      </c>
      <c r="C3" s="69"/>
      <c r="D3" s="69"/>
      <c r="E3" s="69"/>
      <c r="F3" s="69"/>
      <c r="G3" s="69"/>
      <c r="H3" s="69"/>
    </row>
    <row r="4" spans="1:12" ht="38.25" customHeight="1" x14ac:dyDescent="0.25">
      <c r="A4" s="64"/>
      <c r="B4" s="69"/>
      <c r="C4" s="69"/>
      <c r="D4" s="69"/>
      <c r="E4" s="69"/>
      <c r="F4" s="69"/>
      <c r="G4" s="69"/>
      <c r="H4" s="69"/>
    </row>
    <row r="5" spans="1:12" x14ac:dyDescent="0.25">
      <c r="A5" s="1" t="s">
        <v>3</v>
      </c>
      <c r="B5" s="1" t="s">
        <v>4</v>
      </c>
      <c r="C5" s="1" t="s">
        <v>5</v>
      </c>
      <c r="D5" s="1" t="s">
        <v>6</v>
      </c>
      <c r="E5" s="1" t="s">
        <v>7</v>
      </c>
      <c r="F5" s="1" t="s">
        <v>8</v>
      </c>
      <c r="G5" s="1" t="s">
        <v>9</v>
      </c>
      <c r="H5" s="1" t="s">
        <v>10</v>
      </c>
      <c r="J5" s="3" t="s">
        <v>11</v>
      </c>
      <c r="K5" s="3"/>
    </row>
    <row r="6" spans="1:12" x14ac:dyDescent="0.25">
      <c r="A6" s="3" t="s">
        <v>12</v>
      </c>
      <c r="B6" s="3" t="s">
        <v>114</v>
      </c>
      <c r="C6" s="3">
        <v>8</v>
      </c>
      <c r="D6" s="3">
        <v>16</v>
      </c>
      <c r="E6" s="3">
        <v>200</v>
      </c>
      <c r="F6" s="3" t="s">
        <v>14</v>
      </c>
      <c r="G6" s="3" t="s">
        <v>115</v>
      </c>
      <c r="H6" s="3" t="s">
        <v>116</v>
      </c>
      <c r="I6" t="s">
        <v>117</v>
      </c>
      <c r="J6" s="1" t="s">
        <v>5</v>
      </c>
      <c r="K6" s="1" t="s">
        <v>6</v>
      </c>
      <c r="L6" s="1" t="s">
        <v>7</v>
      </c>
    </row>
    <row r="7" spans="1:12" x14ac:dyDescent="0.25">
      <c r="A7" s="3" t="s">
        <v>12</v>
      </c>
      <c r="B7" s="3" t="s">
        <v>114</v>
      </c>
      <c r="C7" s="3">
        <v>8</v>
      </c>
      <c r="D7" s="3">
        <v>16</v>
      </c>
      <c r="E7" s="3">
        <v>200</v>
      </c>
      <c r="F7" s="3" t="s">
        <v>14</v>
      </c>
      <c r="G7" s="3" t="s">
        <v>115</v>
      </c>
      <c r="H7" s="3" t="s">
        <v>118</v>
      </c>
      <c r="I7" t="s">
        <v>117</v>
      </c>
      <c r="J7" s="3">
        <v>16</v>
      </c>
      <c r="K7" s="3">
        <v>32</v>
      </c>
      <c r="L7" s="3">
        <v>100</v>
      </c>
    </row>
    <row r="8" spans="1:12" x14ac:dyDescent="0.25">
      <c r="A8" s="3" t="s">
        <v>12</v>
      </c>
      <c r="B8" s="3" t="s">
        <v>114</v>
      </c>
      <c r="C8" s="3">
        <v>8</v>
      </c>
      <c r="D8" s="3">
        <v>16</v>
      </c>
      <c r="E8" s="3">
        <v>200</v>
      </c>
      <c r="F8" s="3" t="s">
        <v>14</v>
      </c>
      <c r="G8" s="3" t="s">
        <v>115</v>
      </c>
      <c r="H8" s="3" t="s">
        <v>119</v>
      </c>
      <c r="I8" t="s">
        <v>117</v>
      </c>
      <c r="J8" s="3" t="s">
        <v>19</v>
      </c>
      <c r="K8" s="3"/>
      <c r="L8" s="3"/>
    </row>
    <row r="9" spans="1:12" x14ac:dyDescent="0.25">
      <c r="A9" s="3" t="s">
        <v>12</v>
      </c>
      <c r="B9" s="3" t="s">
        <v>114</v>
      </c>
      <c r="C9" s="3">
        <v>8</v>
      </c>
      <c r="D9" s="3">
        <v>16</v>
      </c>
      <c r="E9" s="3">
        <v>200</v>
      </c>
      <c r="F9" s="3" t="s">
        <v>14</v>
      </c>
      <c r="G9" s="3" t="s">
        <v>115</v>
      </c>
      <c r="H9" s="3" t="s">
        <v>120</v>
      </c>
      <c r="I9" t="s">
        <v>117</v>
      </c>
      <c r="J9" s="1" t="s">
        <v>5</v>
      </c>
      <c r="K9" s="1" t="s">
        <v>6</v>
      </c>
      <c r="L9" s="1" t="s">
        <v>7</v>
      </c>
    </row>
    <row r="10" spans="1:12" x14ac:dyDescent="0.25">
      <c r="A10" s="3" t="s">
        <v>12</v>
      </c>
      <c r="B10" s="3" t="s">
        <v>114</v>
      </c>
      <c r="C10" s="3">
        <v>8</v>
      </c>
      <c r="D10" s="3">
        <v>16</v>
      </c>
      <c r="E10" s="3">
        <v>200</v>
      </c>
      <c r="F10" s="3" t="s">
        <v>121</v>
      </c>
      <c r="G10" s="3" t="s">
        <v>115</v>
      </c>
      <c r="H10" s="3" t="s">
        <v>122</v>
      </c>
      <c r="I10" t="s">
        <v>117</v>
      </c>
      <c r="J10" s="3">
        <v>8</v>
      </c>
      <c r="K10" s="3">
        <v>16</v>
      </c>
      <c r="L10" s="3">
        <v>100</v>
      </c>
    </row>
    <row r="11" spans="1:12" x14ac:dyDescent="0.25">
      <c r="A11" s="3" t="s">
        <v>12</v>
      </c>
      <c r="B11" s="3" t="s">
        <v>114</v>
      </c>
      <c r="C11" s="3">
        <v>8</v>
      </c>
      <c r="D11" s="3">
        <v>16</v>
      </c>
      <c r="E11" s="3">
        <v>200</v>
      </c>
      <c r="F11" s="3" t="s">
        <v>14</v>
      </c>
      <c r="G11" s="3" t="s">
        <v>115</v>
      </c>
      <c r="H11" s="3" t="s">
        <v>123</v>
      </c>
      <c r="I11" t="s">
        <v>117</v>
      </c>
      <c r="J11" s="3" t="s">
        <v>22</v>
      </c>
      <c r="K11" s="3"/>
      <c r="L11" s="3"/>
    </row>
    <row r="12" spans="1:12" x14ac:dyDescent="0.25">
      <c r="B12" s="3" t="s">
        <v>124</v>
      </c>
      <c r="H12" s="3" t="s">
        <v>125</v>
      </c>
      <c r="J12" s="3"/>
      <c r="K12" s="3"/>
      <c r="L12" s="3"/>
    </row>
    <row r="13" spans="1:12" x14ac:dyDescent="0.25">
      <c r="A13" s="3" t="s">
        <v>12</v>
      </c>
      <c r="B13" s="3" t="s">
        <v>126</v>
      </c>
      <c r="C13" s="3">
        <v>8</v>
      </c>
      <c r="D13" s="3">
        <v>16</v>
      </c>
      <c r="E13" s="3">
        <v>100</v>
      </c>
      <c r="F13" s="3" t="s">
        <v>14</v>
      </c>
      <c r="G13" s="3" t="s">
        <v>115</v>
      </c>
      <c r="H13" s="3" t="s">
        <v>127</v>
      </c>
      <c r="J13" s="1" t="s">
        <v>5</v>
      </c>
      <c r="K13" s="1" t="s">
        <v>6</v>
      </c>
      <c r="L13" s="1" t="s">
        <v>7</v>
      </c>
    </row>
    <row r="14" spans="1:12" x14ac:dyDescent="0.25">
      <c r="A14" s="3" t="s">
        <v>12</v>
      </c>
      <c r="B14" s="3" t="s">
        <v>126</v>
      </c>
      <c r="C14" s="3">
        <v>8</v>
      </c>
      <c r="D14" s="3">
        <v>16</v>
      </c>
      <c r="E14" s="3">
        <v>100</v>
      </c>
      <c r="F14" s="3" t="s">
        <v>14</v>
      </c>
      <c r="G14" s="3" t="s">
        <v>115</v>
      </c>
      <c r="H14" s="3" t="s">
        <v>128</v>
      </c>
      <c r="J14">
        <v>4</v>
      </c>
      <c r="K14">
        <v>8</v>
      </c>
      <c r="L14">
        <v>100</v>
      </c>
    </row>
    <row r="15" spans="1:12" x14ac:dyDescent="0.25">
      <c r="A15" s="3" t="s">
        <v>12</v>
      </c>
      <c r="B15" s="3" t="s">
        <v>126</v>
      </c>
      <c r="C15" s="3">
        <v>8</v>
      </c>
      <c r="D15" s="3">
        <v>16</v>
      </c>
      <c r="E15" s="3">
        <v>100</v>
      </c>
      <c r="F15" s="3" t="s">
        <v>14</v>
      </c>
      <c r="G15" s="3" t="s">
        <v>115</v>
      </c>
      <c r="H15" s="3" t="s">
        <v>129</v>
      </c>
    </row>
    <row r="16" spans="1:12" x14ac:dyDescent="0.25">
      <c r="B16" s="3" t="s">
        <v>130</v>
      </c>
      <c r="H16" s="3" t="s">
        <v>131</v>
      </c>
    </row>
    <row r="17" spans="1:12" x14ac:dyDescent="0.25">
      <c r="A17" s="3" t="s">
        <v>12</v>
      </c>
      <c r="B17" s="3" t="s">
        <v>132</v>
      </c>
      <c r="C17" s="3">
        <v>8</v>
      </c>
      <c r="D17" s="3">
        <v>16</v>
      </c>
      <c r="E17" s="3">
        <v>100</v>
      </c>
      <c r="F17" s="3" t="s">
        <v>14</v>
      </c>
      <c r="G17" s="3" t="s">
        <v>115</v>
      </c>
      <c r="H17" s="3" t="s">
        <v>133</v>
      </c>
      <c r="J17" t="s">
        <v>30</v>
      </c>
    </row>
    <row r="18" spans="1:12" x14ac:dyDescent="0.25">
      <c r="A18" s="3" t="s">
        <v>12</v>
      </c>
      <c r="B18" s="3" t="s">
        <v>132</v>
      </c>
      <c r="C18" s="3">
        <v>8</v>
      </c>
      <c r="D18" s="3">
        <v>16</v>
      </c>
      <c r="E18" s="3">
        <v>100</v>
      </c>
      <c r="F18" s="3" t="s">
        <v>14</v>
      </c>
      <c r="G18" s="3" t="s">
        <v>115</v>
      </c>
      <c r="H18" s="3" t="s">
        <v>134</v>
      </c>
      <c r="J18" s="1" t="s">
        <v>5</v>
      </c>
      <c r="K18" s="1" t="s">
        <v>6</v>
      </c>
      <c r="L18" s="1" t="s">
        <v>7</v>
      </c>
    </row>
    <row r="19" spans="1:12" x14ac:dyDescent="0.25">
      <c r="A19" s="3" t="s">
        <v>12</v>
      </c>
      <c r="B19" s="3" t="s">
        <v>132</v>
      </c>
      <c r="C19" s="3">
        <v>8</v>
      </c>
      <c r="D19" s="3">
        <v>16</v>
      </c>
      <c r="E19" s="3">
        <v>100</v>
      </c>
      <c r="F19" s="3" t="s">
        <v>14</v>
      </c>
      <c r="G19" s="3" t="s">
        <v>115</v>
      </c>
      <c r="H19" s="3" t="s">
        <v>135</v>
      </c>
      <c r="J19" t="s">
        <v>136</v>
      </c>
      <c r="K19" t="s">
        <v>137</v>
      </c>
      <c r="L19">
        <v>5000</v>
      </c>
    </row>
    <row r="20" spans="1:12" x14ac:dyDescent="0.25">
      <c r="B20" s="3" t="s">
        <v>138</v>
      </c>
      <c r="H20" s="3" t="s">
        <v>139</v>
      </c>
    </row>
    <row r="21" spans="1:12" x14ac:dyDescent="0.25">
      <c r="A21" s="3" t="s">
        <v>12</v>
      </c>
      <c r="B21" s="3" t="s">
        <v>140</v>
      </c>
      <c r="C21" s="3">
        <v>8</v>
      </c>
      <c r="D21" s="3">
        <v>16</v>
      </c>
      <c r="E21" s="3">
        <v>100</v>
      </c>
      <c r="F21" s="3" t="s">
        <v>14</v>
      </c>
      <c r="G21" s="3" t="s">
        <v>115</v>
      </c>
      <c r="H21" s="3" t="s">
        <v>141</v>
      </c>
      <c r="I21" s="10" t="s">
        <v>35</v>
      </c>
      <c r="J21">
        <f>400*0.5</f>
        <v>200</v>
      </c>
      <c r="K21">
        <f>1250*0.5</f>
        <v>625</v>
      </c>
      <c r="L21">
        <f>5000*0.5</f>
        <v>2500</v>
      </c>
    </row>
    <row r="22" spans="1:12" x14ac:dyDescent="0.25">
      <c r="A22" s="3" t="s">
        <v>12</v>
      </c>
      <c r="B22" s="3" t="s">
        <v>140</v>
      </c>
      <c r="C22" s="3">
        <v>8</v>
      </c>
      <c r="D22" s="3">
        <v>16</v>
      </c>
      <c r="E22" s="3">
        <v>100</v>
      </c>
      <c r="F22" s="3" t="s">
        <v>14</v>
      </c>
      <c r="G22" s="3" t="s">
        <v>115</v>
      </c>
      <c r="H22" s="3" t="s">
        <v>142</v>
      </c>
      <c r="I22" s="10" t="s">
        <v>37</v>
      </c>
      <c r="J22">
        <f>SUM(C5:C120)</f>
        <v>368</v>
      </c>
      <c r="K22">
        <f>SUM(D5:D120)</f>
        <v>736</v>
      </c>
      <c r="L22">
        <f>SUM(E5:E120)</f>
        <v>6200</v>
      </c>
    </row>
    <row r="23" spans="1:12" x14ac:dyDescent="0.25">
      <c r="A23" s="3" t="s">
        <v>12</v>
      </c>
      <c r="B23" s="3" t="s">
        <v>140</v>
      </c>
      <c r="C23" s="3">
        <v>8</v>
      </c>
      <c r="D23" s="3">
        <v>16</v>
      </c>
      <c r="E23" s="3">
        <v>100</v>
      </c>
      <c r="F23" s="3" t="s">
        <v>14</v>
      </c>
      <c r="G23" s="3" t="s">
        <v>115</v>
      </c>
      <c r="H23" s="3" t="s">
        <v>143</v>
      </c>
    </row>
    <row r="24" spans="1:12" x14ac:dyDescent="0.25">
      <c r="B24" s="3" t="s">
        <v>144</v>
      </c>
      <c r="H24" s="3" t="s">
        <v>145</v>
      </c>
    </row>
    <row r="25" spans="1:12" x14ac:dyDescent="0.25">
      <c r="A25" s="3" t="s">
        <v>12</v>
      </c>
      <c r="B25" s="3" t="s">
        <v>146</v>
      </c>
      <c r="C25" s="3">
        <v>4</v>
      </c>
      <c r="D25" s="3">
        <v>8</v>
      </c>
      <c r="E25" s="3">
        <v>100</v>
      </c>
      <c r="F25" s="3" t="s">
        <v>14</v>
      </c>
      <c r="G25" s="3" t="s">
        <v>147</v>
      </c>
      <c r="H25" s="3" t="s">
        <v>148</v>
      </c>
    </row>
    <row r="26" spans="1:12" x14ac:dyDescent="0.25">
      <c r="A26" s="3" t="s">
        <v>12</v>
      </c>
      <c r="B26" s="3" t="s">
        <v>146</v>
      </c>
      <c r="C26" s="3">
        <v>4</v>
      </c>
      <c r="D26" s="3">
        <v>8</v>
      </c>
      <c r="E26" s="3">
        <v>100</v>
      </c>
      <c r="F26" s="3" t="s">
        <v>14</v>
      </c>
      <c r="G26" s="3" t="s">
        <v>147</v>
      </c>
      <c r="H26" s="3" t="s">
        <v>149</v>
      </c>
    </row>
    <row r="27" spans="1:12" x14ac:dyDescent="0.25">
      <c r="A27" s="3" t="s">
        <v>12</v>
      </c>
      <c r="B27" s="3" t="s">
        <v>150</v>
      </c>
      <c r="C27" s="3">
        <v>4</v>
      </c>
      <c r="D27" s="3">
        <v>8</v>
      </c>
      <c r="E27" s="3">
        <v>100</v>
      </c>
      <c r="F27" s="3" t="s">
        <v>14</v>
      </c>
      <c r="G27" s="3" t="s">
        <v>147</v>
      </c>
      <c r="H27" s="3" t="s">
        <v>151</v>
      </c>
    </row>
    <row r="28" spans="1:12" x14ac:dyDescent="0.25">
      <c r="A28" s="3" t="s">
        <v>12</v>
      </c>
      <c r="B28" s="3" t="s">
        <v>150</v>
      </c>
      <c r="C28" s="3">
        <v>4</v>
      </c>
      <c r="D28" s="3">
        <v>8</v>
      </c>
      <c r="E28" s="3">
        <v>100</v>
      </c>
      <c r="F28" s="3" t="s">
        <v>14</v>
      </c>
      <c r="G28" s="3" t="s">
        <v>147</v>
      </c>
      <c r="H28" s="3" t="s">
        <v>152</v>
      </c>
    </row>
    <row r="29" spans="1:12" x14ac:dyDescent="0.25">
      <c r="A29" s="3" t="s">
        <v>12</v>
      </c>
      <c r="B29" s="3" t="s">
        <v>153</v>
      </c>
      <c r="C29" s="3">
        <v>4</v>
      </c>
      <c r="D29" s="3">
        <v>8</v>
      </c>
      <c r="E29" s="3">
        <v>100</v>
      </c>
      <c r="F29" s="3" t="s">
        <v>14</v>
      </c>
      <c r="G29" s="3" t="s">
        <v>147</v>
      </c>
      <c r="H29" s="3" t="s">
        <v>154</v>
      </c>
    </row>
    <row r="30" spans="1:12" x14ac:dyDescent="0.25">
      <c r="A30" s="3" t="s">
        <v>12</v>
      </c>
      <c r="B30" s="3" t="s">
        <v>153</v>
      </c>
      <c r="C30" s="3">
        <v>4</v>
      </c>
      <c r="D30" s="3">
        <v>8</v>
      </c>
      <c r="E30" s="3">
        <v>100</v>
      </c>
      <c r="F30" s="3" t="s">
        <v>14</v>
      </c>
      <c r="G30" s="3" t="s">
        <v>147</v>
      </c>
      <c r="H30" s="3" t="s">
        <v>155</v>
      </c>
    </row>
    <row r="31" spans="1:12" x14ac:dyDescent="0.25">
      <c r="A31" s="3" t="s">
        <v>12</v>
      </c>
      <c r="B31" s="3" t="s">
        <v>156</v>
      </c>
      <c r="C31" s="3">
        <v>4</v>
      </c>
      <c r="D31" s="3">
        <v>8</v>
      </c>
      <c r="E31" s="3">
        <v>100</v>
      </c>
      <c r="F31" s="3" t="s">
        <v>14</v>
      </c>
      <c r="G31" s="3" t="s">
        <v>147</v>
      </c>
      <c r="H31" s="3" t="s">
        <v>157</v>
      </c>
    </row>
    <row r="32" spans="1:12" x14ac:dyDescent="0.25">
      <c r="A32" s="3" t="s">
        <v>12</v>
      </c>
      <c r="B32" s="3" t="s">
        <v>156</v>
      </c>
      <c r="C32" s="3">
        <v>4</v>
      </c>
      <c r="D32" s="3">
        <v>8</v>
      </c>
      <c r="E32" s="3">
        <v>100</v>
      </c>
      <c r="F32" s="3" t="s">
        <v>14</v>
      </c>
      <c r="G32" s="3" t="s">
        <v>147</v>
      </c>
      <c r="H32" s="3" t="s">
        <v>158</v>
      </c>
    </row>
    <row r="33" spans="1:8" x14ac:dyDescent="0.25">
      <c r="A33" s="3" t="s">
        <v>12</v>
      </c>
      <c r="B33" s="3" t="s">
        <v>159</v>
      </c>
      <c r="C33" s="3">
        <v>4</v>
      </c>
      <c r="D33" s="3">
        <v>8</v>
      </c>
      <c r="E33" s="3">
        <v>100</v>
      </c>
      <c r="F33" s="3" t="s">
        <v>14</v>
      </c>
      <c r="G33" s="3" t="s">
        <v>147</v>
      </c>
      <c r="H33" s="3" t="s">
        <v>160</v>
      </c>
    </row>
    <row r="34" spans="1:8" x14ac:dyDescent="0.25">
      <c r="A34" s="3" t="s">
        <v>12</v>
      </c>
      <c r="B34" s="3" t="s">
        <v>159</v>
      </c>
      <c r="C34" s="3">
        <v>4</v>
      </c>
      <c r="D34" s="3">
        <v>8</v>
      </c>
      <c r="E34" s="3">
        <v>100</v>
      </c>
      <c r="F34" s="3" t="s">
        <v>14</v>
      </c>
      <c r="G34" s="3" t="s">
        <v>147</v>
      </c>
      <c r="H34" s="3" t="s">
        <v>161</v>
      </c>
    </row>
    <row r="35" spans="1:8" x14ac:dyDescent="0.25">
      <c r="A35" s="3" t="s">
        <v>12</v>
      </c>
      <c r="B35" s="3" t="s">
        <v>162</v>
      </c>
      <c r="C35" s="3">
        <v>16</v>
      </c>
      <c r="D35" s="3">
        <v>32</v>
      </c>
      <c r="E35" s="3">
        <v>100</v>
      </c>
      <c r="F35" s="3" t="s">
        <v>14</v>
      </c>
      <c r="G35" s="3" t="s">
        <v>147</v>
      </c>
      <c r="H35" s="3" t="s">
        <v>163</v>
      </c>
    </row>
    <row r="36" spans="1:8" x14ac:dyDescent="0.25">
      <c r="A36" s="3" t="s">
        <v>12</v>
      </c>
      <c r="B36" s="3" t="s">
        <v>162</v>
      </c>
      <c r="C36" s="3">
        <v>16</v>
      </c>
      <c r="D36" s="3">
        <v>32</v>
      </c>
      <c r="E36" s="3">
        <v>100</v>
      </c>
      <c r="F36" s="3" t="s">
        <v>14</v>
      </c>
      <c r="G36" s="3" t="s">
        <v>147</v>
      </c>
      <c r="H36" s="3" t="s">
        <v>164</v>
      </c>
    </row>
    <row r="37" spans="1:8" x14ac:dyDescent="0.25">
      <c r="A37" s="3" t="s">
        <v>12</v>
      </c>
      <c r="B37" s="3" t="s">
        <v>165</v>
      </c>
      <c r="C37" s="3">
        <v>4</v>
      </c>
      <c r="D37" s="3">
        <v>8</v>
      </c>
      <c r="E37" s="3">
        <v>100</v>
      </c>
      <c r="F37" s="3" t="s">
        <v>14</v>
      </c>
      <c r="G37" s="3" t="s">
        <v>147</v>
      </c>
      <c r="H37" s="3" t="s">
        <v>166</v>
      </c>
    </row>
    <row r="38" spans="1:8" x14ac:dyDescent="0.25">
      <c r="A38" s="3" t="s">
        <v>12</v>
      </c>
      <c r="B38" s="3" t="s">
        <v>167</v>
      </c>
      <c r="C38" s="3">
        <v>4</v>
      </c>
      <c r="D38" s="3">
        <v>8</v>
      </c>
      <c r="E38" s="3">
        <v>100</v>
      </c>
      <c r="F38" s="3" t="s">
        <v>14</v>
      </c>
      <c r="G38" s="3" t="s">
        <v>147</v>
      </c>
      <c r="H38" s="3" t="s">
        <v>168</v>
      </c>
    </row>
    <row r="39" spans="1:8" x14ac:dyDescent="0.25">
      <c r="A39" s="3" t="s">
        <v>12</v>
      </c>
      <c r="B39" s="3" t="s">
        <v>169</v>
      </c>
      <c r="C39" s="3">
        <v>4</v>
      </c>
      <c r="D39" s="3">
        <v>8</v>
      </c>
      <c r="E39" s="3">
        <v>100</v>
      </c>
      <c r="F39" s="3" t="s">
        <v>121</v>
      </c>
      <c r="G39" s="3" t="s">
        <v>147</v>
      </c>
      <c r="H39" s="3" t="s">
        <v>170</v>
      </c>
    </row>
    <row r="42" spans="1:8" x14ac:dyDescent="0.25">
      <c r="B42" s="3" t="s">
        <v>171</v>
      </c>
      <c r="C42" s="3">
        <v>4</v>
      </c>
      <c r="D42" s="3">
        <v>8</v>
      </c>
      <c r="E42" s="3">
        <v>100</v>
      </c>
      <c r="F42" s="3" t="s">
        <v>14</v>
      </c>
      <c r="G42" s="3" t="s">
        <v>147</v>
      </c>
      <c r="H42" s="3" t="s">
        <v>172</v>
      </c>
    </row>
    <row r="43" spans="1:8" x14ac:dyDescent="0.25">
      <c r="B43" s="3" t="s">
        <v>173</v>
      </c>
      <c r="C43" s="3">
        <v>4</v>
      </c>
      <c r="D43" s="3">
        <v>8</v>
      </c>
      <c r="E43" s="3">
        <v>100</v>
      </c>
      <c r="F43" s="3" t="s">
        <v>121</v>
      </c>
      <c r="G43" s="3" t="s">
        <v>147</v>
      </c>
      <c r="H43" s="3" t="s">
        <v>174</v>
      </c>
    </row>
    <row r="44" spans="1:8" x14ac:dyDescent="0.25">
      <c r="B44" s="3" t="s">
        <v>173</v>
      </c>
      <c r="C44" s="3">
        <v>4</v>
      </c>
      <c r="D44" s="3">
        <v>8</v>
      </c>
      <c r="E44" s="3">
        <v>100</v>
      </c>
      <c r="F44" s="3" t="s">
        <v>121</v>
      </c>
      <c r="G44" s="3" t="s">
        <v>147</v>
      </c>
      <c r="H44" s="3" t="s">
        <v>175</v>
      </c>
    </row>
    <row r="46" spans="1:8" x14ac:dyDescent="0.25">
      <c r="B46" s="3" t="s">
        <v>44</v>
      </c>
      <c r="C46" s="3">
        <v>8</v>
      </c>
      <c r="D46" s="3">
        <v>16</v>
      </c>
      <c r="E46" s="3">
        <v>100</v>
      </c>
      <c r="F46" s="3" t="s">
        <v>14</v>
      </c>
      <c r="G46" s="3" t="s">
        <v>147</v>
      </c>
      <c r="H46" s="3" t="s">
        <v>176</v>
      </c>
    </row>
    <row r="47" spans="1:8" x14ac:dyDescent="0.25">
      <c r="B47" s="3" t="s">
        <v>44</v>
      </c>
      <c r="C47" s="3">
        <v>8</v>
      </c>
      <c r="D47" s="3">
        <v>16</v>
      </c>
      <c r="E47" s="3">
        <v>100</v>
      </c>
      <c r="F47" s="3" t="s">
        <v>14</v>
      </c>
      <c r="G47" s="3" t="s">
        <v>147</v>
      </c>
      <c r="H47" s="3" t="s">
        <v>177</v>
      </c>
    </row>
    <row r="48" spans="1:8" x14ac:dyDescent="0.25">
      <c r="B48" s="3" t="s">
        <v>44</v>
      </c>
      <c r="C48" s="3">
        <v>8</v>
      </c>
      <c r="D48" s="3">
        <v>16</v>
      </c>
      <c r="E48" s="3">
        <v>100</v>
      </c>
      <c r="F48" s="3" t="s">
        <v>14</v>
      </c>
      <c r="G48" s="3" t="s">
        <v>147</v>
      </c>
      <c r="H48" s="3" t="s">
        <v>178</v>
      </c>
    </row>
    <row r="49" spans="2:8" x14ac:dyDescent="0.25">
      <c r="B49" s="3" t="s">
        <v>47</v>
      </c>
      <c r="C49" s="3">
        <v>8</v>
      </c>
      <c r="D49" s="3">
        <v>16</v>
      </c>
      <c r="E49" s="3">
        <v>100</v>
      </c>
      <c r="F49" s="3" t="s">
        <v>14</v>
      </c>
      <c r="G49" s="3" t="s">
        <v>147</v>
      </c>
      <c r="H49" s="3" t="s">
        <v>179</v>
      </c>
    </row>
    <row r="50" spans="2:8" x14ac:dyDescent="0.25">
      <c r="B50" s="3" t="s">
        <v>47</v>
      </c>
      <c r="C50" s="3">
        <v>8</v>
      </c>
      <c r="D50" s="3">
        <v>16</v>
      </c>
      <c r="E50" s="3">
        <v>100</v>
      </c>
      <c r="F50" s="3" t="s">
        <v>14</v>
      </c>
      <c r="G50" s="3" t="s">
        <v>147</v>
      </c>
      <c r="H50" s="3" t="s">
        <v>180</v>
      </c>
    </row>
    <row r="51" spans="2:8" x14ac:dyDescent="0.25">
      <c r="B51" s="3" t="s">
        <v>47</v>
      </c>
      <c r="C51" s="3">
        <v>8</v>
      </c>
      <c r="D51" s="3">
        <v>16</v>
      </c>
      <c r="E51" s="3">
        <v>100</v>
      </c>
      <c r="F51" s="3" t="s">
        <v>14</v>
      </c>
      <c r="G51" s="3" t="s">
        <v>147</v>
      </c>
      <c r="H51" s="3" t="s">
        <v>181</v>
      </c>
    </row>
    <row r="52" spans="2:8" x14ac:dyDescent="0.25">
      <c r="B52" s="3" t="s">
        <v>50</v>
      </c>
      <c r="C52" s="3">
        <v>8</v>
      </c>
      <c r="D52" s="3">
        <v>16</v>
      </c>
      <c r="E52" s="3">
        <v>100</v>
      </c>
      <c r="F52" s="3" t="s">
        <v>14</v>
      </c>
      <c r="G52" s="3" t="s">
        <v>147</v>
      </c>
      <c r="H52" s="3" t="s">
        <v>182</v>
      </c>
    </row>
    <row r="53" spans="2:8" x14ac:dyDescent="0.25">
      <c r="B53" s="3" t="s">
        <v>50</v>
      </c>
      <c r="C53" s="3">
        <v>8</v>
      </c>
      <c r="D53" s="3">
        <v>16</v>
      </c>
      <c r="E53" s="3">
        <v>100</v>
      </c>
      <c r="F53" s="3" t="s">
        <v>14</v>
      </c>
      <c r="G53" s="3" t="s">
        <v>147</v>
      </c>
      <c r="H53" s="3" t="s">
        <v>183</v>
      </c>
    </row>
    <row r="54" spans="2:8" x14ac:dyDescent="0.25">
      <c r="B54" s="3" t="s">
        <v>50</v>
      </c>
      <c r="C54" s="3">
        <v>8</v>
      </c>
      <c r="D54" s="3">
        <v>16</v>
      </c>
      <c r="E54" s="3">
        <v>100</v>
      </c>
      <c r="F54" s="3" t="s">
        <v>14</v>
      </c>
      <c r="G54" s="3" t="s">
        <v>147</v>
      </c>
      <c r="H54" s="3" t="s">
        <v>184</v>
      </c>
    </row>
    <row r="55" spans="2:8" x14ac:dyDescent="0.25">
      <c r="B55" s="3" t="s">
        <v>50</v>
      </c>
      <c r="C55" s="3">
        <v>8</v>
      </c>
      <c r="D55" s="3">
        <v>16</v>
      </c>
      <c r="E55" s="3">
        <v>100</v>
      </c>
      <c r="F55" s="3" t="s">
        <v>14</v>
      </c>
      <c r="G55" s="3" t="s">
        <v>147</v>
      </c>
      <c r="H55" s="3" t="s">
        <v>185</v>
      </c>
    </row>
    <row r="56" spans="2:8" x14ac:dyDescent="0.25">
      <c r="B56" s="3" t="s">
        <v>50</v>
      </c>
      <c r="C56" s="3">
        <v>8</v>
      </c>
      <c r="D56" s="3">
        <v>16</v>
      </c>
      <c r="E56" s="3">
        <v>100</v>
      </c>
      <c r="F56" s="3" t="s">
        <v>14</v>
      </c>
      <c r="G56" s="3" t="s">
        <v>147</v>
      </c>
      <c r="H56" s="3" t="s">
        <v>186</v>
      </c>
    </row>
    <row r="57" spans="2:8" x14ac:dyDescent="0.25">
      <c r="B57" s="3" t="s">
        <v>55</v>
      </c>
      <c r="C57" s="3">
        <v>8</v>
      </c>
      <c r="D57" s="3">
        <v>16</v>
      </c>
      <c r="E57" s="3">
        <v>200</v>
      </c>
      <c r="F57" s="3" t="s">
        <v>14</v>
      </c>
      <c r="G57" s="3" t="s">
        <v>147</v>
      </c>
      <c r="H57" s="3" t="s">
        <v>187</v>
      </c>
    </row>
    <row r="58" spans="2:8" x14ac:dyDescent="0.25">
      <c r="B58" s="3" t="s">
        <v>55</v>
      </c>
      <c r="C58" s="3">
        <v>8</v>
      </c>
      <c r="D58" s="3">
        <v>16</v>
      </c>
      <c r="E58" s="3">
        <v>200</v>
      </c>
      <c r="F58" s="3" t="s">
        <v>14</v>
      </c>
      <c r="G58" s="3" t="s">
        <v>147</v>
      </c>
      <c r="H58" s="3" t="s">
        <v>188</v>
      </c>
    </row>
    <row r="59" spans="2:8" x14ac:dyDescent="0.25">
      <c r="B59" s="3" t="s">
        <v>55</v>
      </c>
      <c r="C59" s="3">
        <v>8</v>
      </c>
      <c r="D59" s="3">
        <v>16</v>
      </c>
      <c r="E59" s="3">
        <v>200</v>
      </c>
      <c r="F59" s="3" t="s">
        <v>14</v>
      </c>
      <c r="G59" s="3" t="s">
        <v>147</v>
      </c>
      <c r="H59" s="3" t="s">
        <v>189</v>
      </c>
    </row>
    <row r="60" spans="2:8" x14ac:dyDescent="0.25">
      <c r="B60" s="3" t="s">
        <v>55</v>
      </c>
      <c r="C60" s="3">
        <v>8</v>
      </c>
      <c r="D60" s="3">
        <v>16</v>
      </c>
      <c r="E60" s="3">
        <v>200</v>
      </c>
      <c r="F60" s="3" t="s">
        <v>14</v>
      </c>
      <c r="G60" s="3" t="s">
        <v>147</v>
      </c>
      <c r="H60" s="3" t="s">
        <v>190</v>
      </c>
    </row>
    <row r="61" spans="2:8" x14ac:dyDescent="0.25">
      <c r="B61" s="3" t="s">
        <v>58</v>
      </c>
      <c r="C61" s="3">
        <v>16</v>
      </c>
      <c r="D61" s="3">
        <v>32</v>
      </c>
      <c r="E61" s="3">
        <v>200</v>
      </c>
      <c r="F61" s="3" t="s">
        <v>14</v>
      </c>
      <c r="G61" s="3" t="s">
        <v>147</v>
      </c>
      <c r="H61" s="3" t="s">
        <v>191</v>
      </c>
    </row>
    <row r="62" spans="2:8" x14ac:dyDescent="0.25">
      <c r="B62" s="3" t="s">
        <v>60</v>
      </c>
      <c r="C62" s="3">
        <v>16</v>
      </c>
      <c r="D62" s="3">
        <v>32</v>
      </c>
      <c r="E62" s="3">
        <v>200</v>
      </c>
      <c r="F62" s="3" t="s">
        <v>14</v>
      </c>
      <c r="G62" s="3" t="s">
        <v>147</v>
      </c>
      <c r="H62" s="3" t="s">
        <v>192</v>
      </c>
    </row>
  </sheetData>
  <mergeCells count="3">
    <mergeCell ref="A3:A4"/>
    <mergeCell ref="A1:H2"/>
    <mergeCell ref="B3:H4"/>
  </mergeCells>
  <phoneticPr fontId="10" type="noConversion"/>
  <dataValidations count="1">
    <dataValidation type="list" allowBlank="1" showInputMessage="1" showErrorMessage="1" sqref="G5 G6 G7 G8 G9 G10 G11 G12 G13 G14 G15 G16 G17 G18 G19 G20 G21 G22 G23 G24 G40 G41 G42 G43 G44 G45 G25:G39 G46:G62 G63:G1048576">
      <formula1>"核心业务区,开发测试区,内部管理区,运维管理区,对外服务区（web平台区）,对外服务区（交换平台区）"</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6" workbookViewId="0">
      <selection activeCell="E6" sqref="E6"/>
    </sheetView>
  </sheetViews>
  <sheetFormatPr defaultColWidth="9" defaultRowHeight="14.4" x14ac:dyDescent="0.25"/>
  <cols>
    <col min="2" max="2" width="68.44140625" customWidth="1"/>
    <col min="3" max="3" width="10.109375" customWidth="1"/>
    <col min="4" max="4" width="10" customWidth="1"/>
    <col min="5" max="5" width="12.109375" customWidth="1"/>
    <col min="6" max="6" width="15.6640625" customWidth="1"/>
    <col min="7" max="7" width="12.6640625" customWidth="1"/>
    <col min="8" max="8" width="14.44140625" customWidth="1"/>
    <col min="9" max="9" width="10.88671875" customWidth="1"/>
    <col min="10" max="10" width="10.77734375" customWidth="1"/>
    <col min="11" max="11" width="12" customWidth="1"/>
    <col min="12" max="12" width="13.109375" customWidth="1"/>
  </cols>
  <sheetData>
    <row r="1" spans="1:12" ht="20.25" customHeight="1" x14ac:dyDescent="0.25">
      <c r="A1" s="65" t="s">
        <v>0</v>
      </c>
      <c r="B1" s="67"/>
      <c r="C1" s="67"/>
      <c r="D1" s="67"/>
      <c r="E1" s="67"/>
      <c r="F1" s="67"/>
      <c r="G1" s="67"/>
      <c r="H1" s="67"/>
    </row>
    <row r="2" spans="1:12" ht="18" customHeight="1" x14ac:dyDescent="0.25">
      <c r="A2" s="68"/>
      <c r="B2" s="67"/>
      <c r="C2" s="67"/>
      <c r="D2" s="67"/>
      <c r="E2" s="67"/>
      <c r="F2" s="67"/>
      <c r="G2" s="67"/>
      <c r="H2" s="67"/>
    </row>
    <row r="3" spans="1:12" ht="40.5" customHeight="1" x14ac:dyDescent="0.25">
      <c r="A3" s="64" t="s">
        <v>1</v>
      </c>
      <c r="B3" s="84" t="s">
        <v>2</v>
      </c>
      <c r="C3" s="85"/>
      <c r="D3" s="85"/>
      <c r="E3" s="85"/>
      <c r="F3" s="85"/>
      <c r="G3" s="85"/>
      <c r="H3" s="85"/>
    </row>
    <row r="4" spans="1:12" ht="38.25" customHeight="1" x14ac:dyDescent="0.25">
      <c r="A4" s="64"/>
      <c r="B4" s="84"/>
      <c r="C4" s="85"/>
      <c r="D4" s="85"/>
      <c r="E4" s="85"/>
      <c r="F4" s="85"/>
      <c r="G4" s="85"/>
      <c r="H4" s="85"/>
    </row>
    <row r="5" spans="1:12" x14ac:dyDescent="0.25">
      <c r="A5" s="1" t="s">
        <v>3</v>
      </c>
      <c r="B5" s="1" t="s">
        <v>4</v>
      </c>
      <c r="C5" s="1" t="s">
        <v>5</v>
      </c>
      <c r="D5" s="1" t="s">
        <v>6</v>
      </c>
      <c r="E5" s="1" t="s">
        <v>7</v>
      </c>
      <c r="F5" s="1" t="s">
        <v>8</v>
      </c>
      <c r="G5" s="1" t="s">
        <v>9</v>
      </c>
      <c r="H5" s="9" t="s">
        <v>10</v>
      </c>
      <c r="J5" s="3" t="s">
        <v>11</v>
      </c>
      <c r="K5" s="3"/>
      <c r="L5" s="3"/>
    </row>
    <row r="6" spans="1:12" x14ac:dyDescent="0.25">
      <c r="A6" s="3" t="s">
        <v>12</v>
      </c>
      <c r="B6" s="3" t="s">
        <v>193</v>
      </c>
      <c r="C6" s="3">
        <v>4</v>
      </c>
      <c r="D6" s="3">
        <v>16</v>
      </c>
      <c r="E6" s="3">
        <v>1500</v>
      </c>
      <c r="F6" s="3" t="s">
        <v>14</v>
      </c>
      <c r="G6" s="3" t="s">
        <v>194</v>
      </c>
      <c r="H6" t="s">
        <v>195</v>
      </c>
      <c r="J6" s="1" t="s">
        <v>5</v>
      </c>
      <c r="K6" s="1" t="s">
        <v>6</v>
      </c>
      <c r="L6" s="1" t="s">
        <v>7</v>
      </c>
    </row>
    <row r="7" spans="1:12" x14ac:dyDescent="0.25">
      <c r="A7" s="3" t="s">
        <v>12</v>
      </c>
      <c r="B7" s="3" t="s">
        <v>13</v>
      </c>
      <c r="C7" s="3">
        <v>4</v>
      </c>
      <c r="D7" s="3">
        <v>16</v>
      </c>
      <c r="E7" s="3">
        <v>100</v>
      </c>
      <c r="F7" s="3" t="s">
        <v>14</v>
      </c>
      <c r="G7" s="3" t="s">
        <v>194</v>
      </c>
      <c r="H7" t="s">
        <v>196</v>
      </c>
      <c r="J7" s="3">
        <v>8</v>
      </c>
      <c r="K7" s="3">
        <v>32</v>
      </c>
      <c r="L7" s="3">
        <v>100</v>
      </c>
    </row>
    <row r="8" spans="1:12" x14ac:dyDescent="0.25">
      <c r="A8" s="3" t="s">
        <v>12</v>
      </c>
      <c r="B8" s="3" t="s">
        <v>16</v>
      </c>
      <c r="C8" s="3">
        <v>4</v>
      </c>
      <c r="D8" s="3">
        <v>16</v>
      </c>
      <c r="E8" s="3">
        <v>100</v>
      </c>
      <c r="F8" s="3" t="s">
        <v>14</v>
      </c>
      <c r="G8" s="3" t="s">
        <v>194</v>
      </c>
      <c r="H8" t="s">
        <v>197</v>
      </c>
      <c r="J8" s="3" t="s">
        <v>19</v>
      </c>
      <c r="K8" s="3"/>
      <c r="L8" s="3"/>
    </row>
    <row r="9" spans="1:12" x14ac:dyDescent="0.25">
      <c r="A9" s="3" t="s">
        <v>12</v>
      </c>
      <c r="B9" s="3" t="s">
        <v>21</v>
      </c>
      <c r="C9" s="3">
        <v>4</v>
      </c>
      <c r="D9" s="3">
        <v>16</v>
      </c>
      <c r="E9" s="3">
        <v>100</v>
      </c>
      <c r="F9" s="3" t="s">
        <v>14</v>
      </c>
      <c r="G9" s="3" t="s">
        <v>194</v>
      </c>
      <c r="H9" t="s">
        <v>198</v>
      </c>
      <c r="J9" s="1" t="s">
        <v>5</v>
      </c>
      <c r="K9" s="1" t="s">
        <v>6</v>
      </c>
      <c r="L9" s="1" t="s">
        <v>7</v>
      </c>
    </row>
    <row r="10" spans="1:12" x14ac:dyDescent="0.25">
      <c r="A10" s="3" t="s">
        <v>12</v>
      </c>
      <c r="B10" s="3" t="s">
        <v>23</v>
      </c>
      <c r="C10" s="3">
        <v>4</v>
      </c>
      <c r="D10" s="3">
        <v>16</v>
      </c>
      <c r="E10" s="3">
        <v>100</v>
      </c>
      <c r="F10" s="3" t="s">
        <v>14</v>
      </c>
      <c r="G10" s="3" t="s">
        <v>194</v>
      </c>
      <c r="H10" t="s">
        <v>199</v>
      </c>
      <c r="J10" s="3">
        <v>4</v>
      </c>
      <c r="K10" s="3">
        <v>16</v>
      </c>
      <c r="L10" s="3">
        <v>100</v>
      </c>
    </row>
    <row r="11" spans="1:12" x14ac:dyDescent="0.25">
      <c r="A11" s="3" t="s">
        <v>12</v>
      </c>
      <c r="B11" s="3" t="s">
        <v>24</v>
      </c>
      <c r="C11" s="3">
        <v>4</v>
      </c>
      <c r="D11" s="3">
        <v>16</v>
      </c>
      <c r="E11" s="3">
        <v>100</v>
      </c>
      <c r="F11" s="3" t="s">
        <v>14</v>
      </c>
      <c r="G11" s="3" t="s">
        <v>194</v>
      </c>
      <c r="H11" t="s">
        <v>200</v>
      </c>
      <c r="J11" s="3" t="s">
        <v>22</v>
      </c>
      <c r="K11" s="3"/>
      <c r="L11" s="3"/>
    </row>
    <row r="12" spans="1:12" x14ac:dyDescent="0.25">
      <c r="A12" s="3" t="s">
        <v>12</v>
      </c>
      <c r="B12" s="3" t="s">
        <v>25</v>
      </c>
      <c r="C12" s="3">
        <v>4</v>
      </c>
      <c r="D12" s="3">
        <v>16</v>
      </c>
      <c r="E12" s="3">
        <v>100</v>
      </c>
      <c r="F12" s="3" t="s">
        <v>14</v>
      </c>
      <c r="G12" s="3" t="s">
        <v>194</v>
      </c>
      <c r="H12" t="s">
        <v>201</v>
      </c>
      <c r="J12" s="1" t="s">
        <v>5</v>
      </c>
      <c r="K12" s="1" t="s">
        <v>6</v>
      </c>
      <c r="L12" s="1" t="s">
        <v>7</v>
      </c>
    </row>
    <row r="13" spans="1:12" x14ac:dyDescent="0.25">
      <c r="A13" s="3" t="s">
        <v>12</v>
      </c>
      <c r="B13" s="3" t="s">
        <v>29</v>
      </c>
      <c r="C13" s="3">
        <v>4</v>
      </c>
      <c r="D13" s="3">
        <v>16</v>
      </c>
      <c r="E13" s="3">
        <v>100</v>
      </c>
      <c r="F13" s="3" t="s">
        <v>14</v>
      </c>
      <c r="G13" s="3" t="s">
        <v>194</v>
      </c>
      <c r="H13" t="s">
        <v>202</v>
      </c>
      <c r="J13">
        <v>2</v>
      </c>
      <c r="K13">
        <v>8</v>
      </c>
      <c r="L13">
        <v>100</v>
      </c>
    </row>
    <row r="14" spans="1:12" x14ac:dyDescent="0.25">
      <c r="A14" s="3" t="s">
        <v>12</v>
      </c>
      <c r="B14" s="3" t="s">
        <v>203</v>
      </c>
      <c r="C14" s="3">
        <v>4</v>
      </c>
      <c r="D14" s="3">
        <v>16</v>
      </c>
      <c r="E14" s="3">
        <v>100</v>
      </c>
      <c r="F14" s="3" t="s">
        <v>14</v>
      </c>
      <c r="G14" s="3" t="s">
        <v>194</v>
      </c>
      <c r="H14" t="s">
        <v>204</v>
      </c>
    </row>
    <row r="15" spans="1:12" x14ac:dyDescent="0.25">
      <c r="A15" s="3" t="s">
        <v>12</v>
      </c>
      <c r="B15" s="3" t="s">
        <v>41</v>
      </c>
      <c r="C15" s="3">
        <v>4</v>
      </c>
      <c r="D15" s="3">
        <v>16</v>
      </c>
      <c r="E15" s="3">
        <v>100</v>
      </c>
      <c r="F15" s="3" t="s">
        <v>14</v>
      </c>
      <c r="G15" s="3" t="s">
        <v>194</v>
      </c>
      <c r="H15" t="s">
        <v>205</v>
      </c>
    </row>
    <row r="16" spans="1:12" x14ac:dyDescent="0.25">
      <c r="A16" s="3" t="s">
        <v>12</v>
      </c>
      <c r="B16" s="3" t="s">
        <v>44</v>
      </c>
      <c r="C16" s="3">
        <v>4</v>
      </c>
      <c r="D16" s="3">
        <v>16</v>
      </c>
      <c r="E16" s="3">
        <v>100</v>
      </c>
      <c r="F16" s="3" t="s">
        <v>14</v>
      </c>
      <c r="G16" s="3" t="s">
        <v>194</v>
      </c>
      <c r="H16" t="s">
        <v>206</v>
      </c>
      <c r="J16" t="s">
        <v>30</v>
      </c>
    </row>
    <row r="17" spans="1:12" x14ac:dyDescent="0.25">
      <c r="A17" s="3" t="s">
        <v>12</v>
      </c>
      <c r="B17" s="3" t="s">
        <v>47</v>
      </c>
      <c r="C17" s="3">
        <v>4</v>
      </c>
      <c r="D17" s="3">
        <v>16</v>
      </c>
      <c r="E17" s="3">
        <v>100</v>
      </c>
      <c r="F17" s="3" t="s">
        <v>14</v>
      </c>
      <c r="G17" s="3" t="s">
        <v>194</v>
      </c>
      <c r="H17" t="s">
        <v>207</v>
      </c>
      <c r="J17" s="1" t="s">
        <v>5</v>
      </c>
      <c r="K17" s="1" t="s">
        <v>6</v>
      </c>
      <c r="L17" s="1"/>
    </row>
    <row r="18" spans="1:12" x14ac:dyDescent="0.25">
      <c r="A18" s="3" t="s">
        <v>12</v>
      </c>
      <c r="B18" s="3" t="s">
        <v>50</v>
      </c>
      <c r="C18" s="3">
        <v>4</v>
      </c>
      <c r="D18" s="3">
        <v>16</v>
      </c>
      <c r="E18" s="3">
        <v>100</v>
      </c>
      <c r="F18" s="3" t="s">
        <v>14</v>
      </c>
      <c r="G18" s="3" t="s">
        <v>194</v>
      </c>
      <c r="H18" t="s">
        <v>208</v>
      </c>
      <c r="J18" t="s">
        <v>209</v>
      </c>
      <c r="K18" t="s">
        <v>210</v>
      </c>
      <c r="L18">
        <v>4590</v>
      </c>
    </row>
    <row r="19" spans="1:12" x14ac:dyDescent="0.25">
      <c r="A19" s="3" t="s">
        <v>12</v>
      </c>
      <c r="B19" s="3" t="s">
        <v>55</v>
      </c>
      <c r="C19" s="3">
        <v>4</v>
      </c>
      <c r="D19" s="3">
        <v>16</v>
      </c>
      <c r="E19" s="3">
        <v>200</v>
      </c>
      <c r="F19" s="3" t="s">
        <v>14</v>
      </c>
      <c r="G19" s="3" t="s">
        <v>194</v>
      </c>
      <c r="H19" t="s">
        <v>211</v>
      </c>
      <c r="I19" t="s">
        <v>35</v>
      </c>
      <c r="J19">
        <f>440*0.5</f>
        <v>220</v>
      </c>
      <c r="K19">
        <f>1375*0.5</f>
        <v>687.5</v>
      </c>
      <c r="L19">
        <f>4590*0.5</f>
        <v>2295</v>
      </c>
    </row>
    <row r="20" spans="1:12" x14ac:dyDescent="0.25">
      <c r="A20" s="3" t="s">
        <v>12</v>
      </c>
      <c r="B20" s="3" t="s">
        <v>58</v>
      </c>
      <c r="C20" s="3">
        <v>4</v>
      </c>
      <c r="D20" s="3">
        <v>16</v>
      </c>
      <c r="E20" s="3">
        <v>100</v>
      </c>
      <c r="F20" s="3" t="s">
        <v>14</v>
      </c>
      <c r="G20" s="3" t="s">
        <v>194</v>
      </c>
      <c r="H20" t="s">
        <v>212</v>
      </c>
      <c r="I20" t="s">
        <v>37</v>
      </c>
      <c r="J20">
        <f>SUM(C6:C115)</f>
        <v>176</v>
      </c>
      <c r="K20">
        <f>SUM(D6:D115)</f>
        <v>704</v>
      </c>
      <c r="L20">
        <f>SUM(E6:E60)</f>
        <v>5900</v>
      </c>
    </row>
    <row r="21" spans="1:12" x14ac:dyDescent="0.25">
      <c r="A21" s="3" t="s">
        <v>12</v>
      </c>
      <c r="B21" s="3" t="s">
        <v>213</v>
      </c>
      <c r="C21" s="3">
        <v>4</v>
      </c>
      <c r="D21" s="3">
        <v>16</v>
      </c>
      <c r="E21" s="3">
        <v>100</v>
      </c>
      <c r="F21" s="3" t="s">
        <v>14</v>
      </c>
      <c r="G21" s="3" t="s">
        <v>194</v>
      </c>
      <c r="H21" t="s">
        <v>214</v>
      </c>
    </row>
    <row r="22" spans="1:12" x14ac:dyDescent="0.25">
      <c r="A22" s="3" t="s">
        <v>12</v>
      </c>
      <c r="B22" s="3" t="s">
        <v>62</v>
      </c>
      <c r="C22" s="3">
        <v>4</v>
      </c>
      <c r="D22" s="3">
        <v>16</v>
      </c>
      <c r="E22" s="3">
        <v>100</v>
      </c>
      <c r="F22" s="3" t="s">
        <v>14</v>
      </c>
      <c r="G22" s="3" t="s">
        <v>194</v>
      </c>
      <c r="H22" t="s">
        <v>215</v>
      </c>
    </row>
    <row r="23" spans="1:12" x14ac:dyDescent="0.25">
      <c r="A23" s="3" t="s">
        <v>12</v>
      </c>
      <c r="B23" s="3" t="s">
        <v>67</v>
      </c>
      <c r="C23" s="3">
        <v>4</v>
      </c>
      <c r="D23" s="3">
        <v>16</v>
      </c>
      <c r="E23" s="3">
        <v>100</v>
      </c>
      <c r="F23" s="3" t="s">
        <v>14</v>
      </c>
      <c r="G23" s="3" t="s">
        <v>194</v>
      </c>
      <c r="H23" t="s">
        <v>216</v>
      </c>
    </row>
    <row r="24" spans="1:12" x14ac:dyDescent="0.25">
      <c r="A24" s="3" t="s">
        <v>12</v>
      </c>
      <c r="B24" s="3" t="s">
        <v>69</v>
      </c>
      <c r="C24" s="3">
        <v>4</v>
      </c>
      <c r="D24" s="3">
        <v>16</v>
      </c>
      <c r="E24" s="3">
        <v>100</v>
      </c>
      <c r="F24" s="3" t="s">
        <v>14</v>
      </c>
      <c r="G24" s="3" t="s">
        <v>194</v>
      </c>
      <c r="H24" t="s">
        <v>217</v>
      </c>
    </row>
    <row r="25" spans="1:12" x14ac:dyDescent="0.25">
      <c r="A25" s="3" t="s">
        <v>12</v>
      </c>
      <c r="B25" s="3" t="s">
        <v>71</v>
      </c>
      <c r="C25" s="3">
        <v>4</v>
      </c>
      <c r="D25" s="3">
        <v>16</v>
      </c>
      <c r="E25" s="3">
        <v>100</v>
      </c>
      <c r="F25" s="3" t="s">
        <v>14</v>
      </c>
      <c r="G25" s="3" t="s">
        <v>194</v>
      </c>
      <c r="H25" t="s">
        <v>218</v>
      </c>
    </row>
    <row r="26" spans="1:12" x14ac:dyDescent="0.25">
      <c r="A26" s="3" t="s">
        <v>12</v>
      </c>
      <c r="B26" s="3" t="s">
        <v>73</v>
      </c>
      <c r="C26" s="3">
        <v>4</v>
      </c>
      <c r="D26" s="3">
        <v>16</v>
      </c>
      <c r="E26" s="3">
        <v>100</v>
      </c>
      <c r="F26" s="3" t="s">
        <v>14</v>
      </c>
      <c r="G26" s="3" t="s">
        <v>194</v>
      </c>
      <c r="H26" t="s">
        <v>219</v>
      </c>
    </row>
    <row r="27" spans="1:12" x14ac:dyDescent="0.25">
      <c r="A27" s="3" t="s">
        <v>12</v>
      </c>
      <c r="B27" s="3" t="s">
        <v>76</v>
      </c>
      <c r="C27" s="3">
        <v>4</v>
      </c>
      <c r="D27" s="3">
        <v>16</v>
      </c>
      <c r="E27" s="3">
        <v>100</v>
      </c>
      <c r="F27" s="3" t="s">
        <v>14</v>
      </c>
      <c r="G27" s="3" t="s">
        <v>194</v>
      </c>
      <c r="H27" t="s">
        <v>220</v>
      </c>
    </row>
    <row r="28" spans="1:12" x14ac:dyDescent="0.25">
      <c r="A28" s="3" t="s">
        <v>12</v>
      </c>
      <c r="B28" s="3" t="s">
        <v>78</v>
      </c>
      <c r="C28" s="3">
        <v>4</v>
      </c>
      <c r="D28" s="3">
        <v>16</v>
      </c>
      <c r="E28" s="3">
        <v>100</v>
      </c>
      <c r="F28" s="3" t="s">
        <v>14</v>
      </c>
      <c r="G28" s="3" t="s">
        <v>194</v>
      </c>
      <c r="H28" t="s">
        <v>221</v>
      </c>
    </row>
    <row r="29" spans="1:12" x14ac:dyDescent="0.25">
      <c r="A29" s="3" t="s">
        <v>12</v>
      </c>
      <c r="B29" s="3" t="s">
        <v>222</v>
      </c>
      <c r="C29" s="3">
        <v>4</v>
      </c>
      <c r="D29" s="3">
        <v>16</v>
      </c>
      <c r="E29" s="3">
        <v>100</v>
      </c>
      <c r="F29" s="3" t="s">
        <v>14</v>
      </c>
      <c r="G29" s="3" t="s">
        <v>194</v>
      </c>
      <c r="H29" t="s">
        <v>223</v>
      </c>
    </row>
    <row r="30" spans="1:12" x14ac:dyDescent="0.25">
      <c r="A30" s="3" t="s">
        <v>12</v>
      </c>
      <c r="B30" s="3" t="s">
        <v>83</v>
      </c>
      <c r="C30" s="3">
        <v>4</v>
      </c>
      <c r="D30" s="3">
        <v>16</v>
      </c>
      <c r="E30" s="3">
        <v>100</v>
      </c>
      <c r="F30" s="3" t="s">
        <v>14</v>
      </c>
      <c r="G30" s="3" t="s">
        <v>194</v>
      </c>
      <c r="H30" t="s">
        <v>224</v>
      </c>
    </row>
    <row r="31" spans="1:12" x14ac:dyDescent="0.25">
      <c r="A31" s="3" t="s">
        <v>12</v>
      </c>
      <c r="B31" s="3" t="s">
        <v>84</v>
      </c>
      <c r="C31" s="3">
        <v>4</v>
      </c>
      <c r="D31" s="3">
        <v>16</v>
      </c>
      <c r="E31" s="3">
        <v>100</v>
      </c>
      <c r="F31" s="3" t="s">
        <v>14</v>
      </c>
      <c r="G31" s="3" t="s">
        <v>194</v>
      </c>
      <c r="H31" t="s">
        <v>225</v>
      </c>
    </row>
    <row r="32" spans="1:12" x14ac:dyDescent="0.25">
      <c r="A32" s="3" t="s">
        <v>12</v>
      </c>
      <c r="B32" s="3" t="s">
        <v>85</v>
      </c>
      <c r="C32" s="3">
        <v>4</v>
      </c>
      <c r="D32" s="3">
        <v>16</v>
      </c>
      <c r="E32" s="3">
        <v>100</v>
      </c>
      <c r="F32" s="3" t="s">
        <v>14</v>
      </c>
      <c r="G32" s="3" t="s">
        <v>194</v>
      </c>
      <c r="H32" t="s">
        <v>226</v>
      </c>
    </row>
    <row r="33" spans="1:8" x14ac:dyDescent="0.25">
      <c r="A33" s="3" t="s">
        <v>12</v>
      </c>
      <c r="B33" s="3" t="s">
        <v>86</v>
      </c>
      <c r="C33" s="3">
        <v>4</v>
      </c>
      <c r="D33" s="3">
        <v>16</v>
      </c>
      <c r="E33" s="3">
        <v>100</v>
      </c>
      <c r="F33" s="3" t="s">
        <v>14</v>
      </c>
      <c r="G33" s="3" t="s">
        <v>194</v>
      </c>
      <c r="H33" t="s">
        <v>227</v>
      </c>
    </row>
    <row r="34" spans="1:8" x14ac:dyDescent="0.25">
      <c r="A34" s="3" t="s">
        <v>12</v>
      </c>
      <c r="B34" s="3" t="s">
        <v>228</v>
      </c>
      <c r="C34" s="3">
        <v>4</v>
      </c>
      <c r="D34" s="3">
        <v>16</v>
      </c>
      <c r="E34" s="3">
        <v>100</v>
      </c>
      <c r="F34" s="3" t="s">
        <v>14</v>
      </c>
      <c r="G34" s="3" t="s">
        <v>194</v>
      </c>
      <c r="H34" t="s">
        <v>229</v>
      </c>
    </row>
    <row r="35" spans="1:8" x14ac:dyDescent="0.25">
      <c r="A35" s="3" t="s">
        <v>12</v>
      </c>
      <c r="B35" s="3" t="s">
        <v>87</v>
      </c>
      <c r="C35" s="3">
        <v>4</v>
      </c>
      <c r="D35" s="3">
        <v>16</v>
      </c>
      <c r="E35" s="3">
        <v>100</v>
      </c>
      <c r="F35" s="3" t="s">
        <v>14</v>
      </c>
      <c r="G35" s="3" t="s">
        <v>194</v>
      </c>
      <c r="H35" t="s">
        <v>230</v>
      </c>
    </row>
    <row r="36" spans="1:8" x14ac:dyDescent="0.25">
      <c r="A36" s="3" t="s">
        <v>12</v>
      </c>
      <c r="B36" s="3" t="s">
        <v>88</v>
      </c>
      <c r="C36" s="3">
        <v>4</v>
      </c>
      <c r="D36" s="3">
        <v>16</v>
      </c>
      <c r="E36" s="3">
        <v>100</v>
      </c>
      <c r="F36" s="3" t="s">
        <v>14</v>
      </c>
      <c r="G36" s="3" t="s">
        <v>194</v>
      </c>
      <c r="H36" t="s">
        <v>231</v>
      </c>
    </row>
    <row r="37" spans="1:8" x14ac:dyDescent="0.25">
      <c r="A37" s="3" t="s">
        <v>12</v>
      </c>
      <c r="B37" s="3" t="s">
        <v>89</v>
      </c>
      <c r="C37" s="3">
        <v>4</v>
      </c>
      <c r="D37" s="3">
        <v>16</v>
      </c>
      <c r="E37" s="3">
        <v>100</v>
      </c>
      <c r="F37" s="3" t="s">
        <v>14</v>
      </c>
      <c r="G37" s="3" t="s">
        <v>194</v>
      </c>
      <c r="H37" t="s">
        <v>232</v>
      </c>
    </row>
    <row r="38" spans="1:8" x14ac:dyDescent="0.25">
      <c r="A38" s="3" t="s">
        <v>12</v>
      </c>
      <c r="B38" s="3" t="s">
        <v>90</v>
      </c>
      <c r="C38" s="3">
        <v>4</v>
      </c>
      <c r="D38" s="3">
        <v>16</v>
      </c>
      <c r="E38" s="3">
        <v>100</v>
      </c>
      <c r="F38" s="3" t="s">
        <v>14</v>
      </c>
      <c r="G38" s="3" t="s">
        <v>194</v>
      </c>
      <c r="H38" t="s">
        <v>233</v>
      </c>
    </row>
    <row r="39" spans="1:8" x14ac:dyDescent="0.25">
      <c r="A39" s="3" t="s">
        <v>12</v>
      </c>
      <c r="B39" s="3" t="s">
        <v>91</v>
      </c>
      <c r="C39" s="3">
        <v>4</v>
      </c>
      <c r="D39" s="3">
        <v>16</v>
      </c>
      <c r="E39" s="3">
        <v>100</v>
      </c>
      <c r="F39" s="3" t="s">
        <v>14</v>
      </c>
      <c r="G39" s="3" t="s">
        <v>194</v>
      </c>
      <c r="H39" t="s">
        <v>234</v>
      </c>
    </row>
    <row r="40" spans="1:8" x14ac:dyDescent="0.25">
      <c r="A40" s="3" t="s">
        <v>12</v>
      </c>
      <c r="B40" s="3" t="s">
        <v>92</v>
      </c>
      <c r="C40" s="3">
        <v>4</v>
      </c>
      <c r="D40" s="3">
        <v>16</v>
      </c>
      <c r="E40" s="3">
        <v>100</v>
      </c>
      <c r="F40" s="3" t="s">
        <v>14</v>
      </c>
      <c r="G40" s="3" t="s">
        <v>194</v>
      </c>
      <c r="H40" t="s">
        <v>235</v>
      </c>
    </row>
    <row r="41" spans="1:8" x14ac:dyDescent="0.25">
      <c r="A41" s="3" t="s">
        <v>12</v>
      </c>
      <c r="B41" s="3" t="s">
        <v>93</v>
      </c>
      <c r="C41" s="3">
        <v>4</v>
      </c>
      <c r="D41" s="3">
        <v>16</v>
      </c>
      <c r="E41" s="3">
        <v>100</v>
      </c>
      <c r="F41" s="3" t="s">
        <v>14</v>
      </c>
      <c r="G41" s="3" t="s">
        <v>194</v>
      </c>
      <c r="H41" t="s">
        <v>236</v>
      </c>
    </row>
    <row r="42" spans="1:8" x14ac:dyDescent="0.25">
      <c r="A42" s="3" t="s">
        <v>12</v>
      </c>
      <c r="B42" s="3" t="s">
        <v>94</v>
      </c>
      <c r="C42" s="3">
        <v>4</v>
      </c>
      <c r="D42" s="3">
        <v>16</v>
      </c>
      <c r="E42" s="3">
        <v>100</v>
      </c>
      <c r="F42" s="3" t="s">
        <v>14</v>
      </c>
      <c r="G42" s="3" t="s">
        <v>194</v>
      </c>
      <c r="H42" t="s">
        <v>237</v>
      </c>
    </row>
    <row r="43" spans="1:8" x14ac:dyDescent="0.25">
      <c r="A43" s="3" t="s">
        <v>12</v>
      </c>
      <c r="B43" s="3" t="s">
        <v>95</v>
      </c>
      <c r="C43" s="3">
        <v>4</v>
      </c>
      <c r="D43" s="3">
        <v>16</v>
      </c>
      <c r="E43" s="3">
        <v>100</v>
      </c>
      <c r="F43" s="3" t="s">
        <v>14</v>
      </c>
      <c r="G43" s="3" t="s">
        <v>194</v>
      </c>
      <c r="H43" t="s">
        <v>238</v>
      </c>
    </row>
    <row r="44" spans="1:8" x14ac:dyDescent="0.25">
      <c r="A44" s="3" t="s">
        <v>12</v>
      </c>
      <c r="B44" s="3" t="s">
        <v>96</v>
      </c>
      <c r="C44" s="3">
        <v>4</v>
      </c>
      <c r="D44" s="3">
        <v>16</v>
      </c>
      <c r="E44" s="3">
        <v>100</v>
      </c>
      <c r="F44" s="3" t="s">
        <v>14</v>
      </c>
      <c r="G44" s="3" t="s">
        <v>194</v>
      </c>
      <c r="H44" t="s">
        <v>239</v>
      </c>
    </row>
    <row r="45" spans="1:8" x14ac:dyDescent="0.25">
      <c r="A45" s="3" t="s">
        <v>12</v>
      </c>
      <c r="B45" s="3" t="s">
        <v>97</v>
      </c>
      <c r="C45" s="3">
        <v>4</v>
      </c>
      <c r="D45" s="3">
        <v>16</v>
      </c>
      <c r="E45" s="3">
        <v>100</v>
      </c>
      <c r="F45" s="3" t="s">
        <v>14</v>
      </c>
      <c r="G45" s="3" t="s">
        <v>194</v>
      </c>
      <c r="H45" t="s">
        <v>240</v>
      </c>
    </row>
    <row r="46" spans="1:8" x14ac:dyDescent="0.25">
      <c r="A46" s="3" t="s">
        <v>12</v>
      </c>
      <c r="B46" s="3" t="s">
        <v>241</v>
      </c>
      <c r="C46" s="3">
        <v>4</v>
      </c>
      <c r="D46" s="3">
        <v>16</v>
      </c>
      <c r="E46" s="3">
        <v>100</v>
      </c>
      <c r="F46" s="3" t="s">
        <v>14</v>
      </c>
      <c r="G46" s="3" t="s">
        <v>194</v>
      </c>
      <c r="H46" t="s">
        <v>242</v>
      </c>
    </row>
    <row r="47" spans="1:8" x14ac:dyDescent="0.25">
      <c r="A47" s="3" t="s">
        <v>12</v>
      </c>
      <c r="B47" s="3" t="s">
        <v>98</v>
      </c>
      <c r="C47" s="3">
        <v>4</v>
      </c>
      <c r="D47" s="3">
        <v>16</v>
      </c>
      <c r="E47" s="3">
        <v>100</v>
      </c>
      <c r="F47" s="3" t="s">
        <v>14</v>
      </c>
      <c r="G47" s="3" t="s">
        <v>194</v>
      </c>
      <c r="H47" t="s">
        <v>243</v>
      </c>
    </row>
    <row r="48" spans="1:8" x14ac:dyDescent="0.25">
      <c r="A48" s="3" t="s">
        <v>12</v>
      </c>
      <c r="B48" s="3" t="s">
        <v>99</v>
      </c>
      <c r="C48" s="3">
        <v>4</v>
      </c>
      <c r="D48" s="3">
        <v>16</v>
      </c>
      <c r="E48" s="3">
        <v>100</v>
      </c>
      <c r="F48" s="3" t="s">
        <v>14</v>
      </c>
      <c r="G48" s="3" t="s">
        <v>194</v>
      </c>
      <c r="H48" t="s">
        <v>244</v>
      </c>
    </row>
    <row r="49" spans="1:8" x14ac:dyDescent="0.25">
      <c r="A49" s="3" t="s">
        <v>12</v>
      </c>
      <c r="B49" s="3" t="s">
        <v>100</v>
      </c>
      <c r="C49" s="3">
        <v>4</v>
      </c>
      <c r="D49" s="3">
        <v>16</v>
      </c>
      <c r="E49" s="3">
        <v>100</v>
      </c>
      <c r="F49" s="3" t="s">
        <v>14</v>
      </c>
      <c r="G49" s="3" t="s">
        <v>194</v>
      </c>
      <c r="H49" t="s">
        <v>245</v>
      </c>
    </row>
  </sheetData>
  <mergeCells count="3">
    <mergeCell ref="A3:A4"/>
    <mergeCell ref="A1:H2"/>
    <mergeCell ref="B3:H4"/>
  </mergeCells>
  <phoneticPr fontId="10" type="noConversion"/>
  <dataValidations count="1">
    <dataValidation type="list" allowBlank="1" showInputMessage="1" showErrorMessage="1" sqref="G5 G6 G7 G8 G9 G10 G11 G12 G13 G14 G15 G16 G17 G18 G19 G20 G21 G22 G23 G24 G25 G26 G27 G28 G29 G30 G31 G32 G33 G34 G35 G36 G37 G38 G39 G40 G41 G42 G43 G44 G45 G46 G47 G48 G49 G50:G1048576">
      <formula1>"核心业务区,开发测试区,内部管理区,运维管理区,对外服务区（web平台区）,对外服务区（交换平台区）"</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topLeftCell="A7" zoomScaleNormal="100" workbookViewId="0">
      <selection activeCell="H7" sqref="H7"/>
    </sheetView>
  </sheetViews>
  <sheetFormatPr defaultColWidth="9" defaultRowHeight="14.4" x14ac:dyDescent="0.25"/>
  <cols>
    <col min="2" max="2" width="26" customWidth="1"/>
    <col min="3" max="3" width="4.33203125" customWidth="1"/>
    <col min="4" max="4" width="5" customWidth="1"/>
    <col min="5" max="5" width="19.44140625" customWidth="1"/>
    <col min="6" max="6" width="15.44140625" customWidth="1"/>
    <col min="7" max="7" width="23.109375" customWidth="1"/>
    <col min="8" max="8" width="16.33203125" customWidth="1"/>
    <col min="9" max="9" width="25.33203125" customWidth="1"/>
    <col min="10" max="10" width="11.88671875" customWidth="1"/>
    <col min="11" max="11" width="20.21875" customWidth="1"/>
  </cols>
  <sheetData>
    <row r="1" spans="1:12" ht="20.25" customHeight="1" x14ac:dyDescent="0.25">
      <c r="A1" s="65" t="s">
        <v>0</v>
      </c>
      <c r="B1" s="67"/>
      <c r="C1" s="67"/>
      <c r="D1" s="67"/>
      <c r="E1" s="67"/>
      <c r="F1" s="67"/>
      <c r="G1" s="67"/>
      <c r="H1" s="67"/>
    </row>
    <row r="2" spans="1:12" ht="18" customHeight="1" x14ac:dyDescent="0.25">
      <c r="A2" s="68"/>
      <c r="B2" s="67"/>
      <c r="C2" s="67"/>
      <c r="D2" s="67"/>
      <c r="E2" s="67"/>
      <c r="F2" s="67"/>
      <c r="G2" s="67"/>
      <c r="H2" s="67"/>
    </row>
    <row r="3" spans="1:12" ht="40.5" customHeight="1" x14ac:dyDescent="0.25">
      <c r="A3" s="64" t="s">
        <v>1</v>
      </c>
      <c r="B3" s="84" t="s">
        <v>2</v>
      </c>
      <c r="C3" s="85"/>
      <c r="D3" s="85"/>
      <c r="E3" s="85"/>
      <c r="F3" s="85"/>
      <c r="G3" s="85"/>
      <c r="H3" s="85"/>
    </row>
    <row r="4" spans="1:12" ht="38.25" customHeight="1" x14ac:dyDescent="0.25">
      <c r="A4" s="64"/>
      <c r="B4" s="84"/>
      <c r="C4" s="85"/>
      <c r="D4" s="85"/>
      <c r="E4" s="85"/>
      <c r="F4" s="85"/>
      <c r="G4" s="85"/>
      <c r="H4" s="85"/>
    </row>
    <row r="5" spans="1:12" x14ac:dyDescent="0.25">
      <c r="A5" s="1" t="s">
        <v>3</v>
      </c>
      <c r="B5" s="1" t="s">
        <v>4</v>
      </c>
      <c r="C5" s="1" t="s">
        <v>5</v>
      </c>
      <c r="D5" s="1" t="s">
        <v>6</v>
      </c>
      <c r="E5" s="1" t="s">
        <v>7</v>
      </c>
      <c r="F5" s="1" t="s">
        <v>8</v>
      </c>
      <c r="G5" s="1" t="s">
        <v>9</v>
      </c>
      <c r="H5" s="9" t="s">
        <v>10</v>
      </c>
      <c r="J5" s="3" t="s">
        <v>11</v>
      </c>
      <c r="K5" s="3"/>
    </row>
    <row r="6" spans="1:12" x14ac:dyDescent="0.25">
      <c r="A6" s="3"/>
      <c r="B6" t="s">
        <v>173</v>
      </c>
      <c r="C6" s="3">
        <v>4</v>
      </c>
      <c r="D6" s="3">
        <v>8</v>
      </c>
      <c r="E6" s="3">
        <v>100</v>
      </c>
      <c r="F6" t="s">
        <v>121</v>
      </c>
      <c r="G6" s="3" t="s">
        <v>147</v>
      </c>
      <c r="H6" t="s">
        <v>246</v>
      </c>
      <c r="I6" t="s">
        <v>117</v>
      </c>
      <c r="J6" s="1" t="s">
        <v>5</v>
      </c>
      <c r="K6" s="1" t="s">
        <v>6</v>
      </c>
      <c r="L6" s="1" t="s">
        <v>7</v>
      </c>
    </row>
    <row r="7" spans="1:12" x14ac:dyDescent="0.25">
      <c r="A7" s="3"/>
      <c r="B7" t="s">
        <v>173</v>
      </c>
      <c r="C7" s="3">
        <v>4</v>
      </c>
      <c r="D7" s="3">
        <v>8</v>
      </c>
      <c r="E7" s="3">
        <v>100</v>
      </c>
      <c r="F7" t="s">
        <v>121</v>
      </c>
      <c r="G7" s="3" t="s">
        <v>147</v>
      </c>
      <c r="H7" t="s">
        <v>247</v>
      </c>
      <c r="I7" t="s">
        <v>117</v>
      </c>
      <c r="J7" s="3">
        <v>16</v>
      </c>
      <c r="K7" s="3">
        <v>32</v>
      </c>
      <c r="L7" s="3">
        <v>100</v>
      </c>
    </row>
    <row r="8" spans="1:12" x14ac:dyDescent="0.25">
      <c r="A8" s="3"/>
      <c r="B8" s="3"/>
      <c r="C8" s="3"/>
      <c r="D8" s="3"/>
      <c r="E8" s="3"/>
      <c r="F8" s="3"/>
      <c r="G8" s="3"/>
      <c r="I8" t="s">
        <v>117</v>
      </c>
      <c r="J8" s="3" t="s">
        <v>19</v>
      </c>
      <c r="K8" s="3"/>
      <c r="L8" s="3"/>
    </row>
    <row r="9" spans="1:12" x14ac:dyDescent="0.25">
      <c r="A9" s="3"/>
      <c r="B9" s="3"/>
      <c r="C9" s="3"/>
      <c r="D9" s="3"/>
      <c r="E9" s="3"/>
      <c r="F9" s="3"/>
      <c r="G9" s="3"/>
      <c r="I9" t="s">
        <v>117</v>
      </c>
      <c r="J9" s="1" t="s">
        <v>5</v>
      </c>
      <c r="K9" s="1" t="s">
        <v>6</v>
      </c>
      <c r="L9" s="1" t="s">
        <v>7</v>
      </c>
    </row>
    <row r="10" spans="1:12" x14ac:dyDescent="0.25">
      <c r="A10" s="3"/>
      <c r="B10" s="3"/>
      <c r="C10" s="3"/>
      <c r="D10" s="3"/>
      <c r="E10" s="3"/>
      <c r="F10" s="3"/>
      <c r="G10" s="3"/>
      <c r="I10" t="s">
        <v>117</v>
      </c>
      <c r="J10" s="3">
        <v>8</v>
      </c>
      <c r="K10" s="3">
        <v>16</v>
      </c>
      <c r="L10" s="3">
        <v>100</v>
      </c>
    </row>
    <row r="11" spans="1:12" x14ac:dyDescent="0.25">
      <c r="A11" s="3"/>
      <c r="B11" s="3"/>
      <c r="C11" s="3"/>
      <c r="D11" s="3"/>
      <c r="E11" s="3"/>
      <c r="F11" s="3"/>
      <c r="G11" s="3"/>
      <c r="I11" t="s">
        <v>117</v>
      </c>
      <c r="J11" s="3" t="s">
        <v>22</v>
      </c>
      <c r="K11" s="3"/>
      <c r="L11" s="3"/>
    </row>
    <row r="12" spans="1:12" x14ac:dyDescent="0.25">
      <c r="A12" s="3"/>
      <c r="B12" s="3"/>
      <c r="C12" s="3"/>
      <c r="D12" s="3"/>
      <c r="E12" s="3"/>
      <c r="F12" s="3"/>
      <c r="G12" s="3"/>
      <c r="J12" s="3"/>
      <c r="K12" s="3"/>
      <c r="L12" s="3"/>
    </row>
    <row r="13" spans="1:12" x14ac:dyDescent="0.25">
      <c r="A13" s="3"/>
      <c r="B13" s="3"/>
      <c r="C13" s="3"/>
      <c r="D13" s="3"/>
      <c r="E13" s="3"/>
      <c r="F13" s="3"/>
      <c r="G13" s="3"/>
      <c r="J13" s="1" t="s">
        <v>5</v>
      </c>
      <c r="K13" s="1" t="s">
        <v>6</v>
      </c>
      <c r="L13" s="1" t="s">
        <v>7</v>
      </c>
    </row>
    <row r="14" spans="1:12" x14ac:dyDescent="0.25">
      <c r="A14" s="3"/>
      <c r="B14" s="3"/>
      <c r="C14" s="3"/>
      <c r="D14" s="3"/>
      <c r="E14" s="3"/>
      <c r="F14" s="3"/>
      <c r="G14" s="3"/>
      <c r="J14">
        <v>4</v>
      </c>
      <c r="K14">
        <v>8</v>
      </c>
      <c r="L14">
        <v>100</v>
      </c>
    </row>
    <row r="15" spans="1:12" x14ac:dyDescent="0.25">
      <c r="A15" s="3"/>
      <c r="B15" s="3"/>
      <c r="C15" s="3"/>
      <c r="D15" s="3"/>
      <c r="E15" s="3"/>
      <c r="F15" s="3"/>
      <c r="G15" s="3"/>
    </row>
    <row r="16" spans="1:12" x14ac:dyDescent="0.25">
      <c r="A16" s="3"/>
      <c r="B16" s="3"/>
      <c r="C16" s="3"/>
      <c r="D16" s="3"/>
      <c r="E16" s="3"/>
      <c r="F16" s="3"/>
      <c r="G16" s="3"/>
    </row>
    <row r="17" spans="1:12" x14ac:dyDescent="0.25">
      <c r="A17" s="3"/>
      <c r="B17" s="3"/>
      <c r="C17" s="3"/>
      <c r="D17" s="3"/>
      <c r="E17" s="3"/>
      <c r="F17" s="3"/>
      <c r="G17" s="3"/>
      <c r="J17" t="s">
        <v>30</v>
      </c>
    </row>
    <row r="18" spans="1:12" x14ac:dyDescent="0.25">
      <c r="A18" s="3"/>
      <c r="B18" s="3"/>
      <c r="C18" s="3"/>
      <c r="D18" s="3"/>
      <c r="E18" s="3"/>
      <c r="F18" s="3"/>
      <c r="G18" s="3"/>
      <c r="J18" s="1" t="s">
        <v>5</v>
      </c>
      <c r="K18" s="1" t="s">
        <v>6</v>
      </c>
      <c r="L18" s="1" t="s">
        <v>7</v>
      </c>
    </row>
    <row r="19" spans="1:12" x14ac:dyDescent="0.25">
      <c r="A19" s="3"/>
      <c r="B19" s="3"/>
      <c r="C19" s="3"/>
      <c r="D19" s="3"/>
      <c r="E19" s="3"/>
      <c r="F19" s="3"/>
      <c r="G19" s="3"/>
      <c r="J19" t="s">
        <v>136</v>
      </c>
      <c r="K19" t="s">
        <v>137</v>
      </c>
      <c r="L19">
        <v>5000</v>
      </c>
    </row>
    <row r="20" spans="1:12" x14ac:dyDescent="0.25">
      <c r="A20" s="3"/>
      <c r="B20" s="3"/>
      <c r="C20" s="3"/>
      <c r="D20" s="3"/>
      <c r="E20" s="3"/>
      <c r="F20" s="3"/>
      <c r="G20" s="3"/>
    </row>
    <row r="21" spans="1:12" x14ac:dyDescent="0.25">
      <c r="A21" s="3"/>
      <c r="B21" s="3"/>
      <c r="C21" s="3"/>
      <c r="D21" s="3"/>
      <c r="E21" s="3"/>
      <c r="F21" s="3"/>
      <c r="G21" s="3"/>
      <c r="I21" s="10" t="s">
        <v>35</v>
      </c>
      <c r="J21">
        <f>400*0.5</f>
        <v>200</v>
      </c>
      <c r="K21">
        <f>1250*0.5</f>
        <v>625</v>
      </c>
      <c r="L21">
        <f>5000*0.5</f>
        <v>2500</v>
      </c>
    </row>
    <row r="22" spans="1:12" x14ac:dyDescent="0.25">
      <c r="A22" s="3"/>
      <c r="B22" s="3"/>
      <c r="C22" s="3"/>
      <c r="D22" s="3"/>
      <c r="E22" s="3"/>
      <c r="F22" s="3"/>
      <c r="G22" s="3"/>
      <c r="I22" s="10" t="s">
        <v>37</v>
      </c>
      <c r="J22">
        <f>SUM(C5:C96)</f>
        <v>8</v>
      </c>
      <c r="K22">
        <f>SUM(D5:D96)</f>
        <v>16</v>
      </c>
      <c r="L22">
        <f>SUM(E5:E96)</f>
        <v>200</v>
      </c>
    </row>
    <row r="23" spans="1:12" x14ac:dyDescent="0.25">
      <c r="A23" s="3"/>
      <c r="B23" s="3"/>
      <c r="C23" s="3"/>
      <c r="D23" s="3"/>
      <c r="E23" s="3"/>
      <c r="F23" s="3"/>
      <c r="G23" s="3"/>
    </row>
    <row r="24" spans="1:12" x14ac:dyDescent="0.25">
      <c r="A24" s="3"/>
      <c r="B24" s="3"/>
      <c r="C24" s="3"/>
      <c r="D24" s="3"/>
      <c r="E24" s="3"/>
      <c r="F24" s="3"/>
      <c r="G24" s="3"/>
    </row>
    <row r="25" spans="1:12" x14ac:dyDescent="0.25">
      <c r="A25" s="3"/>
      <c r="B25" s="3"/>
      <c r="C25" s="3"/>
      <c r="D25" s="3"/>
      <c r="E25" s="3"/>
      <c r="F25" s="3"/>
      <c r="G25" s="3"/>
    </row>
    <row r="26" spans="1:12" x14ac:dyDescent="0.25">
      <c r="A26" s="3"/>
      <c r="B26" s="3"/>
      <c r="C26" s="3"/>
      <c r="D26" s="3"/>
      <c r="E26" s="3"/>
      <c r="F26" s="3"/>
      <c r="G26" s="3"/>
    </row>
    <row r="27" spans="1:12" x14ac:dyDescent="0.25">
      <c r="A27" s="3"/>
      <c r="B27" s="3"/>
      <c r="C27" s="3"/>
      <c r="D27" s="3"/>
      <c r="E27" s="3"/>
      <c r="F27" s="3"/>
      <c r="G27" s="3"/>
    </row>
    <row r="28" spans="1:12" x14ac:dyDescent="0.25">
      <c r="A28" s="3"/>
      <c r="B28" s="3"/>
      <c r="C28" s="3"/>
      <c r="D28" s="3"/>
      <c r="E28" s="3"/>
      <c r="F28" s="3"/>
      <c r="G28" s="3"/>
    </row>
    <row r="29" spans="1:12" x14ac:dyDescent="0.25">
      <c r="A29" s="3"/>
      <c r="B29" s="3"/>
      <c r="C29" s="3"/>
      <c r="D29" s="3"/>
      <c r="E29" s="3"/>
      <c r="F29" s="3"/>
      <c r="G29" s="3"/>
    </row>
    <row r="30" spans="1:12" x14ac:dyDescent="0.25">
      <c r="A30" s="3"/>
      <c r="B30" s="3"/>
      <c r="C30" s="3"/>
      <c r="D30" s="3"/>
      <c r="E30" s="3"/>
      <c r="F30" s="3"/>
      <c r="G30" s="3"/>
    </row>
    <row r="31" spans="1:12" x14ac:dyDescent="0.25">
      <c r="A31" s="3"/>
      <c r="B31" s="3"/>
      <c r="C31" s="3"/>
      <c r="D31" s="3"/>
      <c r="E31" s="3"/>
      <c r="F31" s="3"/>
      <c r="G31" s="3"/>
    </row>
    <row r="32" spans="1:12" x14ac:dyDescent="0.25">
      <c r="A32" s="3"/>
      <c r="B32" s="3"/>
      <c r="C32" s="3"/>
      <c r="D32" s="3"/>
      <c r="E32" s="3"/>
      <c r="F32" s="3"/>
      <c r="G32" s="3"/>
    </row>
    <row r="33" spans="1:7" x14ac:dyDescent="0.25">
      <c r="A33" s="3"/>
      <c r="B33" s="3"/>
      <c r="C33" s="3"/>
      <c r="D33" s="3"/>
      <c r="E33" s="3"/>
      <c r="F33" s="3"/>
      <c r="G33" s="3"/>
    </row>
    <row r="34" spans="1:7" x14ac:dyDescent="0.25">
      <c r="A34" s="3"/>
      <c r="B34" s="3"/>
      <c r="C34" s="3"/>
      <c r="D34" s="3"/>
      <c r="E34" s="3"/>
      <c r="F34" s="3"/>
      <c r="G34" s="3"/>
    </row>
    <row r="35" spans="1:7" x14ac:dyDescent="0.25">
      <c r="A35" s="3"/>
      <c r="B35" s="3"/>
      <c r="C35" s="3"/>
      <c r="D35" s="3"/>
      <c r="E35" s="3"/>
      <c r="F35" s="3"/>
      <c r="G35" s="3"/>
    </row>
    <row r="36" spans="1:7" x14ac:dyDescent="0.25">
      <c r="A36" s="3"/>
      <c r="B36" s="3"/>
      <c r="C36" s="3"/>
      <c r="D36" s="3"/>
      <c r="E36" s="3"/>
      <c r="F36" s="3"/>
      <c r="G36" s="3"/>
    </row>
    <row r="37" spans="1:7" x14ac:dyDescent="0.25">
      <c r="A37" s="3"/>
      <c r="B37" s="3"/>
      <c r="C37" s="3"/>
      <c r="D37" s="3"/>
      <c r="E37" s="3"/>
      <c r="F37" s="3"/>
      <c r="G37" s="3"/>
    </row>
    <row r="38" spans="1:7" x14ac:dyDescent="0.25">
      <c r="A38" s="3"/>
      <c r="B38" s="3"/>
      <c r="C38" s="3"/>
      <c r="D38" s="3"/>
      <c r="E38" s="3"/>
      <c r="F38" s="3"/>
      <c r="G38" s="3"/>
    </row>
    <row r="39" spans="1:7" x14ac:dyDescent="0.25">
      <c r="A39" s="3"/>
      <c r="B39" s="3"/>
      <c r="C39" s="3"/>
      <c r="D39" s="3"/>
      <c r="E39" s="3"/>
      <c r="F39" s="3"/>
      <c r="G39" s="3"/>
    </row>
    <row r="40" spans="1:7" x14ac:dyDescent="0.25">
      <c r="F40" s="3"/>
    </row>
  </sheetData>
  <mergeCells count="3">
    <mergeCell ref="A3:A4"/>
    <mergeCell ref="A1:H2"/>
    <mergeCell ref="B3:H4"/>
  </mergeCells>
  <phoneticPr fontId="10" type="noConversion"/>
  <dataValidations count="1">
    <dataValidation type="list" allowBlank="1" showInputMessage="1" showErrorMessage="1" sqref="G5 G6 G7 G8 G9 G10 G11 G12 G13 G14 G15 G16 G17 G18 G19 G20 G21 G22 G23 G24 G40 G25:G39 G41:G1048576">
      <formula1>"核心业务区,开发测试区,内部管理区,运维管理区,对外服务区（web平台区）,对外服务区（交换平台区）"</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3" sqref="C13"/>
    </sheetView>
  </sheetViews>
  <sheetFormatPr defaultColWidth="9" defaultRowHeight="14.4" x14ac:dyDescent="0.25"/>
  <cols>
    <col min="1" max="1" width="17.6640625" customWidth="1"/>
    <col min="2" max="2" width="25.44140625" customWidth="1"/>
    <col min="3" max="4" width="17.21875" customWidth="1"/>
  </cols>
  <sheetData>
    <row r="1" spans="1:5" ht="15.6" x14ac:dyDescent="0.25">
      <c r="A1" s="5" t="s">
        <v>248</v>
      </c>
      <c r="B1" s="5" t="s">
        <v>249</v>
      </c>
      <c r="C1" s="5" t="s">
        <v>250</v>
      </c>
      <c r="D1" s="5" t="s">
        <v>251</v>
      </c>
      <c r="E1" s="5" t="s">
        <v>252</v>
      </c>
    </row>
    <row r="2" spans="1:5" ht="15.6" x14ac:dyDescent="0.25">
      <c r="A2" s="86" t="s">
        <v>253</v>
      </c>
      <c r="B2" s="6" t="s">
        <v>254</v>
      </c>
      <c r="C2" s="6" t="s">
        <v>255</v>
      </c>
      <c r="D2" s="6" t="s">
        <v>256</v>
      </c>
      <c r="E2" s="6">
        <v>100</v>
      </c>
    </row>
    <row r="3" spans="1:5" ht="15.6" x14ac:dyDescent="0.25">
      <c r="A3" s="87"/>
      <c r="B3" s="6" t="s">
        <v>257</v>
      </c>
      <c r="C3" s="6" t="s">
        <v>258</v>
      </c>
      <c r="D3" s="6" t="s">
        <v>259</v>
      </c>
      <c r="E3" s="6">
        <v>101</v>
      </c>
    </row>
    <row r="4" spans="1:5" ht="15.6" x14ac:dyDescent="0.25">
      <c r="A4" s="88" t="s">
        <v>260</v>
      </c>
      <c r="B4" s="7" t="s">
        <v>261</v>
      </c>
      <c r="C4" s="7" t="s">
        <v>262</v>
      </c>
      <c r="D4" s="7" t="s">
        <v>263</v>
      </c>
      <c r="E4" s="7">
        <v>10</v>
      </c>
    </row>
    <row r="5" spans="1:5" ht="15.6" x14ac:dyDescent="0.25">
      <c r="A5" s="89"/>
      <c r="B5" s="7" t="s">
        <v>264</v>
      </c>
      <c r="C5" s="7" t="s">
        <v>265</v>
      </c>
      <c r="D5" s="7" t="s">
        <v>266</v>
      </c>
      <c r="E5" s="7">
        <v>11</v>
      </c>
    </row>
    <row r="6" spans="1:5" ht="15.6" x14ac:dyDescent="0.25">
      <c r="A6" s="90"/>
      <c r="B6" s="7" t="s">
        <v>267</v>
      </c>
      <c r="C6" s="7" t="s">
        <v>268</v>
      </c>
      <c r="D6" s="7" t="s">
        <v>269</v>
      </c>
      <c r="E6" s="7">
        <v>12</v>
      </c>
    </row>
    <row r="7" spans="1:5" ht="15.6" x14ac:dyDescent="0.25">
      <c r="A7" s="86" t="s">
        <v>270</v>
      </c>
      <c r="B7" s="6" t="s">
        <v>271</v>
      </c>
      <c r="C7" s="6" t="s">
        <v>272</v>
      </c>
      <c r="D7" s="6"/>
      <c r="E7" s="6"/>
    </row>
    <row r="8" spans="1:5" ht="15.6" x14ac:dyDescent="0.25">
      <c r="A8" s="87"/>
      <c r="B8" s="6" t="s">
        <v>273</v>
      </c>
      <c r="C8" s="6" t="s">
        <v>274</v>
      </c>
      <c r="D8" s="6"/>
      <c r="E8" s="6"/>
    </row>
    <row r="9" spans="1:5" ht="31.2" x14ac:dyDescent="0.25">
      <c r="A9" s="88" t="s">
        <v>275</v>
      </c>
      <c r="B9" s="7" t="s">
        <v>276</v>
      </c>
      <c r="C9" s="7" t="s">
        <v>277</v>
      </c>
      <c r="D9" s="7" t="s">
        <v>278</v>
      </c>
      <c r="E9" s="7">
        <v>29</v>
      </c>
    </row>
    <row r="10" spans="1:5" ht="31.2" x14ac:dyDescent="0.25">
      <c r="A10" s="89"/>
      <c r="B10" s="7" t="s">
        <v>279</v>
      </c>
      <c r="C10" s="7" t="s">
        <v>280</v>
      </c>
      <c r="D10" s="7" t="s">
        <v>281</v>
      </c>
      <c r="E10" s="7">
        <v>30</v>
      </c>
    </row>
    <row r="11" spans="1:5" ht="15.6" x14ac:dyDescent="0.25">
      <c r="A11" s="89"/>
      <c r="B11" s="7" t="s">
        <v>282</v>
      </c>
      <c r="C11" s="7" t="s">
        <v>283</v>
      </c>
      <c r="D11" s="7" t="s">
        <v>284</v>
      </c>
      <c r="E11" s="7">
        <v>31</v>
      </c>
    </row>
    <row r="12" spans="1:5" ht="15.6" x14ac:dyDescent="0.25">
      <c r="A12" s="89"/>
      <c r="B12" s="7" t="s">
        <v>194</v>
      </c>
      <c r="C12" s="7" t="s">
        <v>285</v>
      </c>
      <c r="D12" s="7" t="s">
        <v>286</v>
      </c>
      <c r="E12" s="7">
        <v>32</v>
      </c>
    </row>
    <row r="13" spans="1:5" ht="15.6" x14ac:dyDescent="0.25">
      <c r="A13" s="89"/>
      <c r="B13" s="7" t="s">
        <v>287</v>
      </c>
      <c r="C13" s="7" t="s">
        <v>288</v>
      </c>
      <c r="D13" s="7" t="s">
        <v>289</v>
      </c>
      <c r="E13" s="7">
        <v>33</v>
      </c>
    </row>
    <row r="14" spans="1:5" ht="15.6" x14ac:dyDescent="0.25">
      <c r="A14" s="90"/>
      <c r="B14" s="7" t="s">
        <v>15</v>
      </c>
      <c r="C14" s="7" t="s">
        <v>290</v>
      </c>
      <c r="D14" s="7" t="s">
        <v>291</v>
      </c>
      <c r="E14" s="7">
        <v>34</v>
      </c>
    </row>
    <row r="15" spans="1:5" x14ac:dyDescent="0.25">
      <c r="A15" s="8" t="s">
        <v>292</v>
      </c>
      <c r="B15" s="8" t="s">
        <v>293</v>
      </c>
      <c r="C15" s="8" t="s">
        <v>294</v>
      </c>
      <c r="D15" s="8" t="s">
        <v>295</v>
      </c>
      <c r="E15" s="8"/>
    </row>
  </sheetData>
  <mergeCells count="4">
    <mergeCell ref="A2:A3"/>
    <mergeCell ref="A4:A6"/>
    <mergeCell ref="A7:A8"/>
    <mergeCell ref="A9:A14"/>
  </mergeCells>
  <phoneticPr fontId="1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G15" sqref="G15"/>
    </sheetView>
  </sheetViews>
  <sheetFormatPr defaultColWidth="9" defaultRowHeight="14.4" x14ac:dyDescent="0.25"/>
  <cols>
    <col min="1" max="1" width="14.109375" customWidth="1"/>
    <col min="2" max="2" width="28.33203125" customWidth="1"/>
    <col min="3" max="3" width="8.77734375" customWidth="1"/>
    <col min="4" max="4" width="13.21875" customWidth="1"/>
    <col min="5" max="5" width="11.88671875" customWidth="1"/>
    <col min="6" max="6" width="9.33203125" customWidth="1"/>
    <col min="7" max="7" width="28.6640625" customWidth="1"/>
  </cols>
  <sheetData>
    <row r="1" spans="1:8" ht="13.5" customHeight="1" x14ac:dyDescent="0.25">
      <c r="A1" s="91" t="s">
        <v>296</v>
      </c>
      <c r="B1" s="91"/>
      <c r="C1" s="91"/>
      <c r="D1" s="91"/>
      <c r="E1" s="91"/>
      <c r="F1" s="91"/>
      <c r="G1" s="91"/>
    </row>
    <row r="2" spans="1:8" ht="13.5" customHeight="1" x14ac:dyDescent="0.25">
      <c r="A2" s="91"/>
      <c r="B2" s="91"/>
      <c r="C2" s="91"/>
      <c r="D2" s="91"/>
      <c r="E2" s="91"/>
      <c r="F2" s="91"/>
      <c r="G2" s="91"/>
    </row>
    <row r="3" spans="1:8" x14ac:dyDescent="0.25">
      <c r="A3" s="1" t="s">
        <v>297</v>
      </c>
      <c r="B3" s="1" t="s">
        <v>298</v>
      </c>
      <c r="C3" s="1" t="s">
        <v>299</v>
      </c>
      <c r="D3" s="1" t="s">
        <v>300</v>
      </c>
      <c r="E3" s="1" t="s">
        <v>301</v>
      </c>
      <c r="F3" s="1" t="s">
        <v>302</v>
      </c>
      <c r="G3" s="1" t="s">
        <v>303</v>
      </c>
      <c r="H3" t="s">
        <v>304</v>
      </c>
    </row>
    <row r="4" spans="1:8" x14ac:dyDescent="0.25">
      <c r="A4" s="2" t="s">
        <v>305</v>
      </c>
      <c r="B4" t="s">
        <v>306</v>
      </c>
      <c r="C4" s="2" t="s">
        <v>306</v>
      </c>
      <c r="D4" s="2" t="s">
        <v>307</v>
      </c>
      <c r="E4" s="2" t="s">
        <v>308</v>
      </c>
      <c r="F4" s="3">
        <v>443</v>
      </c>
      <c r="G4" s="2"/>
    </row>
    <row r="5" spans="1:8" x14ac:dyDescent="0.25">
      <c r="A5" s="2" t="s">
        <v>305</v>
      </c>
      <c r="B5" t="s">
        <v>306</v>
      </c>
      <c r="C5" s="2" t="s">
        <v>306</v>
      </c>
      <c r="D5" s="2" t="s">
        <v>307</v>
      </c>
      <c r="E5" s="2" t="s">
        <v>309</v>
      </c>
      <c r="F5" s="3">
        <v>443</v>
      </c>
      <c r="G5" s="2"/>
    </row>
    <row r="6" spans="1:8" x14ac:dyDescent="0.25">
      <c r="A6" s="2" t="s">
        <v>305</v>
      </c>
      <c r="B6" t="s">
        <v>306</v>
      </c>
      <c r="C6" s="2" t="s">
        <v>306</v>
      </c>
      <c r="D6" s="2" t="s">
        <v>307</v>
      </c>
      <c r="E6" s="2" t="s">
        <v>310</v>
      </c>
      <c r="F6" s="4" t="s">
        <v>311</v>
      </c>
      <c r="G6" s="2"/>
    </row>
    <row r="7" spans="1:8" x14ac:dyDescent="0.25">
      <c r="A7" s="2" t="s">
        <v>305</v>
      </c>
      <c r="B7" t="s">
        <v>306</v>
      </c>
      <c r="C7" s="2" t="s">
        <v>306</v>
      </c>
      <c r="D7" s="2" t="s">
        <v>307</v>
      </c>
      <c r="E7" s="2" t="s">
        <v>312</v>
      </c>
      <c r="F7" s="3">
        <v>8443</v>
      </c>
      <c r="G7" s="2"/>
    </row>
    <row r="8" spans="1:8" x14ac:dyDescent="0.25">
      <c r="A8" s="2" t="s">
        <v>305</v>
      </c>
      <c r="B8" t="s">
        <v>306</v>
      </c>
      <c r="C8" s="2" t="s">
        <v>306</v>
      </c>
      <c r="D8" s="2" t="s">
        <v>307</v>
      </c>
      <c r="E8" s="2" t="s">
        <v>313</v>
      </c>
      <c r="F8" s="3">
        <v>80</v>
      </c>
      <c r="G8" s="2"/>
    </row>
    <row r="9" spans="1:8" x14ac:dyDescent="0.25">
      <c r="A9" s="2"/>
      <c r="B9" s="3"/>
      <c r="C9" s="3"/>
      <c r="D9" s="3"/>
      <c r="E9" s="3"/>
      <c r="F9" s="3"/>
      <c r="G9" s="3"/>
    </row>
    <row r="10" spans="1:8" x14ac:dyDescent="0.25">
      <c r="A10" s="2"/>
      <c r="B10" s="2"/>
      <c r="C10" s="3"/>
      <c r="D10" s="2"/>
      <c r="E10" s="3"/>
      <c r="F10" s="3"/>
      <c r="G10" s="2"/>
    </row>
    <row r="11" spans="1:8" x14ac:dyDescent="0.25">
      <c r="A11" s="2"/>
      <c r="B11" s="2"/>
      <c r="C11" s="3"/>
      <c r="D11" s="2"/>
      <c r="E11" s="3"/>
      <c r="F11" s="3"/>
      <c r="G11" s="2"/>
    </row>
    <row r="12" spans="1:8" x14ac:dyDescent="0.25">
      <c r="A12" s="2"/>
      <c r="B12" s="2"/>
      <c r="C12" s="3"/>
      <c r="D12" s="2"/>
      <c r="E12" s="3"/>
      <c r="F12" s="3"/>
      <c r="G12" s="2"/>
    </row>
    <row r="13" spans="1:8" x14ac:dyDescent="0.25">
      <c r="A13" s="2"/>
      <c r="B13" s="2"/>
      <c r="C13" s="2"/>
      <c r="D13" s="2"/>
      <c r="E13" s="3"/>
      <c r="F13" s="3"/>
      <c r="G13" s="3"/>
    </row>
    <row r="14" spans="1:8" x14ac:dyDescent="0.25">
      <c r="A14" s="2"/>
      <c r="B14" s="2"/>
      <c r="C14" s="2"/>
      <c r="D14" s="2"/>
      <c r="E14" s="3"/>
      <c r="F14" s="3"/>
      <c r="G14" s="3"/>
    </row>
    <row r="15" spans="1:8" x14ac:dyDescent="0.25">
      <c r="A15" s="2"/>
      <c r="B15" s="2"/>
      <c r="C15" s="2"/>
      <c r="D15" s="2"/>
      <c r="E15" s="3"/>
      <c r="F15" s="3"/>
      <c r="G15" s="3"/>
    </row>
    <row r="16" spans="1:8" x14ac:dyDescent="0.25">
      <c r="A16" s="2"/>
      <c r="B16" s="2"/>
      <c r="C16" s="2"/>
      <c r="D16" s="2"/>
      <c r="E16" s="3"/>
      <c r="F16" s="3"/>
      <c r="G16" s="3"/>
    </row>
    <row r="17" spans="1:7" x14ac:dyDescent="0.25">
      <c r="A17" s="3"/>
      <c r="B17" s="3"/>
      <c r="C17" s="3"/>
      <c r="D17" s="3"/>
      <c r="E17" s="3"/>
      <c r="F17" s="3"/>
      <c r="G17" s="3"/>
    </row>
    <row r="18" spans="1:7" x14ac:dyDescent="0.25">
      <c r="A18" s="2"/>
      <c r="B18" s="2"/>
      <c r="C18" s="3"/>
      <c r="D18" s="2"/>
      <c r="E18" s="3"/>
      <c r="F18" s="3"/>
      <c r="G18" s="2"/>
    </row>
    <row r="19" spans="1:7" x14ac:dyDescent="0.25">
      <c r="A19" s="2"/>
      <c r="B19" s="2"/>
      <c r="C19" s="3"/>
      <c r="D19" s="2"/>
      <c r="E19" s="3"/>
      <c r="F19" s="3"/>
      <c r="G19" s="2"/>
    </row>
    <row r="20" spans="1:7" x14ac:dyDescent="0.25">
      <c r="A20" s="2"/>
      <c r="B20" s="2"/>
      <c r="C20" s="3"/>
      <c r="D20" s="2"/>
      <c r="E20" s="3"/>
      <c r="F20" s="3"/>
      <c r="G20" s="2"/>
    </row>
    <row r="21" spans="1:7" x14ac:dyDescent="0.25">
      <c r="A21" s="2"/>
      <c r="B21" s="2"/>
      <c r="C21" s="3"/>
      <c r="D21" s="2"/>
      <c r="E21" s="3"/>
      <c r="F21" s="3"/>
      <c r="G21" s="2"/>
    </row>
    <row r="22" spans="1:7" x14ac:dyDescent="0.25">
      <c r="A22" s="2"/>
      <c r="B22" s="2"/>
      <c r="C22" s="2"/>
      <c r="D22" s="2"/>
      <c r="E22" s="3"/>
      <c r="F22" s="3"/>
      <c r="G22" s="2"/>
    </row>
    <row r="23" spans="1:7" x14ac:dyDescent="0.25">
      <c r="A23" s="2"/>
      <c r="B23" s="2"/>
      <c r="C23" s="2"/>
      <c r="D23" s="2"/>
      <c r="E23" s="3"/>
      <c r="F23" s="3"/>
      <c r="G23" s="2"/>
    </row>
    <row r="24" spans="1:7" x14ac:dyDescent="0.25">
      <c r="A24" s="2"/>
      <c r="B24" s="2"/>
      <c r="C24" s="2"/>
      <c r="D24" s="2"/>
      <c r="E24" s="3"/>
      <c r="F24" s="3"/>
      <c r="G24" s="2"/>
    </row>
    <row r="25" spans="1:7" x14ac:dyDescent="0.25">
      <c r="A25" s="2"/>
      <c r="B25" s="2"/>
      <c r="C25" s="3"/>
      <c r="D25" s="2"/>
      <c r="E25" s="3"/>
      <c r="F25" s="3"/>
      <c r="G25" s="2"/>
    </row>
    <row r="26" spans="1:7" x14ac:dyDescent="0.25">
      <c r="A26" s="2"/>
      <c r="B26" s="2"/>
      <c r="C26" s="3"/>
      <c r="D26" s="2"/>
      <c r="E26" s="3"/>
      <c r="F26" s="3"/>
      <c r="G26" s="2"/>
    </row>
    <row r="27" spans="1:7" x14ac:dyDescent="0.25">
      <c r="A27" s="2"/>
      <c r="B27" s="2"/>
      <c r="C27" s="3"/>
      <c r="D27" s="2"/>
      <c r="E27" s="3"/>
      <c r="F27" s="3"/>
      <c r="G27" s="2"/>
    </row>
    <row r="28" spans="1:7" x14ac:dyDescent="0.25">
      <c r="A28" s="2"/>
      <c r="B28" s="2"/>
      <c r="C28" s="3"/>
      <c r="D28" s="2"/>
      <c r="E28" s="3"/>
      <c r="F28" s="3"/>
      <c r="G28" s="2"/>
    </row>
    <row r="29" spans="1:7" x14ac:dyDescent="0.25">
      <c r="A29" s="2"/>
      <c r="B29" s="2"/>
      <c r="C29" s="3"/>
      <c r="D29" s="2"/>
      <c r="E29" s="3"/>
      <c r="F29" s="3"/>
      <c r="G29" s="2"/>
    </row>
    <row r="30" spans="1:7" x14ac:dyDescent="0.25">
      <c r="A30" s="2"/>
      <c r="B30" s="2"/>
      <c r="C30" s="3"/>
      <c r="D30" s="2"/>
      <c r="E30" s="3"/>
      <c r="F30" s="3"/>
      <c r="G30" s="2"/>
    </row>
    <row r="31" spans="1:7" x14ac:dyDescent="0.25">
      <c r="A31" s="2"/>
      <c r="B31" s="2"/>
      <c r="C31" s="3"/>
      <c r="D31" s="2"/>
      <c r="E31" s="3"/>
      <c r="F31" s="3"/>
      <c r="G31" s="2"/>
    </row>
    <row r="32" spans="1:7" x14ac:dyDescent="0.25">
      <c r="A32" s="2"/>
      <c r="B32" s="2"/>
      <c r="C32" s="3"/>
      <c r="D32" s="2"/>
      <c r="E32" s="3"/>
      <c r="F32" s="3"/>
      <c r="G32" s="2"/>
    </row>
  </sheetData>
  <mergeCells count="1">
    <mergeCell ref="A1:G2"/>
  </mergeCells>
  <phoneticPr fontId="10"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4" x14ac:dyDescent="0.25"/>
  <sheetData/>
  <phoneticPr fontId="10"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核心业务区-虚拟机开通申请表</vt:lpstr>
      <vt:lpstr>对外服务区-虚拟机开通申请表</vt:lpstr>
      <vt:lpstr>开发测试区-虚拟机开通申请表</vt:lpstr>
      <vt:lpstr>内部管理区-虚拟机开通申请表</vt:lpstr>
      <vt:lpstr>IP地址段规划表</vt:lpstr>
      <vt:lpstr>虚拟机跨区域访问需求表</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2018-05-17T08:00:00Z</dcterms:created>
  <dcterms:modified xsi:type="dcterms:W3CDTF">2018-07-28T09:34:54Z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