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CDIO III\"/>
    </mc:Choice>
  </mc:AlternateContent>
  <xr:revisionPtr revIDLastSave="0" documentId="13_ncr:1_{1DD6FDC8-66C0-44EF-8E5B-0E2A68D6B011}" xr6:coauthVersionLast="47" xr6:coauthVersionMax="47" xr10:uidLastSave="{00000000-0000-0000-0000-000000000000}"/>
  <bookViews>
    <workbookView xWindow="810" yWindow="-120" windowWidth="19800" windowHeight="11760" xr2:uid="{12A6A4F9-CA70-49EF-A97D-12087C215442}"/>
  </bookViews>
  <sheets>
    <sheet name="Ejemplo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D10" i="3"/>
  <c r="E20" i="3" l="1"/>
  <c r="E21" i="3"/>
  <c r="E22" i="3"/>
  <c r="E23" i="3"/>
  <c r="E24" i="3"/>
  <c r="E25" i="3"/>
  <c r="E26" i="3"/>
  <c r="E27" i="3"/>
  <c r="E29" i="3"/>
  <c r="E19" i="3"/>
  <c r="D11" i="3"/>
  <c r="D12" i="3"/>
  <c r="D9" i="3"/>
  <c r="D5" i="3"/>
  <c r="D13" i="3" l="1"/>
  <c r="E30" i="3"/>
  <c r="B4" i="3" l="1"/>
  <c r="B39" i="3" s="1"/>
  <c r="B40" i="3" s="1"/>
  <c r="D4" i="3"/>
  <c r="D6" i="3" s="1"/>
  <c r="D15" i="3" s="1"/>
  <c r="E32" i="3" l="1"/>
  <c r="D16" i="3"/>
</calcChain>
</file>

<file path=xl/sharedStrings.xml><?xml version="1.0" encoding="utf-8"?>
<sst xmlns="http://schemas.openxmlformats.org/spreadsheetml/2006/main" count="49" uniqueCount="40">
  <si>
    <t>COSTOS FIJOS</t>
  </si>
  <si>
    <t>COSTOS VARIABLES</t>
  </si>
  <si>
    <t>Servicios técnicos mantenimiento</t>
  </si>
  <si>
    <t>CVU</t>
  </si>
  <si>
    <t>PE</t>
  </si>
  <si>
    <t>Precio Unitario (PU)</t>
  </si>
  <si>
    <t>Cantidad</t>
  </si>
  <si>
    <t>INGRESOS</t>
  </si>
  <si>
    <t>Venta + Instalación</t>
  </si>
  <si>
    <t>Valor unitario</t>
  </si>
  <si>
    <t>Mantenimientos</t>
  </si>
  <si>
    <t>Total ingresos</t>
  </si>
  <si>
    <t>Valor toral</t>
  </si>
  <si>
    <t>Valor total</t>
  </si>
  <si>
    <t>Margen de contribución (Ingresos-CV)</t>
  </si>
  <si>
    <t>Utilidad/Pérdida</t>
  </si>
  <si>
    <t>Esp 32</t>
  </si>
  <si>
    <t>Celda de Carga</t>
  </si>
  <si>
    <t>LCD</t>
  </si>
  <si>
    <t>Actuadores</t>
  </si>
  <si>
    <t>Motores</t>
  </si>
  <si>
    <t>Cable Acerado</t>
  </si>
  <si>
    <t>Polea</t>
  </si>
  <si>
    <t>Rodamientos</t>
  </si>
  <si>
    <t>Contenedor</t>
  </si>
  <si>
    <t>EVALUACIÓN FINANCIERA SIMPLE PARA LA PRODUCCION DE UNA UNIDAD</t>
  </si>
  <si>
    <t>CANTIDAD</t>
  </si>
  <si>
    <t>UNIDAD</t>
  </si>
  <si>
    <t>PRECIO UNITARIO</t>
  </si>
  <si>
    <t>TOTAL</t>
  </si>
  <si>
    <t>Global</t>
  </si>
  <si>
    <t>Metro</t>
  </si>
  <si>
    <t>Horas</t>
  </si>
  <si>
    <t>Total Costo Fijos</t>
  </si>
  <si>
    <t>Total Costos Variables</t>
  </si>
  <si>
    <t>Salario Estudiante</t>
  </si>
  <si>
    <t>Ensamblaje Sistema Mecanico</t>
  </si>
  <si>
    <t>Acometida Electrica</t>
  </si>
  <si>
    <t>Ensamblaje Sistema Electronico de Pesaje</t>
  </si>
  <si>
    <t>Lamina de Aluminio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</si>
</sst>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2" fontId="0" fillId="0" borderId="0" xfId="1" applyNumberFormat="1" applyFont="1"/>
    <xf numFmtId="164" fontId="0" fillId="0" borderId="0" xfId="0" applyNumberFormat="1"/>
    <xf numFmtId="0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1" applyFont="1" applyFill="1"/>
    <xf numFmtId="0" fontId="2" fillId="2" borderId="0" xfId="1" applyNumberFormat="1" applyFont="1" applyFill="1"/>
    <xf numFmtId="164" fontId="2" fillId="2" borderId="0" xfId="0" applyNumberFormat="1" applyFont="1" applyFill="1"/>
    <xf numFmtId="9" fontId="2" fillId="0" borderId="0" xfId="2" applyFont="1"/>
    <xf numFmtId="0" fontId="3" fillId="0" borderId="0" xfId="0" applyFont="1" applyAlignment="1">
      <alignment horizontal="left" vertical="center"/>
    </xf>
    <xf numFmtId="165" fontId="3" fillId="0" borderId="0" xfId="0" applyNumberFormat="1" applyFo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B9E6-52A9-44E0-967D-14080D4E3F3C}">
  <dimension ref="A1:H42"/>
  <sheetViews>
    <sheetView tabSelected="1" workbookViewId="0">
      <selection activeCell="B40" sqref="B40"/>
    </sheetView>
  </sheetViews>
  <sheetFormatPr baseColWidth="10" defaultRowHeight="15" x14ac:dyDescent="0.25"/>
  <cols>
    <col min="1" max="1" width="40.140625" customWidth="1"/>
    <col min="2" max="2" width="16.28515625" customWidth="1"/>
    <col min="3" max="3" width="15" customWidth="1"/>
    <col min="4" max="4" width="17.140625" customWidth="1"/>
  </cols>
  <sheetData>
    <row r="1" spans="1:4" x14ac:dyDescent="0.25">
      <c r="A1" s="5" t="s">
        <v>25</v>
      </c>
    </row>
    <row r="3" spans="1:4" x14ac:dyDescent="0.25">
      <c r="A3" s="7" t="s">
        <v>7</v>
      </c>
      <c r="B3" s="7" t="s">
        <v>9</v>
      </c>
      <c r="C3" s="7" t="s">
        <v>6</v>
      </c>
      <c r="D3" s="7" t="s">
        <v>12</v>
      </c>
    </row>
    <row r="4" spans="1:4" x14ac:dyDescent="0.25">
      <c r="A4" t="s">
        <v>8</v>
      </c>
      <c r="B4" s="1">
        <f>E30-D13/0.6</f>
        <v>1569733.3333333333</v>
      </c>
      <c r="C4">
        <v>1</v>
      </c>
      <c r="D4" s="1">
        <f>B4*C4</f>
        <v>1569733.3333333333</v>
      </c>
    </row>
    <row r="5" spans="1:4" x14ac:dyDescent="0.25">
      <c r="A5" t="s">
        <v>10</v>
      </c>
      <c r="B5" s="1">
        <v>50000</v>
      </c>
      <c r="C5">
        <v>24</v>
      </c>
      <c r="D5" s="1">
        <f>B5*C5</f>
        <v>1200000</v>
      </c>
    </row>
    <row r="6" spans="1:4" x14ac:dyDescent="0.25">
      <c r="A6" t="s">
        <v>11</v>
      </c>
      <c r="D6" s="1">
        <f>SUM(D4:D5)</f>
        <v>2769733.333333333</v>
      </c>
    </row>
    <row r="8" spans="1:4" x14ac:dyDescent="0.25">
      <c r="A8" s="7" t="s">
        <v>1</v>
      </c>
      <c r="B8" s="8" t="s">
        <v>3</v>
      </c>
      <c r="C8" s="8" t="s">
        <v>6</v>
      </c>
      <c r="D8" s="7" t="s">
        <v>13</v>
      </c>
    </row>
    <row r="9" spans="1:4" x14ac:dyDescent="0.25">
      <c r="A9" t="s">
        <v>36</v>
      </c>
      <c r="B9" s="1">
        <v>100000</v>
      </c>
      <c r="C9" s="4">
        <v>1</v>
      </c>
      <c r="D9" s="3">
        <f>B9*C9</f>
        <v>100000</v>
      </c>
    </row>
    <row r="10" spans="1:4" x14ac:dyDescent="0.25">
      <c r="A10" t="s">
        <v>37</v>
      </c>
      <c r="B10" s="1">
        <v>100000</v>
      </c>
      <c r="C10" s="4">
        <v>1</v>
      </c>
      <c r="D10" s="3">
        <f>B10*C10</f>
        <v>100000</v>
      </c>
    </row>
    <row r="11" spans="1:4" x14ac:dyDescent="0.25">
      <c r="A11" t="s">
        <v>38</v>
      </c>
      <c r="B11" s="1">
        <v>60000</v>
      </c>
      <c r="C11" s="4">
        <v>1</v>
      </c>
      <c r="D11" s="3">
        <f t="shared" ref="D11:D12" si="0">B11*C11</f>
        <v>60000</v>
      </c>
    </row>
    <row r="12" spans="1:4" x14ac:dyDescent="0.25">
      <c r="A12" t="s">
        <v>2</v>
      </c>
      <c r="B12" s="1">
        <v>50000</v>
      </c>
      <c r="C12" s="4">
        <v>1</v>
      </c>
      <c r="D12" s="3">
        <f t="shared" si="0"/>
        <v>50000</v>
      </c>
    </row>
    <row r="13" spans="1:4" x14ac:dyDescent="0.25">
      <c r="A13" t="s">
        <v>34</v>
      </c>
      <c r="B13" s="1"/>
      <c r="C13" s="4"/>
      <c r="D13" s="3">
        <f>SUM(D9:D12)</f>
        <v>310000</v>
      </c>
    </row>
    <row r="14" spans="1:4" x14ac:dyDescent="0.25">
      <c r="B14" s="1"/>
      <c r="C14" s="4"/>
      <c r="D14" s="3"/>
    </row>
    <row r="15" spans="1:4" x14ac:dyDescent="0.25">
      <c r="A15" s="7" t="s">
        <v>14</v>
      </c>
      <c r="B15" s="8"/>
      <c r="C15" s="9"/>
      <c r="D15" s="10">
        <f>D6-D13</f>
        <v>2459733.333333333</v>
      </c>
    </row>
    <row r="16" spans="1:4" x14ac:dyDescent="0.25">
      <c r="B16" s="1"/>
      <c r="C16" s="4"/>
      <c r="D16" s="11">
        <f>D15/D6</f>
        <v>0.88807586771289648</v>
      </c>
    </row>
    <row r="18" spans="1:8" x14ac:dyDescent="0.25">
      <c r="A18" s="7" t="s">
        <v>0</v>
      </c>
      <c r="B18" s="7" t="s">
        <v>26</v>
      </c>
      <c r="C18" s="7" t="s">
        <v>27</v>
      </c>
      <c r="D18" s="7" t="s">
        <v>28</v>
      </c>
      <c r="E18" s="7" t="s">
        <v>29</v>
      </c>
    </row>
    <row r="19" spans="1:8" x14ac:dyDescent="0.25">
      <c r="A19" s="12" t="s">
        <v>16</v>
      </c>
      <c r="B19" s="12">
        <v>2</v>
      </c>
      <c r="C19" s="12" t="s">
        <v>30</v>
      </c>
      <c r="D19" s="13">
        <v>40000</v>
      </c>
      <c r="E19" s="1">
        <f>B19*D19</f>
        <v>80000</v>
      </c>
      <c r="F19" s="1"/>
      <c r="G19" s="1"/>
      <c r="H19" s="1"/>
    </row>
    <row r="20" spans="1:8" x14ac:dyDescent="0.25">
      <c r="A20" s="12" t="s">
        <v>17</v>
      </c>
      <c r="B20" s="12">
        <v>1</v>
      </c>
      <c r="C20" s="12" t="s">
        <v>30</v>
      </c>
      <c r="D20" s="13">
        <v>25000</v>
      </c>
      <c r="E20" s="1">
        <f t="shared" ref="E20:E29" si="1">B20*D20</f>
        <v>25000</v>
      </c>
      <c r="F20" s="1"/>
      <c r="G20" s="1"/>
      <c r="H20" s="1"/>
    </row>
    <row r="21" spans="1:8" x14ac:dyDescent="0.25">
      <c r="A21" s="12" t="s">
        <v>18</v>
      </c>
      <c r="B21" s="12">
        <v>1</v>
      </c>
      <c r="C21" s="12" t="s">
        <v>30</v>
      </c>
      <c r="D21" s="13">
        <v>20000</v>
      </c>
      <c r="E21" s="1">
        <f t="shared" si="1"/>
        <v>20000</v>
      </c>
      <c r="F21" s="1"/>
      <c r="G21" s="1"/>
      <c r="H21" s="1"/>
    </row>
    <row r="22" spans="1:8" x14ac:dyDescent="0.25">
      <c r="A22" s="12" t="s">
        <v>19</v>
      </c>
      <c r="B22" s="12">
        <v>2</v>
      </c>
      <c r="C22" s="12" t="s">
        <v>30</v>
      </c>
      <c r="D22" s="13">
        <v>5000</v>
      </c>
      <c r="E22" s="1">
        <f t="shared" si="1"/>
        <v>10000</v>
      </c>
      <c r="F22" s="1"/>
      <c r="G22" s="1"/>
      <c r="H22" s="1"/>
    </row>
    <row r="23" spans="1:8" x14ac:dyDescent="0.25">
      <c r="A23" s="12" t="s">
        <v>20</v>
      </c>
      <c r="B23" s="12">
        <v>2</v>
      </c>
      <c r="C23" s="12" t="s">
        <v>30</v>
      </c>
      <c r="D23" s="13">
        <v>93000</v>
      </c>
      <c r="E23" s="1">
        <f t="shared" si="1"/>
        <v>186000</v>
      </c>
      <c r="F23" s="1"/>
      <c r="G23" s="1"/>
      <c r="H23" s="1"/>
    </row>
    <row r="24" spans="1:8" x14ac:dyDescent="0.25">
      <c r="A24" s="12" t="s">
        <v>21</v>
      </c>
      <c r="B24" s="12">
        <v>5</v>
      </c>
      <c r="C24" s="12" t="s">
        <v>31</v>
      </c>
      <c r="D24" s="13">
        <v>1400</v>
      </c>
      <c r="E24" s="1">
        <f t="shared" si="1"/>
        <v>7000</v>
      </c>
      <c r="F24" s="1"/>
      <c r="G24" s="1"/>
      <c r="H24" s="1"/>
    </row>
    <row r="25" spans="1:8" x14ac:dyDescent="0.25">
      <c r="A25" s="12" t="s">
        <v>22</v>
      </c>
      <c r="B25" s="12">
        <v>2</v>
      </c>
      <c r="C25" s="12" t="s">
        <v>30</v>
      </c>
      <c r="D25" s="13">
        <v>8000</v>
      </c>
      <c r="E25" s="1">
        <f t="shared" si="1"/>
        <v>16000</v>
      </c>
      <c r="F25" s="1"/>
      <c r="G25" s="1"/>
      <c r="H25" s="1"/>
    </row>
    <row r="26" spans="1:8" x14ac:dyDescent="0.25">
      <c r="A26" s="12" t="s">
        <v>23</v>
      </c>
      <c r="B26" s="12">
        <v>2</v>
      </c>
      <c r="C26" s="12" t="s">
        <v>30</v>
      </c>
      <c r="D26" s="13">
        <v>10000</v>
      </c>
      <c r="E26" s="1">
        <f t="shared" si="1"/>
        <v>20000</v>
      </c>
      <c r="F26" s="1"/>
      <c r="G26" s="1"/>
      <c r="H26" s="1"/>
    </row>
    <row r="27" spans="1:8" x14ac:dyDescent="0.25">
      <c r="A27" s="12" t="s">
        <v>24</v>
      </c>
      <c r="B27" s="12">
        <v>1</v>
      </c>
      <c r="C27" s="12" t="s">
        <v>30</v>
      </c>
      <c r="D27" s="13">
        <v>30000</v>
      </c>
      <c r="E27" s="1">
        <f t="shared" si="1"/>
        <v>30000</v>
      </c>
      <c r="F27" s="1"/>
      <c r="G27" s="1"/>
      <c r="H27" s="1"/>
    </row>
    <row r="28" spans="1:8" x14ac:dyDescent="0.25">
      <c r="A28" s="12" t="s">
        <v>39</v>
      </c>
      <c r="B28" s="12">
        <v>1</v>
      </c>
      <c r="C28" s="12" t="s">
        <v>30</v>
      </c>
      <c r="D28" s="13">
        <v>22000</v>
      </c>
      <c r="E28" s="1">
        <f t="shared" si="1"/>
        <v>22000</v>
      </c>
      <c r="F28" s="1"/>
      <c r="G28" s="1"/>
      <c r="H28" s="1"/>
    </row>
    <row r="29" spans="1:8" x14ac:dyDescent="0.25">
      <c r="A29" s="12" t="s">
        <v>35</v>
      </c>
      <c r="B29" s="12">
        <v>192</v>
      </c>
      <c r="C29" s="12" t="s">
        <v>32</v>
      </c>
      <c r="D29" s="13">
        <v>8700</v>
      </c>
      <c r="E29" s="1">
        <f t="shared" si="1"/>
        <v>1670400</v>
      </c>
      <c r="F29" s="1"/>
      <c r="G29" s="1"/>
      <c r="H29" s="1"/>
    </row>
    <row r="30" spans="1:8" x14ac:dyDescent="0.25">
      <c r="A30" t="s">
        <v>33</v>
      </c>
      <c r="D30" s="1"/>
      <c r="E30" s="1">
        <f>SUM(E19:E29)</f>
        <v>2086400</v>
      </c>
      <c r="F30" s="1"/>
      <c r="G30" s="1"/>
      <c r="H30" s="1"/>
    </row>
    <row r="31" spans="1:8" x14ac:dyDescent="0.25">
      <c r="D31" s="1"/>
      <c r="E31" s="1"/>
      <c r="F31" s="1"/>
      <c r="G31" s="1"/>
      <c r="H31" s="1"/>
    </row>
    <row r="32" spans="1:8" x14ac:dyDescent="0.25">
      <c r="A32" s="5" t="s">
        <v>15</v>
      </c>
      <c r="B32" s="5"/>
      <c r="C32" s="5"/>
      <c r="D32" s="5"/>
      <c r="E32" s="6">
        <f>D15-E30</f>
        <v>373333.33333333302</v>
      </c>
      <c r="F32" s="1"/>
      <c r="G32" s="1"/>
      <c r="H32" s="1"/>
    </row>
    <row r="33" spans="1:6" x14ac:dyDescent="0.25">
      <c r="D33" s="1"/>
      <c r="E33" s="1"/>
      <c r="F33" s="1"/>
    </row>
    <row r="34" spans="1:6" x14ac:dyDescent="0.25">
      <c r="D34" s="1"/>
      <c r="E34" s="1"/>
      <c r="F34" s="1"/>
    </row>
    <row r="35" spans="1:6" x14ac:dyDescent="0.25">
      <c r="D35" s="1"/>
      <c r="E35" s="1"/>
      <c r="F35" s="1"/>
    </row>
    <row r="36" spans="1:6" x14ac:dyDescent="0.25">
      <c r="D36" s="1"/>
      <c r="E36" s="1"/>
      <c r="F36" s="1"/>
    </row>
    <row r="37" spans="1:6" x14ac:dyDescent="0.25">
      <c r="B37" s="1"/>
      <c r="C37" s="4"/>
      <c r="D37" s="1"/>
      <c r="E37" s="1"/>
      <c r="F37" s="1"/>
    </row>
    <row r="38" spans="1:6" x14ac:dyDescent="0.25">
      <c r="B38" s="1"/>
      <c r="C38" s="4"/>
      <c r="D38" s="1"/>
      <c r="E38" s="1"/>
      <c r="F38" s="1"/>
    </row>
    <row r="39" spans="1:6" x14ac:dyDescent="0.25">
      <c r="A39" t="s">
        <v>5</v>
      </c>
      <c r="B39" s="1">
        <f>B4</f>
        <v>1569733.3333333333</v>
      </c>
      <c r="C39" s="1"/>
      <c r="D39" s="1"/>
      <c r="E39" s="1"/>
      <c r="F39" s="1"/>
    </row>
    <row r="40" spans="1:6" x14ac:dyDescent="0.25">
      <c r="A40" t="s">
        <v>4</v>
      </c>
      <c r="B40" s="2">
        <f>E30/(B39-D13)</f>
        <v>1.6562235393734124</v>
      </c>
      <c r="C40" s="1"/>
      <c r="D40" s="1"/>
      <c r="E40" s="1"/>
      <c r="F40" s="1"/>
    </row>
    <row r="41" spans="1:6" x14ac:dyDescent="0.25">
      <c r="B41" s="1"/>
      <c r="C41" s="1"/>
      <c r="D41" s="1"/>
      <c r="E41" s="1"/>
      <c r="F41" s="1"/>
    </row>
    <row r="42" spans="1:6" x14ac:dyDescent="0.25">
      <c r="B42" s="1"/>
      <c r="C42" s="1"/>
      <c r="D42" s="1"/>
      <c r="E42" s="1"/>
      <c r="F42" s="1"/>
    </row>
  </sheetData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Iván Marín Hurtado</dc:creator>
  <cp:lastModifiedBy>Javier Rojas</cp:lastModifiedBy>
  <dcterms:created xsi:type="dcterms:W3CDTF">2022-08-23T00:31:01Z</dcterms:created>
  <dcterms:modified xsi:type="dcterms:W3CDTF">2023-03-26T20:11:51Z</dcterms:modified>
</cp:coreProperties>
</file>