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bison - Arquivos\Documents\Importantes\Planilhas\"/>
    </mc:Choice>
  </mc:AlternateContent>
  <xr:revisionPtr revIDLastSave="0" documentId="13_ncr:1_{B9C41B6B-E7FC-41FE-BA44-49EB6C50D724}" xr6:coauthVersionLast="47" xr6:coauthVersionMax="47" xr10:uidLastSave="{00000000-0000-0000-0000-000000000000}"/>
  <bookViews>
    <workbookView xWindow="-120" yWindow="-120" windowWidth="20730" windowHeight="11760" tabRatio="792" activeTab="1" xr2:uid="{00000000-000D-0000-FFFF-FFFF00000000}"/>
  </bookViews>
  <sheets>
    <sheet name="Net Salary" sheetId="8" r:id="rId1"/>
    <sheet name="Expenses" sheetId="1" r:id="rId2"/>
    <sheet name="Result" sheetId="9" r:id="rId3"/>
    <sheet name="Resumo" sheetId="2" state="hidden" r:id="rId4"/>
  </sheets>
  <definedNames>
    <definedName name="_xlnm._FilterDatabase" localSheetId="2" hidden="1">Result!$G$2:$L$2</definedName>
    <definedName name="Z_12641207_4FA9_4498_AEA1_9BC1962A4F9A_.wvu.Rows" localSheetId="1" hidden="1">Expenses!$5:$5,Expenses!#REF!</definedName>
  </definedNames>
  <calcPr calcId="181029"/>
  <customWorkbookViews>
    <customWorkbookView name="Robison - Modo de exibição pessoal" guid="{12641207-4FA9-4498-AEA1-9BC1962A4F9A}" mergeInterval="0" personalView="1" maximized="1" xWindow="1" yWindow="1" windowWidth="1020" windowHeight="5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8" l="1"/>
  <c r="D18" i="8" s="1"/>
  <c r="E9" i="8"/>
  <c r="E18" i="8" s="1"/>
  <c r="F9" i="8"/>
  <c r="F18" i="8" s="1"/>
  <c r="G9" i="8"/>
  <c r="G18" i="8" s="1"/>
  <c r="H9" i="8"/>
  <c r="H18" i="8" s="1"/>
  <c r="I9" i="8"/>
  <c r="J9" i="8"/>
  <c r="J18" i="8" s="1"/>
  <c r="K9" i="8"/>
  <c r="K18" i="8" s="1"/>
  <c r="L9" i="8"/>
  <c r="L18" i="8" s="1"/>
  <c r="M9" i="8"/>
  <c r="M18" i="8" s="1"/>
  <c r="N9" i="8"/>
  <c r="N18" i="8" s="1"/>
  <c r="C9" i="8"/>
  <c r="C18" i="8" s="1"/>
  <c r="X7" i="1"/>
  <c r="X8" i="1"/>
  <c r="X9" i="1"/>
  <c r="X10" i="1"/>
  <c r="X11" i="1"/>
  <c r="X12" i="1"/>
  <c r="X13" i="1"/>
  <c r="X6" i="1"/>
  <c r="V7" i="1"/>
  <c r="V8" i="1"/>
  <c r="V9" i="1"/>
  <c r="V10" i="1"/>
  <c r="V11" i="1"/>
  <c r="V12" i="1"/>
  <c r="V13" i="1"/>
  <c r="V6" i="1"/>
  <c r="T7" i="1"/>
  <c r="T8" i="1"/>
  <c r="T9" i="1"/>
  <c r="T10" i="1"/>
  <c r="T11" i="1"/>
  <c r="T12" i="1"/>
  <c r="T13" i="1"/>
  <c r="T6" i="1"/>
  <c r="R7" i="1"/>
  <c r="R8" i="1"/>
  <c r="R9" i="1"/>
  <c r="R10" i="1"/>
  <c r="R11" i="1"/>
  <c r="R12" i="1"/>
  <c r="R13" i="1"/>
  <c r="R6" i="1"/>
  <c r="P7" i="1"/>
  <c r="P8" i="1"/>
  <c r="P9" i="1"/>
  <c r="P10" i="1"/>
  <c r="P11" i="1"/>
  <c r="P12" i="1"/>
  <c r="P13" i="1"/>
  <c r="P6" i="1"/>
  <c r="N7" i="1"/>
  <c r="N8" i="1"/>
  <c r="N9" i="1"/>
  <c r="N10" i="1"/>
  <c r="N11" i="1"/>
  <c r="N12" i="1"/>
  <c r="N13" i="1"/>
  <c r="N6" i="1"/>
  <c r="L7" i="1"/>
  <c r="L8" i="1"/>
  <c r="L9" i="1"/>
  <c r="L10" i="1"/>
  <c r="L11" i="1"/>
  <c r="L12" i="1"/>
  <c r="L13" i="1"/>
  <c r="L6" i="1"/>
  <c r="J7" i="1"/>
  <c r="J8" i="1"/>
  <c r="J9" i="1"/>
  <c r="J10" i="1"/>
  <c r="J11" i="1"/>
  <c r="J12" i="1"/>
  <c r="J13" i="1"/>
  <c r="J6" i="1"/>
  <c r="H7" i="1"/>
  <c r="H8" i="1"/>
  <c r="H9" i="1"/>
  <c r="H10" i="1"/>
  <c r="H11" i="1"/>
  <c r="H12" i="1"/>
  <c r="H13" i="1"/>
  <c r="H6" i="1"/>
  <c r="F7" i="1"/>
  <c r="F8" i="1"/>
  <c r="F9" i="1"/>
  <c r="F10" i="1"/>
  <c r="F11" i="1"/>
  <c r="F12" i="1"/>
  <c r="F13" i="1"/>
  <c r="F6" i="1"/>
  <c r="O22" i="1"/>
  <c r="F4" i="9"/>
  <c r="F5" i="9"/>
  <c r="F6" i="9"/>
  <c r="F7" i="9"/>
  <c r="F8" i="9"/>
  <c r="F9" i="9"/>
  <c r="F10" i="9"/>
  <c r="F3" i="9"/>
  <c r="D7" i="1"/>
  <c r="D8" i="1"/>
  <c r="D9" i="1"/>
  <c r="D10" i="1"/>
  <c r="D11" i="1"/>
  <c r="D12" i="1"/>
  <c r="D13" i="1"/>
  <c r="D6" i="1"/>
  <c r="G10" i="9"/>
  <c r="G9" i="9"/>
  <c r="G8" i="9"/>
  <c r="G7" i="9"/>
  <c r="G6" i="9"/>
  <c r="G5" i="9"/>
  <c r="G4" i="9"/>
  <c r="G3" i="9"/>
  <c r="D7" i="9"/>
  <c r="D4" i="9"/>
  <c r="D3" i="9"/>
  <c r="Y22" i="1"/>
  <c r="W22" i="1"/>
  <c r="U22" i="1"/>
  <c r="S22" i="1"/>
  <c r="Q22" i="1"/>
  <c r="M22" i="1"/>
  <c r="K22" i="1"/>
  <c r="I22" i="1"/>
  <c r="G22" i="1"/>
  <c r="E22" i="1"/>
  <c r="C22" i="1"/>
  <c r="U2" i="1" l="1"/>
  <c r="E2" i="1"/>
  <c r="I18" i="8"/>
  <c r="O2" i="1" s="1"/>
  <c r="G2" i="1"/>
  <c r="Q2" i="1"/>
  <c r="I2" i="1"/>
  <c r="S2" i="1"/>
  <c r="Y2" i="1"/>
  <c r="D6" i="9"/>
  <c r="D8" i="9" s="1"/>
  <c r="D5" i="9"/>
  <c r="G11" i="9"/>
  <c r="D5" i="2" l="1"/>
  <c r="D8" i="2"/>
  <c r="D10" i="2"/>
  <c r="D11" i="2"/>
  <c r="D12" i="2"/>
  <c r="D13" i="2"/>
  <c r="D14" i="2"/>
  <c r="E14" i="2"/>
  <c r="E13" i="2"/>
  <c r="E12" i="2"/>
  <c r="E11" i="2"/>
  <c r="E10" i="2"/>
  <c r="E9" i="2"/>
  <c r="E8" i="2"/>
  <c r="E7" i="2"/>
  <c r="E6" i="2"/>
  <c r="E5" i="2"/>
  <c r="E4" i="2"/>
  <c r="E3" i="2"/>
  <c r="E17" i="2" l="1"/>
  <c r="E18" i="2"/>
  <c r="E16" i="2"/>
  <c r="E15" i="2"/>
  <c r="D9" i="2" l="1"/>
  <c r="D18" i="2" s="1"/>
  <c r="D7" i="2" l="1"/>
  <c r="D6" i="2" l="1"/>
  <c r="D4" i="2" l="1"/>
  <c r="F3" i="2" l="1"/>
  <c r="F11" i="2"/>
  <c r="F10" i="2"/>
  <c r="F12" i="2"/>
  <c r="F6" i="2"/>
  <c r="F8" i="2"/>
  <c r="F13" i="2"/>
  <c r="F5" i="2"/>
  <c r="F7" i="2"/>
  <c r="F9" i="2"/>
  <c r="F14" i="2"/>
  <c r="K2" i="1"/>
  <c r="M2" i="1"/>
  <c r="W2" i="1"/>
  <c r="F18" i="2" l="1"/>
  <c r="F4" i="2"/>
  <c r="F16" i="2" l="1"/>
  <c r="F17" i="2"/>
  <c r="H3" i="2"/>
  <c r="I3" i="2" s="1"/>
  <c r="F15" i="2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H4" i="2"/>
  <c r="I4" i="2" s="1"/>
  <c r="H5" i="2" l="1"/>
  <c r="I5" i="2" s="1"/>
  <c r="H6" i="2" l="1"/>
  <c r="I6" i="2" s="1"/>
  <c r="H7" i="2" l="1"/>
  <c r="I7" i="2" s="1"/>
  <c r="H8" i="2" l="1"/>
  <c r="I8" i="2" l="1"/>
  <c r="H9" i="2"/>
  <c r="I9" i="2" s="1"/>
  <c r="H10" i="2" l="1"/>
  <c r="I10" i="2" s="1"/>
  <c r="H11" i="2" l="1"/>
  <c r="I11" i="2" s="1"/>
  <c r="H12" i="2" l="1"/>
  <c r="I12" i="2" s="1"/>
  <c r="H13" i="2"/>
  <c r="I13" i="2" l="1"/>
  <c r="H14" i="2" l="1"/>
  <c r="H15" i="2" l="1"/>
  <c r="I14" i="2"/>
  <c r="I15" i="2" l="1"/>
  <c r="D10" i="9"/>
  <c r="C2" i="1" l="1"/>
  <c r="C3" i="1" s="1"/>
  <c r="E3" i="1" s="1"/>
  <c r="G3" i="1" s="1"/>
  <c r="I3" i="1" s="1"/>
  <c r="K3" i="1" s="1"/>
  <c r="M3" i="1" s="1"/>
  <c r="O3" i="1" s="1"/>
  <c r="Q3" i="1" s="1"/>
  <c r="S3" i="1" s="1"/>
  <c r="U3" i="1" s="1"/>
  <c r="W3" i="1" s="1"/>
  <c r="Y3" i="1" s="1"/>
  <c r="D3" i="2"/>
  <c r="D15" i="2" s="1"/>
  <c r="D16" i="2"/>
  <c r="D9" i="9" l="1"/>
  <c r="D17" i="2"/>
</calcChain>
</file>

<file path=xl/sharedStrings.xml><?xml version="1.0" encoding="utf-8"?>
<sst xmlns="http://schemas.openxmlformats.org/spreadsheetml/2006/main" count="126" uniqueCount="65">
  <si>
    <t>Mês</t>
  </si>
  <si>
    <t>Abril</t>
  </si>
  <si>
    <t>Despesas</t>
  </si>
  <si>
    <t>Total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</si>
  <si>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</si>
  <si>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</si>
  <si>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</si>
  <si>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</si>
  <si>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</si>
  <si>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</si>
  <si>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</si>
  <si>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</si>
  <si>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Investimentos</t>
  </si>
  <si>
    <t>Janeiro</t>
  </si>
  <si>
    <t>Fevereiro</t>
  </si>
  <si>
    <t>Março</t>
  </si>
  <si>
    <t xml:space="preserve">Total </t>
  </si>
  <si>
    <t>Média</t>
  </si>
  <si>
    <t>Resumo</t>
  </si>
  <si>
    <t>Sld Acumu.</t>
  </si>
  <si>
    <t>Sld mês</t>
  </si>
  <si>
    <t>R. Líquida</t>
  </si>
  <si>
    <t>1º Semestre</t>
  </si>
  <si>
    <t>2º Semestre</t>
  </si>
  <si>
    <t>Mov.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</si>
  <si>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</si>
  <si>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</si>
  <si>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</si>
  <si>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</si>
  <si>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</si>
  <si>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</si>
  <si>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</si>
  <si>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</si>
  <si>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</si>
  <si>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</si>
  <si>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</si>
  <si>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</si>
  <si>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</si>
  <si>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Salary</t>
  </si>
  <si>
    <t>Investment</t>
  </si>
  <si>
    <t>Withdraw</t>
  </si>
  <si>
    <t>Incm.</t>
  </si>
  <si>
    <t>Taxes</t>
  </si>
  <si>
    <t>Discounts</t>
  </si>
  <si>
    <t>Disc.</t>
  </si>
  <si>
    <t>balance</t>
  </si>
  <si>
    <t>Fixed Expenses</t>
  </si>
  <si>
    <t>General Expenses</t>
  </si>
  <si>
    <t>Description</t>
  </si>
  <si>
    <t>Amount</t>
  </si>
  <si>
    <t xml:space="preserve">Descripion </t>
  </si>
  <si>
    <t>Food</t>
  </si>
  <si>
    <t>Bills</t>
  </si>
  <si>
    <t>Eletron n' games</t>
  </si>
  <si>
    <t>Healthcare</t>
  </si>
  <si>
    <t>Clothing</t>
  </si>
  <si>
    <t>Gas</t>
  </si>
  <si>
    <t>Car maintenance</t>
  </si>
  <si>
    <t>Hang out</t>
  </si>
  <si>
    <t>Gross Salary</t>
  </si>
  <si>
    <t>Net Salary</t>
  </si>
  <si>
    <t>Fixed Exp.</t>
  </si>
  <si>
    <t>General Exp.</t>
  </si>
  <si>
    <t>Total Exp.</t>
  </si>
  <si>
    <t>Balance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</si>
</sst>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name val="Comic Sans MS"/>
      <family val="4"/>
    </font>
    <font>
      <sz val="10"/>
      <color theme="0"/>
      <name val="Comic Sans MS"/>
      <family val="4"/>
    </font>
    <font>
      <sz val="10"/>
      <color theme="1"/>
      <name val="Comic Sans MS"/>
      <family val="4"/>
    </font>
    <font>
      <sz val="10"/>
      <name val="Comic Sans MS"/>
      <family val="4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2" borderId="0" xfId="0" applyFill="1" applyBorder="1"/>
    <xf numFmtId="44" fontId="0" fillId="2" borderId="0" xfId="1" applyFont="1" applyFill="1" applyBorder="1"/>
    <xf numFmtId="0" fontId="3" fillId="2" borderId="1" xfId="0" applyFont="1" applyFill="1" applyBorder="1"/>
    <xf numFmtId="0" fontId="0" fillId="2" borderId="0" xfId="0" applyFill="1"/>
    <xf numFmtId="44" fontId="0" fillId="2" borderId="0" xfId="0" applyNumberFormat="1" applyFill="1"/>
    <xf numFmtId="0" fontId="4" fillId="2" borderId="1" xfId="0" applyFont="1" applyFill="1" applyBorder="1"/>
    <xf numFmtId="0" fontId="4" fillId="0" borderId="1" xfId="0" applyFont="1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/>
    <xf numFmtId="0" fontId="4" fillId="0" borderId="6" xfId="0" applyFont="1" applyFill="1" applyBorder="1"/>
    <xf numFmtId="44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2" borderId="5" xfId="0" applyNumberForma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3" fillId="2" borderId="1" xfId="0" applyNumberFormat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0" fontId="3" fillId="2" borderId="18" xfId="0" applyFont="1" applyFill="1" applyBorder="1"/>
    <xf numFmtId="0" fontId="3" fillId="2" borderId="12" xfId="0" applyFont="1" applyFill="1" applyBorder="1"/>
    <xf numFmtId="0" fontId="0" fillId="2" borderId="9" xfId="1" applyNumberFormat="1" applyFont="1" applyFill="1" applyBorder="1"/>
    <xf numFmtId="0" fontId="0" fillId="2" borderId="3" xfId="0" applyFill="1" applyBorder="1"/>
    <xf numFmtId="0" fontId="0" fillId="2" borderId="0" xfId="0" applyFill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1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44" fontId="7" fillId="2" borderId="0" xfId="2" applyNumberFormat="1" applyFont="1" applyFill="1" applyBorder="1"/>
    <xf numFmtId="44" fontId="7" fillId="2" borderId="0" xfId="1" applyFont="1" applyFill="1" applyBorder="1" applyAlignment="1">
      <alignment horizontal="center"/>
    </xf>
    <xf numFmtId="10" fontId="7" fillId="2" borderId="0" xfId="2" applyNumberFormat="1" applyFont="1" applyFill="1" applyBorder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44" fontId="7" fillId="2" borderId="0" xfId="1" applyFont="1" applyFill="1" applyBorder="1"/>
    <xf numFmtId="44" fontId="7" fillId="2" borderId="0" xfId="0" applyNumberFormat="1" applyFont="1" applyFill="1" applyBorder="1"/>
    <xf numFmtId="44" fontId="0" fillId="2" borderId="0" xfId="1" applyFont="1" applyFill="1" applyBorder="1" applyAlignment="1">
      <alignment horizontal="left"/>
    </xf>
    <xf numFmtId="44" fontId="0" fillId="2" borderId="0" xfId="0" applyNumberFormat="1" applyFill="1" applyBorder="1"/>
    <xf numFmtId="44" fontId="0" fillId="2" borderId="0" xfId="0" applyNumberFormat="1" applyFill="1" applyBorder="1" applyAlignment="1">
      <alignment horizontal="center"/>
    </xf>
    <xf numFmtId="0" fontId="10" fillId="2" borderId="1" xfId="0" applyFont="1" applyFill="1" applyBorder="1"/>
    <xf numFmtId="0" fontId="10" fillId="2" borderId="0" xfId="0" applyFont="1" applyFill="1" applyBorder="1"/>
    <xf numFmtId="0" fontId="13" fillId="2" borderId="0" xfId="0" applyFont="1" applyFill="1" applyBorder="1"/>
    <xf numFmtId="0" fontId="13" fillId="2" borderId="0" xfId="0" applyNumberFormat="1" applyFont="1" applyFill="1" applyBorder="1" applyAlignment="1">
      <alignment horizontal="left"/>
    </xf>
    <xf numFmtId="44" fontId="12" fillId="2" borderId="0" xfId="1" applyFont="1" applyFill="1" applyBorder="1" applyAlignment="1">
      <alignment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44" fontId="10" fillId="2" borderId="0" xfId="1" applyFont="1" applyFill="1" applyBorder="1" applyAlignment="1">
      <alignment horizontal="center"/>
    </xf>
    <xf numFmtId="44" fontId="10" fillId="2" borderId="0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23" xfId="0" applyNumberFormat="1" applyFont="1" applyFill="1" applyBorder="1" applyAlignment="1">
      <alignment horizontal="center"/>
    </xf>
    <xf numFmtId="44" fontId="9" fillId="3" borderId="1" xfId="1" applyFont="1" applyFill="1" applyBorder="1" applyAlignment="1">
      <alignment horizontal="center" vertical="center"/>
    </xf>
    <xf numFmtId="44" fontId="12" fillId="2" borderId="0" xfId="1" applyFont="1" applyFill="1" applyBorder="1" applyAlignment="1">
      <alignment horizontal="center" vertical="center"/>
    </xf>
    <xf numFmtId="0" fontId="0" fillId="2" borderId="11" xfId="1" applyNumberFormat="1" applyFont="1" applyFill="1" applyBorder="1"/>
    <xf numFmtId="0" fontId="3" fillId="3" borderId="1" xfId="0" applyFont="1" applyFill="1" applyBorder="1"/>
    <xf numFmtId="0" fontId="3" fillId="3" borderId="18" xfId="0" applyFont="1" applyFill="1" applyBorder="1"/>
    <xf numFmtId="0" fontId="3" fillId="3" borderId="12" xfId="0" applyFont="1" applyFill="1" applyBorder="1"/>
    <xf numFmtId="0" fontId="10" fillId="2" borderId="5" xfId="0" applyFont="1" applyFill="1" applyBorder="1"/>
    <xf numFmtId="0" fontId="11" fillId="2" borderId="5" xfId="0" applyFont="1" applyFill="1" applyBorder="1"/>
    <xf numFmtId="44" fontId="12" fillId="3" borderId="28" xfId="1" applyFont="1" applyFill="1" applyBorder="1" applyAlignment="1">
      <alignment horizontal="center" vertical="center"/>
    </xf>
    <xf numFmtId="44" fontId="12" fillId="3" borderId="29" xfId="1" applyFont="1" applyFill="1" applyBorder="1" applyAlignment="1">
      <alignment horizontal="center" vertical="center"/>
    </xf>
    <xf numFmtId="44" fontId="12" fillId="3" borderId="17" xfId="1" applyFont="1" applyFill="1" applyBorder="1" applyAlignment="1">
      <alignment horizontal="center" vertical="center"/>
    </xf>
    <xf numFmtId="44" fontId="12" fillId="3" borderId="10" xfId="1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2" fillId="3" borderId="26" xfId="0" applyFont="1" applyFill="1" applyBorder="1" applyAlignment="1">
      <alignment horizontal="center"/>
    </xf>
    <xf numFmtId="44" fontId="12" fillId="3" borderId="21" xfId="1" applyFont="1" applyFill="1" applyBorder="1" applyAlignment="1">
      <alignment horizontal="center" vertical="top" textRotation="255"/>
    </xf>
    <xf numFmtId="44" fontId="12" fillId="3" borderId="22" xfId="1" applyFont="1" applyFill="1" applyBorder="1" applyAlignment="1">
      <alignment horizontal="center" vertical="top" textRotation="255"/>
    </xf>
    <xf numFmtId="44" fontId="12" fillId="3" borderId="8" xfId="1" applyFont="1" applyFill="1" applyBorder="1" applyAlignment="1">
      <alignment horizontal="center" vertical="top" textRotation="255"/>
    </xf>
    <xf numFmtId="0" fontId="6" fillId="3" borderId="14" xfId="1" applyNumberFormat="1" applyFont="1" applyFill="1" applyBorder="1" applyAlignment="1">
      <alignment horizontal="center" vertical="center" wrapText="1"/>
    </xf>
    <xf numFmtId="0" fontId="6" fillId="3" borderId="15" xfId="1" applyNumberFormat="1" applyFont="1" applyFill="1" applyBorder="1" applyAlignment="1">
      <alignment horizontal="center" vertical="center" wrapText="1"/>
    </xf>
    <xf numFmtId="0" fontId="6" fillId="3" borderId="16" xfId="1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164" fontId="14" fillId="2" borderId="1" xfId="1" applyNumberFormat="1" applyFont="1" applyFill="1" applyBorder="1"/>
    <xf numFmtId="164" fontId="14" fillId="2" borderId="1" xfId="1" applyNumberFormat="1" applyFont="1" applyFill="1" applyBorder="1" applyAlignment="1">
      <alignment horizontal="left"/>
    </xf>
    <xf numFmtId="164" fontId="14" fillId="2" borderId="7" xfId="1" applyNumberFormat="1" applyFont="1" applyFill="1" applyBorder="1"/>
    <xf numFmtId="164" fontId="12" fillId="2" borderId="0" xfId="1" applyNumberFormat="1" applyFont="1" applyFill="1" applyBorder="1" applyAlignment="1"/>
    <xf numFmtId="0" fontId="12" fillId="2" borderId="0" xfId="1" applyNumberFormat="1" applyFont="1" applyFill="1" applyBorder="1" applyAlignment="1">
      <alignment horizontal="center" vertical="center" textRotation="255"/>
    </xf>
    <xf numFmtId="0" fontId="14" fillId="2" borderId="0" xfId="1" applyNumberFormat="1" applyFont="1" applyFill="1" applyBorder="1"/>
    <xf numFmtId="0" fontId="0" fillId="2" borderId="0" xfId="0" applyNumberFormat="1" applyFill="1"/>
    <xf numFmtId="44" fontId="12" fillId="3" borderId="21" xfId="1" applyFont="1" applyFill="1" applyBorder="1" applyAlignment="1">
      <alignment vertical="center" textRotation="255"/>
    </xf>
    <xf numFmtId="44" fontId="12" fillId="3" borderId="22" xfId="1" applyFont="1" applyFill="1" applyBorder="1" applyAlignment="1">
      <alignment vertical="center" textRotation="255"/>
    </xf>
    <xf numFmtId="44" fontId="12" fillId="3" borderId="8" xfId="1" applyFont="1" applyFill="1" applyBorder="1" applyAlignment="1">
      <alignment vertical="center" textRotation="255"/>
    </xf>
    <xf numFmtId="164" fontId="3" fillId="0" borderId="9" xfId="1" applyNumberFormat="1" applyFont="1" applyFill="1" applyBorder="1"/>
    <xf numFmtId="164" fontId="0" fillId="2" borderId="3" xfId="0" applyNumberFormat="1" applyFill="1" applyBorder="1"/>
    <xf numFmtId="164" fontId="2" fillId="2" borderId="7" xfId="1" applyNumberFormat="1" applyFont="1" applyFill="1" applyBorder="1"/>
    <xf numFmtId="164" fontId="3" fillId="2" borderId="19" xfId="1" applyNumberFormat="1" applyFont="1" applyFill="1" applyBorder="1"/>
    <xf numFmtId="164" fontId="3" fillId="2" borderId="1" xfId="1" applyNumberFormat="1" applyFont="1" applyFill="1" applyBorder="1"/>
    <xf numFmtId="164" fontId="3" fillId="2" borderId="12" xfId="1" applyNumberFormat="1" applyFont="1" applyFill="1" applyBorder="1"/>
    <xf numFmtId="164" fontId="0" fillId="2" borderId="12" xfId="1" applyNumberFormat="1" applyFont="1" applyFill="1" applyBorder="1"/>
    <xf numFmtId="164" fontId="0" fillId="2" borderId="0" xfId="0" applyNumberFormat="1" applyFill="1" applyBorder="1" applyAlignment="1">
      <alignment horizontal="center"/>
    </xf>
    <xf numFmtId="164" fontId="5" fillId="3" borderId="7" xfId="1" applyNumberFormat="1" applyFont="1" applyFill="1" applyBorder="1"/>
    <xf numFmtId="164" fontId="3" fillId="3" borderId="19" xfId="1" applyNumberFormat="1" applyFont="1" applyFill="1" applyBorder="1"/>
    <xf numFmtId="164" fontId="3" fillId="3" borderId="1" xfId="1" applyNumberFormat="1" applyFont="1" applyFill="1" applyBorder="1"/>
    <xf numFmtId="164" fontId="3" fillId="3" borderId="12" xfId="1" applyNumberFormat="1" applyFont="1" applyFill="1" applyBorder="1"/>
    <xf numFmtId="164" fontId="3" fillId="0" borderId="27" xfId="1" applyNumberFormat="1" applyFont="1" applyFill="1" applyBorder="1"/>
    <xf numFmtId="164" fontId="0" fillId="2" borderId="24" xfId="0" applyNumberFormat="1" applyFill="1" applyBorder="1"/>
    <xf numFmtId="0" fontId="0" fillId="2" borderId="13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center"/>
    </xf>
    <xf numFmtId="0" fontId="5" fillId="3" borderId="9" xfId="0" applyNumberFormat="1" applyFont="1" applyFill="1" applyBorder="1" applyAlignment="1">
      <alignment horizontal="left"/>
    </xf>
    <xf numFmtId="0" fontId="5" fillId="3" borderId="9" xfId="0" applyNumberFormat="1" applyFont="1" applyFill="1" applyBorder="1" applyAlignment="1">
      <alignment horizontal="center"/>
    </xf>
    <xf numFmtId="0" fontId="0" fillId="2" borderId="0" xfId="0" applyNumberFormat="1" applyFill="1" applyBorder="1"/>
    <xf numFmtId="164" fontId="10" fillId="2" borderId="5" xfId="1" applyNumberFormat="1" applyFont="1" applyFill="1" applyBorder="1" applyAlignment="1">
      <alignment horizontal="center"/>
    </xf>
    <xf numFmtId="164" fontId="10" fillId="2" borderId="1" xfId="1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164" fontId="10" fillId="2" borderId="1" xfId="0" applyNumberFormat="1" applyFont="1" applyFill="1" applyBorder="1"/>
    <xf numFmtId="44" fontId="16" fillId="3" borderId="8" xfId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FF00"/>
      <color rgb="FF212296"/>
      <color rgb="FFF78009"/>
      <color rgb="FFFD8D81"/>
      <color rgb="FF77B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N19"/>
  <sheetViews>
    <sheetView zoomScaleNormal="100" workbookViewId="0">
      <pane xSplit="2" topLeftCell="C1" activePane="topRight" state="frozen"/>
      <selection pane="topRight" activeCell="C2" sqref="C2"/>
    </sheetView>
  </sheetViews>
  <sheetFormatPr defaultRowHeight="15" x14ac:dyDescent="0.25"/>
  <cols>
    <col min="1" max="1" width="5" style="4" customWidth="1"/>
    <col min="2" max="2" width="11.42578125" style="4" customWidth="1"/>
    <col min="3" max="14" width="14.28515625" style="4" bestFit="1" customWidth="1"/>
    <col min="15" max="15" width="5.7109375" style="4" customWidth="1"/>
    <col min="16" max="16" width="4.28515625" style="4" customWidth="1"/>
    <col min="17" max="16384" width="9.140625" style="4"/>
  </cols>
  <sheetData>
    <row r="1" spans="1:14" ht="18" customHeight="1" thickBot="1" x14ac:dyDescent="0.3">
      <c r="A1" s="1"/>
      <c r="B1" s="55"/>
      <c r="C1" s="54" t="s">
        <v>25</v>
      </c>
      <c r="D1" s="54" t="s">
        <v>26</v>
      </c>
      <c r="E1" s="54" t="s">
        <v>27</v>
      </c>
      <c r="F1" s="54" t="s">
        <v>28</v>
      </c>
      <c r="G1" s="54" t="s">
        <v>29</v>
      </c>
      <c r="H1" s="54" t="s">
        <v>30</v>
      </c>
      <c r="I1" s="54" t="s">
        <v>31</v>
      </c>
      <c r="J1" s="54" t="s">
        <v>32</v>
      </c>
      <c r="K1" s="54" t="s">
        <v>33</v>
      </c>
      <c r="L1" s="54" t="s">
        <v>34</v>
      </c>
      <c r="M1" s="54" t="s">
        <v>35</v>
      </c>
      <c r="N1" s="54" t="s">
        <v>36</v>
      </c>
    </row>
    <row r="2" spans="1:14" ht="18" customHeight="1" x14ac:dyDescent="0.3">
      <c r="A2" s="93" t="s">
        <v>41</v>
      </c>
      <c r="B2" s="52" t="s">
        <v>38</v>
      </c>
      <c r="C2" s="86">
        <v>0</v>
      </c>
      <c r="D2" s="86">
        <v>0</v>
      </c>
      <c r="E2" s="86">
        <v>0</v>
      </c>
      <c r="F2" s="86">
        <v>0</v>
      </c>
      <c r="G2" s="86">
        <v>0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</row>
    <row r="3" spans="1:14" ht="18" customHeight="1" x14ac:dyDescent="0.3">
      <c r="A3" s="94"/>
      <c r="B3" s="52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ht="18" customHeight="1" x14ac:dyDescent="0.3">
      <c r="A4" s="94"/>
      <c r="B4" s="52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</row>
    <row r="5" spans="1:14" ht="18" customHeight="1" x14ac:dyDescent="0.3">
      <c r="A5" s="94"/>
      <c r="B5" s="52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ht="18" customHeight="1" x14ac:dyDescent="0.3">
      <c r="A6" s="94"/>
      <c r="B6" s="52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</row>
    <row r="7" spans="1:14" ht="18" customHeight="1" thickBot="1" x14ac:dyDescent="0.35">
      <c r="A7" s="95"/>
      <c r="B7" s="52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s="92" customFormat="1" ht="15" customHeight="1" thickBot="1" x14ac:dyDescent="0.35">
      <c r="A8" s="90"/>
      <c r="B8" s="44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</row>
    <row r="9" spans="1:14" ht="18" customHeight="1" x14ac:dyDescent="0.3">
      <c r="A9" s="64" t="s">
        <v>39</v>
      </c>
      <c r="B9" s="65"/>
      <c r="C9" s="88">
        <f>(SUM(C2:C7)-SUM(C12:C16))*0.25-C10</f>
        <v>0</v>
      </c>
      <c r="D9" s="88">
        <f>(SUM(D2:D7)-SUM(D12:D16))*0.25-D10</f>
        <v>0</v>
      </c>
      <c r="E9" s="88">
        <f>(SUM(E2:E7)-SUM(E12:E16))*0.25-E10</f>
        <v>0</v>
      </c>
      <c r="F9" s="88">
        <f>(SUM(F2:F7)-SUM(F12:F16))*0.25-F10</f>
        <v>0</v>
      </c>
      <c r="G9" s="88">
        <f>(SUM(G2:G7)-SUM(G12:G16))*0.25-G10</f>
        <v>0</v>
      </c>
      <c r="H9" s="88">
        <f>(SUM(H2:H7)-SUM(H12:H16))*0.25-H10</f>
        <v>0</v>
      </c>
      <c r="I9" s="88">
        <f>(SUM(I2:I7)-SUM(I12:I16))*0.25-I10</f>
        <v>0</v>
      </c>
      <c r="J9" s="88">
        <f>(SUM(J2:J7)-SUM(J12:J16))*0.25-J10</f>
        <v>0</v>
      </c>
      <c r="K9" s="88">
        <f>(SUM(K2:K7)-SUM(K12:K16))*0.25-K10</f>
        <v>0</v>
      </c>
      <c r="L9" s="88">
        <f>(SUM(L2:L7)-SUM(L12:L16))*0.25-L10</f>
        <v>0</v>
      </c>
      <c r="M9" s="88">
        <f>(SUM(M2:M7)-SUM(M12:M16))*0.25-M10</f>
        <v>0</v>
      </c>
      <c r="N9" s="88">
        <f>(SUM(N2:N7)-SUM(N12:N16))*0.25-N10</f>
        <v>0</v>
      </c>
    </row>
    <row r="10" spans="1:14" ht="18" customHeight="1" thickBot="1" x14ac:dyDescent="0.35">
      <c r="A10" s="62" t="s">
        <v>40</v>
      </c>
      <c r="B10" s="63"/>
      <c r="C10" s="88">
        <v>0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</row>
    <row r="11" spans="1:14" ht="15" customHeight="1" thickBot="1" x14ac:dyDescent="0.35">
      <c r="A11" s="1"/>
      <c r="B11" s="45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</row>
    <row r="12" spans="1:14" ht="18" customHeight="1" x14ac:dyDescent="0.3">
      <c r="A12" s="68" t="s">
        <v>44</v>
      </c>
      <c r="B12" s="53" t="s">
        <v>42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</row>
    <row r="13" spans="1:14" ht="18" customHeight="1" x14ac:dyDescent="0.3">
      <c r="A13" s="69"/>
      <c r="B13" s="53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</row>
    <row r="14" spans="1:14" ht="18" customHeight="1" x14ac:dyDescent="0.3">
      <c r="A14" s="69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</row>
    <row r="15" spans="1:14" ht="18" customHeight="1" x14ac:dyDescent="0.3">
      <c r="A15" s="69"/>
      <c r="B15" s="53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</row>
    <row r="16" spans="1:14" ht="18" customHeight="1" thickBot="1" x14ac:dyDescent="0.35">
      <c r="A16" s="70"/>
      <c r="B16" s="53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</row>
    <row r="17" spans="1:14" s="92" customFormat="1" ht="15" customHeight="1" thickBot="1" x14ac:dyDescent="0.35">
      <c r="A17" s="90"/>
      <c r="B17" s="44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</row>
    <row r="18" spans="1:14" s="10" customFormat="1" ht="18" customHeight="1" thickBot="1" x14ac:dyDescent="0.35">
      <c r="A18" s="66" t="s">
        <v>3</v>
      </c>
      <c r="B18" s="67"/>
      <c r="C18" s="88">
        <f>SUM(C2:C7)-SUM(C9:C9)-SUM(C12:C16)</f>
        <v>0</v>
      </c>
      <c r="D18" s="88">
        <f>SUM(D2:D7)-SUM(D9:D9)-SUM(D12:D16)</f>
        <v>0</v>
      </c>
      <c r="E18" s="88">
        <f>SUM(E2:E7)-SUM(E9:E9)-SUM(E12:E16)</f>
        <v>0</v>
      </c>
      <c r="F18" s="88">
        <f>SUM(F2:F7)-SUM(F9:F9)-SUM(F12:F16)</f>
        <v>0</v>
      </c>
      <c r="G18" s="88">
        <f>SUM(G2:G7)-SUM(G9:G9)-SUM(G12:G16)</f>
        <v>0</v>
      </c>
      <c r="H18" s="88">
        <f>SUM(H2:H7)-SUM(H9:H9)-SUM(H12:H16)</f>
        <v>0</v>
      </c>
      <c r="I18" s="88">
        <f>SUM(I2:I7)-SUM(I9:I9)-SUM(I12:I16)</f>
        <v>0</v>
      </c>
      <c r="J18" s="88">
        <f>SUM(J2:J7)-SUM(J9:J9)-SUM(J12:J16)</f>
        <v>0</v>
      </c>
      <c r="K18" s="88">
        <f>SUM(K2:K7)-SUM(K9:K9)-SUM(K12:K16)</f>
        <v>0</v>
      </c>
      <c r="L18" s="88">
        <f>SUM(L2:L7)-SUM(L9:L9)-SUM(L12:L16)</f>
        <v>0</v>
      </c>
      <c r="M18" s="88">
        <f>SUM(M2:M7)-SUM(M9:M9)-SUM(M12:M16)</f>
        <v>0</v>
      </c>
      <c r="N18" s="88">
        <f>SUM(N2:N7)-SUM(N9:N9)-SUM(N12:N16)</f>
        <v>0</v>
      </c>
    </row>
    <row r="19" spans="1:14" ht="15" customHeight="1" x14ac:dyDescent="0.3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</row>
  </sheetData>
  <mergeCells count="5">
    <mergeCell ref="A2:A7"/>
    <mergeCell ref="A10:B10"/>
    <mergeCell ref="A9:B9"/>
    <mergeCell ref="A18:B18"/>
    <mergeCell ref="A12:A16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Y22"/>
  <sheetViews>
    <sheetView tabSelected="1" zoomScaleNormal="100" workbookViewId="0">
      <pane xSplit="1" topLeftCell="B1" activePane="topRight" state="frozen"/>
      <selection activeCell="A4" sqref="A4"/>
      <selection pane="topRight" activeCell="C6" sqref="C6"/>
    </sheetView>
  </sheetViews>
  <sheetFormatPr defaultRowHeight="15" x14ac:dyDescent="0.25"/>
  <cols>
    <col min="1" max="1" width="15" style="1" customWidth="1"/>
    <col min="2" max="3" width="15.7109375" style="1" customWidth="1"/>
    <col min="4" max="4" width="15.7109375" style="2" customWidth="1"/>
    <col min="5" max="25" width="15.7109375" style="1" customWidth="1"/>
    <col min="26" max="26" width="10.5703125" style="1" bestFit="1" customWidth="1"/>
    <col min="27" max="27" width="12.42578125" style="1" bestFit="1" customWidth="1"/>
    <col min="28" max="29" width="10.5703125" style="1" bestFit="1" customWidth="1"/>
    <col min="30" max="16384" width="9.140625" style="1"/>
  </cols>
  <sheetData>
    <row r="1" spans="1:25" ht="18" customHeight="1" thickBot="1" x14ac:dyDescent="0.3">
      <c r="A1" s="25" t="s">
        <v>37</v>
      </c>
      <c r="B1" s="77" t="s">
        <v>25</v>
      </c>
      <c r="C1" s="77"/>
      <c r="D1" s="77" t="s">
        <v>26</v>
      </c>
      <c r="E1" s="77"/>
      <c r="F1" s="77" t="s">
        <v>27</v>
      </c>
      <c r="G1" s="77"/>
      <c r="H1" s="77" t="s">
        <v>28</v>
      </c>
      <c r="I1" s="77"/>
      <c r="J1" s="77" t="s">
        <v>29</v>
      </c>
      <c r="K1" s="77"/>
      <c r="L1" s="77" t="s">
        <v>30</v>
      </c>
      <c r="M1" s="77"/>
      <c r="N1" s="77" t="s">
        <v>31</v>
      </c>
      <c r="O1" s="77"/>
      <c r="P1" s="77" t="s">
        <v>32</v>
      </c>
      <c r="Q1" s="77"/>
      <c r="R1" s="77" t="s">
        <v>33</v>
      </c>
      <c r="S1" s="77"/>
      <c r="T1" s="77" t="s">
        <v>34</v>
      </c>
      <c r="U1" s="77"/>
      <c r="V1" s="77" t="s">
        <v>35</v>
      </c>
      <c r="W1" s="77"/>
      <c r="X1" s="77" t="s">
        <v>36</v>
      </c>
      <c r="Y1" s="77"/>
    </row>
    <row r="2" spans="1:25" s="2" customFormat="1" ht="15.75" thickBot="1" x14ac:dyDescent="0.3">
      <c r="A2" s="78" t="s">
        <v>24</v>
      </c>
      <c r="B2" s="22" t="s">
        <v>38</v>
      </c>
      <c r="C2" s="96">
        <f>'Net Salary'!C18</f>
        <v>0</v>
      </c>
      <c r="D2" s="22" t="s">
        <v>38</v>
      </c>
      <c r="E2" s="96">
        <f>'Net Salary'!D18</f>
        <v>0</v>
      </c>
      <c r="F2" s="22" t="s">
        <v>38</v>
      </c>
      <c r="G2" s="96">
        <f>'Net Salary'!E18</f>
        <v>0</v>
      </c>
      <c r="H2" s="22" t="s">
        <v>38</v>
      </c>
      <c r="I2" s="96">
        <f>'Net Salary'!F18</f>
        <v>0</v>
      </c>
      <c r="J2" s="22" t="s">
        <v>38</v>
      </c>
      <c r="K2" s="96">
        <f>'Net Salary'!G18</f>
        <v>0</v>
      </c>
      <c r="L2" s="22" t="s">
        <v>38</v>
      </c>
      <c r="M2" s="96">
        <f>'Net Salary'!H18</f>
        <v>0</v>
      </c>
      <c r="N2" s="22" t="s">
        <v>38</v>
      </c>
      <c r="O2" s="96">
        <f>'Net Salary'!I18</f>
        <v>0</v>
      </c>
      <c r="P2" s="22" t="s">
        <v>38</v>
      </c>
      <c r="Q2" s="96">
        <f>'Net Salary'!J18</f>
        <v>0</v>
      </c>
      <c r="R2" s="22" t="s">
        <v>38</v>
      </c>
      <c r="S2" s="96">
        <f>'Net Salary'!K18</f>
        <v>0</v>
      </c>
      <c r="T2" s="22" t="s">
        <v>38</v>
      </c>
      <c r="U2" s="96">
        <f>'Net Salary'!L18</f>
        <v>0</v>
      </c>
      <c r="V2" s="22" t="s">
        <v>38</v>
      </c>
      <c r="W2" s="96">
        <f>'Net Salary'!M18</f>
        <v>0</v>
      </c>
      <c r="X2" s="22" t="s">
        <v>38</v>
      </c>
      <c r="Y2" s="108">
        <f>'Net Salary'!N18</f>
        <v>0</v>
      </c>
    </row>
    <row r="3" spans="1:25" ht="15.75" customHeight="1" thickBot="1" x14ac:dyDescent="0.3">
      <c r="A3" s="79"/>
      <c r="B3" s="23" t="s">
        <v>45</v>
      </c>
      <c r="C3" s="97">
        <f>C2-(SUM(C6:C21))</f>
        <v>0</v>
      </c>
      <c r="D3" s="23" t="s">
        <v>45</v>
      </c>
      <c r="E3" s="97">
        <f>E2-(SUM(E6:E21))+C3</f>
        <v>0</v>
      </c>
      <c r="F3" s="23" t="s">
        <v>45</v>
      </c>
      <c r="G3" s="97">
        <f>G2-(SUM(G6:G21))+E3</f>
        <v>0</v>
      </c>
      <c r="H3" s="23" t="s">
        <v>45</v>
      </c>
      <c r="I3" s="97">
        <f>I2-(SUM(I6:I21))+G3</f>
        <v>0</v>
      </c>
      <c r="J3" s="23" t="s">
        <v>45</v>
      </c>
      <c r="K3" s="97">
        <f>K2-(SUM(K6:K21))+I3</f>
        <v>0</v>
      </c>
      <c r="L3" s="23" t="s">
        <v>45</v>
      </c>
      <c r="M3" s="97">
        <f>M2-(SUM(M6:M21))+K3</f>
        <v>0</v>
      </c>
      <c r="N3" s="23" t="s">
        <v>45</v>
      </c>
      <c r="O3" s="97">
        <f>O2-(SUM(O6:O21))+M3</f>
        <v>0</v>
      </c>
      <c r="P3" s="23" t="s">
        <v>45</v>
      </c>
      <c r="Q3" s="97">
        <f>Q2-(SUM(Q6:Q21))+O3</f>
        <v>0</v>
      </c>
      <c r="R3" s="23" t="s">
        <v>45</v>
      </c>
      <c r="S3" s="97">
        <f>S2-(SUM(S6:S21))+Q3</f>
        <v>0</v>
      </c>
      <c r="T3" s="23" t="s">
        <v>45</v>
      </c>
      <c r="U3" s="97">
        <f>U2-(SUM(U6:U21))+S3</f>
        <v>0</v>
      </c>
      <c r="V3" s="23" t="s">
        <v>45</v>
      </c>
      <c r="W3" s="97">
        <f>W2-(SUM(W6:W21))+U3</f>
        <v>0</v>
      </c>
      <c r="X3" s="23" t="s">
        <v>45</v>
      </c>
      <c r="Y3" s="109">
        <f>Y2-SUM(Y6:Y21)+W3</f>
        <v>0</v>
      </c>
    </row>
    <row r="4" spans="1:25" ht="16.5" customHeight="1" thickBot="1" x14ac:dyDescent="0.3">
      <c r="A4" s="8"/>
      <c r="B4" s="8"/>
      <c r="C4" s="8"/>
      <c r="D4" s="8"/>
      <c r="E4" s="103"/>
      <c r="F4" s="8"/>
      <c r="G4" s="103"/>
      <c r="H4" s="8"/>
      <c r="I4" s="103"/>
      <c r="J4" s="8"/>
      <c r="K4" s="103"/>
      <c r="L4" s="8"/>
      <c r="M4" s="103"/>
      <c r="N4" s="8"/>
      <c r="O4" s="103"/>
      <c r="P4" s="8"/>
      <c r="Q4" s="103"/>
      <c r="R4" s="8"/>
      <c r="S4" s="103"/>
      <c r="T4" s="8"/>
      <c r="U4" s="103"/>
      <c r="V4" s="8"/>
      <c r="W4" s="103"/>
      <c r="X4" s="8"/>
      <c r="Y4" s="103"/>
    </row>
    <row r="5" spans="1:25" s="114" customFormat="1" ht="15" customHeight="1" x14ac:dyDescent="0.25">
      <c r="A5" s="71" t="s">
        <v>46</v>
      </c>
      <c r="B5" s="110" t="s">
        <v>48</v>
      </c>
      <c r="C5" s="111" t="s">
        <v>49</v>
      </c>
      <c r="D5" s="112" t="s">
        <v>50</v>
      </c>
      <c r="E5" s="113" t="s">
        <v>49</v>
      </c>
      <c r="F5" s="110" t="s">
        <v>48</v>
      </c>
      <c r="G5" s="111" t="s">
        <v>49</v>
      </c>
      <c r="H5" s="112" t="s">
        <v>50</v>
      </c>
      <c r="I5" s="113" t="s">
        <v>49</v>
      </c>
      <c r="J5" s="110" t="s">
        <v>48</v>
      </c>
      <c r="K5" s="111" t="s">
        <v>49</v>
      </c>
      <c r="L5" s="112" t="s">
        <v>50</v>
      </c>
      <c r="M5" s="113" t="s">
        <v>49</v>
      </c>
      <c r="N5" s="110" t="s">
        <v>48</v>
      </c>
      <c r="O5" s="111" t="s">
        <v>49</v>
      </c>
      <c r="P5" s="112" t="s">
        <v>50</v>
      </c>
      <c r="Q5" s="113" t="s">
        <v>49</v>
      </c>
      <c r="R5" s="110" t="s">
        <v>48</v>
      </c>
      <c r="S5" s="111" t="s">
        <v>49</v>
      </c>
      <c r="T5" s="112" t="s">
        <v>50</v>
      </c>
      <c r="U5" s="113" t="s">
        <v>49</v>
      </c>
      <c r="V5" s="110" t="s">
        <v>48</v>
      </c>
      <c r="W5" s="111" t="s">
        <v>49</v>
      </c>
      <c r="X5" s="112" t="s">
        <v>50</v>
      </c>
      <c r="Y5" s="113" t="s">
        <v>49</v>
      </c>
    </row>
    <row r="6" spans="1:25" ht="15" customHeight="1" x14ac:dyDescent="0.25">
      <c r="A6" s="72"/>
      <c r="B6" s="3" t="s">
        <v>51</v>
      </c>
      <c r="C6" s="98">
        <v>0</v>
      </c>
      <c r="D6" s="26" t="str">
        <f>B6</f>
        <v>Food</v>
      </c>
      <c r="E6" s="104">
        <v>0</v>
      </c>
      <c r="F6" s="3" t="str">
        <f>B6</f>
        <v>Food</v>
      </c>
      <c r="G6" s="98">
        <v>0</v>
      </c>
      <c r="H6" s="26" t="str">
        <f>B6</f>
        <v>Food</v>
      </c>
      <c r="I6" s="104">
        <v>0</v>
      </c>
      <c r="J6" s="3" t="str">
        <f>B6</f>
        <v>Food</v>
      </c>
      <c r="K6" s="98">
        <v>0</v>
      </c>
      <c r="L6" s="26" t="str">
        <f>B6</f>
        <v>Food</v>
      </c>
      <c r="M6" s="104">
        <v>0</v>
      </c>
      <c r="N6" s="3" t="str">
        <f>B6</f>
        <v>Food</v>
      </c>
      <c r="O6" s="98">
        <v>0</v>
      </c>
      <c r="P6" s="26" t="str">
        <f>B6</f>
        <v>Food</v>
      </c>
      <c r="Q6" s="104">
        <v>0</v>
      </c>
      <c r="R6" s="3" t="str">
        <f>B6</f>
        <v>Food</v>
      </c>
      <c r="S6" s="98">
        <v>0</v>
      </c>
      <c r="T6" s="26" t="str">
        <f>B6</f>
        <v>Food</v>
      </c>
      <c r="U6" s="104">
        <v>0</v>
      </c>
      <c r="V6" s="3" t="str">
        <f>B6</f>
        <v>Food</v>
      </c>
      <c r="W6" s="98">
        <v>0</v>
      </c>
      <c r="X6" s="26" t="str">
        <f>B6</f>
        <v>Food</v>
      </c>
      <c r="Y6" s="104">
        <v>0</v>
      </c>
    </row>
    <row r="7" spans="1:25" ht="15" customHeight="1" x14ac:dyDescent="0.25">
      <c r="A7" s="72"/>
      <c r="B7" s="3" t="s">
        <v>52</v>
      </c>
      <c r="C7" s="98">
        <v>0</v>
      </c>
      <c r="D7" s="26" t="str">
        <f t="shared" ref="D7:D13" si="0">B7</f>
        <v>Bills</v>
      </c>
      <c r="E7" s="104">
        <v>0</v>
      </c>
      <c r="F7" s="3" t="str">
        <f t="shared" ref="F7:F13" si="1">B7</f>
        <v>Bills</v>
      </c>
      <c r="G7" s="98">
        <v>0</v>
      </c>
      <c r="H7" s="26" t="str">
        <f t="shared" ref="H7:H13" si="2">B7</f>
        <v>Bills</v>
      </c>
      <c r="I7" s="104">
        <v>0</v>
      </c>
      <c r="J7" s="3" t="str">
        <f t="shared" ref="J7:J13" si="3">B7</f>
        <v>Bills</v>
      </c>
      <c r="K7" s="98">
        <v>0</v>
      </c>
      <c r="L7" s="26" t="str">
        <f t="shared" ref="L7:L13" si="4">B7</f>
        <v>Bills</v>
      </c>
      <c r="M7" s="104">
        <v>0</v>
      </c>
      <c r="N7" s="3" t="str">
        <f t="shared" ref="N7:N13" si="5">B7</f>
        <v>Bills</v>
      </c>
      <c r="O7" s="98">
        <v>0</v>
      </c>
      <c r="P7" s="26" t="str">
        <f t="shared" ref="P7:P13" si="6">B7</f>
        <v>Bills</v>
      </c>
      <c r="Q7" s="104">
        <v>0</v>
      </c>
      <c r="R7" s="3" t="str">
        <f t="shared" ref="R7:R13" si="7">B7</f>
        <v>Bills</v>
      </c>
      <c r="S7" s="98">
        <v>0</v>
      </c>
      <c r="T7" s="26" t="str">
        <f t="shared" ref="T7:T13" si="8">B7</f>
        <v>Bills</v>
      </c>
      <c r="U7" s="104">
        <v>0</v>
      </c>
      <c r="V7" s="3" t="str">
        <f t="shared" ref="V7:V13" si="9">B7</f>
        <v>Bills</v>
      </c>
      <c r="W7" s="98">
        <v>0</v>
      </c>
      <c r="X7" s="26" t="str">
        <f t="shared" ref="X7:X13" si="10">B7</f>
        <v>Bills</v>
      </c>
      <c r="Y7" s="104">
        <v>0</v>
      </c>
    </row>
    <row r="8" spans="1:25" ht="15" customHeight="1" x14ac:dyDescent="0.25">
      <c r="A8" s="72"/>
      <c r="B8" s="6" t="s">
        <v>53</v>
      </c>
      <c r="C8" s="98">
        <v>0</v>
      </c>
      <c r="D8" s="26" t="str">
        <f t="shared" si="0"/>
        <v>Eletron n' games</v>
      </c>
      <c r="E8" s="104">
        <v>0</v>
      </c>
      <c r="F8" s="3" t="str">
        <f t="shared" si="1"/>
        <v>Eletron n' games</v>
      </c>
      <c r="G8" s="98">
        <v>0</v>
      </c>
      <c r="H8" s="26" t="str">
        <f t="shared" si="2"/>
        <v>Eletron n' games</v>
      </c>
      <c r="I8" s="104">
        <v>0</v>
      </c>
      <c r="J8" s="3" t="str">
        <f t="shared" si="3"/>
        <v>Eletron n' games</v>
      </c>
      <c r="K8" s="98">
        <v>0</v>
      </c>
      <c r="L8" s="26" t="str">
        <f t="shared" si="4"/>
        <v>Eletron n' games</v>
      </c>
      <c r="M8" s="104">
        <v>0</v>
      </c>
      <c r="N8" s="3" t="str">
        <f t="shared" si="5"/>
        <v>Eletron n' games</v>
      </c>
      <c r="O8" s="98">
        <v>0</v>
      </c>
      <c r="P8" s="26" t="str">
        <f t="shared" si="6"/>
        <v>Eletron n' games</v>
      </c>
      <c r="Q8" s="104">
        <v>0</v>
      </c>
      <c r="R8" s="3" t="str">
        <f t="shared" si="7"/>
        <v>Eletron n' games</v>
      </c>
      <c r="S8" s="98">
        <v>0</v>
      </c>
      <c r="T8" s="26" t="str">
        <f t="shared" si="8"/>
        <v>Eletron n' games</v>
      </c>
      <c r="U8" s="104">
        <v>0</v>
      </c>
      <c r="V8" s="3" t="str">
        <f t="shared" si="9"/>
        <v>Eletron n' games</v>
      </c>
      <c r="W8" s="98">
        <v>0</v>
      </c>
      <c r="X8" s="26" t="str">
        <f t="shared" si="10"/>
        <v>Eletron n' games</v>
      </c>
      <c r="Y8" s="104">
        <v>0</v>
      </c>
    </row>
    <row r="9" spans="1:25" ht="15" customHeight="1" x14ac:dyDescent="0.25">
      <c r="A9" s="72"/>
      <c r="B9" s="6" t="s">
        <v>58</v>
      </c>
      <c r="C9" s="98">
        <v>0</v>
      </c>
      <c r="D9" s="26" t="str">
        <f t="shared" si="0"/>
        <v>Hang out</v>
      </c>
      <c r="E9" s="104">
        <v>0</v>
      </c>
      <c r="F9" s="3" t="str">
        <f t="shared" si="1"/>
        <v>Hang out</v>
      </c>
      <c r="G9" s="98">
        <v>0</v>
      </c>
      <c r="H9" s="26" t="str">
        <f t="shared" si="2"/>
        <v>Hang out</v>
      </c>
      <c r="I9" s="104">
        <v>0</v>
      </c>
      <c r="J9" s="3" t="str">
        <f t="shared" si="3"/>
        <v>Hang out</v>
      </c>
      <c r="K9" s="98">
        <v>0</v>
      </c>
      <c r="L9" s="26" t="str">
        <f t="shared" si="4"/>
        <v>Hang out</v>
      </c>
      <c r="M9" s="104">
        <v>0</v>
      </c>
      <c r="N9" s="3" t="str">
        <f t="shared" si="5"/>
        <v>Hang out</v>
      </c>
      <c r="O9" s="98">
        <v>0</v>
      </c>
      <c r="P9" s="26" t="str">
        <f t="shared" si="6"/>
        <v>Hang out</v>
      </c>
      <c r="Q9" s="104">
        <v>0</v>
      </c>
      <c r="R9" s="3" t="str">
        <f t="shared" si="7"/>
        <v>Hang out</v>
      </c>
      <c r="S9" s="98">
        <v>0</v>
      </c>
      <c r="T9" s="26" t="str">
        <f t="shared" si="8"/>
        <v>Hang out</v>
      </c>
      <c r="U9" s="104">
        <v>0</v>
      </c>
      <c r="V9" s="3" t="str">
        <f t="shared" si="9"/>
        <v>Hang out</v>
      </c>
      <c r="W9" s="98">
        <v>0</v>
      </c>
      <c r="X9" s="26" t="str">
        <f t="shared" si="10"/>
        <v>Hang out</v>
      </c>
      <c r="Y9" s="104">
        <v>0</v>
      </c>
    </row>
    <row r="10" spans="1:25" ht="15" customHeight="1" x14ac:dyDescent="0.25">
      <c r="A10" s="72"/>
      <c r="B10" s="6" t="s">
        <v>54</v>
      </c>
      <c r="C10" s="98">
        <v>0</v>
      </c>
      <c r="D10" s="26" t="str">
        <f t="shared" si="0"/>
        <v>Healthcare</v>
      </c>
      <c r="E10" s="104">
        <v>0</v>
      </c>
      <c r="F10" s="3" t="str">
        <f t="shared" si="1"/>
        <v>Healthcare</v>
      </c>
      <c r="G10" s="98">
        <v>0</v>
      </c>
      <c r="H10" s="26" t="str">
        <f t="shared" si="2"/>
        <v>Healthcare</v>
      </c>
      <c r="I10" s="104">
        <v>0</v>
      </c>
      <c r="J10" s="3" t="str">
        <f t="shared" si="3"/>
        <v>Healthcare</v>
      </c>
      <c r="K10" s="98">
        <v>0</v>
      </c>
      <c r="L10" s="26" t="str">
        <f t="shared" si="4"/>
        <v>Healthcare</v>
      </c>
      <c r="M10" s="104">
        <v>0</v>
      </c>
      <c r="N10" s="3" t="str">
        <f t="shared" si="5"/>
        <v>Healthcare</v>
      </c>
      <c r="O10" s="98">
        <v>0</v>
      </c>
      <c r="P10" s="26" t="str">
        <f t="shared" si="6"/>
        <v>Healthcare</v>
      </c>
      <c r="Q10" s="104"/>
      <c r="R10" s="3" t="str">
        <f t="shared" si="7"/>
        <v>Healthcare</v>
      </c>
      <c r="S10" s="98">
        <v>0</v>
      </c>
      <c r="T10" s="26" t="str">
        <f t="shared" si="8"/>
        <v>Healthcare</v>
      </c>
      <c r="U10" s="104">
        <v>0</v>
      </c>
      <c r="V10" s="3" t="str">
        <f t="shared" si="9"/>
        <v>Healthcare</v>
      </c>
      <c r="W10" s="98">
        <v>0</v>
      </c>
      <c r="X10" s="26" t="str">
        <f t="shared" si="10"/>
        <v>Healthcare</v>
      </c>
      <c r="Y10" s="104">
        <v>0</v>
      </c>
    </row>
    <row r="11" spans="1:25" ht="15" customHeight="1" x14ac:dyDescent="0.25">
      <c r="A11" s="72"/>
      <c r="B11" s="6" t="s">
        <v>57</v>
      </c>
      <c r="C11" s="98">
        <v>0</v>
      </c>
      <c r="D11" s="26" t="str">
        <f t="shared" si="0"/>
        <v>Car maintenance</v>
      </c>
      <c r="E11" s="104">
        <v>0</v>
      </c>
      <c r="F11" s="3" t="str">
        <f t="shared" si="1"/>
        <v>Car maintenance</v>
      </c>
      <c r="G11" s="98">
        <v>0</v>
      </c>
      <c r="H11" s="26" t="str">
        <f t="shared" si="2"/>
        <v>Car maintenance</v>
      </c>
      <c r="I11" s="104">
        <v>0</v>
      </c>
      <c r="J11" s="3" t="str">
        <f t="shared" si="3"/>
        <v>Car maintenance</v>
      </c>
      <c r="K11" s="98">
        <v>0</v>
      </c>
      <c r="L11" s="26" t="str">
        <f t="shared" si="4"/>
        <v>Car maintenance</v>
      </c>
      <c r="M11" s="104">
        <v>0</v>
      </c>
      <c r="N11" s="3" t="str">
        <f t="shared" si="5"/>
        <v>Car maintenance</v>
      </c>
      <c r="O11" s="98">
        <v>0</v>
      </c>
      <c r="P11" s="26" t="str">
        <f t="shared" si="6"/>
        <v>Car maintenance</v>
      </c>
      <c r="Q11" s="104">
        <v>0</v>
      </c>
      <c r="R11" s="3" t="str">
        <f t="shared" si="7"/>
        <v>Car maintenance</v>
      </c>
      <c r="S11" s="98">
        <v>0</v>
      </c>
      <c r="T11" s="26" t="str">
        <f t="shared" si="8"/>
        <v>Car maintenance</v>
      </c>
      <c r="U11" s="104">
        <v>0</v>
      </c>
      <c r="V11" s="3" t="str">
        <f t="shared" si="9"/>
        <v>Car maintenance</v>
      </c>
      <c r="W11" s="98">
        <v>0</v>
      </c>
      <c r="X11" s="26" t="str">
        <f t="shared" si="10"/>
        <v>Car maintenance</v>
      </c>
      <c r="Y11" s="104">
        <v>0</v>
      </c>
    </row>
    <row r="12" spans="1:25" ht="15" customHeight="1" x14ac:dyDescent="0.25">
      <c r="A12" s="72"/>
      <c r="B12" s="7" t="s">
        <v>56</v>
      </c>
      <c r="C12" s="98">
        <v>0</v>
      </c>
      <c r="D12" s="26" t="str">
        <f t="shared" si="0"/>
        <v>Gas</v>
      </c>
      <c r="E12" s="104">
        <v>0</v>
      </c>
      <c r="F12" s="3" t="str">
        <f t="shared" si="1"/>
        <v>Gas</v>
      </c>
      <c r="G12" s="98">
        <v>0</v>
      </c>
      <c r="H12" s="26" t="str">
        <f t="shared" si="2"/>
        <v>Gas</v>
      </c>
      <c r="I12" s="104">
        <v>0</v>
      </c>
      <c r="J12" s="3" t="str">
        <f t="shared" si="3"/>
        <v>Gas</v>
      </c>
      <c r="K12" s="98">
        <v>0</v>
      </c>
      <c r="L12" s="26" t="str">
        <f t="shared" si="4"/>
        <v>Gas</v>
      </c>
      <c r="M12" s="104">
        <v>0</v>
      </c>
      <c r="N12" s="3" t="str">
        <f t="shared" si="5"/>
        <v>Gas</v>
      </c>
      <c r="O12" s="98">
        <v>0</v>
      </c>
      <c r="P12" s="26" t="str">
        <f t="shared" si="6"/>
        <v>Gas</v>
      </c>
      <c r="Q12" s="104">
        <v>0</v>
      </c>
      <c r="R12" s="3" t="str">
        <f t="shared" si="7"/>
        <v>Gas</v>
      </c>
      <c r="S12" s="98">
        <v>0</v>
      </c>
      <c r="T12" s="26" t="str">
        <f t="shared" si="8"/>
        <v>Gas</v>
      </c>
      <c r="U12" s="104">
        <v>0</v>
      </c>
      <c r="V12" s="3" t="str">
        <f t="shared" si="9"/>
        <v>Gas</v>
      </c>
      <c r="W12" s="98">
        <v>0</v>
      </c>
      <c r="X12" s="26" t="str">
        <f t="shared" si="10"/>
        <v>Gas</v>
      </c>
      <c r="Y12" s="104">
        <v>0</v>
      </c>
    </row>
    <row r="13" spans="1:25" ht="15" customHeight="1" thickBot="1" x14ac:dyDescent="0.3">
      <c r="A13" s="73"/>
      <c r="B13" s="11" t="s">
        <v>55</v>
      </c>
      <c r="C13" s="98">
        <v>0</v>
      </c>
      <c r="D13" s="26" t="str">
        <f t="shared" si="0"/>
        <v>Clothing</v>
      </c>
      <c r="E13" s="104">
        <v>0</v>
      </c>
      <c r="F13" s="3" t="str">
        <f t="shared" si="1"/>
        <v>Clothing</v>
      </c>
      <c r="G13" s="98">
        <v>0</v>
      </c>
      <c r="H13" s="26" t="str">
        <f t="shared" si="2"/>
        <v>Clothing</v>
      </c>
      <c r="I13" s="104">
        <v>0</v>
      </c>
      <c r="J13" s="3" t="str">
        <f t="shared" si="3"/>
        <v>Clothing</v>
      </c>
      <c r="K13" s="98">
        <v>0</v>
      </c>
      <c r="L13" s="26" t="str">
        <f t="shared" si="4"/>
        <v>Clothing</v>
      </c>
      <c r="M13" s="104">
        <v>0</v>
      </c>
      <c r="N13" s="3" t="str">
        <f t="shared" si="5"/>
        <v>Clothing</v>
      </c>
      <c r="O13" s="98">
        <v>0</v>
      </c>
      <c r="P13" s="26" t="str">
        <f t="shared" si="6"/>
        <v>Clothing</v>
      </c>
      <c r="Q13" s="104">
        <v>0</v>
      </c>
      <c r="R13" s="3" t="str">
        <f t="shared" si="7"/>
        <v>Clothing</v>
      </c>
      <c r="S13" s="98">
        <v>0</v>
      </c>
      <c r="T13" s="26" t="str">
        <f t="shared" si="8"/>
        <v>Clothing</v>
      </c>
      <c r="U13" s="104">
        <v>0</v>
      </c>
      <c r="V13" s="3" t="str">
        <f t="shared" si="9"/>
        <v>Clothing</v>
      </c>
      <c r="W13" s="98">
        <v>0</v>
      </c>
      <c r="X13" s="26" t="str">
        <f t="shared" si="10"/>
        <v>Clothing</v>
      </c>
      <c r="Y13" s="104">
        <v>0</v>
      </c>
    </row>
    <row r="14" spans="1:25" ht="15" customHeight="1" x14ac:dyDescent="0.25">
      <c r="A14" s="74" t="s">
        <v>47</v>
      </c>
      <c r="B14" s="20"/>
      <c r="C14" s="99"/>
      <c r="D14" s="58"/>
      <c r="E14" s="105"/>
      <c r="F14" s="20"/>
      <c r="G14" s="99"/>
      <c r="H14" s="58"/>
      <c r="I14" s="105"/>
      <c r="J14" s="20"/>
      <c r="K14" s="99"/>
      <c r="L14" s="58"/>
      <c r="M14" s="105"/>
      <c r="N14" s="20"/>
      <c r="O14" s="99"/>
      <c r="P14" s="58"/>
      <c r="Q14" s="105"/>
      <c r="R14" s="20"/>
      <c r="S14" s="99"/>
      <c r="T14" s="58"/>
      <c r="U14" s="105"/>
      <c r="V14" s="20"/>
      <c r="W14" s="99"/>
      <c r="X14" s="58"/>
      <c r="Y14" s="105"/>
    </row>
    <row r="15" spans="1:25" ht="15" customHeight="1" x14ac:dyDescent="0.25">
      <c r="A15" s="75"/>
      <c r="B15" s="3"/>
      <c r="C15" s="100"/>
      <c r="D15" s="57"/>
      <c r="E15" s="106"/>
      <c r="F15" s="3"/>
      <c r="G15" s="100"/>
      <c r="H15" s="57"/>
      <c r="I15" s="106"/>
      <c r="J15" s="3"/>
      <c r="K15" s="100"/>
      <c r="L15" s="57"/>
      <c r="M15" s="106"/>
      <c r="N15" s="3"/>
      <c r="O15" s="100"/>
      <c r="P15" s="57"/>
      <c r="Q15" s="106"/>
      <c r="R15" s="3"/>
      <c r="S15" s="100"/>
      <c r="T15" s="57"/>
      <c r="U15" s="106"/>
      <c r="V15" s="3"/>
      <c r="W15" s="100"/>
      <c r="X15" s="57"/>
      <c r="Y15" s="106"/>
    </row>
    <row r="16" spans="1:25" ht="15" customHeight="1" x14ac:dyDescent="0.25">
      <c r="A16" s="75"/>
      <c r="B16" s="3"/>
      <c r="C16" s="100"/>
      <c r="D16" s="57"/>
      <c r="E16" s="106"/>
      <c r="F16" s="3"/>
      <c r="G16" s="100"/>
      <c r="H16" s="57"/>
      <c r="I16" s="106"/>
      <c r="J16" s="3"/>
      <c r="K16" s="100"/>
      <c r="L16" s="57"/>
      <c r="M16" s="106"/>
      <c r="N16" s="3"/>
      <c r="O16" s="100"/>
      <c r="P16" s="57"/>
      <c r="Q16" s="106"/>
      <c r="R16" s="3"/>
      <c r="S16" s="100"/>
      <c r="T16" s="57"/>
      <c r="U16" s="106"/>
      <c r="V16" s="3"/>
      <c r="W16" s="100"/>
      <c r="X16" s="57"/>
      <c r="Y16" s="106"/>
    </row>
    <row r="17" spans="1:25" ht="15" customHeight="1" x14ac:dyDescent="0.25">
      <c r="A17" s="75"/>
      <c r="B17" s="3"/>
      <c r="C17" s="100"/>
      <c r="D17" s="57"/>
      <c r="E17" s="106"/>
      <c r="F17" s="3"/>
      <c r="G17" s="100"/>
      <c r="H17" s="57"/>
      <c r="I17" s="106"/>
      <c r="J17" s="3"/>
      <c r="K17" s="100"/>
      <c r="L17" s="57"/>
      <c r="M17" s="106"/>
      <c r="N17" s="3"/>
      <c r="O17" s="100"/>
      <c r="P17" s="57"/>
      <c r="Q17" s="106"/>
      <c r="R17" s="3"/>
      <c r="S17" s="100"/>
      <c r="T17" s="57"/>
      <c r="U17" s="106"/>
      <c r="V17" s="3"/>
      <c r="W17" s="100"/>
      <c r="X17" s="57"/>
      <c r="Y17" s="106"/>
    </row>
    <row r="18" spans="1:25" ht="15" customHeight="1" x14ac:dyDescent="0.25">
      <c r="A18" s="75"/>
      <c r="B18" s="3"/>
      <c r="C18" s="100"/>
      <c r="D18" s="57"/>
      <c r="E18" s="106"/>
      <c r="F18" s="3"/>
      <c r="G18" s="100"/>
      <c r="H18" s="57"/>
      <c r="I18" s="106"/>
      <c r="J18" s="3"/>
      <c r="K18" s="100"/>
      <c r="L18" s="57"/>
      <c r="M18" s="106"/>
      <c r="N18" s="3"/>
      <c r="O18" s="100"/>
      <c r="P18" s="57"/>
      <c r="Q18" s="106"/>
      <c r="R18" s="3"/>
      <c r="S18" s="100"/>
      <c r="T18" s="57"/>
      <c r="U18" s="106"/>
      <c r="V18" s="3"/>
      <c r="W18" s="100"/>
      <c r="X18" s="57"/>
      <c r="Y18" s="106"/>
    </row>
    <row r="19" spans="1:25" ht="15" customHeight="1" x14ac:dyDescent="0.25">
      <c r="A19" s="75"/>
      <c r="B19" s="3"/>
      <c r="C19" s="100"/>
      <c r="D19" s="57"/>
      <c r="E19" s="106"/>
      <c r="F19" s="3"/>
      <c r="G19" s="100"/>
      <c r="H19" s="57"/>
      <c r="I19" s="106"/>
      <c r="J19" s="3"/>
      <c r="K19" s="100"/>
      <c r="L19" s="57"/>
      <c r="M19" s="106"/>
      <c r="N19" s="3"/>
      <c r="O19" s="100"/>
      <c r="P19" s="57"/>
      <c r="Q19" s="106"/>
      <c r="R19" s="3"/>
      <c r="S19" s="100"/>
      <c r="T19" s="57"/>
      <c r="U19" s="106"/>
      <c r="V19" s="3"/>
      <c r="W19" s="100"/>
      <c r="X19" s="57"/>
      <c r="Y19" s="106"/>
    </row>
    <row r="20" spans="1:25" ht="15" customHeight="1" x14ac:dyDescent="0.25">
      <c r="A20" s="75"/>
      <c r="B20" s="3"/>
      <c r="C20" s="100"/>
      <c r="D20" s="57"/>
      <c r="E20" s="106"/>
      <c r="F20" s="3"/>
      <c r="G20" s="100"/>
      <c r="H20" s="57"/>
      <c r="I20" s="106"/>
      <c r="J20" s="3"/>
      <c r="K20" s="100"/>
      <c r="L20" s="57"/>
      <c r="M20" s="106"/>
      <c r="N20" s="3"/>
      <c r="O20" s="100"/>
      <c r="P20" s="57"/>
      <c r="Q20" s="106"/>
      <c r="R20" s="3"/>
      <c r="S20" s="100"/>
      <c r="T20" s="57"/>
      <c r="U20" s="106"/>
      <c r="V20" s="3"/>
      <c r="W20" s="100"/>
      <c r="X20" s="57"/>
      <c r="Y20" s="106"/>
    </row>
    <row r="21" spans="1:25" ht="15.75" customHeight="1" thickBot="1" x14ac:dyDescent="0.3">
      <c r="A21" s="76"/>
      <c r="B21" s="21"/>
      <c r="C21" s="101"/>
      <c r="D21" s="59"/>
      <c r="E21" s="107"/>
      <c r="F21" s="21"/>
      <c r="G21" s="101"/>
      <c r="H21" s="59"/>
      <c r="I21" s="107"/>
      <c r="J21" s="21"/>
      <c r="K21" s="101"/>
      <c r="L21" s="59"/>
      <c r="M21" s="107"/>
      <c r="N21" s="21"/>
      <c r="O21" s="101"/>
      <c r="P21" s="59"/>
      <c r="Q21" s="107"/>
      <c r="R21" s="21"/>
      <c r="S21" s="101"/>
      <c r="T21" s="59"/>
      <c r="U21" s="107"/>
      <c r="V21" s="21"/>
      <c r="W21" s="101"/>
      <c r="X21" s="59"/>
      <c r="Y21" s="107"/>
    </row>
    <row r="22" spans="1:25" s="2" customFormat="1" ht="18" customHeight="1" thickBot="1" x14ac:dyDescent="0.3">
      <c r="A22" s="120" t="s">
        <v>3</v>
      </c>
      <c r="B22" s="56"/>
      <c r="C22" s="102">
        <f>SUM(C6:C21)</f>
        <v>0</v>
      </c>
      <c r="D22" s="56"/>
      <c r="E22" s="102">
        <f>SUM(E6:E21)</f>
        <v>0</v>
      </c>
      <c r="F22" s="56"/>
      <c r="G22" s="102">
        <f>SUM(G6:G21)</f>
        <v>0</v>
      </c>
      <c r="H22" s="56"/>
      <c r="I22" s="102">
        <f>SUM(I6:I21)</f>
        <v>0</v>
      </c>
      <c r="J22" s="56"/>
      <c r="K22" s="102">
        <f>SUM(K6:K21)</f>
        <v>0</v>
      </c>
      <c r="L22" s="56"/>
      <c r="M22" s="102">
        <f>SUM(M6:M21)</f>
        <v>0</v>
      </c>
      <c r="N22" s="56"/>
      <c r="O22" s="102">
        <f>SUM(O6:O21)</f>
        <v>0</v>
      </c>
      <c r="P22" s="56"/>
      <c r="Q22" s="102">
        <f>SUM(Q6:Q21)</f>
        <v>0</v>
      </c>
      <c r="R22" s="56"/>
      <c r="S22" s="102">
        <f>SUM(S6:S21)</f>
        <v>0</v>
      </c>
      <c r="T22" s="56"/>
      <c r="U22" s="102">
        <f>SUM(U6:U21)</f>
        <v>0</v>
      </c>
      <c r="V22" s="56"/>
      <c r="W22" s="102">
        <f>SUM(W6:W21)</f>
        <v>0</v>
      </c>
      <c r="X22" s="56"/>
      <c r="Y22" s="102">
        <f>SUM(Y6:Y21)</f>
        <v>0</v>
      </c>
    </row>
  </sheetData>
  <sortState xmlns:xlrd2="http://schemas.microsoft.com/office/spreadsheetml/2017/richdata2" ref="C12:C16">
    <sortCondition ref="C12"/>
  </sortState>
  <customSheetViews>
    <customSheetView guid="{12641207-4FA9-4498-AEA1-9BC1962A4F9A}" hiddenRows="1" topLeftCell="A4">
      <pane xSplit="1" topLeftCell="L1" activePane="topRight" state="frozen"/>
      <selection pane="topRight" activeCell="AN12" sqref="AN12"/>
      <pageMargins left="0.511811024" right="0.511811024" top="0.78740157499999996" bottom="0.78740157499999996" header="0.31496062000000002" footer="0.31496062000000002"/>
      <pageSetup paperSize="9" orientation="portrait" horizontalDpi="300" verticalDpi="300" r:id="rId1"/>
    </customSheetView>
  </customSheetViews>
  <mergeCells count="15">
    <mergeCell ref="A5:A13"/>
    <mergeCell ref="A14:A21"/>
    <mergeCell ref="T1:U1"/>
    <mergeCell ref="V1:W1"/>
    <mergeCell ref="X1:Y1"/>
    <mergeCell ref="B1:C1"/>
    <mergeCell ref="A2:A3"/>
    <mergeCell ref="D1:E1"/>
    <mergeCell ref="H1:I1"/>
    <mergeCell ref="J1:K1"/>
    <mergeCell ref="L1:M1"/>
    <mergeCell ref="P1:Q1"/>
    <mergeCell ref="R1:S1"/>
    <mergeCell ref="N1:O1"/>
    <mergeCell ref="F1:G1"/>
  </mergeCells>
  <conditionalFormatting sqref="A3:XFD3">
    <cfRule type="iconSet" priority="13">
      <iconSet>
        <cfvo type="percent" val="0"/>
        <cfvo type="num" val="200"/>
        <cfvo type="num" val="35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B1:M16"/>
  <sheetViews>
    <sheetView zoomScale="145" zoomScaleNormal="145" workbookViewId="0">
      <selection activeCell="C2" sqref="C2:D2"/>
    </sheetView>
  </sheetViews>
  <sheetFormatPr defaultRowHeight="15" x14ac:dyDescent="0.25"/>
  <cols>
    <col min="1" max="2" width="10.7109375" style="4" customWidth="1"/>
    <col min="3" max="3" width="18.7109375" style="4" customWidth="1"/>
    <col min="4" max="4" width="18.5703125" style="24" customWidth="1"/>
    <col min="5" max="5" width="10.7109375" style="13" customWidth="1"/>
    <col min="6" max="7" width="18.5703125" style="4" customWidth="1"/>
    <col min="8" max="9" width="10.7109375" style="4" customWidth="1"/>
    <col min="10" max="12" width="12.85546875" style="4" customWidth="1"/>
    <col min="13" max="13" width="11.42578125" style="4" customWidth="1"/>
    <col min="14" max="14" width="12.7109375" style="4" bestFit="1" customWidth="1"/>
    <col min="15" max="16384" width="9.140625" style="4"/>
  </cols>
  <sheetData>
    <row r="1" spans="2:13" ht="20.25" thickBot="1" x14ac:dyDescent="0.45">
      <c r="B1" s="46"/>
      <c r="C1" s="46"/>
      <c r="D1" s="47"/>
      <c r="E1" s="48"/>
      <c r="F1" s="46"/>
      <c r="G1" s="46"/>
    </row>
    <row r="2" spans="2:13" ht="20.25" thickBot="1" x14ac:dyDescent="0.45">
      <c r="B2" s="46"/>
      <c r="C2" s="80" t="s">
        <v>3</v>
      </c>
      <c r="D2" s="81"/>
      <c r="E2" s="49"/>
      <c r="F2" s="80" t="s">
        <v>46</v>
      </c>
      <c r="G2" s="81"/>
      <c r="I2" s="31"/>
      <c r="J2" s="31"/>
      <c r="K2" s="31"/>
      <c r="L2" s="31"/>
    </row>
    <row r="3" spans="2:13" ht="19.5" x14ac:dyDescent="0.4">
      <c r="B3" s="46"/>
      <c r="C3" s="60" t="s">
        <v>59</v>
      </c>
      <c r="D3" s="115">
        <f>SUM('Net Salary'!C2:N7)</f>
        <v>0</v>
      </c>
      <c r="E3" s="50"/>
      <c r="F3" s="61" t="str">
        <f>Expenses!B6</f>
        <v>Food</v>
      </c>
      <c r="G3" s="118">
        <f>SUM(Expenses!C6,Expenses!E6,Expenses!G6,Expenses!I6,Expenses!K6,Expenses!M6,Expenses!O6,Expenses!Q6,Expenses!S6,Expenses!U6,Expenses!W6,Expenses!Y6)</f>
        <v>0</v>
      </c>
      <c r="I3" s="32"/>
      <c r="J3" s="33"/>
      <c r="K3" s="34"/>
      <c r="L3" s="35"/>
    </row>
    <row r="4" spans="2:13" ht="19.5" x14ac:dyDescent="0.4">
      <c r="B4" s="46"/>
      <c r="C4" s="41" t="s">
        <v>43</v>
      </c>
      <c r="D4" s="116">
        <f>SUM('Net Salary'!C12:N16)</f>
        <v>0</v>
      </c>
      <c r="E4" s="50"/>
      <c r="F4" s="61" t="str">
        <f>Expenses!B7</f>
        <v>Bills</v>
      </c>
      <c r="G4" s="118">
        <f>SUM(Expenses!C7,Expenses!E7,Expenses!G7,Expenses!I7,Expenses!K7,Expenses!M7,Expenses!O7,Expenses!Q7,Expenses!S7,Expenses!U7,Expenses!W7,Expenses!Y7)</f>
        <v>0</v>
      </c>
      <c r="I4" s="32"/>
      <c r="J4" s="33"/>
      <c r="K4" s="34"/>
      <c r="L4" s="35"/>
    </row>
    <row r="5" spans="2:13" ht="19.5" x14ac:dyDescent="0.4">
      <c r="B5" s="46"/>
      <c r="C5" s="41" t="s">
        <v>60</v>
      </c>
      <c r="D5" s="116">
        <f>SUM('Net Salary'!C2:N7)-SUM('Net Salary'!C9:N9)-SUM('Net Salary'!C12:N16)</f>
        <v>0</v>
      </c>
      <c r="E5" s="50"/>
      <c r="F5" s="61" t="str">
        <f>Expenses!B8</f>
        <v>Eletron n' games</v>
      </c>
      <c r="G5" s="118">
        <f>SUM(Expenses!C8,Expenses!E8,Expenses!G8,Expenses!I8,Expenses!K8,Expenses!M8,Expenses!O8,Expenses!Q8,Expenses!S8,Expenses!U8,Expenses!W8,Expenses!Y8)</f>
        <v>0</v>
      </c>
      <c r="I5" s="32"/>
      <c r="J5" s="33"/>
      <c r="K5" s="35"/>
      <c r="L5" s="35"/>
    </row>
    <row r="6" spans="2:13" ht="19.5" x14ac:dyDescent="0.4">
      <c r="B6" s="46"/>
      <c r="C6" s="41" t="s">
        <v>61</v>
      </c>
      <c r="D6" s="116">
        <f>SUM(Expenses!C6:C13,Expenses!E6:E13,Expenses!G6:G13,Expenses!I6:I13,Expenses!K6:K13,Expenses!M6:M13,Expenses!O6:O13,Expenses!Q6:Q13,Expenses!S6:S13,Expenses!U6:U13,Expenses!W6:W13,Expenses!Y6:Y13)</f>
        <v>0</v>
      </c>
      <c r="E6" s="50"/>
      <c r="F6" s="61" t="str">
        <f>Expenses!B9</f>
        <v>Hang out</v>
      </c>
      <c r="G6" s="118">
        <f>SUM(Expenses!C9,Expenses!E9,Expenses!G9,Expenses!I9,Expenses!K9,Expenses!M9,Expenses!O9,Expenses!Q9,Expenses!S9,Expenses!U9,Expenses!W9,Expenses!Y9)</f>
        <v>0</v>
      </c>
      <c r="I6" s="32"/>
      <c r="J6" s="33"/>
      <c r="K6" s="35"/>
      <c r="L6" s="35"/>
    </row>
    <row r="7" spans="2:13" ht="19.5" x14ac:dyDescent="0.4">
      <c r="B7" s="46"/>
      <c r="C7" s="41" t="s">
        <v>62</v>
      </c>
      <c r="D7" s="116">
        <f>SUM(Expenses!C14:C21,Expenses!E14:E21,Expenses!G14:G21,Expenses!I14:I21,Expenses!K14:K21,Expenses!M14:M21,Expenses!O14:O21,Expenses!Q14:Q21,Expenses!S14:S21,Expenses!U14:U21,Expenses!W14:W21,Expenses!Y14:Y21)</f>
        <v>0</v>
      </c>
      <c r="E7" s="50"/>
      <c r="F7" s="61" t="str">
        <f>Expenses!B10</f>
        <v>Healthcare</v>
      </c>
      <c r="G7" s="118">
        <f>SUM(Expenses!C10,Expenses!E10,Expenses!G10,Expenses!I10,Expenses!K10,Expenses!M10,Expenses!O10,Expenses!Q10,Expenses!S10,Expenses!U10,Expenses!W10,Expenses!Y10)</f>
        <v>0</v>
      </c>
      <c r="I7" s="32"/>
      <c r="J7" s="33"/>
      <c r="K7" s="35"/>
      <c r="L7" s="35"/>
    </row>
    <row r="8" spans="2:13" ht="19.5" x14ac:dyDescent="0.4">
      <c r="B8" s="46"/>
      <c r="C8" s="41" t="s">
        <v>63</v>
      </c>
      <c r="D8" s="116">
        <f>SUM(D6:D7)</f>
        <v>0</v>
      </c>
      <c r="E8" s="50"/>
      <c r="F8" s="61" t="str">
        <f>Expenses!B11</f>
        <v>Car maintenance</v>
      </c>
      <c r="G8" s="118">
        <f>SUM(Expenses!C11,Expenses!E11,Expenses!G11,Expenses!I11,Expenses!K11,Expenses!M11,Expenses!O11,Expenses!Q11,Expenses!S11,Expenses!U11,Expenses!W11,Expenses!Y11)</f>
        <v>0</v>
      </c>
      <c r="I8" s="32"/>
      <c r="J8" s="33"/>
      <c r="K8" s="35"/>
      <c r="L8" s="35"/>
    </row>
    <row r="9" spans="2:13" ht="19.5" x14ac:dyDescent="0.4">
      <c r="B9" s="46"/>
      <c r="C9" s="41" t="s">
        <v>64</v>
      </c>
      <c r="D9" s="117">
        <f>Expenses!Y3</f>
        <v>0</v>
      </c>
      <c r="E9" s="51"/>
      <c r="F9" s="61" t="str">
        <f>Expenses!B12</f>
        <v>Gas</v>
      </c>
      <c r="G9" s="118">
        <f>SUM(Expenses!C12,Expenses!E12,Expenses!G12,Expenses!I12,Expenses!K12,Expenses!M12,Expenses!O12,Expenses!Q12,Expenses!S12,Expenses!U12,Expenses!W12,Expenses!Y12)</f>
        <v>0</v>
      </c>
      <c r="I9" s="32"/>
      <c r="J9" s="33"/>
      <c r="K9" s="35"/>
      <c r="L9" s="35"/>
    </row>
    <row r="10" spans="2:13" ht="19.5" x14ac:dyDescent="0.4">
      <c r="B10" s="46"/>
      <c r="C10" s="41" t="s">
        <v>39</v>
      </c>
      <c r="D10" s="117">
        <f>SUM('Net Salary'!C9:N9)</f>
        <v>0</v>
      </c>
      <c r="E10" s="51"/>
      <c r="F10" s="61" t="str">
        <f>Expenses!B13</f>
        <v>Clothing</v>
      </c>
      <c r="G10" s="118">
        <f>SUM(Expenses!C13,Expenses!E13,Expenses!G13,Expenses!I13,Expenses!K13,Expenses!M13,Expenses!O13,Expenses!Q13,Expenses!S13,Expenses!U13,Expenses!W13,Expenses!Y13)</f>
        <v>0</v>
      </c>
      <c r="I10" s="36"/>
      <c r="J10" s="33"/>
      <c r="K10" s="35"/>
      <c r="L10" s="35"/>
    </row>
    <row r="11" spans="2:13" ht="19.5" customHeight="1" x14ac:dyDescent="0.4">
      <c r="B11" s="46"/>
      <c r="C11" s="42"/>
      <c r="D11" s="51"/>
      <c r="E11" s="51"/>
      <c r="F11" s="41" t="s">
        <v>3</v>
      </c>
      <c r="G11" s="119">
        <f>SUM(G3:G10)</f>
        <v>0</v>
      </c>
      <c r="I11" s="37"/>
      <c r="J11" s="33"/>
      <c r="K11" s="35"/>
      <c r="L11" s="35"/>
    </row>
    <row r="12" spans="2:13" x14ac:dyDescent="0.25">
      <c r="G12" s="1"/>
      <c r="H12" s="13"/>
      <c r="I12" s="38"/>
      <c r="J12" s="38"/>
      <c r="K12" s="13"/>
      <c r="L12" s="13"/>
    </row>
    <row r="13" spans="2:13" x14ac:dyDescent="0.25">
      <c r="G13" s="1"/>
      <c r="H13" s="13"/>
      <c r="I13" s="38"/>
      <c r="J13" s="38"/>
      <c r="K13" s="13"/>
      <c r="L13" s="13"/>
    </row>
    <row r="14" spans="2:13" x14ac:dyDescent="0.25">
      <c r="G14" s="1"/>
      <c r="H14" s="13"/>
      <c r="I14" s="38"/>
      <c r="J14" s="38"/>
      <c r="K14" s="13"/>
      <c r="L14" s="13"/>
    </row>
    <row r="15" spans="2:13" x14ac:dyDescent="0.25">
      <c r="G15" s="1"/>
      <c r="H15" s="13"/>
      <c r="I15" s="38"/>
      <c r="J15" s="38"/>
      <c r="K15" s="13"/>
      <c r="L15" s="13"/>
    </row>
    <row r="16" spans="2:13" x14ac:dyDescent="0.25">
      <c r="G16" s="1"/>
      <c r="H16" s="13"/>
      <c r="I16" s="39"/>
      <c r="J16" s="39"/>
      <c r="K16" s="40"/>
      <c r="L16" s="40"/>
      <c r="M16" s="5"/>
    </row>
  </sheetData>
  <sortState xmlns:xlrd2="http://schemas.microsoft.com/office/spreadsheetml/2017/richdata2" ref="G4:K10">
    <sortCondition ref="G11"/>
  </sortState>
  <mergeCells count="2">
    <mergeCell ref="C2:D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6:D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C1:M30"/>
  <sheetViews>
    <sheetView zoomScale="136" zoomScaleNormal="136" workbookViewId="0">
      <selection activeCell="G3" sqref="G3"/>
    </sheetView>
  </sheetViews>
  <sheetFormatPr defaultRowHeight="15" x14ac:dyDescent="0.25"/>
  <cols>
    <col min="1" max="1" width="9.140625" style="4"/>
    <col min="2" max="2" width="11.140625" style="4" customWidth="1"/>
    <col min="3" max="9" width="13.140625" style="4" customWidth="1"/>
    <col min="10" max="10" width="9" style="4" customWidth="1"/>
    <col min="11" max="11" width="9.28515625" style="4" customWidth="1"/>
    <col min="12" max="12" width="9.140625" style="4" customWidth="1"/>
    <col min="13" max="13" width="12.28515625" style="4" bestFit="1" customWidth="1"/>
    <col min="14" max="16384" width="9.140625" style="4"/>
  </cols>
  <sheetData>
    <row r="1" spans="3:9" x14ac:dyDescent="0.25">
      <c r="C1" s="83" t="s">
        <v>18</v>
      </c>
      <c r="D1" s="84"/>
      <c r="E1" s="84"/>
      <c r="F1" s="84"/>
      <c r="G1" s="84"/>
      <c r="H1" s="84"/>
      <c r="I1" s="85"/>
    </row>
    <row r="2" spans="3:9" ht="15" customHeight="1" thickBot="1" x14ac:dyDescent="0.3">
      <c r="C2" s="27" t="s">
        <v>0</v>
      </c>
      <c r="D2" s="28" t="s">
        <v>21</v>
      </c>
      <c r="E2" s="28" t="s">
        <v>12</v>
      </c>
      <c r="F2" s="82" t="s">
        <v>2</v>
      </c>
      <c r="G2" s="82"/>
      <c r="H2" s="29" t="s">
        <v>19</v>
      </c>
      <c r="I2" s="30" t="s">
        <v>20</v>
      </c>
    </row>
    <row r="3" spans="3:9" x14ac:dyDescent="0.25">
      <c r="C3" s="14" t="s">
        <v>13</v>
      </c>
      <c r="D3" s="15">
        <f>'Net Salary'!C18</f>
        <v>0</v>
      </c>
      <c r="E3" s="16" t="e">
        <f>'Net Salary'!#REF!</f>
        <v>#REF!</v>
      </c>
      <c r="F3" s="16">
        <f>SUM(Expenses!B22:C22)</f>
        <v>0</v>
      </c>
      <c r="G3" s="15">
        <f>F15</f>
        <v>0</v>
      </c>
      <c r="H3" s="15" t="e">
        <f>Expenses!#REF!</f>
        <v>#REF!</v>
      </c>
      <c r="I3" s="15" t="e">
        <f>H3</f>
        <v>#REF!</v>
      </c>
    </row>
    <row r="4" spans="3:9" x14ac:dyDescent="0.25">
      <c r="C4" s="9" t="s">
        <v>14</v>
      </c>
      <c r="D4" s="12">
        <f>'Net Salary'!D18</f>
        <v>0</v>
      </c>
      <c r="E4" s="17" t="e">
        <f>'Net Salary'!#REF!</f>
        <v>#REF!</v>
      </c>
      <c r="F4" s="17">
        <f>SUM(Expenses!D22:E22)</f>
        <v>0</v>
      </c>
      <c r="G4" s="12">
        <f t="shared" ref="G4:G15" si="0">G3-F3</f>
        <v>0</v>
      </c>
      <c r="H4" s="12" t="e">
        <f>Expenses!#REF!</f>
        <v>#REF!</v>
      </c>
      <c r="I4" s="12" t="e">
        <f>H4-H3</f>
        <v>#REF!</v>
      </c>
    </row>
    <row r="5" spans="3:9" x14ac:dyDescent="0.25">
      <c r="C5" s="9" t="s">
        <v>15</v>
      </c>
      <c r="D5" s="12">
        <f>'Net Salary'!E18</f>
        <v>0</v>
      </c>
      <c r="E5" s="17" t="e">
        <f>'Net Salary'!#REF!</f>
        <v>#REF!</v>
      </c>
      <c r="F5" s="17">
        <f>SUM(Expenses!F22:G22)</f>
        <v>0</v>
      </c>
      <c r="G5" s="12">
        <f t="shared" si="0"/>
        <v>0</v>
      </c>
      <c r="H5" s="12" t="e">
        <f>Expenses!#REF!</f>
        <v>#REF!</v>
      </c>
      <c r="I5" s="12" t="e">
        <f>H5-H4</f>
        <v>#REF!</v>
      </c>
    </row>
    <row r="6" spans="3:9" x14ac:dyDescent="0.25">
      <c r="C6" s="9" t="s">
        <v>1</v>
      </c>
      <c r="D6" s="12">
        <f>'Net Salary'!F18</f>
        <v>0</v>
      </c>
      <c r="E6" s="17" t="e">
        <f>'Net Salary'!#REF!</f>
        <v>#REF!</v>
      </c>
      <c r="F6" s="17">
        <f>SUM(Expenses!H22:I22)</f>
        <v>0</v>
      </c>
      <c r="G6" s="12">
        <f t="shared" si="0"/>
        <v>0</v>
      </c>
      <c r="H6" s="12" t="e">
        <f>Expenses!#REF!</f>
        <v>#REF!</v>
      </c>
      <c r="I6" s="12" t="e">
        <f t="shared" ref="I6:I15" si="1">H6-H5</f>
        <v>#REF!</v>
      </c>
    </row>
    <row r="7" spans="3:9" x14ac:dyDescent="0.25">
      <c r="C7" s="9" t="s">
        <v>4</v>
      </c>
      <c r="D7" s="12">
        <f>'Net Salary'!G18</f>
        <v>0</v>
      </c>
      <c r="E7" s="17" t="e">
        <f>'Net Salary'!#REF!</f>
        <v>#REF!</v>
      </c>
      <c r="F7" s="17">
        <f>SUM(Expenses!J22:K22)</f>
        <v>0</v>
      </c>
      <c r="G7" s="12">
        <f t="shared" si="0"/>
        <v>0</v>
      </c>
      <c r="H7" s="12" t="e">
        <f>Expenses!#REF!</f>
        <v>#REF!</v>
      </c>
      <c r="I7" s="12" t="e">
        <f t="shared" si="1"/>
        <v>#REF!</v>
      </c>
    </row>
    <row r="8" spans="3:9" x14ac:dyDescent="0.25">
      <c r="C8" s="9" t="s">
        <v>5</v>
      </c>
      <c r="D8" s="12">
        <f>'Net Salary'!H18</f>
        <v>0</v>
      </c>
      <c r="E8" s="17" t="e">
        <f>'Net Salary'!#REF!</f>
        <v>#REF!</v>
      </c>
      <c r="F8" s="17">
        <f>SUM(Expenses!L22:M22)</f>
        <v>0</v>
      </c>
      <c r="G8" s="12">
        <f t="shared" si="0"/>
        <v>0</v>
      </c>
      <c r="H8" s="12" t="e">
        <f>Expenses!#REF!</f>
        <v>#REF!</v>
      </c>
      <c r="I8" s="12" t="e">
        <f t="shared" si="1"/>
        <v>#REF!</v>
      </c>
    </row>
    <row r="9" spans="3:9" x14ac:dyDescent="0.25">
      <c r="C9" s="9" t="s">
        <v>6</v>
      </c>
      <c r="D9" s="12">
        <f>'Net Salary'!I18</f>
        <v>0</v>
      </c>
      <c r="E9" s="17" t="e">
        <f>'Net Salary'!#REF!</f>
        <v>#REF!</v>
      </c>
      <c r="F9" s="17">
        <f>SUM(Expenses!N22:O22)</f>
        <v>0</v>
      </c>
      <c r="G9" s="12">
        <f t="shared" si="0"/>
        <v>0</v>
      </c>
      <c r="H9" s="12" t="e">
        <f>Expenses!#REF!</f>
        <v>#REF!</v>
      </c>
      <c r="I9" s="12" t="e">
        <f t="shared" si="1"/>
        <v>#REF!</v>
      </c>
    </row>
    <row r="10" spans="3:9" x14ac:dyDescent="0.25">
      <c r="C10" s="9" t="s">
        <v>7</v>
      </c>
      <c r="D10" s="12">
        <f>'Net Salary'!J18</f>
        <v>0</v>
      </c>
      <c r="E10" s="17" t="e">
        <f>'Net Salary'!#REF!</f>
        <v>#REF!</v>
      </c>
      <c r="F10" s="17">
        <f>SUM(Expenses!P22:Q22)</f>
        <v>0</v>
      </c>
      <c r="G10" s="12">
        <f t="shared" si="0"/>
        <v>0</v>
      </c>
      <c r="H10" s="12" t="e">
        <f>Expenses!#REF!</f>
        <v>#REF!</v>
      </c>
      <c r="I10" s="12" t="e">
        <f>H10-H9</f>
        <v>#REF!</v>
      </c>
    </row>
    <row r="11" spans="3:9" x14ac:dyDescent="0.25">
      <c r="C11" s="9" t="s">
        <v>8</v>
      </c>
      <c r="D11" s="12">
        <f>'Net Salary'!K18</f>
        <v>0</v>
      </c>
      <c r="E11" s="17" t="e">
        <f>'Net Salary'!#REF!</f>
        <v>#REF!</v>
      </c>
      <c r="F11" s="17">
        <f>SUM(Expenses!R22:S22)</f>
        <v>0</v>
      </c>
      <c r="G11" s="12">
        <f t="shared" si="0"/>
        <v>0</v>
      </c>
      <c r="H11" s="12" t="e">
        <f>Expenses!#REF!</f>
        <v>#REF!</v>
      </c>
      <c r="I11" s="12" t="e">
        <f t="shared" si="1"/>
        <v>#REF!</v>
      </c>
    </row>
    <row r="12" spans="3:9" x14ac:dyDescent="0.25">
      <c r="C12" s="9" t="s">
        <v>9</v>
      </c>
      <c r="D12" s="12">
        <f>'Net Salary'!L18</f>
        <v>0</v>
      </c>
      <c r="E12" s="17" t="e">
        <f>'Net Salary'!#REF!</f>
        <v>#REF!</v>
      </c>
      <c r="F12" s="17">
        <f>SUM(Expenses!T22:U22)</f>
        <v>0</v>
      </c>
      <c r="G12" s="12">
        <f t="shared" si="0"/>
        <v>0</v>
      </c>
      <c r="H12" s="12" t="e">
        <f>Expenses!#REF!</f>
        <v>#REF!</v>
      </c>
      <c r="I12" s="12" t="e">
        <f t="shared" si="1"/>
        <v>#REF!</v>
      </c>
    </row>
    <row r="13" spans="3:9" x14ac:dyDescent="0.25">
      <c r="C13" s="9" t="s">
        <v>10</v>
      </c>
      <c r="D13" s="12">
        <f>'Net Salary'!M18</f>
        <v>0</v>
      </c>
      <c r="E13" s="17" t="e">
        <f>'Net Salary'!#REF!</f>
        <v>#REF!</v>
      </c>
      <c r="F13" s="17">
        <f>SUM(Expenses!V22:W22)</f>
        <v>0</v>
      </c>
      <c r="G13" s="12">
        <f t="shared" si="0"/>
        <v>0</v>
      </c>
      <c r="H13" s="12" t="e">
        <f>Expenses!#REF!</f>
        <v>#REF!</v>
      </c>
      <c r="I13" s="12" t="e">
        <f t="shared" si="1"/>
        <v>#REF!</v>
      </c>
    </row>
    <row r="14" spans="3:9" x14ac:dyDescent="0.25">
      <c r="C14" s="9" t="s">
        <v>11</v>
      </c>
      <c r="D14" s="12">
        <f>'Net Salary'!N18</f>
        <v>0</v>
      </c>
      <c r="E14" s="17" t="e">
        <f>'Net Salary'!#REF!</f>
        <v>#REF!</v>
      </c>
      <c r="F14" s="17">
        <f>SUM(Expenses!X22:Y22)</f>
        <v>0</v>
      </c>
      <c r="G14" s="12">
        <f t="shared" si="0"/>
        <v>0</v>
      </c>
      <c r="H14" s="12" t="e">
        <f>Expenses!#REF!</f>
        <v>#REF!</v>
      </c>
      <c r="I14" s="18" t="e">
        <f t="shared" si="1"/>
        <v>#REF!</v>
      </c>
    </row>
    <row r="15" spans="3:9" x14ac:dyDescent="0.25">
      <c r="C15" s="9" t="s">
        <v>16</v>
      </c>
      <c r="D15" s="17">
        <f>SUM(D3:D14)</f>
        <v>0</v>
      </c>
      <c r="E15" s="17" t="e">
        <f t="shared" ref="E15" si="2">SUM(E3:E14)</f>
        <v>#REF!</v>
      </c>
      <c r="F15" s="17">
        <f>SUM(F3:F14)</f>
        <v>0</v>
      </c>
      <c r="G15" s="12">
        <f t="shared" si="0"/>
        <v>0</v>
      </c>
      <c r="H15" s="18" t="e">
        <f>H14</f>
        <v>#REF!</v>
      </c>
      <c r="I15" s="18" t="e">
        <f t="shared" si="1"/>
        <v>#REF!</v>
      </c>
    </row>
    <row r="16" spans="3:9" x14ac:dyDescent="0.25">
      <c r="C16" s="9" t="s">
        <v>17</v>
      </c>
      <c r="D16" s="17">
        <f>AVERAGE(D3:D14)</f>
        <v>0</v>
      </c>
      <c r="E16" s="17" t="e">
        <f t="shared" ref="E16" si="3">AVERAGE(E3:E14)</f>
        <v>#REF!</v>
      </c>
      <c r="F16" s="17">
        <f>AVERAGE(F3:F14)</f>
        <v>0</v>
      </c>
      <c r="G16" s="19"/>
      <c r="H16" s="13"/>
      <c r="I16" s="13"/>
    </row>
    <row r="17" spans="3:13" x14ac:dyDescent="0.25">
      <c r="C17" s="9" t="s">
        <v>22</v>
      </c>
      <c r="D17" s="12">
        <f>SUM(D3:D8)</f>
        <v>0</v>
      </c>
      <c r="E17" s="12" t="e">
        <f t="shared" ref="E17:F17" si="4">SUM(E3:E8)</f>
        <v>#REF!</v>
      </c>
      <c r="F17" s="12">
        <f t="shared" si="4"/>
        <v>0</v>
      </c>
      <c r="G17" s="13"/>
      <c r="H17" s="19"/>
      <c r="I17" s="19"/>
    </row>
    <row r="18" spans="3:13" x14ac:dyDescent="0.25">
      <c r="C18" s="9" t="s">
        <v>23</v>
      </c>
      <c r="D18" s="12">
        <f>SUM($D$9:$D$14)</f>
        <v>0</v>
      </c>
      <c r="E18" s="12" t="e">
        <f>SUM($E$9:$E$14)</f>
        <v>#REF!</v>
      </c>
      <c r="F18" s="12">
        <f>SUM($F$9:$F$14)</f>
        <v>0</v>
      </c>
      <c r="G18" s="13"/>
      <c r="H18" s="13"/>
      <c r="I18" s="13"/>
    </row>
    <row r="29" spans="3:13" x14ac:dyDescent="0.25">
      <c r="H29" s="1"/>
      <c r="L29" s="5"/>
      <c r="M29" s="5"/>
    </row>
    <row r="30" spans="3:13" x14ac:dyDescent="0.25">
      <c r="H30" s="2"/>
    </row>
  </sheetData>
  <customSheetViews>
    <customSheetView guid="{12641207-4FA9-4498-AEA1-9BC1962A4F9A}">
      <selection activeCell="B16" sqref="B16"/>
      <pageMargins left="0.511811024" right="0.511811024" top="0.78740157499999996" bottom="0.78740157499999996" header="0.31496062000000002" footer="0.31496062000000002"/>
    </customSheetView>
  </customSheetViews>
  <mergeCells count="2">
    <mergeCell ref="F2:G2"/>
    <mergeCell ref="C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Net Salary</vt:lpstr>
      <vt:lpstr>Expenses</vt:lpstr>
      <vt:lpstr>Result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</dc:creator>
  <cp:lastModifiedBy>Robison Torres</cp:lastModifiedBy>
  <cp:lastPrinted>2015-09-06T20:16:29Z</cp:lastPrinted>
  <dcterms:created xsi:type="dcterms:W3CDTF">2011-04-06T00:31:18Z</dcterms:created>
  <dcterms:modified xsi:type="dcterms:W3CDTF">2022-08-23T15:04:48Z</dcterms:modified>
</cp:coreProperties>
</file>