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ython\Python\Projects\Automate_Python\Report_Budget\"/>
    </mc:Choice>
  </mc:AlternateContent>
  <xr:revisionPtr revIDLastSave="0" documentId="13_ncr:1_{C8B8C73E-761C-4390-B713-A9BA892AFE65}" xr6:coauthVersionLast="47" xr6:coauthVersionMax="47" xr10:uidLastSave="{00000000-0000-0000-0000-000000000000}"/>
  <bookViews>
    <workbookView xWindow="-114" yWindow="-114" windowWidth="19704" windowHeight="11178" tabRatio="792" activeTab="1" xr2:uid="{00000000-000D-0000-FFFF-FFFF00000000}"/>
  </bookViews>
  <sheets>
    <sheet name="Receitas" sheetId="8" r:id="rId1"/>
    <sheet name="Despesas" sheetId="1" r:id="rId2"/>
    <sheet name="Relatório" sheetId="11" r:id="rId3"/>
    <sheet name="Resumo" sheetId="2" r:id="rId4"/>
    <sheet name="Resultado " sheetId="9" r:id="rId5"/>
  </sheets>
  <definedNames>
    <definedName name="_xlnm._FilterDatabase" localSheetId="4" hidden="1">'Resultado '!$G$2:$L$2</definedName>
    <definedName name="Z_12641207_4FA9_4498_AEA1_9BC1962A4F9A_.wvu.Rows" localSheetId="1" hidden="1">Despesas!$6:$6,Despesas!#REF!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8" l="1"/>
  <c r="J10" i="8"/>
  <c r="H10" i="8"/>
  <c r="F10" i="8"/>
  <c r="D10" i="8"/>
  <c r="D19" i="8" s="1"/>
  <c r="Z10" i="8"/>
  <c r="X10" i="8"/>
  <c r="V10" i="8"/>
  <c r="T10" i="8"/>
  <c r="R10" i="8"/>
  <c r="P10" i="8"/>
  <c r="N10" i="8"/>
  <c r="X7" i="1"/>
  <c r="AA7" i="1"/>
  <c r="AD7" i="1"/>
  <c r="AJ8" i="1"/>
  <c r="AJ9" i="1"/>
  <c r="AJ10" i="1"/>
  <c r="AJ11" i="1"/>
  <c r="AJ12" i="1"/>
  <c r="AJ13" i="1"/>
  <c r="AJ14" i="1"/>
  <c r="AJ7" i="1"/>
  <c r="AG8" i="1"/>
  <c r="AG9" i="1"/>
  <c r="AG10" i="1"/>
  <c r="AG11" i="1"/>
  <c r="AG12" i="1"/>
  <c r="AG13" i="1"/>
  <c r="AG14" i="1"/>
  <c r="AG7" i="1"/>
  <c r="AD8" i="1"/>
  <c r="AD9" i="1"/>
  <c r="AD10" i="1"/>
  <c r="AD11" i="1"/>
  <c r="AD12" i="1"/>
  <c r="AD13" i="1"/>
  <c r="AD14" i="1"/>
  <c r="AA8" i="1"/>
  <c r="AA9" i="1"/>
  <c r="AA10" i="1"/>
  <c r="AA11" i="1"/>
  <c r="AA12" i="1"/>
  <c r="AA13" i="1"/>
  <c r="AA14" i="1"/>
  <c r="X8" i="1"/>
  <c r="X9" i="1"/>
  <c r="X10" i="1"/>
  <c r="X11" i="1"/>
  <c r="X12" i="1"/>
  <c r="X13" i="1"/>
  <c r="X14" i="1"/>
  <c r="U8" i="1"/>
  <c r="U9" i="1"/>
  <c r="U10" i="1"/>
  <c r="U11" i="1"/>
  <c r="U12" i="1"/>
  <c r="U13" i="1"/>
  <c r="U14" i="1"/>
  <c r="U7" i="1"/>
  <c r="R8" i="1"/>
  <c r="R9" i="1"/>
  <c r="R10" i="1"/>
  <c r="R11" i="1"/>
  <c r="R12" i="1"/>
  <c r="R13" i="1"/>
  <c r="R14" i="1"/>
  <c r="R7" i="1"/>
  <c r="O8" i="1"/>
  <c r="O9" i="1"/>
  <c r="O10" i="1"/>
  <c r="O11" i="1"/>
  <c r="O12" i="1"/>
  <c r="O13" i="1"/>
  <c r="O14" i="1"/>
  <c r="O7" i="1"/>
  <c r="L8" i="1"/>
  <c r="L9" i="1"/>
  <c r="L10" i="1"/>
  <c r="L11" i="1"/>
  <c r="L12" i="1"/>
  <c r="L13" i="1"/>
  <c r="L14" i="1"/>
  <c r="L7" i="1"/>
  <c r="I8" i="1"/>
  <c r="I9" i="1"/>
  <c r="I10" i="1"/>
  <c r="I11" i="1"/>
  <c r="I12" i="1"/>
  <c r="I13" i="1"/>
  <c r="I14" i="1"/>
  <c r="I7" i="1"/>
  <c r="F8" i="1"/>
  <c r="F9" i="1"/>
  <c r="F10" i="1"/>
  <c r="F11" i="1"/>
  <c r="F12" i="1"/>
  <c r="F13" i="1"/>
  <c r="F14" i="1"/>
  <c r="F7" i="1"/>
  <c r="C4" i="11" l="1"/>
  <c r="E12" i="11"/>
  <c r="E11" i="11"/>
  <c r="E10" i="11"/>
  <c r="E9" i="11"/>
  <c r="E8" i="11"/>
  <c r="C8" i="11"/>
  <c r="E7" i="11"/>
  <c r="E6" i="11"/>
  <c r="E5" i="11"/>
  <c r="F5" i="11" l="1" a="1"/>
  <c r="F5" i="11" l="1"/>
  <c r="F20" i="11" s="1"/>
  <c r="F19" i="11"/>
  <c r="P19" i="8"/>
  <c r="L19" i="8"/>
  <c r="N19" i="8" l="1"/>
  <c r="D7" i="2"/>
  <c r="J19" i="8"/>
  <c r="G10" i="9"/>
  <c r="F19" i="8"/>
  <c r="H19" i="8"/>
  <c r="D4" i="2"/>
  <c r="D6" i="2"/>
  <c r="D8" i="2"/>
  <c r="X19" i="8"/>
  <c r="D5" i="2"/>
  <c r="G7" i="9"/>
  <c r="AJ21" i="1"/>
  <c r="AG21" i="1"/>
  <c r="AD21" i="1"/>
  <c r="AA21" i="1"/>
  <c r="X21" i="1"/>
  <c r="U21" i="1"/>
  <c r="R21" i="1"/>
  <c r="O21" i="1"/>
  <c r="I21" i="1"/>
  <c r="F4" i="9"/>
  <c r="F5" i="9"/>
  <c r="F6" i="9"/>
  <c r="F7" i="9"/>
  <c r="F8" i="9"/>
  <c r="F9" i="9"/>
  <c r="F10" i="9"/>
  <c r="F3" i="9"/>
  <c r="G9" i="9"/>
  <c r="G8" i="9"/>
  <c r="G6" i="9"/>
  <c r="G5" i="9"/>
  <c r="G4" i="9"/>
  <c r="D3" i="9"/>
  <c r="C21" i="1"/>
  <c r="G3" i="9" l="1"/>
  <c r="G11" i="9" s="1"/>
  <c r="R19" i="8"/>
  <c r="J3" i="1"/>
  <c r="G3" i="1"/>
  <c r="D7" i="9"/>
  <c r="D14" i="2"/>
  <c r="V19" i="8"/>
  <c r="D11" i="2"/>
  <c r="D10" i="2"/>
  <c r="D9" i="2"/>
  <c r="D13" i="2"/>
  <c r="D12" i="2"/>
  <c r="D4" i="9"/>
  <c r="M3" i="1"/>
  <c r="L21" i="1"/>
  <c r="F21" i="1"/>
  <c r="D6" i="9"/>
  <c r="T19" i="8" l="1"/>
  <c r="AB3" i="1" s="1"/>
  <c r="Z19" i="8"/>
  <c r="C14" i="2" s="1"/>
  <c r="AE3" i="1"/>
  <c r="D8" i="9"/>
  <c r="Y3" i="1"/>
  <c r="V3" i="1"/>
  <c r="C13" i="2"/>
  <c r="C5" i="2"/>
  <c r="C8" i="2"/>
  <c r="C11" i="2" l="1"/>
  <c r="AK3" i="1"/>
  <c r="C12" i="2"/>
  <c r="C10" i="2"/>
  <c r="D18" i="2"/>
  <c r="C9" i="2" l="1"/>
  <c r="C18" i="2" s="1"/>
  <c r="C7" i="2" l="1"/>
  <c r="C6" i="2" l="1"/>
  <c r="C4" i="2" l="1"/>
  <c r="F3" i="2" l="1"/>
  <c r="F11" i="2"/>
  <c r="F10" i="2"/>
  <c r="F12" i="2"/>
  <c r="F6" i="2"/>
  <c r="F8" i="2"/>
  <c r="F13" i="2"/>
  <c r="F5" i="2"/>
  <c r="F7" i="2"/>
  <c r="F9" i="2"/>
  <c r="F14" i="2"/>
  <c r="P3" i="1"/>
  <c r="S3" i="1"/>
  <c r="AH3" i="1"/>
  <c r="F18" i="2" l="1"/>
  <c r="F4" i="2"/>
  <c r="F17" i="2" s="1"/>
  <c r="F16" i="2" l="1"/>
  <c r="F15" i="2"/>
  <c r="C3" i="2"/>
  <c r="D3" i="2"/>
  <c r="D15" i="2" s="1"/>
  <c r="D10" i="9"/>
  <c r="D5" i="9"/>
  <c r="D16" i="2" l="1"/>
  <c r="D17" i="2"/>
  <c r="C15" i="2"/>
  <c r="C17" i="2"/>
  <c r="C16" i="2"/>
  <c r="D3" i="1"/>
  <c r="D4" i="1" s="1"/>
  <c r="I3" i="2" l="1"/>
  <c r="H3" i="2" s="1"/>
  <c r="G4" i="1"/>
  <c r="J4" i="1" l="1"/>
  <c r="I4" i="2"/>
  <c r="H4" i="2" s="1"/>
  <c r="M4" i="1" l="1"/>
  <c r="I5" i="2"/>
  <c r="H5" i="2" s="1"/>
  <c r="P4" i="1" l="1"/>
  <c r="I6" i="2"/>
  <c r="H6" i="2" s="1"/>
  <c r="S4" i="1" l="1"/>
  <c r="I7" i="2"/>
  <c r="H7" i="2" s="1"/>
  <c r="V4" i="1" l="1"/>
  <c r="I8" i="2"/>
  <c r="H8" i="2" s="1"/>
  <c r="Y4" i="1" l="1"/>
  <c r="I9" i="2"/>
  <c r="H9" i="2" l="1"/>
  <c r="AB4" i="1"/>
  <c r="I10" i="2"/>
  <c r="H10" i="2" s="1"/>
  <c r="AE4" i="1" l="1"/>
  <c r="I11" i="2"/>
  <c r="H11" i="2" l="1"/>
  <c r="AH4" i="1"/>
  <c r="I12" i="2"/>
  <c r="H12" i="2" s="1"/>
  <c r="C10" i="11" l="1"/>
  <c r="C12" i="11" s="1"/>
  <c r="AK4" i="1"/>
  <c r="I13" i="2"/>
  <c r="H13" i="2" s="1"/>
  <c r="I14" i="2" l="1"/>
  <c r="H14" i="2" s="1"/>
  <c r="D9" i="9"/>
  <c r="I15" i="2" s="1"/>
  <c r="C20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<sst xmlns="http://schemas.openxmlformats.org/spreadsheetml/2006/main" count="121" uniqueCount="62">
  <si>
    <t>Mês</t>
  </si>
  <si>
    <t>Abril</t>
  </si>
  <si>
    <t>Despesas</t>
  </si>
  <si>
    <t>Total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</si>
  <si>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</si>
  <si>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</si>
  <si>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</si>
  <si>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</si>
  <si>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</si>
  <si>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</si>
  <si>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</si>
  <si>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</si>
  <si>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Investimentos</t>
  </si>
  <si>
    <t>Janeiro</t>
  </si>
  <si>
    <t>Fevereiro</t>
  </si>
  <si>
    <t>Março</t>
  </si>
  <si>
    <t>Saldo</t>
  </si>
  <si>
    <t xml:space="preserve">Total </t>
  </si>
  <si>
    <t>Média</t>
  </si>
  <si>
    <t>Despesas Gerais</t>
  </si>
  <si>
    <t>Despesas Fixas</t>
  </si>
  <si>
    <t>Total Geral</t>
  </si>
  <si>
    <t>Investimento</t>
  </si>
  <si>
    <t xml:space="preserve">Perdas </t>
  </si>
  <si>
    <t>Roupas</t>
  </si>
  <si>
    <t>Saldo Anual</t>
  </si>
  <si>
    <t>Rolê</t>
  </si>
  <si>
    <t>Outros</t>
  </si>
  <si>
    <t>INSS</t>
  </si>
  <si>
    <t>Descrição</t>
  </si>
  <si>
    <t>Receita Bruta</t>
  </si>
  <si>
    <t>Receitas L.</t>
  </si>
  <si>
    <t>Receita Líquida</t>
  </si>
  <si>
    <t>Sld Acumu.</t>
  </si>
  <si>
    <t>Sld mês</t>
  </si>
  <si>
    <t>Desp. Gerais</t>
  </si>
  <si>
    <t>R. Líquida</t>
  </si>
  <si>
    <t>Farm. e Saúde.</t>
  </si>
  <si>
    <t>Cursos</t>
  </si>
  <si>
    <t>G. Resid.</t>
  </si>
  <si>
    <t>Eletron e Jogos</t>
  </si>
  <si>
    <t>Alimentação</t>
  </si>
  <si>
    <t>Entret e Livros</t>
  </si>
  <si>
    <t>Desp. Total</t>
  </si>
  <si>
    <t>Desp. Fixas</t>
  </si>
  <si>
    <t>Resultado - Total</t>
  </si>
  <si>
    <t>Incom.</t>
  </si>
  <si>
    <t>Exn.</t>
  </si>
  <si>
    <t>Valor</t>
  </si>
  <si>
    <t>Salário</t>
  </si>
  <si>
    <t>Carteira</t>
  </si>
  <si>
    <t>1º Sem.</t>
  </si>
  <si>
    <t>2º Sem.</t>
  </si>
  <si>
    <t>Banco 1</t>
  </si>
  <si>
    <t>Banco 2</t>
  </si>
  <si>
    <t>Saldo Real</t>
  </si>
  <si>
    <t>Saldo Planilha</t>
  </si>
  <si>
    <t>Real vs Planilha</t>
  </si>
  <si>
    <t>Relatório</t>
  </si>
  <si>
    <t/>
  </si>
  <si>
    <t>Rend.</t>
  </si>
  <si>
    <t>Dízimo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</si>
</sst>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mmmm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44" fontId="0" fillId="2" borderId="0" xfId="0" applyNumberFormat="1" applyFill="1"/>
    <xf numFmtId="0" fontId="3" fillId="2" borderId="1" xfId="0" applyFont="1" applyFill="1" applyBorder="1"/>
    <xf numFmtId="0" fontId="0" fillId="2" borderId="0" xfId="0" applyFill="1" applyAlignment="1">
      <alignment horizontal="center"/>
    </xf>
    <xf numFmtId="44" fontId="2" fillId="2" borderId="1" xfId="1" applyFont="1" applyFill="1" applyBorder="1"/>
    <xf numFmtId="0" fontId="2" fillId="2" borderId="0" xfId="0" applyFont="1" applyFill="1"/>
    <xf numFmtId="0" fontId="4" fillId="3" borderId="1" xfId="0" applyFont="1" applyFill="1" applyBorder="1"/>
    <xf numFmtId="0" fontId="4" fillId="2" borderId="0" xfId="0" applyFont="1" applyFill="1" applyAlignment="1">
      <alignment horizontal="center"/>
    </xf>
    <xf numFmtId="44" fontId="5" fillId="2" borderId="0" xfId="2" applyNumberFormat="1" applyFont="1" applyFill="1" applyBorder="1"/>
    <xf numFmtId="44" fontId="5" fillId="2" borderId="0" xfId="1" applyFont="1" applyFill="1" applyBorder="1" applyAlignment="1">
      <alignment horizontal="center"/>
    </xf>
    <xf numFmtId="10" fontId="5" fillId="2" borderId="0" xfId="2" applyNumberFormat="1" applyFont="1" applyFill="1" applyBorder="1" applyAlignment="1">
      <alignment horizontal="center"/>
    </xf>
    <xf numFmtId="10" fontId="5" fillId="2" borderId="0" xfId="0" applyNumberFormat="1" applyFont="1" applyFill="1" applyAlignment="1">
      <alignment horizontal="center"/>
    </xf>
    <xf numFmtId="44" fontId="5" fillId="2" borderId="0" xfId="1" applyFont="1" applyFill="1" applyBorder="1"/>
    <xf numFmtId="44" fontId="5" fillId="2" borderId="0" xfId="0" applyNumberFormat="1" applyFont="1" applyFill="1"/>
    <xf numFmtId="44" fontId="0" fillId="2" borderId="0" xfId="1" applyFont="1" applyFill="1" applyBorder="1" applyAlignment="1">
      <alignment horizontal="left"/>
    </xf>
    <xf numFmtId="44" fontId="0" fillId="2" borderId="0" xfId="0" applyNumberFormat="1" applyFill="1" applyAlignment="1">
      <alignment horizontal="center"/>
    </xf>
    <xf numFmtId="0" fontId="7" fillId="2" borderId="1" xfId="0" applyFont="1" applyFill="1" applyBorder="1"/>
    <xf numFmtId="0" fontId="7" fillId="2" borderId="0" xfId="0" applyFont="1" applyFill="1"/>
    <xf numFmtId="44" fontId="11" fillId="2" borderId="1" xfId="1" applyFont="1" applyFill="1" applyBorder="1"/>
    <xf numFmtId="44" fontId="11" fillId="2" borderId="1" xfId="1" applyFont="1" applyFill="1" applyBorder="1" applyAlignment="1">
      <alignment horizontal="left"/>
    </xf>
    <xf numFmtId="0" fontId="10" fillId="2" borderId="0" xfId="0" applyFont="1" applyFill="1"/>
    <xf numFmtId="0" fontId="10" fillId="2" borderId="0" xfId="0" applyFont="1" applyFill="1" applyAlignment="1">
      <alignment horizontal="left"/>
    </xf>
    <xf numFmtId="44" fontId="11" fillId="2" borderId="0" xfId="1" applyFont="1" applyFill="1" applyBorder="1"/>
    <xf numFmtId="44" fontId="9" fillId="2" borderId="0" xfId="1" applyFont="1" applyFill="1" applyBorder="1" applyAlignment="1">
      <alignment vertical="center"/>
    </xf>
    <xf numFmtId="44" fontId="9" fillId="2" borderId="0" xfId="1" applyFont="1" applyFill="1" applyBorder="1" applyAlignment="1">
      <alignment horizontal="center" vertical="center" textRotation="255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4" fontId="7" fillId="2" borderId="1" xfId="1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1" xfId="0" applyNumberFormat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10" fillId="2" borderId="10" xfId="0" applyFont="1" applyFill="1" applyBorder="1" applyAlignment="1">
      <alignment horizontal="center"/>
    </xf>
    <xf numFmtId="44" fontId="7" fillId="2" borderId="1" xfId="0" applyNumberFormat="1" applyFont="1" applyFill="1" applyBorder="1"/>
    <xf numFmtId="44" fontId="6" fillId="3" borderId="1" xfId="1" applyFont="1" applyFill="1" applyBorder="1" applyAlignment="1">
      <alignment horizontal="center" vertical="center"/>
    </xf>
    <xf numFmtId="44" fontId="9" fillId="2" borderId="0" xfId="1" applyFont="1" applyFill="1" applyBorder="1" applyAlignment="1">
      <alignment horizontal="center" vertical="center"/>
    </xf>
    <xf numFmtId="0" fontId="7" fillId="2" borderId="4" xfId="0" applyFont="1" applyFill="1" applyBorder="1"/>
    <xf numFmtId="44" fontId="7" fillId="2" borderId="4" xfId="1" applyFont="1" applyFill="1" applyBorder="1" applyAlignment="1">
      <alignment horizontal="center"/>
    </xf>
    <xf numFmtId="0" fontId="8" fillId="2" borderId="4" xfId="0" applyFont="1" applyFill="1" applyBorder="1"/>
    <xf numFmtId="44" fontId="8" fillId="2" borderId="4" xfId="0" applyNumberFormat="1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44" fontId="10" fillId="2" borderId="0" xfId="1" applyFont="1" applyFill="1" applyBorder="1" applyAlignment="1">
      <alignment horizontal="center"/>
    </xf>
    <xf numFmtId="44" fontId="10" fillId="2" borderId="0" xfId="0" applyNumberFormat="1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44" fontId="10" fillId="2" borderId="0" xfId="0" applyNumberFormat="1" applyFont="1" applyFill="1"/>
    <xf numFmtId="0" fontId="9" fillId="3" borderId="9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44" fontId="10" fillId="2" borderId="13" xfId="0" applyNumberFormat="1" applyFont="1" applyFill="1" applyBorder="1" applyAlignment="1">
      <alignment horizontal="center"/>
    </xf>
    <xf numFmtId="44" fontId="10" fillId="2" borderId="14" xfId="1" applyFont="1" applyFill="1" applyBorder="1" applyAlignment="1">
      <alignment horizontal="center"/>
    </xf>
    <xf numFmtId="44" fontId="10" fillId="2" borderId="13" xfId="1" applyFont="1" applyFill="1" applyBorder="1" applyAlignment="1">
      <alignment horizontal="center"/>
    </xf>
    <xf numFmtId="44" fontId="10" fillId="2" borderId="14" xfId="0" applyNumberFormat="1" applyFont="1" applyFill="1" applyBorder="1" applyAlignment="1">
      <alignment horizontal="center"/>
    </xf>
    <xf numFmtId="44" fontId="10" fillId="2" borderId="2" xfId="0" applyNumberFormat="1" applyFont="1" applyFill="1" applyBorder="1" applyAlignment="1">
      <alignment horizontal="center"/>
    </xf>
    <xf numFmtId="44" fontId="10" fillId="2" borderId="3" xfId="0" applyNumberFormat="1" applyFont="1" applyFill="1" applyBorder="1" applyAlignment="1">
      <alignment horizontal="center"/>
    </xf>
    <xf numFmtId="44" fontId="9" fillId="2" borderId="0" xfId="1" applyFont="1" applyFill="1" applyBorder="1" applyAlignment="1">
      <alignment horizontal="center" vertical="top" textRotation="255"/>
    </xf>
    <xf numFmtId="44" fontId="10" fillId="2" borderId="7" xfId="1" applyFont="1" applyFill="1" applyBorder="1" applyAlignment="1">
      <alignment horizontal="center"/>
    </xf>
    <xf numFmtId="44" fontId="10" fillId="2" borderId="7" xfId="1" applyFont="1" applyFill="1" applyBorder="1" applyAlignment="1"/>
    <xf numFmtId="44" fontId="10" fillId="2" borderId="7" xfId="0" applyNumberFormat="1" applyFont="1" applyFill="1" applyBorder="1"/>
    <xf numFmtId="44" fontId="10" fillId="2" borderId="8" xfId="0" applyNumberFormat="1" applyFont="1" applyFill="1" applyBorder="1"/>
    <xf numFmtId="0" fontId="10" fillId="2" borderId="2" xfId="0" applyFont="1" applyFill="1" applyBorder="1" applyAlignment="1">
      <alignment horizontal="center"/>
    </xf>
    <xf numFmtId="44" fontId="11" fillId="2" borderId="0" xfId="1" applyFont="1" applyFill="1" applyBorder="1" applyAlignment="1"/>
    <xf numFmtId="44" fontId="10" fillId="2" borderId="1" xfId="1" applyFont="1" applyFill="1" applyBorder="1"/>
    <xf numFmtId="44" fontId="10" fillId="2" borderId="0" xfId="1" applyFont="1" applyFill="1" applyBorder="1"/>
    <xf numFmtId="44" fontId="10" fillId="2" borderId="0" xfId="1" applyFont="1" applyFill="1" applyBorder="1" applyAlignment="1"/>
    <xf numFmtId="0" fontId="9" fillId="3" borderId="1" xfId="0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1" applyNumberFormat="1" applyFont="1" applyFill="1" applyBorder="1"/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3" fillId="2" borderId="0" xfId="0" applyFont="1" applyFill="1" applyAlignment="1">
      <alignment horizontal="center"/>
    </xf>
    <xf numFmtId="0" fontId="8" fillId="2" borderId="0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4" fontId="8" fillId="2" borderId="0" xfId="1" applyFont="1" applyFill="1" applyBorder="1" applyAlignment="1">
      <alignment horizontal="center"/>
    </xf>
    <xf numFmtId="44" fontId="2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44" fontId="4" fillId="3" borderId="1" xfId="1" applyFont="1" applyFill="1" applyBorder="1"/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44" fontId="2" fillId="2" borderId="1" xfId="0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4" fontId="10" fillId="2" borderId="1" xfId="1" applyFont="1" applyFill="1" applyBorder="1" applyAlignment="1">
      <alignment vertical="center"/>
    </xf>
    <xf numFmtId="0" fontId="9" fillId="3" borderId="1" xfId="0" applyFont="1" applyFill="1" applyBorder="1" applyAlignment="1">
      <alignment vertical="center" wrapText="1"/>
    </xf>
    <xf numFmtId="164" fontId="9" fillId="3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44" fontId="9" fillId="3" borderId="1" xfId="0" applyNumberFormat="1" applyFont="1" applyFill="1" applyBorder="1"/>
    <xf numFmtId="0" fontId="11" fillId="2" borderId="0" xfId="0" applyFont="1" applyFill="1" applyAlignment="1">
      <alignment vertical="center" wrapText="1"/>
    </xf>
    <xf numFmtId="44" fontId="11" fillId="2" borderId="0" xfId="1" applyFont="1" applyFill="1" applyBorder="1" applyAlignment="1">
      <alignment vertical="center"/>
    </xf>
    <xf numFmtId="0" fontId="11" fillId="2" borderId="1" xfId="0" applyFont="1" applyFill="1" applyBorder="1"/>
    <xf numFmtId="44" fontId="11" fillId="2" borderId="1" xfId="1" applyFont="1" applyFill="1" applyBorder="1" applyAlignment="1">
      <alignment vertical="center"/>
    </xf>
    <xf numFmtId="44" fontId="4" fillId="3" borderId="1" xfId="1" quotePrefix="1" applyFont="1" applyFill="1" applyBorder="1"/>
    <xf numFmtId="44" fontId="14" fillId="2" borderId="1" xfId="1" applyFont="1" applyFill="1" applyBorder="1"/>
    <xf numFmtId="0" fontId="15" fillId="2" borderId="1" xfId="0" applyFont="1" applyFill="1" applyBorder="1"/>
    <xf numFmtId="0" fontId="9" fillId="4" borderId="1" xfId="0" applyFont="1" applyFill="1" applyBorder="1" applyAlignment="1">
      <alignment vertical="center" wrapText="1"/>
    </xf>
    <xf numFmtId="44" fontId="11" fillId="2" borderId="0" xfId="1" applyFont="1" applyFill="1" applyBorder="1" applyAlignment="1">
      <alignment horizontal="left"/>
    </xf>
    <xf numFmtId="44" fontId="6" fillId="2" borderId="0" xfId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44" fontId="9" fillId="3" borderId="1" xfId="1" applyFont="1" applyFill="1" applyBorder="1" applyAlignment="1">
      <alignment horizontal="center" textRotation="255"/>
    </xf>
    <xf numFmtId="44" fontId="9" fillId="3" borderId="1" xfId="1" applyFont="1" applyFill="1" applyBorder="1" applyAlignment="1">
      <alignment horizontal="center" vertical="center"/>
    </xf>
    <xf numFmtId="44" fontId="9" fillId="3" borderId="15" xfId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44" fontId="9" fillId="3" borderId="1" xfId="1" applyFont="1" applyFill="1" applyBorder="1" applyAlignment="1">
      <alignment horizontal="center" vertical="top" textRotation="255"/>
    </xf>
    <xf numFmtId="44" fontId="4" fillId="3" borderId="1" xfId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Resumo!$C$2</c:f>
              <c:strCache>
                <c:ptCount val="1"/>
                <c:pt idx="0">
                  <c:v>R. Líquida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Resumo!$C$3:$C$14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5-44B6-B259-9DD506ECC5E8}"/>
            </c:ext>
          </c:extLst>
        </c:ser>
        <c:ser>
          <c:idx val="2"/>
          <c:order val="2"/>
          <c:tx>
            <c:strRef>
              <c:f>Resumo!$F$2</c:f>
              <c:strCache>
                <c:ptCount val="1"/>
                <c:pt idx="0">
                  <c:v>Despesas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Resumo!$F$3:$F$14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Resumo!$D$2</c:f>
              <c:strCache>
                <c:ptCount val="1"/>
                <c:pt idx="0">
                  <c:v>Investimentos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Resumo!$A$3:$A$14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Resumo!$D$3:$D$14</c:f>
              <c:numCache>
                <c:formatCode>_("R$"* #,##0.00_);_("R$"* \(#,##0.00\);_("R$"*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5-44B6-B259-9DD506ECC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Resultado</a:t>
            </a:r>
            <a:r>
              <a:rPr lang="pt-BR" baseline="0"/>
              <a:t> Anual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'!$C$2:$C$10</c15:sqref>
                  </c15:fullRef>
                </c:ext>
              </c:extLst>
              <c:f>('Resultado '!$C$3:$C$7,'Resultado '!$C$10)</c:f>
              <c:strCache>
                <c:ptCount val="6"/>
                <c:pt idx="0">
                  <c:v>Receita Bruta</c:v>
                </c:pt>
                <c:pt idx="1">
                  <c:v>Perdas </c:v>
                </c:pt>
                <c:pt idx="2">
                  <c:v>Receita Líquida</c:v>
                </c:pt>
                <c:pt idx="3">
                  <c:v>Desp. Fixas</c:v>
                </c:pt>
                <c:pt idx="4">
                  <c:v>Desp. Gerais</c:v>
                </c:pt>
                <c:pt idx="5">
                  <c:v>Investimento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'!$D$2:$D$10</c15:sqref>
                  </c15:fullRef>
                </c:ext>
              </c:extLst>
              <c:f>('Resultado '!$D$3:$D$7,'Resultado '!$D$10)</c:f>
              <c:numCache>
                <c:formatCode>_("R$"* #,##0.00_);_("R$"* \(#,##0.00\);_("R$"* "-"??_);_(@_)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C2-4815-8468-5B88CC82C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6559"/>
        <c:axId val="679944159"/>
        <c:axId val="0"/>
      </c:bar3D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Despesas Fixas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'Resultado '!$F$2:$F$11</c15:sqref>
                  </c15:fullRef>
                </c:ext>
              </c:extLst>
              <c:f>'Resultado '!$F$3:$F$10</c:f>
              <c:strCache>
                <c:ptCount val="8"/>
                <c:pt idx="0">
                  <c:v>Alimentação</c:v>
                </c:pt>
                <c:pt idx="1">
                  <c:v>G. Resid.</c:v>
                </c:pt>
                <c:pt idx="2">
                  <c:v>Eletron e Jogos</c:v>
                </c:pt>
                <c:pt idx="3">
                  <c:v>Cursos</c:v>
                </c:pt>
                <c:pt idx="4">
                  <c:v>Farm. e Saúde.</c:v>
                </c:pt>
                <c:pt idx="5">
                  <c:v>Entret e Livros</c:v>
                </c:pt>
                <c:pt idx="6">
                  <c:v>Rolê</c:v>
                </c:pt>
                <c:pt idx="7">
                  <c:v>Roupas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'Resultado '!$G$2:$G$11</c15:sqref>
                  </c15:fullRef>
                </c:ext>
              </c:extLst>
              <c:f>'Resultado '!$G$3:$G$10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0-4C53-95A3-B2E0DCF50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9940799"/>
        <c:axId val="679938399"/>
        <c:axId val="0"/>
      </c:bar3D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523089</xdr:colOff>
      <xdr:row>19</xdr:row>
      <xdr:rowOff>67062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6DCCC71-30C9-FB50-8239-6B9BBFA334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405845</xdr:colOff>
      <xdr:row>14</xdr:row>
      <xdr:rowOff>19827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82B13D-8FAA-E548-DDF0-88691A5BA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412088</xdr:colOff>
      <xdr:row>0</xdr:row>
      <xdr:rowOff>0</xdr:rowOff>
    </xdr:from>
    <xdr:to>
      <xdr:col>9</xdr:col>
      <xdr:colOff>143030</xdr:colOff>
      <xdr:row>14</xdr:row>
      <xdr:rowOff>18440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6ECDAE-98B5-298D-6305-3E8B94A55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2:Z20"/>
  <sheetViews>
    <sheetView zoomScale="115" zoomScaleNormal="115" workbookViewId="0">
      <pane xSplit="2" topLeftCell="C1" activePane="topRight" state="frozen"/>
      <selection pane="topRight" activeCell="D3" sqref="D3"/>
    </sheetView>
  </sheetViews>
  <sheetFormatPr defaultRowHeight="14.3" x14ac:dyDescent="0.25"/>
  <cols>
    <col min="1" max="1" width="5" style="1" customWidth="1"/>
    <col min="2" max="2" width="11.42578125" style="1" customWidth="1"/>
    <col min="3" max="3" width="6.5703125" style="1" customWidth="1"/>
    <col min="4" max="4" width="15" style="1" customWidth="1"/>
    <col min="5" max="5" width="6.5703125" style="1" customWidth="1"/>
    <col min="6" max="6" width="15" style="1" customWidth="1"/>
    <col min="7" max="7" width="6.5703125" style="1" customWidth="1"/>
    <col min="8" max="8" width="15" style="1" customWidth="1"/>
    <col min="9" max="9" width="6.5703125" style="1" customWidth="1"/>
    <col min="10" max="10" width="15" style="1" customWidth="1"/>
    <col min="11" max="11" width="6.5703125" style="1" customWidth="1"/>
    <col min="12" max="12" width="15" style="1" customWidth="1"/>
    <col min="13" max="13" width="6.5703125" style="1" customWidth="1"/>
    <col min="14" max="14" width="15" style="1" customWidth="1"/>
    <col min="15" max="15" width="6.5703125" style="1" customWidth="1"/>
    <col min="16" max="16" width="15" style="1" customWidth="1"/>
    <col min="17" max="17" width="6.5703125" style="1" customWidth="1"/>
    <col min="18" max="18" width="15" style="1" customWidth="1"/>
    <col min="19" max="19" width="6.5703125" style="1" customWidth="1"/>
    <col min="20" max="20" width="15" style="1" customWidth="1"/>
    <col min="21" max="21" width="6.5703125" style="1" customWidth="1"/>
    <col min="22" max="22" width="15" style="1" customWidth="1"/>
    <col min="23" max="23" width="6.5703125" style="1" customWidth="1"/>
    <col min="24" max="24" width="15" style="1" customWidth="1"/>
    <col min="25" max="25" width="6.5703125" style="1" customWidth="1"/>
    <col min="26" max="26" width="15" style="1" customWidth="1"/>
    <col min="27" max="27" width="5.7109375" style="1" customWidth="1"/>
    <col min="28" max="28" width="4.28515625" style="1" customWidth="1"/>
    <col min="29" max="16384" width="9.140625" style="1"/>
  </cols>
  <sheetData>
    <row r="2" spans="1:26" ht="18" customHeight="1" x14ac:dyDescent="0.25">
      <c r="B2" s="36"/>
      <c r="C2" s="36"/>
      <c r="D2" s="35" t="s">
        <v>13</v>
      </c>
      <c r="E2" s="110"/>
      <c r="F2" s="35" t="s">
        <v>14</v>
      </c>
      <c r="G2" s="110"/>
      <c r="H2" s="35" t="s">
        <v>15</v>
      </c>
      <c r="I2" s="110"/>
      <c r="J2" s="35" t="s">
        <v>1</v>
      </c>
      <c r="K2" s="110"/>
      <c r="L2" s="35" t="s">
        <v>4</v>
      </c>
      <c r="M2" s="110"/>
      <c r="N2" s="35" t="s">
        <v>5</v>
      </c>
      <c r="O2" s="110"/>
      <c r="P2" s="35" t="s">
        <v>6</v>
      </c>
      <c r="Q2" s="110"/>
      <c r="R2" s="35" t="s">
        <v>7</v>
      </c>
      <c r="S2" s="110"/>
      <c r="T2" s="35" t="s">
        <v>8</v>
      </c>
      <c r="U2" s="110"/>
      <c r="V2" s="35" t="s">
        <v>9</v>
      </c>
      <c r="W2" s="110"/>
      <c r="X2" s="35" t="s">
        <v>10</v>
      </c>
      <c r="Y2" s="110"/>
      <c r="Z2" s="35" t="s">
        <v>11</v>
      </c>
    </row>
    <row r="3" spans="1:26" ht="18" customHeight="1" x14ac:dyDescent="0.3">
      <c r="A3" s="112" t="s">
        <v>46</v>
      </c>
      <c r="B3" s="33" t="s">
        <v>49</v>
      </c>
      <c r="C3" s="42"/>
      <c r="D3" s="20"/>
      <c r="E3" s="24"/>
      <c r="F3" s="20"/>
      <c r="G3" s="24"/>
      <c r="H3" s="20"/>
      <c r="I3" s="24"/>
      <c r="J3" s="20"/>
      <c r="K3" s="24"/>
      <c r="L3" s="20"/>
      <c r="M3" s="24"/>
      <c r="N3" s="20"/>
      <c r="O3" s="24"/>
      <c r="P3" s="65"/>
      <c r="Q3" s="66"/>
      <c r="R3" s="20"/>
      <c r="S3" s="24"/>
      <c r="T3" s="20"/>
      <c r="U3" s="24"/>
      <c r="V3" s="20"/>
      <c r="W3" s="24"/>
      <c r="X3" s="20"/>
      <c r="Y3" s="24"/>
      <c r="Z3" s="20"/>
    </row>
    <row r="4" spans="1:26" ht="18" customHeight="1" x14ac:dyDescent="0.3">
      <c r="A4" s="112"/>
      <c r="B4" s="33"/>
      <c r="C4" s="42"/>
      <c r="D4" s="20"/>
      <c r="E4" s="24"/>
      <c r="F4" s="20"/>
      <c r="G4" s="24"/>
      <c r="H4" s="20"/>
      <c r="I4" s="24"/>
      <c r="J4" s="20"/>
      <c r="K4" s="24"/>
      <c r="L4" s="20"/>
      <c r="M4" s="24"/>
      <c r="N4" s="20"/>
      <c r="O4" s="24"/>
      <c r="P4" s="65"/>
      <c r="Q4" s="66"/>
      <c r="R4" s="20"/>
      <c r="S4" s="24"/>
      <c r="T4" s="20"/>
      <c r="U4" s="24"/>
      <c r="V4" s="20"/>
      <c r="W4" s="24"/>
      <c r="X4" s="20"/>
      <c r="Y4" s="24"/>
      <c r="Z4" s="20"/>
    </row>
    <row r="5" spans="1:26" ht="18" customHeight="1" x14ac:dyDescent="0.3">
      <c r="A5" s="112"/>
      <c r="B5" s="33"/>
      <c r="C5" s="42"/>
      <c r="D5" s="20"/>
      <c r="E5" s="24"/>
      <c r="F5" s="20"/>
      <c r="G5" s="24"/>
      <c r="H5" s="20"/>
      <c r="I5" s="24"/>
      <c r="J5" s="21"/>
      <c r="K5" s="109"/>
      <c r="L5" s="20"/>
      <c r="M5" s="24"/>
      <c r="N5" s="20"/>
      <c r="O5" s="24"/>
      <c r="P5" s="65"/>
      <c r="Q5" s="66"/>
      <c r="R5" s="20"/>
      <c r="S5" s="24"/>
      <c r="T5" s="20"/>
      <c r="U5" s="24"/>
      <c r="V5" s="20"/>
      <c r="W5" s="24"/>
      <c r="X5" s="20"/>
      <c r="Y5" s="24"/>
      <c r="Z5" s="20"/>
    </row>
    <row r="6" spans="1:26" ht="18" customHeight="1" x14ac:dyDescent="0.3">
      <c r="A6" s="112"/>
      <c r="B6" s="33"/>
      <c r="C6" s="42"/>
      <c r="D6" s="20"/>
      <c r="E6" s="24"/>
      <c r="F6" s="20"/>
      <c r="G6" s="24"/>
      <c r="H6" s="20"/>
      <c r="I6" s="24"/>
      <c r="J6" s="20"/>
      <c r="K6" s="24"/>
      <c r="L6" s="20"/>
      <c r="M6" s="24"/>
      <c r="N6" s="20"/>
      <c r="O6" s="24"/>
      <c r="P6" s="65"/>
      <c r="Q6" s="66"/>
      <c r="R6" s="20"/>
      <c r="S6" s="24"/>
      <c r="T6" s="20"/>
      <c r="U6" s="24"/>
      <c r="V6" s="20"/>
      <c r="W6" s="24"/>
      <c r="X6" s="20"/>
      <c r="Y6" s="24"/>
      <c r="Z6" s="20"/>
    </row>
    <row r="7" spans="1:26" ht="18" customHeight="1" x14ac:dyDescent="0.3">
      <c r="A7" s="112"/>
      <c r="B7" s="33" t="s">
        <v>60</v>
      </c>
      <c r="C7" s="42"/>
      <c r="D7" s="20"/>
      <c r="E7" s="24"/>
      <c r="F7" s="20"/>
      <c r="G7" s="24"/>
      <c r="H7" s="20"/>
      <c r="I7" s="24"/>
      <c r="J7" s="21"/>
      <c r="K7" s="109"/>
      <c r="L7" s="20"/>
      <c r="M7" s="24"/>
      <c r="N7" s="20"/>
      <c r="O7" s="24"/>
      <c r="P7" s="65"/>
      <c r="Q7" s="66"/>
      <c r="R7" s="20"/>
      <c r="S7" s="24"/>
      <c r="T7" s="20"/>
      <c r="U7" s="24"/>
      <c r="V7" s="20"/>
      <c r="W7" s="24"/>
      <c r="X7" s="20"/>
      <c r="Y7" s="24"/>
      <c r="Z7" s="20"/>
    </row>
    <row r="8" spans="1:26" ht="18" customHeight="1" x14ac:dyDescent="0.3">
      <c r="A8" s="112"/>
      <c r="B8" s="33" t="s">
        <v>27</v>
      </c>
      <c r="C8" s="42"/>
      <c r="D8" s="20"/>
      <c r="E8" s="24"/>
      <c r="F8" s="20"/>
      <c r="G8" s="24"/>
      <c r="H8" s="20"/>
      <c r="I8" s="24"/>
      <c r="J8" s="20"/>
      <c r="K8" s="24"/>
      <c r="L8" s="20"/>
      <c r="M8" s="24"/>
      <c r="N8" s="20"/>
      <c r="O8" s="24"/>
      <c r="P8" s="65"/>
      <c r="Q8" s="66"/>
      <c r="R8" s="20"/>
      <c r="S8" s="24"/>
      <c r="T8" s="20"/>
      <c r="U8" s="24"/>
      <c r="V8" s="20"/>
      <c r="W8" s="24"/>
      <c r="X8" s="20"/>
      <c r="Y8" s="24"/>
      <c r="Z8" s="20"/>
    </row>
    <row r="9" spans="1:26" ht="15" customHeight="1" x14ac:dyDescent="0.3">
      <c r="A9" s="26"/>
      <c r="B9" s="23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66"/>
      <c r="Q9" s="66"/>
      <c r="R9" s="24"/>
      <c r="S9" s="24"/>
      <c r="T9" s="24"/>
      <c r="U9" s="24"/>
      <c r="V9" s="24"/>
      <c r="W9" s="24"/>
      <c r="X9" s="24"/>
      <c r="Y9" s="24"/>
      <c r="Z9" s="24"/>
    </row>
    <row r="10" spans="1:26" ht="18" customHeight="1" x14ac:dyDescent="0.3">
      <c r="A10" s="113" t="s">
        <v>61</v>
      </c>
      <c r="B10" s="114"/>
      <c r="C10" s="36"/>
      <c r="D10" s="20">
        <f>IF((SUM(D3:D8)-SUM(D13:D17)) &gt; 10, ((SUM(D3:D8)-SUM(D13:D17))*0.1), (0))</f>
        <v>0</v>
      </c>
      <c r="E10" s="24"/>
      <c r="F10" s="20">
        <f>IF((SUM(F3:F8)-SUM(F13:F17)) &gt; 10, ((SUM(F3:F8)-SUM(F13:F17))*0.1), (0))</f>
        <v>0</v>
      </c>
      <c r="G10" s="24"/>
      <c r="H10" s="20">
        <f>IF((SUM(H3:H8)-SUM(H13:H17)) &gt; 10, ((SUM(H3:H8)-SUM(H13:H17))*0.1), (0))</f>
        <v>0</v>
      </c>
      <c r="I10" s="24"/>
      <c r="J10" s="20">
        <f>IF((SUM(J3:J8)-SUM(J13:J17)) &gt; 10, ((SUM(J3:J8)-SUM(J13:J17))*0.1), (0))</f>
        <v>0</v>
      </c>
      <c r="K10" s="24"/>
      <c r="L10" s="20">
        <f>IF((SUM(L3:L8)-SUM(L13:L17)) &gt; 10, ((SUM(L3:L8)-SUM(L13:L17))*0.1), (0))</f>
        <v>0</v>
      </c>
      <c r="M10" s="24"/>
      <c r="N10" s="20">
        <f>IF((SUM(N3:N8)-SUM(N13:N17)) &gt; 10, ((SUM(N3:N8)-SUM(N13:N17))*0.1), (0))</f>
        <v>0</v>
      </c>
      <c r="O10" s="24"/>
      <c r="P10" s="20">
        <f>IF((SUM(P3:P8)-SUM(P13:P17)) &gt; 10, ((SUM(P3:P8)-SUM(P13:P17))*0.1), (0))</f>
        <v>0</v>
      </c>
      <c r="Q10" s="24"/>
      <c r="R10" s="20">
        <f>IF((SUM(R3:R8)-SUM(R13:R17)) &gt; 10, ((SUM(R3:R8)-SUM(R13:R17))*0.1), (0))</f>
        <v>0</v>
      </c>
      <c r="S10" s="24"/>
      <c r="T10" s="20">
        <f>IF((SUM(T3:T8)-SUM(T13:T17)) &gt; 10, ((SUM(T3:T8)-SUM(T13:T17))*0.1), (0))</f>
        <v>0</v>
      </c>
      <c r="U10" s="24"/>
      <c r="V10" s="20">
        <f>IF((SUM(V3:V8)-SUM(V13:V17)) &gt; 10, ((SUM(V3:V8)-SUM(V13:V17))*0.1), (0))</f>
        <v>0</v>
      </c>
      <c r="W10" s="24"/>
      <c r="X10" s="20">
        <f>IF((SUM(X3:X8)-SUM(X13:X17)) &gt; 10, ((SUM(X3:X8)-SUM(X13:X17))*0.1), (0))</f>
        <v>0</v>
      </c>
      <c r="Y10" s="24"/>
      <c r="Z10" s="20">
        <f>IF((SUM(Z3:Z8)-SUM(Z13:Z17)) &gt; 10, ((SUM(Z3:Z8)-SUM(Z13:Z17))*0.1), (0))</f>
        <v>0</v>
      </c>
    </row>
    <row r="11" spans="1:26" ht="18" customHeight="1" x14ac:dyDescent="0.3">
      <c r="A11" s="113" t="s">
        <v>12</v>
      </c>
      <c r="B11" s="114"/>
      <c r="C11" s="36"/>
      <c r="D11" s="20">
        <v>0</v>
      </c>
      <c r="E11" s="24"/>
      <c r="F11" s="20">
        <v>0</v>
      </c>
      <c r="G11" s="24"/>
      <c r="H11" s="20">
        <v>0</v>
      </c>
      <c r="I11" s="24"/>
      <c r="J11" s="20">
        <v>0</v>
      </c>
      <c r="K11" s="24"/>
      <c r="L11" s="20">
        <v>0</v>
      </c>
      <c r="M11" s="24"/>
      <c r="N11" s="20">
        <v>0</v>
      </c>
      <c r="O11" s="24"/>
      <c r="P11" s="65">
        <v>0</v>
      </c>
      <c r="Q11" s="66"/>
      <c r="R11" s="20">
        <v>0</v>
      </c>
      <c r="S11" s="24"/>
      <c r="T11" s="20">
        <v>0</v>
      </c>
      <c r="U11" s="24"/>
      <c r="V11" s="20">
        <v>0</v>
      </c>
      <c r="W11" s="24"/>
      <c r="X11" s="20">
        <v>0</v>
      </c>
      <c r="Y11" s="24"/>
      <c r="Z11" s="20">
        <v>0</v>
      </c>
    </row>
    <row r="12" spans="1:26" ht="15" customHeight="1" x14ac:dyDescent="0.3">
      <c r="B12" s="25"/>
      <c r="C12" s="25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7"/>
      <c r="Q12" s="67"/>
      <c r="R12" s="64"/>
      <c r="S12" s="64"/>
      <c r="T12" s="64"/>
      <c r="U12" s="64"/>
      <c r="V12" s="64"/>
      <c r="W12" s="64"/>
      <c r="X12" s="64"/>
      <c r="Y12" s="64"/>
      <c r="Z12" s="64"/>
    </row>
    <row r="13" spans="1:26" ht="18" customHeight="1" x14ac:dyDescent="0.3">
      <c r="A13" s="117" t="s">
        <v>47</v>
      </c>
      <c r="B13" s="33" t="s">
        <v>28</v>
      </c>
      <c r="C13" s="42"/>
      <c r="D13" s="20"/>
      <c r="E13" s="24"/>
      <c r="F13" s="20"/>
      <c r="G13" s="24"/>
      <c r="H13" s="20"/>
      <c r="I13" s="24"/>
      <c r="J13" s="20"/>
      <c r="K13" s="24"/>
      <c r="L13" s="20"/>
      <c r="M13" s="24"/>
      <c r="N13" s="20"/>
      <c r="O13" s="24"/>
      <c r="P13" s="65"/>
      <c r="Q13" s="66"/>
      <c r="R13" s="20"/>
      <c r="S13" s="24"/>
      <c r="T13" s="20"/>
      <c r="U13" s="24"/>
      <c r="V13" s="20"/>
      <c r="W13" s="24"/>
      <c r="X13" s="20"/>
      <c r="Y13" s="24"/>
      <c r="Z13" s="20"/>
    </row>
    <row r="14" spans="1:26" ht="18" customHeight="1" x14ac:dyDescent="0.3">
      <c r="A14" s="117"/>
      <c r="B14" s="33"/>
      <c r="C14" s="42"/>
      <c r="D14" s="20"/>
      <c r="E14" s="24"/>
      <c r="F14" s="20"/>
      <c r="G14" s="24"/>
      <c r="H14" s="20"/>
      <c r="I14" s="24"/>
      <c r="J14" s="20"/>
      <c r="K14" s="24"/>
      <c r="L14" s="20"/>
      <c r="M14" s="24"/>
      <c r="N14" s="20"/>
      <c r="O14" s="24"/>
      <c r="P14" s="65"/>
      <c r="Q14" s="66"/>
      <c r="R14" s="20"/>
      <c r="S14" s="24"/>
      <c r="T14" s="20"/>
      <c r="U14" s="24"/>
      <c r="V14" s="20"/>
      <c r="W14" s="24"/>
      <c r="X14" s="20"/>
      <c r="Y14" s="24"/>
      <c r="Z14" s="20"/>
    </row>
    <row r="15" spans="1:26" ht="18" customHeight="1" x14ac:dyDescent="0.3">
      <c r="A15" s="117"/>
      <c r="B15" s="33"/>
      <c r="C15" s="42"/>
      <c r="D15" s="20"/>
      <c r="E15" s="24"/>
      <c r="F15" s="20"/>
      <c r="G15" s="24"/>
      <c r="H15" s="20"/>
      <c r="I15" s="24"/>
      <c r="J15" s="20"/>
      <c r="K15" s="24"/>
      <c r="L15" s="20"/>
      <c r="M15" s="24"/>
      <c r="N15" s="20"/>
      <c r="O15" s="24"/>
      <c r="P15" s="65"/>
      <c r="Q15" s="66"/>
      <c r="R15" s="65"/>
      <c r="S15" s="66"/>
      <c r="T15" s="20"/>
      <c r="U15" s="24"/>
      <c r="V15" s="20"/>
      <c r="W15" s="24"/>
      <c r="X15" s="20"/>
      <c r="Y15" s="24"/>
      <c r="Z15" s="20"/>
    </row>
    <row r="16" spans="1:26" ht="18" customHeight="1" x14ac:dyDescent="0.3">
      <c r="A16" s="117"/>
      <c r="B16" s="33"/>
      <c r="C16" s="42"/>
      <c r="D16" s="20"/>
      <c r="E16" s="24"/>
      <c r="F16" s="20"/>
      <c r="G16" s="24"/>
      <c r="H16" s="20"/>
      <c r="I16" s="24"/>
      <c r="J16" s="20"/>
      <c r="K16" s="24"/>
      <c r="L16" s="20"/>
      <c r="M16" s="24"/>
      <c r="N16" s="20"/>
      <c r="O16" s="24"/>
      <c r="P16" s="65"/>
      <c r="Q16" s="66"/>
      <c r="R16" s="20"/>
      <c r="S16" s="24"/>
      <c r="T16" s="20"/>
      <c r="U16" s="24"/>
      <c r="V16" s="20"/>
      <c r="W16" s="24"/>
      <c r="X16" s="20"/>
      <c r="Y16" s="24"/>
      <c r="Z16" s="20"/>
    </row>
    <row r="17" spans="1:26" ht="18" customHeight="1" x14ac:dyDescent="0.3">
      <c r="A17" s="117"/>
      <c r="B17" s="33" t="s">
        <v>27</v>
      </c>
      <c r="C17" s="42"/>
      <c r="D17" s="20"/>
      <c r="E17" s="24"/>
      <c r="F17" s="20"/>
      <c r="G17" s="24"/>
      <c r="H17" s="20"/>
      <c r="I17" s="24"/>
      <c r="J17" s="20"/>
      <c r="K17" s="24"/>
      <c r="L17" s="20"/>
      <c r="M17" s="24"/>
      <c r="N17" s="20"/>
      <c r="O17" s="24"/>
      <c r="P17" s="65"/>
      <c r="Q17" s="66"/>
      <c r="R17" s="20"/>
      <c r="S17" s="24"/>
      <c r="T17" s="20"/>
      <c r="U17" s="24"/>
      <c r="V17" s="20"/>
      <c r="W17" s="24"/>
      <c r="X17" s="20"/>
      <c r="Y17" s="24"/>
      <c r="Z17" s="20"/>
    </row>
    <row r="18" spans="1:26" ht="18" customHeight="1" x14ac:dyDescent="0.3">
      <c r="A18" s="58"/>
      <c r="B18" s="42"/>
      <c r="C18" s="4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66"/>
      <c r="Q18" s="66"/>
      <c r="R18" s="24"/>
      <c r="S18" s="24"/>
      <c r="T18" s="24"/>
      <c r="U18" s="24"/>
      <c r="V18" s="24"/>
      <c r="W18" s="24"/>
      <c r="X18" s="24"/>
      <c r="Y18" s="24"/>
      <c r="Z18" s="24"/>
    </row>
    <row r="19" spans="1:26" s="7" customFormat="1" ht="18" customHeight="1" x14ac:dyDescent="0.3">
      <c r="A19" s="115" t="s">
        <v>21</v>
      </c>
      <c r="B19" s="116"/>
      <c r="C19" s="111"/>
      <c r="D19" s="20">
        <f>ROUND(SUM(D3:D8)-SUM(D10:D11)-SUM(D13:D17),2)</f>
        <v>0</v>
      </c>
      <c r="E19" s="24"/>
      <c r="F19" s="20">
        <f t="shared" ref="F19:Z19" si="0">ROUND(SUM(F3:F8)-SUM(F10:F11)-SUM(F13:F17),2)</f>
        <v>0</v>
      </c>
      <c r="G19" s="24"/>
      <c r="H19" s="20">
        <f t="shared" si="0"/>
        <v>0</v>
      </c>
      <c r="I19" s="24"/>
      <c r="J19" s="20">
        <f t="shared" si="0"/>
        <v>0</v>
      </c>
      <c r="K19" s="24"/>
      <c r="L19" s="20">
        <f t="shared" si="0"/>
        <v>0</v>
      </c>
      <c r="M19" s="24"/>
      <c r="N19" s="20">
        <f t="shared" si="0"/>
        <v>0</v>
      </c>
      <c r="O19" s="24"/>
      <c r="P19" s="20">
        <f>ROUND(SUM(P3:P8)-SUM(P10:P11)-SUM(P13:P17),2)</f>
        <v>0</v>
      </c>
      <c r="Q19" s="24"/>
      <c r="R19" s="20">
        <f t="shared" si="0"/>
        <v>0</v>
      </c>
      <c r="S19" s="24"/>
      <c r="T19" s="20">
        <f t="shared" si="0"/>
        <v>0</v>
      </c>
      <c r="U19" s="24"/>
      <c r="V19" s="20">
        <f t="shared" si="0"/>
        <v>0</v>
      </c>
      <c r="W19" s="24"/>
      <c r="X19" s="20">
        <f t="shared" si="0"/>
        <v>0</v>
      </c>
      <c r="Y19" s="24"/>
      <c r="Z19" s="20">
        <f t="shared" si="0"/>
        <v>0</v>
      </c>
    </row>
    <row r="20" spans="1:26" ht="15" customHeight="1" x14ac:dyDescent="0.3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</sheetData>
  <mergeCells count="5">
    <mergeCell ref="A3:A8"/>
    <mergeCell ref="A10:B10"/>
    <mergeCell ref="A11:B11"/>
    <mergeCell ref="A19:B19"/>
    <mergeCell ref="A13:A17"/>
  </mergeCell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2:AK21"/>
  <sheetViews>
    <sheetView tabSelected="1" zoomScale="115" zoomScaleNormal="115" workbookViewId="0">
      <pane xSplit="1" topLeftCell="B1" activePane="topRight" state="frozen"/>
      <selection activeCell="A4" sqref="A4"/>
      <selection pane="topRight" activeCell="C15" sqref="C15"/>
    </sheetView>
  </sheetViews>
  <sheetFormatPr defaultRowHeight="14.3" x14ac:dyDescent="0.25"/>
  <cols>
    <col min="1" max="1" width="15.7109375" style="7" customWidth="1"/>
    <col min="2" max="2" width="6.5703125" style="7" customWidth="1"/>
    <col min="3" max="4" width="15.7109375" style="7" customWidth="1"/>
    <col min="5" max="5" width="6.5703125" style="7" customWidth="1"/>
    <col min="6" max="6" width="15.7109375" style="69" customWidth="1"/>
    <col min="7" max="7" width="15.7109375" style="7" customWidth="1"/>
    <col min="8" max="8" width="6.42578125" style="7" customWidth="1"/>
    <col min="9" max="10" width="15.7109375" style="7" customWidth="1"/>
    <col min="11" max="11" width="6.42578125" style="7" customWidth="1"/>
    <col min="12" max="13" width="15.7109375" style="7" customWidth="1"/>
    <col min="14" max="14" width="6.42578125" style="7" customWidth="1"/>
    <col min="15" max="16" width="15.7109375" style="7" customWidth="1"/>
    <col min="17" max="17" width="6.42578125" style="7" customWidth="1"/>
    <col min="18" max="19" width="15.7109375" style="7" customWidth="1"/>
    <col min="20" max="20" width="6.42578125" style="7" customWidth="1"/>
    <col min="21" max="22" width="15.7109375" style="7" customWidth="1"/>
    <col min="23" max="23" width="6.42578125" style="7" customWidth="1"/>
    <col min="24" max="25" width="15.7109375" style="7" customWidth="1"/>
    <col min="26" max="26" width="6.42578125" style="7" customWidth="1"/>
    <col min="27" max="28" width="15.7109375" style="7" customWidth="1"/>
    <col min="29" max="29" width="6.42578125" style="7" customWidth="1"/>
    <col min="30" max="31" width="15.7109375" style="7" customWidth="1"/>
    <col min="32" max="32" width="6.42578125" style="7" customWidth="1"/>
    <col min="33" max="34" width="15.7109375" style="7" customWidth="1"/>
    <col min="35" max="35" width="6.42578125" style="7" customWidth="1"/>
    <col min="36" max="37" width="15.7109375" style="7" customWidth="1"/>
    <col min="38" max="38" width="10.5703125" style="7" bestFit="1" customWidth="1"/>
    <col min="39" max="39" width="12.42578125" style="7" bestFit="1" customWidth="1"/>
    <col min="40" max="41" width="10.5703125" style="7" bestFit="1" customWidth="1"/>
    <col min="42" max="16384" width="9.140625" style="7"/>
  </cols>
  <sheetData>
    <row r="2" spans="1:37" s="91" customFormat="1" ht="15" customHeight="1" x14ac:dyDescent="0.25">
      <c r="A2" s="87" t="s">
        <v>0</v>
      </c>
      <c r="B2" s="88"/>
      <c r="C2" s="89"/>
      <c r="D2" s="90" t="s">
        <v>13</v>
      </c>
      <c r="E2" s="88"/>
      <c r="F2" s="88"/>
      <c r="G2" s="87" t="s">
        <v>14</v>
      </c>
      <c r="H2" s="88"/>
      <c r="I2" s="88"/>
      <c r="J2" s="90" t="s">
        <v>15</v>
      </c>
      <c r="K2" s="88"/>
      <c r="L2" s="88"/>
      <c r="M2" s="87" t="s">
        <v>1</v>
      </c>
      <c r="N2" s="88"/>
      <c r="O2" s="88"/>
      <c r="P2" s="90" t="s">
        <v>4</v>
      </c>
      <c r="Q2" s="88"/>
      <c r="R2" s="88"/>
      <c r="S2" s="87" t="s">
        <v>5</v>
      </c>
      <c r="T2" s="88"/>
      <c r="U2" s="88"/>
      <c r="V2" s="90" t="s">
        <v>6</v>
      </c>
      <c r="W2" s="88"/>
      <c r="X2" s="88"/>
      <c r="Y2" s="87" t="s">
        <v>7</v>
      </c>
      <c r="Z2" s="88"/>
      <c r="AA2" s="88"/>
      <c r="AB2" s="90" t="s">
        <v>8</v>
      </c>
      <c r="AC2" s="88"/>
      <c r="AD2" s="88"/>
      <c r="AE2" s="87" t="s">
        <v>9</v>
      </c>
      <c r="AF2" s="88"/>
      <c r="AG2" s="88"/>
      <c r="AH2" s="90" t="s">
        <v>10</v>
      </c>
      <c r="AI2" s="88"/>
      <c r="AJ2" s="88"/>
      <c r="AK2" s="87" t="s">
        <v>11</v>
      </c>
    </row>
    <row r="3" spans="1:37" s="69" customFormat="1" ht="15" customHeight="1" x14ac:dyDescent="0.25">
      <c r="A3" s="84" t="s">
        <v>31</v>
      </c>
      <c r="B3" s="70"/>
      <c r="C3" s="71"/>
      <c r="D3" s="6">
        <f>Receitas!D19</f>
        <v>0</v>
      </c>
      <c r="F3" s="71"/>
      <c r="G3" s="6">
        <f>Receitas!F19</f>
        <v>0</v>
      </c>
      <c r="I3" s="71"/>
      <c r="J3" s="6">
        <f>Receitas!H19</f>
        <v>0</v>
      </c>
      <c r="L3" s="71"/>
      <c r="M3" s="6">
        <f>Receitas!J19</f>
        <v>0</v>
      </c>
      <c r="O3" s="71"/>
      <c r="P3" s="6">
        <f>Receitas!L19</f>
        <v>0</v>
      </c>
      <c r="R3" s="71"/>
      <c r="S3" s="6">
        <f>Receitas!N19</f>
        <v>0</v>
      </c>
      <c r="U3" s="71"/>
      <c r="V3" s="6">
        <f>Receitas!P19</f>
        <v>0</v>
      </c>
      <c r="X3" s="71"/>
      <c r="Y3" s="6">
        <f>Receitas!R19</f>
        <v>0</v>
      </c>
      <c r="AA3" s="71"/>
      <c r="AB3" s="6">
        <f>Receitas!T19</f>
        <v>0</v>
      </c>
      <c r="AD3" s="71"/>
      <c r="AE3" s="6">
        <f>Receitas!V19</f>
        <v>0</v>
      </c>
      <c r="AG3" s="71"/>
      <c r="AH3" s="6">
        <f>Receitas!X19</f>
        <v>0</v>
      </c>
      <c r="AJ3" s="71"/>
      <c r="AK3" s="6">
        <f>Receitas!Z19</f>
        <v>0</v>
      </c>
    </row>
    <row r="4" spans="1:37" ht="15" customHeight="1" x14ac:dyDescent="0.25">
      <c r="A4" s="84" t="s">
        <v>16</v>
      </c>
      <c r="B4" s="72"/>
      <c r="D4" s="86">
        <f>D3-(SUM(D7:D20))</f>
        <v>0</v>
      </c>
      <c r="E4" s="73"/>
      <c r="F4" s="7"/>
      <c r="G4" s="86">
        <f>G3-(SUM(G7:G20))+D4</f>
        <v>0</v>
      </c>
      <c r="H4" s="73"/>
      <c r="J4" s="86">
        <f>J3-(SUM(J7:J20))+G4</f>
        <v>0</v>
      </c>
      <c r="K4" s="73"/>
      <c r="M4" s="86">
        <f>M3-(SUM(M7:M20))+J4</f>
        <v>0</v>
      </c>
      <c r="N4" s="73"/>
      <c r="P4" s="86">
        <f>P3-(SUM(P7:P20))+M4</f>
        <v>0</v>
      </c>
      <c r="Q4" s="73"/>
      <c r="S4" s="86">
        <f>S3-(SUM(S7:S20))+P4</f>
        <v>0</v>
      </c>
      <c r="T4" s="73"/>
      <c r="V4" s="86">
        <f>V3-(SUM(V7:V20))+S4</f>
        <v>0</v>
      </c>
      <c r="W4" s="73"/>
      <c r="Y4" s="86">
        <f>Y3-(SUM(Y7:Y20))+V4</f>
        <v>0</v>
      </c>
      <c r="Z4" s="73"/>
      <c r="AB4" s="86">
        <f>AB3-(SUM(AB7:AB20))+Y4</f>
        <v>0</v>
      </c>
      <c r="AC4" s="73"/>
      <c r="AE4" s="86">
        <f>AE3-(SUM(AE7:AE20))+AB4</f>
        <v>0</v>
      </c>
      <c r="AF4" s="73"/>
      <c r="AH4" s="86">
        <f>AH3-(SUM(AH7:AH20))+AE4</f>
        <v>0</v>
      </c>
      <c r="AI4" s="73"/>
      <c r="AK4" s="86">
        <f>AK3-SUM(AK7:AK20)+AH4</f>
        <v>0</v>
      </c>
    </row>
    <row r="5" spans="1:37" ht="15" customHeight="1" x14ac:dyDescent="0.3">
      <c r="A5" s="74"/>
      <c r="B5" s="74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</row>
    <row r="6" spans="1:37" ht="15" customHeight="1" x14ac:dyDescent="0.25">
      <c r="A6" s="120" t="s">
        <v>20</v>
      </c>
      <c r="B6" s="75"/>
      <c r="C6" s="79" t="s">
        <v>29</v>
      </c>
      <c r="D6" s="80" t="s">
        <v>48</v>
      </c>
      <c r="E6" s="72"/>
      <c r="F6" s="81" t="s">
        <v>29</v>
      </c>
      <c r="G6" s="82" t="s">
        <v>48</v>
      </c>
      <c r="H6" s="72"/>
      <c r="I6" s="79" t="s">
        <v>29</v>
      </c>
      <c r="J6" s="80" t="s">
        <v>48</v>
      </c>
      <c r="K6" s="72"/>
      <c r="L6" s="81" t="s">
        <v>29</v>
      </c>
      <c r="M6" s="82" t="s">
        <v>48</v>
      </c>
      <c r="N6" s="72"/>
      <c r="O6" s="79" t="s">
        <v>29</v>
      </c>
      <c r="P6" s="80" t="s">
        <v>48</v>
      </c>
      <c r="Q6" s="72"/>
      <c r="R6" s="81" t="s">
        <v>29</v>
      </c>
      <c r="S6" s="82" t="s">
        <v>48</v>
      </c>
      <c r="T6" s="72"/>
      <c r="U6" s="79" t="s">
        <v>29</v>
      </c>
      <c r="V6" s="80" t="s">
        <v>48</v>
      </c>
      <c r="W6" s="72"/>
      <c r="X6" s="81" t="s">
        <v>29</v>
      </c>
      <c r="Y6" s="82" t="s">
        <v>48</v>
      </c>
      <c r="Z6" s="72"/>
      <c r="AA6" s="79" t="s">
        <v>29</v>
      </c>
      <c r="AB6" s="80" t="s">
        <v>48</v>
      </c>
      <c r="AC6" s="72"/>
      <c r="AD6" s="81" t="s">
        <v>29</v>
      </c>
      <c r="AE6" s="82" t="s">
        <v>48</v>
      </c>
      <c r="AF6" s="72"/>
      <c r="AG6" s="79" t="s">
        <v>29</v>
      </c>
      <c r="AH6" s="80" t="s">
        <v>48</v>
      </c>
      <c r="AI6" s="72"/>
      <c r="AJ6" s="81" t="s">
        <v>29</v>
      </c>
      <c r="AK6" s="82" t="s">
        <v>48</v>
      </c>
    </row>
    <row r="7" spans="1:37" ht="15" customHeight="1" x14ac:dyDescent="0.25">
      <c r="A7" s="120"/>
      <c r="B7" s="75"/>
      <c r="C7" s="2" t="s">
        <v>41</v>
      </c>
      <c r="D7" s="6">
        <v>0</v>
      </c>
      <c r="E7" s="69"/>
      <c r="F7" s="8" t="str">
        <f>C7</f>
        <v>Alimentação</v>
      </c>
      <c r="G7" s="83">
        <v>0</v>
      </c>
      <c r="H7" s="69"/>
      <c r="I7" s="2" t="str">
        <f>C7</f>
        <v>Alimentação</v>
      </c>
      <c r="J7" s="6">
        <v>0</v>
      </c>
      <c r="K7" s="69"/>
      <c r="L7" s="8" t="str">
        <f>C7</f>
        <v>Alimentação</v>
      </c>
      <c r="M7" s="83">
        <v>0</v>
      </c>
      <c r="N7" s="69"/>
      <c r="O7" s="2" t="str">
        <f>C7</f>
        <v>Alimentação</v>
      </c>
      <c r="P7" s="6">
        <v>0</v>
      </c>
      <c r="Q7" s="69"/>
      <c r="R7" s="8" t="str">
        <f>C7</f>
        <v>Alimentação</v>
      </c>
      <c r="S7" s="83">
        <v>0</v>
      </c>
      <c r="T7" s="69"/>
      <c r="U7" s="2" t="str">
        <f>C7</f>
        <v>Alimentação</v>
      </c>
      <c r="V7" s="6">
        <v>0</v>
      </c>
      <c r="W7" s="69"/>
      <c r="X7" s="8" t="str">
        <f>C7</f>
        <v>Alimentação</v>
      </c>
      <c r="Y7" s="83">
        <v>0</v>
      </c>
      <c r="Z7" s="69"/>
      <c r="AA7" s="2" t="str">
        <f>C7</f>
        <v>Alimentação</v>
      </c>
      <c r="AB7" s="6">
        <v>0</v>
      </c>
      <c r="AC7" s="69"/>
      <c r="AD7" s="8" t="str">
        <f>C7</f>
        <v>Alimentação</v>
      </c>
      <c r="AE7" s="83">
        <v>0</v>
      </c>
      <c r="AF7" s="69"/>
      <c r="AG7" s="2" t="str">
        <f>C7</f>
        <v>Alimentação</v>
      </c>
      <c r="AH7" s="106">
        <v>0</v>
      </c>
      <c r="AI7" s="69"/>
      <c r="AJ7" s="8" t="str">
        <f>C7</f>
        <v>Alimentação</v>
      </c>
      <c r="AK7" s="83">
        <v>0</v>
      </c>
    </row>
    <row r="8" spans="1:37" ht="15" customHeight="1" x14ac:dyDescent="0.25">
      <c r="A8" s="120"/>
      <c r="B8" s="75"/>
      <c r="C8" s="2" t="s">
        <v>39</v>
      </c>
      <c r="D8" s="6">
        <v>0</v>
      </c>
      <c r="E8" s="69"/>
      <c r="F8" s="8" t="str">
        <f t="shared" ref="F8:F14" si="0">C8</f>
        <v>G. Resid.</v>
      </c>
      <c r="G8" s="83">
        <v>0</v>
      </c>
      <c r="H8" s="69"/>
      <c r="I8" s="2" t="str">
        <f t="shared" ref="I8:I14" si="1">C8</f>
        <v>G. Resid.</v>
      </c>
      <c r="J8" s="6">
        <v>0</v>
      </c>
      <c r="K8" s="69"/>
      <c r="L8" s="8" t="str">
        <f t="shared" ref="L8:L14" si="2">C8</f>
        <v>G. Resid.</v>
      </c>
      <c r="M8" s="83">
        <v>0</v>
      </c>
      <c r="N8" s="69"/>
      <c r="O8" s="2" t="str">
        <f t="shared" ref="O8:O14" si="3">C8</f>
        <v>G. Resid.</v>
      </c>
      <c r="P8" s="6">
        <v>0</v>
      </c>
      <c r="Q8" s="69"/>
      <c r="R8" s="8" t="str">
        <f t="shared" ref="R8:R14" si="4">C8</f>
        <v>G. Resid.</v>
      </c>
      <c r="S8" s="83">
        <v>0</v>
      </c>
      <c r="T8" s="69"/>
      <c r="U8" s="2" t="str">
        <f t="shared" ref="U8:U14" si="5">C8</f>
        <v>G. Resid.</v>
      </c>
      <c r="V8" s="6">
        <v>0</v>
      </c>
      <c r="W8" s="69"/>
      <c r="X8" s="8" t="str">
        <f t="shared" ref="X8:X14" si="6">C8</f>
        <v>G. Resid.</v>
      </c>
      <c r="Y8" s="83">
        <v>0</v>
      </c>
      <c r="Z8" s="69"/>
      <c r="AA8" s="2" t="str">
        <f t="shared" ref="AA8:AA14" si="7">C8</f>
        <v>G. Resid.</v>
      </c>
      <c r="AB8" s="6">
        <v>0</v>
      </c>
      <c r="AC8" s="69"/>
      <c r="AD8" s="8" t="str">
        <f t="shared" ref="AD8:AD14" si="8">C8</f>
        <v>G. Resid.</v>
      </c>
      <c r="AE8" s="83">
        <v>0</v>
      </c>
      <c r="AF8" s="69"/>
      <c r="AG8" s="2" t="str">
        <f t="shared" ref="AG8:AG14" si="9">C8</f>
        <v>G. Resid.</v>
      </c>
      <c r="AH8" s="106">
        <v>0</v>
      </c>
      <c r="AI8" s="69"/>
      <c r="AJ8" s="8" t="str">
        <f t="shared" ref="AJ8:AJ14" si="10">C8</f>
        <v>G. Resid.</v>
      </c>
      <c r="AK8" s="83">
        <v>0</v>
      </c>
    </row>
    <row r="9" spans="1:37" ht="15" customHeight="1" x14ac:dyDescent="0.25">
      <c r="A9" s="120"/>
      <c r="B9" s="75"/>
      <c r="C9" s="4" t="s">
        <v>40</v>
      </c>
      <c r="D9" s="6">
        <v>0</v>
      </c>
      <c r="E9" s="69"/>
      <c r="F9" s="8" t="str">
        <f t="shared" si="0"/>
        <v>Eletron e Jogos</v>
      </c>
      <c r="G9" s="83">
        <v>0</v>
      </c>
      <c r="H9" s="69"/>
      <c r="I9" s="2" t="str">
        <f t="shared" si="1"/>
        <v>Eletron e Jogos</v>
      </c>
      <c r="J9" s="6">
        <v>0</v>
      </c>
      <c r="K9" s="69"/>
      <c r="L9" s="8" t="str">
        <f t="shared" si="2"/>
        <v>Eletron e Jogos</v>
      </c>
      <c r="M9" s="83">
        <v>0</v>
      </c>
      <c r="N9" s="69"/>
      <c r="O9" s="2" t="str">
        <f t="shared" si="3"/>
        <v>Eletron e Jogos</v>
      </c>
      <c r="P9" s="6">
        <v>0</v>
      </c>
      <c r="Q9" s="69"/>
      <c r="R9" s="8" t="str">
        <f t="shared" si="4"/>
        <v>Eletron e Jogos</v>
      </c>
      <c r="S9" s="83">
        <v>0</v>
      </c>
      <c r="T9" s="69"/>
      <c r="U9" s="2" t="str">
        <f t="shared" si="5"/>
        <v>Eletron e Jogos</v>
      </c>
      <c r="V9" s="6">
        <v>0</v>
      </c>
      <c r="W9" s="69"/>
      <c r="X9" s="8" t="str">
        <f t="shared" si="6"/>
        <v>Eletron e Jogos</v>
      </c>
      <c r="Y9" s="83">
        <v>0</v>
      </c>
      <c r="Z9" s="69"/>
      <c r="AA9" s="2" t="str">
        <f t="shared" si="7"/>
        <v>Eletron e Jogos</v>
      </c>
      <c r="AB9" s="6">
        <v>0</v>
      </c>
      <c r="AC9" s="69"/>
      <c r="AD9" s="8" t="str">
        <f t="shared" si="8"/>
        <v>Eletron e Jogos</v>
      </c>
      <c r="AE9" s="83">
        <v>0</v>
      </c>
      <c r="AF9" s="69"/>
      <c r="AG9" s="2" t="str">
        <f t="shared" si="9"/>
        <v>Eletron e Jogos</v>
      </c>
      <c r="AH9" s="106">
        <v>0</v>
      </c>
      <c r="AI9" s="69"/>
      <c r="AJ9" s="8" t="str">
        <f t="shared" si="10"/>
        <v>Eletron e Jogos</v>
      </c>
      <c r="AK9" s="83">
        <v>0</v>
      </c>
    </row>
    <row r="10" spans="1:37" ht="15" customHeight="1" x14ac:dyDescent="0.25">
      <c r="A10" s="120"/>
      <c r="B10" s="75"/>
      <c r="C10" s="4" t="s">
        <v>38</v>
      </c>
      <c r="D10" s="6">
        <v>0</v>
      </c>
      <c r="E10" s="69"/>
      <c r="F10" s="8" t="str">
        <f t="shared" si="0"/>
        <v>Cursos</v>
      </c>
      <c r="G10" s="83">
        <v>0</v>
      </c>
      <c r="H10" s="69"/>
      <c r="I10" s="2" t="str">
        <f t="shared" si="1"/>
        <v>Cursos</v>
      </c>
      <c r="J10" s="6">
        <v>0</v>
      </c>
      <c r="K10" s="69"/>
      <c r="L10" s="8" t="str">
        <f t="shared" si="2"/>
        <v>Cursos</v>
      </c>
      <c r="M10" s="83">
        <v>0</v>
      </c>
      <c r="N10" s="69"/>
      <c r="O10" s="2" t="str">
        <f t="shared" si="3"/>
        <v>Cursos</v>
      </c>
      <c r="P10" s="6">
        <v>0</v>
      </c>
      <c r="Q10" s="69"/>
      <c r="R10" s="8" t="str">
        <f t="shared" si="4"/>
        <v>Cursos</v>
      </c>
      <c r="S10" s="83">
        <v>0</v>
      </c>
      <c r="T10" s="69"/>
      <c r="U10" s="2" t="str">
        <f t="shared" si="5"/>
        <v>Cursos</v>
      </c>
      <c r="V10" s="6">
        <v>0</v>
      </c>
      <c r="W10" s="69"/>
      <c r="X10" s="8" t="str">
        <f t="shared" si="6"/>
        <v>Cursos</v>
      </c>
      <c r="Y10" s="83">
        <v>0</v>
      </c>
      <c r="Z10" s="69"/>
      <c r="AA10" s="2" t="str">
        <f t="shared" si="7"/>
        <v>Cursos</v>
      </c>
      <c r="AB10" s="6">
        <v>0</v>
      </c>
      <c r="AC10" s="69"/>
      <c r="AD10" s="8" t="str">
        <f t="shared" si="8"/>
        <v>Cursos</v>
      </c>
      <c r="AE10" s="83">
        <v>0</v>
      </c>
      <c r="AF10" s="69"/>
      <c r="AG10" s="2" t="str">
        <f t="shared" si="9"/>
        <v>Cursos</v>
      </c>
      <c r="AH10" s="106">
        <v>0</v>
      </c>
      <c r="AI10" s="69"/>
      <c r="AJ10" s="8" t="str">
        <f t="shared" si="10"/>
        <v>Cursos</v>
      </c>
      <c r="AK10" s="83">
        <v>0</v>
      </c>
    </row>
    <row r="11" spans="1:37" ht="15" customHeight="1" x14ac:dyDescent="0.25">
      <c r="A11" s="120"/>
      <c r="B11" s="75"/>
      <c r="C11" s="4" t="s">
        <v>37</v>
      </c>
      <c r="D11" s="6">
        <v>0</v>
      </c>
      <c r="E11" s="69"/>
      <c r="F11" s="8" t="str">
        <f t="shared" si="0"/>
        <v>Farm. e Saúde.</v>
      </c>
      <c r="G11" s="83">
        <v>0</v>
      </c>
      <c r="H11" s="69"/>
      <c r="I11" s="2" t="str">
        <f t="shared" si="1"/>
        <v>Farm. e Saúde.</v>
      </c>
      <c r="J11" s="6">
        <v>0</v>
      </c>
      <c r="K11" s="69"/>
      <c r="L11" s="8" t="str">
        <f t="shared" si="2"/>
        <v>Farm. e Saúde.</v>
      </c>
      <c r="M11" s="83">
        <v>0</v>
      </c>
      <c r="N11" s="69"/>
      <c r="O11" s="2" t="str">
        <f t="shared" si="3"/>
        <v>Farm. e Saúde.</v>
      </c>
      <c r="P11" s="6">
        <v>0</v>
      </c>
      <c r="Q11" s="69"/>
      <c r="R11" s="8" t="str">
        <f t="shared" si="4"/>
        <v>Farm. e Saúde.</v>
      </c>
      <c r="S11" s="83">
        <v>0</v>
      </c>
      <c r="T11" s="69"/>
      <c r="U11" s="2" t="str">
        <f t="shared" si="5"/>
        <v>Farm. e Saúde.</v>
      </c>
      <c r="V11" s="6">
        <v>0</v>
      </c>
      <c r="W11" s="69"/>
      <c r="X11" s="8" t="str">
        <f t="shared" si="6"/>
        <v>Farm. e Saúde.</v>
      </c>
      <c r="Y11" s="83">
        <v>0</v>
      </c>
      <c r="Z11" s="69"/>
      <c r="AA11" s="2" t="str">
        <f t="shared" si="7"/>
        <v>Farm. e Saúde.</v>
      </c>
      <c r="AB11" s="6">
        <v>0</v>
      </c>
      <c r="AC11" s="69"/>
      <c r="AD11" s="8" t="str">
        <f t="shared" si="8"/>
        <v>Farm. e Saúde.</v>
      </c>
      <c r="AE11" s="83">
        <v>0</v>
      </c>
      <c r="AF11" s="69"/>
      <c r="AG11" s="2" t="str">
        <f t="shared" si="9"/>
        <v>Farm. e Saúde.</v>
      </c>
      <c r="AH11" s="106">
        <v>0</v>
      </c>
      <c r="AI11" s="69"/>
      <c r="AJ11" s="8" t="str">
        <f t="shared" si="10"/>
        <v>Farm. e Saúde.</v>
      </c>
      <c r="AK11" s="83">
        <v>0</v>
      </c>
    </row>
    <row r="12" spans="1:37" ht="15" customHeight="1" x14ac:dyDescent="0.25">
      <c r="A12" s="120"/>
      <c r="B12" s="75"/>
      <c r="C12" s="4" t="s">
        <v>42</v>
      </c>
      <c r="D12" s="6">
        <v>0</v>
      </c>
      <c r="E12" s="69"/>
      <c r="F12" s="8" t="str">
        <f t="shared" si="0"/>
        <v>Entret e Livros</v>
      </c>
      <c r="G12" s="83">
        <v>0</v>
      </c>
      <c r="H12" s="69"/>
      <c r="I12" s="2" t="str">
        <f t="shared" si="1"/>
        <v>Entret e Livros</v>
      </c>
      <c r="J12" s="6">
        <v>0</v>
      </c>
      <c r="K12" s="69"/>
      <c r="L12" s="8" t="str">
        <f t="shared" si="2"/>
        <v>Entret e Livros</v>
      </c>
      <c r="M12" s="83">
        <v>0</v>
      </c>
      <c r="N12" s="69"/>
      <c r="O12" s="2" t="str">
        <f t="shared" si="3"/>
        <v>Entret e Livros</v>
      </c>
      <c r="P12" s="6">
        <v>0</v>
      </c>
      <c r="Q12" s="69"/>
      <c r="R12" s="8" t="str">
        <f t="shared" si="4"/>
        <v>Entret e Livros</v>
      </c>
      <c r="S12" s="83">
        <v>0</v>
      </c>
      <c r="T12" s="69"/>
      <c r="U12" s="2" t="str">
        <f t="shared" si="5"/>
        <v>Entret e Livros</v>
      </c>
      <c r="V12" s="6">
        <v>0</v>
      </c>
      <c r="W12" s="69"/>
      <c r="X12" s="8" t="str">
        <f t="shared" si="6"/>
        <v>Entret e Livros</v>
      </c>
      <c r="Y12" s="83">
        <v>0</v>
      </c>
      <c r="Z12" s="69"/>
      <c r="AA12" s="2" t="str">
        <f t="shared" si="7"/>
        <v>Entret e Livros</v>
      </c>
      <c r="AB12" s="6">
        <v>0</v>
      </c>
      <c r="AC12" s="69"/>
      <c r="AD12" s="8" t="str">
        <f t="shared" si="8"/>
        <v>Entret e Livros</v>
      </c>
      <c r="AE12" s="83">
        <v>0</v>
      </c>
      <c r="AF12" s="69"/>
      <c r="AG12" s="2" t="str">
        <f t="shared" si="9"/>
        <v>Entret e Livros</v>
      </c>
      <c r="AH12" s="106">
        <v>0</v>
      </c>
      <c r="AI12" s="69"/>
      <c r="AJ12" s="8" t="str">
        <f t="shared" si="10"/>
        <v>Entret e Livros</v>
      </c>
      <c r="AK12" s="105" t="s">
        <v>59</v>
      </c>
    </row>
    <row r="13" spans="1:37" ht="15" customHeight="1" x14ac:dyDescent="0.25">
      <c r="A13" s="120"/>
      <c r="B13" s="75"/>
      <c r="C13" s="4" t="s">
        <v>26</v>
      </c>
      <c r="D13" s="6">
        <v>0</v>
      </c>
      <c r="E13" s="69"/>
      <c r="F13" s="8" t="str">
        <f t="shared" si="0"/>
        <v>Rolê</v>
      </c>
      <c r="G13" s="83">
        <v>0</v>
      </c>
      <c r="H13" s="69"/>
      <c r="I13" s="2" t="str">
        <f t="shared" si="1"/>
        <v>Rolê</v>
      </c>
      <c r="J13" s="6">
        <v>0</v>
      </c>
      <c r="K13" s="69"/>
      <c r="L13" s="8" t="str">
        <f t="shared" si="2"/>
        <v>Rolê</v>
      </c>
      <c r="M13" s="83">
        <v>0</v>
      </c>
      <c r="N13" s="69"/>
      <c r="O13" s="2" t="str">
        <f t="shared" si="3"/>
        <v>Rolê</v>
      </c>
      <c r="P13" s="6">
        <v>0</v>
      </c>
      <c r="Q13" s="69"/>
      <c r="R13" s="8" t="str">
        <f t="shared" si="4"/>
        <v>Rolê</v>
      </c>
      <c r="S13" s="83">
        <v>0</v>
      </c>
      <c r="T13" s="69"/>
      <c r="U13" s="2" t="str">
        <f t="shared" si="5"/>
        <v>Rolê</v>
      </c>
      <c r="V13" s="6">
        <v>0</v>
      </c>
      <c r="W13" s="69"/>
      <c r="X13" s="8" t="str">
        <f t="shared" si="6"/>
        <v>Rolê</v>
      </c>
      <c r="Y13" s="83">
        <v>0</v>
      </c>
      <c r="Z13" s="69"/>
      <c r="AA13" s="2" t="str">
        <f t="shared" si="7"/>
        <v>Rolê</v>
      </c>
      <c r="AB13" s="6">
        <v>0</v>
      </c>
      <c r="AC13" s="69"/>
      <c r="AD13" s="8" t="str">
        <f t="shared" si="8"/>
        <v>Rolê</v>
      </c>
      <c r="AE13" s="83">
        <v>0</v>
      </c>
      <c r="AF13" s="69"/>
      <c r="AG13" s="2" t="str">
        <f t="shared" si="9"/>
        <v>Rolê</v>
      </c>
      <c r="AH13" s="106">
        <v>0</v>
      </c>
      <c r="AI13" s="69"/>
      <c r="AJ13" s="8" t="str">
        <f t="shared" si="10"/>
        <v>Rolê</v>
      </c>
      <c r="AK13" s="83">
        <v>0</v>
      </c>
    </row>
    <row r="14" spans="1:37" ht="15" customHeight="1" x14ac:dyDescent="0.25">
      <c r="A14" s="120"/>
      <c r="B14" s="75"/>
      <c r="C14" s="4" t="s">
        <v>24</v>
      </c>
      <c r="D14" s="6">
        <v>0</v>
      </c>
      <c r="E14" s="69"/>
      <c r="F14" s="8" t="str">
        <f t="shared" si="0"/>
        <v>Roupas</v>
      </c>
      <c r="G14" s="83">
        <v>0</v>
      </c>
      <c r="H14" s="69"/>
      <c r="I14" s="2" t="str">
        <f t="shared" si="1"/>
        <v>Roupas</v>
      </c>
      <c r="J14" s="6">
        <v>0</v>
      </c>
      <c r="K14" s="69"/>
      <c r="L14" s="8" t="str">
        <f t="shared" si="2"/>
        <v>Roupas</v>
      </c>
      <c r="M14" s="83">
        <v>0</v>
      </c>
      <c r="N14" s="69"/>
      <c r="O14" s="2" t="str">
        <f t="shared" si="3"/>
        <v>Roupas</v>
      </c>
      <c r="P14" s="6">
        <v>0</v>
      </c>
      <c r="Q14" s="69"/>
      <c r="R14" s="8" t="str">
        <f t="shared" si="4"/>
        <v>Roupas</v>
      </c>
      <c r="S14" s="83">
        <v>0</v>
      </c>
      <c r="T14" s="69"/>
      <c r="U14" s="2" t="str">
        <f t="shared" si="5"/>
        <v>Roupas</v>
      </c>
      <c r="V14" s="6">
        <v>0</v>
      </c>
      <c r="W14" s="69"/>
      <c r="X14" s="8" t="str">
        <f t="shared" si="6"/>
        <v>Roupas</v>
      </c>
      <c r="Y14" s="83">
        <v>0</v>
      </c>
      <c r="Z14" s="69"/>
      <c r="AA14" s="2" t="str">
        <f t="shared" si="7"/>
        <v>Roupas</v>
      </c>
      <c r="AB14" s="6">
        <v>0</v>
      </c>
      <c r="AC14" s="69"/>
      <c r="AD14" s="8" t="str">
        <f t="shared" si="8"/>
        <v>Roupas</v>
      </c>
      <c r="AE14" s="83">
        <v>0</v>
      </c>
      <c r="AF14" s="69"/>
      <c r="AG14" s="2" t="str">
        <f t="shared" si="9"/>
        <v>Roupas</v>
      </c>
      <c r="AH14" s="106">
        <v>0</v>
      </c>
      <c r="AI14" s="69"/>
      <c r="AJ14" s="8" t="str">
        <f t="shared" si="10"/>
        <v>Roupas</v>
      </c>
      <c r="AK14" s="83">
        <v>0</v>
      </c>
    </row>
    <row r="15" spans="1:37" ht="15" customHeight="1" x14ac:dyDescent="0.25">
      <c r="A15" s="120" t="s">
        <v>19</v>
      </c>
      <c r="B15" s="76"/>
      <c r="C15" s="2"/>
      <c r="D15" s="6"/>
      <c r="E15" s="69"/>
      <c r="F15" s="8"/>
      <c r="G15" s="83"/>
      <c r="H15" s="69"/>
      <c r="I15" s="2"/>
      <c r="J15" s="6"/>
      <c r="K15" s="69"/>
      <c r="L15" s="8"/>
      <c r="M15" s="83"/>
      <c r="N15" s="69"/>
      <c r="O15" s="2"/>
      <c r="P15" s="6"/>
      <c r="Q15" s="69"/>
      <c r="R15" s="8"/>
      <c r="S15" s="83"/>
      <c r="T15" s="69"/>
      <c r="U15" s="2"/>
      <c r="V15" s="6"/>
      <c r="W15" s="69"/>
      <c r="X15" s="8"/>
      <c r="Y15" s="83"/>
      <c r="Z15" s="69"/>
      <c r="AA15" s="2"/>
      <c r="AB15" s="6"/>
      <c r="AC15" s="69"/>
      <c r="AD15" s="8"/>
      <c r="AE15" s="83"/>
      <c r="AF15" s="69"/>
      <c r="AG15" s="2"/>
      <c r="AH15" s="106"/>
      <c r="AI15" s="69"/>
      <c r="AJ15" s="8"/>
      <c r="AK15" s="83"/>
    </row>
    <row r="16" spans="1:37" ht="15" customHeight="1" x14ac:dyDescent="0.25">
      <c r="A16" s="120"/>
      <c r="B16" s="76"/>
      <c r="C16" s="2"/>
      <c r="D16" s="6"/>
      <c r="E16" s="69"/>
      <c r="F16" s="8"/>
      <c r="G16" s="83"/>
      <c r="H16" s="69"/>
      <c r="I16" s="2"/>
      <c r="J16" s="6"/>
      <c r="K16" s="69"/>
      <c r="L16" s="8"/>
      <c r="M16" s="83"/>
      <c r="N16" s="69"/>
      <c r="O16" s="2"/>
      <c r="P16" s="6"/>
      <c r="Q16" s="69"/>
      <c r="R16" s="8"/>
      <c r="S16" s="83"/>
      <c r="T16" s="69"/>
      <c r="U16" s="2"/>
      <c r="V16" s="6"/>
      <c r="W16" s="69"/>
      <c r="X16" s="8"/>
      <c r="Y16" s="83"/>
      <c r="Z16" s="69"/>
      <c r="AA16" s="2"/>
      <c r="AB16" s="6"/>
      <c r="AC16" s="69"/>
      <c r="AD16" s="8"/>
      <c r="AE16" s="83"/>
      <c r="AF16" s="69"/>
      <c r="AG16" s="2"/>
      <c r="AH16" s="6"/>
      <c r="AI16" s="69"/>
      <c r="AJ16" s="8"/>
      <c r="AK16" s="83"/>
    </row>
    <row r="17" spans="1:37" ht="15" customHeight="1" x14ac:dyDescent="0.25">
      <c r="A17" s="120"/>
      <c r="B17" s="76"/>
      <c r="C17" s="2"/>
      <c r="D17" s="6"/>
      <c r="E17" s="69"/>
      <c r="F17" s="8"/>
      <c r="G17" s="83"/>
      <c r="H17" s="69"/>
      <c r="I17" s="2"/>
      <c r="J17" s="6"/>
      <c r="K17" s="69"/>
      <c r="L17" s="8"/>
      <c r="M17" s="83"/>
      <c r="N17" s="69"/>
      <c r="O17" s="2"/>
      <c r="P17" s="6"/>
      <c r="Q17" s="69"/>
      <c r="R17" s="8"/>
      <c r="S17" s="83"/>
      <c r="T17" s="69"/>
      <c r="U17" s="2"/>
      <c r="V17" s="6"/>
      <c r="W17" s="69"/>
      <c r="X17" s="8"/>
      <c r="Y17" s="83"/>
      <c r="Z17" s="69"/>
      <c r="AA17" s="2"/>
      <c r="AB17" s="6"/>
      <c r="AC17" s="69"/>
      <c r="AD17" s="8"/>
      <c r="AE17" s="83"/>
      <c r="AF17" s="69"/>
      <c r="AG17" s="2"/>
      <c r="AH17" s="6"/>
      <c r="AI17" s="69"/>
      <c r="AJ17" s="8"/>
      <c r="AK17" s="83"/>
    </row>
    <row r="18" spans="1:37" ht="15" customHeight="1" x14ac:dyDescent="0.25">
      <c r="A18" s="120"/>
      <c r="B18" s="76"/>
      <c r="C18" s="2"/>
      <c r="D18" s="6"/>
      <c r="E18" s="69"/>
      <c r="F18" s="8"/>
      <c r="G18" s="83"/>
      <c r="H18" s="69"/>
      <c r="I18" s="2"/>
      <c r="J18" s="6"/>
      <c r="K18" s="69"/>
      <c r="L18" s="8"/>
      <c r="M18" s="83"/>
      <c r="N18" s="69"/>
      <c r="O18" s="2"/>
      <c r="P18" s="6"/>
      <c r="Q18" s="69"/>
      <c r="R18" s="8"/>
      <c r="S18" s="83"/>
      <c r="T18" s="69"/>
      <c r="U18" s="2"/>
      <c r="V18" s="6"/>
      <c r="W18" s="69"/>
      <c r="X18" s="8"/>
      <c r="Y18" s="83"/>
      <c r="Z18" s="69"/>
      <c r="AA18" s="107"/>
      <c r="AB18" s="6"/>
      <c r="AC18" s="69"/>
      <c r="AD18" s="8"/>
      <c r="AE18" s="83"/>
      <c r="AF18" s="69"/>
      <c r="AG18" s="2"/>
      <c r="AH18" s="6"/>
      <c r="AI18" s="69"/>
      <c r="AJ18" s="8"/>
      <c r="AK18" s="83"/>
    </row>
    <row r="19" spans="1:37" ht="15" customHeight="1" x14ac:dyDescent="0.25">
      <c r="A19" s="120"/>
      <c r="B19" s="76"/>
      <c r="C19" s="2"/>
      <c r="D19" s="6"/>
      <c r="E19" s="69"/>
      <c r="F19" s="8"/>
      <c r="G19" s="83"/>
      <c r="H19" s="69"/>
      <c r="I19" s="2"/>
      <c r="J19" s="6"/>
      <c r="K19" s="69"/>
      <c r="L19" s="8"/>
      <c r="M19" s="83"/>
      <c r="N19" s="69"/>
      <c r="O19" s="2"/>
      <c r="P19" s="6"/>
      <c r="Q19" s="69"/>
      <c r="R19" s="8"/>
      <c r="S19" s="83"/>
      <c r="T19" s="69"/>
      <c r="U19" s="2"/>
      <c r="V19" s="6"/>
      <c r="W19" s="69"/>
      <c r="X19" s="8"/>
      <c r="Y19" s="83"/>
      <c r="Z19" s="69"/>
      <c r="AA19" s="2"/>
      <c r="AB19" s="6"/>
      <c r="AC19" s="69"/>
      <c r="AD19" s="8"/>
      <c r="AE19" s="83"/>
      <c r="AF19" s="69"/>
      <c r="AG19" s="2"/>
      <c r="AH19" s="6"/>
      <c r="AI19" s="69"/>
      <c r="AJ19" s="8"/>
      <c r="AK19" s="83"/>
    </row>
    <row r="20" spans="1:37" ht="15.7" customHeight="1" x14ac:dyDescent="0.25">
      <c r="A20" s="120"/>
      <c r="B20" s="76"/>
      <c r="C20" s="2"/>
      <c r="D20" s="6"/>
      <c r="E20" s="69"/>
      <c r="F20" s="8"/>
      <c r="G20" s="83"/>
      <c r="H20" s="69"/>
      <c r="I20" s="2"/>
      <c r="J20" s="6"/>
      <c r="K20" s="69"/>
      <c r="L20" s="8"/>
      <c r="M20" s="83"/>
      <c r="N20" s="69"/>
      <c r="O20" s="2"/>
      <c r="P20" s="6"/>
      <c r="Q20" s="69"/>
      <c r="R20" s="8"/>
      <c r="S20" s="83"/>
      <c r="T20" s="69"/>
      <c r="U20" s="2"/>
      <c r="V20" s="6"/>
      <c r="W20" s="69"/>
      <c r="X20" s="8"/>
      <c r="Y20" s="83"/>
      <c r="Z20" s="69"/>
      <c r="AA20" s="2"/>
      <c r="AB20" s="6"/>
      <c r="AC20" s="69"/>
      <c r="AD20" s="8"/>
      <c r="AE20" s="83"/>
      <c r="AF20" s="69"/>
      <c r="AG20" s="2"/>
      <c r="AH20" s="6"/>
      <c r="AI20" s="69"/>
      <c r="AJ20" s="8"/>
      <c r="AK20" s="83"/>
    </row>
    <row r="21" spans="1:37" s="69" customFormat="1" ht="18" customHeight="1" x14ac:dyDescent="0.4">
      <c r="A21" s="85" t="s">
        <v>3</v>
      </c>
      <c r="B21" s="77"/>
      <c r="C21" s="119">
        <f>SUM(D7:D20)</f>
        <v>0</v>
      </c>
      <c r="D21" s="119"/>
      <c r="E21" s="78"/>
      <c r="F21" s="118">
        <f>SUM(G7:G20)</f>
        <v>0</v>
      </c>
      <c r="G21" s="118"/>
      <c r="H21" s="78"/>
      <c r="I21" s="119">
        <f>SUM(J7:J20)</f>
        <v>0</v>
      </c>
      <c r="J21" s="119"/>
      <c r="K21" s="78"/>
      <c r="L21" s="118">
        <f>SUM(M7:M20)</f>
        <v>0</v>
      </c>
      <c r="M21" s="118"/>
      <c r="N21" s="78"/>
      <c r="O21" s="119">
        <f>SUM(P7:P20)</f>
        <v>0</v>
      </c>
      <c r="P21" s="119"/>
      <c r="Q21" s="78"/>
      <c r="R21" s="118">
        <f>SUM(S7:S20)</f>
        <v>0</v>
      </c>
      <c r="S21" s="118"/>
      <c r="T21" s="78"/>
      <c r="U21" s="119">
        <f>SUM(V7:V20)</f>
        <v>0</v>
      </c>
      <c r="V21" s="119"/>
      <c r="W21" s="78"/>
      <c r="X21" s="118">
        <f>SUM(Y7:Y20)</f>
        <v>0</v>
      </c>
      <c r="Y21" s="118"/>
      <c r="Z21" s="78"/>
      <c r="AA21" s="119">
        <f>SUM(AB7:AB20)</f>
        <v>0</v>
      </c>
      <c r="AB21" s="119"/>
      <c r="AC21" s="78"/>
      <c r="AD21" s="118">
        <f>SUM(AE7:AE20)</f>
        <v>0</v>
      </c>
      <c r="AE21" s="118"/>
      <c r="AF21" s="78"/>
      <c r="AG21" s="119">
        <f>SUM(AH7:AH20)</f>
        <v>0</v>
      </c>
      <c r="AH21" s="119"/>
      <c r="AI21" s="78"/>
      <c r="AJ21" s="118">
        <f>SUM(AK7:AK20)</f>
        <v>0</v>
      </c>
      <c r="AK21" s="118"/>
    </row>
  </sheetData>
  <sortState xmlns:xlrd2="http://schemas.microsoft.com/office/spreadsheetml/2017/richdata2" ref="D13:D17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4">
    <mergeCell ref="A6:A14"/>
    <mergeCell ref="A15:A20"/>
    <mergeCell ref="C21:D21"/>
    <mergeCell ref="F21:G21"/>
    <mergeCell ref="I21:J21"/>
    <mergeCell ref="L21:M21"/>
    <mergeCell ref="O21:P21"/>
    <mergeCell ref="AG21:AH21"/>
    <mergeCell ref="AJ21:AK21"/>
    <mergeCell ref="R21:S21"/>
    <mergeCell ref="U21:V21"/>
    <mergeCell ref="X21:Y21"/>
    <mergeCell ref="AA21:AB21"/>
    <mergeCell ref="AD21:AE21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387E-6427-4AD5-88DD-AA1CA5CC9893}">
  <sheetPr>
    <tabColor theme="0"/>
  </sheetPr>
  <dimension ref="B3:F30"/>
  <sheetViews>
    <sheetView zoomScale="135" zoomScaleNormal="135" workbookViewId="0">
      <selection activeCell="C12" sqref="C12"/>
    </sheetView>
  </sheetViews>
  <sheetFormatPr defaultRowHeight="15" x14ac:dyDescent="0.3"/>
  <cols>
    <col min="1" max="1" width="7.140625" style="22" customWidth="1"/>
    <col min="2" max="3" width="15.7109375" style="22" customWidth="1"/>
    <col min="4" max="4" width="7.140625" style="22" customWidth="1"/>
    <col min="5" max="6" width="15.7109375" style="22" customWidth="1"/>
    <col min="7" max="7" width="7.140625" style="22" customWidth="1"/>
    <col min="8" max="16384" width="9.140625" style="22"/>
  </cols>
  <sheetData>
    <row r="3" spans="2:6" ht="15" customHeight="1" x14ac:dyDescent="0.3">
      <c r="B3" s="121" t="s">
        <v>58</v>
      </c>
      <c r="C3" s="121"/>
    </row>
    <row r="4" spans="2:6" ht="15" customHeight="1" x14ac:dyDescent="0.3">
      <c r="B4" s="93" t="s">
        <v>0</v>
      </c>
      <c r="C4" s="94" t="str">
        <f ca="1">PROPER(TEXT(TODAY(),"MMMM"))</f>
        <v>Outubro</v>
      </c>
      <c r="E4" s="92" t="s">
        <v>29</v>
      </c>
      <c r="F4" s="98" t="s">
        <v>48</v>
      </c>
    </row>
    <row r="5" spans="2:6" ht="15" customHeight="1" x14ac:dyDescent="0.3">
      <c r="B5" s="103" t="s">
        <v>53</v>
      </c>
      <c r="C5" s="20">
        <v>0</v>
      </c>
      <c r="E5" s="95" t="str">
        <f>Despesas!C7</f>
        <v>Alimentação</v>
      </c>
      <c r="F5" s="65" cm="1">
        <f t="array" aca="1" ref="F5:F18" ca="1">_xlfn._xlws.FILTER(Despesas!D7:AK20,Despesas!D2:AK2=Relatório!C4)</f>
        <v>0</v>
      </c>
    </row>
    <row r="6" spans="2:6" ht="15" customHeight="1" x14ac:dyDescent="0.3">
      <c r="B6" s="103" t="s">
        <v>54</v>
      </c>
      <c r="C6" s="20">
        <v>0</v>
      </c>
      <c r="E6" s="95" t="str">
        <f>Despesas!C8</f>
        <v>G. Resid.</v>
      </c>
      <c r="F6" s="65">
        <f ca="1"/>
        <v>0</v>
      </c>
    </row>
    <row r="7" spans="2:6" ht="15" customHeight="1" x14ac:dyDescent="0.3">
      <c r="B7" s="103" t="s">
        <v>50</v>
      </c>
      <c r="C7" s="20">
        <v>0</v>
      </c>
      <c r="E7" s="95" t="str">
        <f>Despesas!C9</f>
        <v>Eletron e Jogos</v>
      </c>
      <c r="F7" s="65">
        <f ca="1"/>
        <v>0</v>
      </c>
    </row>
    <row r="8" spans="2:6" ht="15" customHeight="1" x14ac:dyDescent="0.3">
      <c r="B8" s="97" t="s">
        <v>55</v>
      </c>
      <c r="C8" s="104">
        <f>SUM(C5:C7)</f>
        <v>0</v>
      </c>
      <c r="E8" s="95" t="str">
        <f>Despesas!C10</f>
        <v>Cursos</v>
      </c>
      <c r="F8" s="65">
        <f ca="1"/>
        <v>0</v>
      </c>
    </row>
    <row r="9" spans="2:6" ht="15" customHeight="1" x14ac:dyDescent="0.3">
      <c r="B9" s="101"/>
      <c r="C9" s="102"/>
      <c r="E9" s="95" t="str">
        <f>Despesas!C11</f>
        <v>Farm. e Saúde.</v>
      </c>
      <c r="F9" s="65">
        <f ca="1"/>
        <v>0</v>
      </c>
    </row>
    <row r="10" spans="2:6" ht="15" customHeight="1" x14ac:dyDescent="0.3">
      <c r="B10" s="97" t="s">
        <v>56</v>
      </c>
      <c r="C10" s="104">
        <f ca="1">VLOOKUP(C4,Resumo!A3:I14,9,FALSE)</f>
        <v>0</v>
      </c>
      <c r="E10" s="95" t="str">
        <f>Despesas!C12</f>
        <v>Entret e Livros</v>
      </c>
      <c r="F10" s="65">
        <f ca="1"/>
        <v>0</v>
      </c>
    </row>
    <row r="11" spans="2:6" ht="15" customHeight="1" x14ac:dyDescent="0.3">
      <c r="E11" s="95" t="str">
        <f>Despesas!C13</f>
        <v>Rolê</v>
      </c>
      <c r="F11" s="65">
        <f ca="1"/>
        <v>0</v>
      </c>
    </row>
    <row r="12" spans="2:6" ht="15" customHeight="1" x14ac:dyDescent="0.3">
      <c r="B12" s="97" t="s">
        <v>57</v>
      </c>
      <c r="C12" s="96">
        <f ca="1">ROUND(C8-C10,2)</f>
        <v>0</v>
      </c>
      <c r="E12" s="95" t="str">
        <f>Despesas!C14</f>
        <v>Roupas</v>
      </c>
      <c r="F12" s="65">
        <f ca="1"/>
        <v>0</v>
      </c>
    </row>
    <row r="13" spans="2:6" hidden="1" x14ac:dyDescent="0.3">
      <c r="B13" s="42"/>
      <c r="E13" s="122" t="s">
        <v>19</v>
      </c>
      <c r="F13" s="65">
        <f ca="1"/>
        <v>0</v>
      </c>
    </row>
    <row r="14" spans="2:6" hidden="1" x14ac:dyDescent="0.3">
      <c r="B14" s="42"/>
      <c r="E14" s="122"/>
      <c r="F14" s="65">
        <f ca="1"/>
        <v>0</v>
      </c>
    </row>
    <row r="15" spans="2:6" hidden="1" x14ac:dyDescent="0.3">
      <c r="E15" s="122"/>
      <c r="F15" s="65">
        <f ca="1"/>
        <v>0</v>
      </c>
    </row>
    <row r="16" spans="2:6" hidden="1" x14ac:dyDescent="0.3">
      <c r="E16" s="122"/>
      <c r="F16" s="65">
        <f ca="1"/>
        <v>0</v>
      </c>
    </row>
    <row r="17" spans="2:6" ht="14.3" hidden="1" customHeight="1" x14ac:dyDescent="0.3">
      <c r="E17" s="122"/>
      <c r="F17" s="65">
        <f ca="1"/>
        <v>0</v>
      </c>
    </row>
    <row r="18" spans="2:6" ht="14.3" hidden="1" customHeight="1" x14ac:dyDescent="0.3">
      <c r="E18" s="122"/>
      <c r="F18" s="65">
        <f ca="1"/>
        <v>0</v>
      </c>
    </row>
    <row r="19" spans="2:6" x14ac:dyDescent="0.3">
      <c r="E19" s="99" t="s">
        <v>19</v>
      </c>
      <c r="F19" s="65">
        <f ca="1">SUM(F13:F18)</f>
        <v>0</v>
      </c>
    </row>
    <row r="20" spans="2:6" ht="15" customHeight="1" x14ac:dyDescent="0.3">
      <c r="B20" s="108" t="s">
        <v>25</v>
      </c>
      <c r="C20" s="96">
        <f>Resumo!I15</f>
        <v>0</v>
      </c>
      <c r="E20" s="68" t="s">
        <v>3</v>
      </c>
      <c r="F20" s="100">
        <f ca="1">SUM(_xlfn.ANCHORARRAY(F5))</f>
        <v>0</v>
      </c>
    </row>
    <row r="30" spans="2:6" x14ac:dyDescent="0.3">
      <c r="B30" s="47"/>
      <c r="C30" s="47"/>
    </row>
  </sheetData>
  <mergeCells count="2">
    <mergeCell ref="B3:C3"/>
    <mergeCell ref="E13:E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I18"/>
  <sheetViews>
    <sheetView zoomScale="135" zoomScaleNormal="135" workbookViewId="0"/>
  </sheetViews>
  <sheetFormatPr defaultRowHeight="15" x14ac:dyDescent="0.3"/>
  <cols>
    <col min="1" max="1" width="15.7109375" style="22" customWidth="1"/>
    <col min="2" max="2" width="7.140625" style="22" customWidth="1"/>
    <col min="3" max="4" width="15.7109375" style="22" customWidth="1"/>
    <col min="5" max="5" width="7.140625" style="22" customWidth="1"/>
    <col min="6" max="6" width="15.7109375" style="22" customWidth="1"/>
    <col min="7" max="7" width="7.140625" style="22" customWidth="1"/>
    <col min="8" max="9" width="15.7109375" style="22" customWidth="1"/>
    <col min="10" max="10" width="5" style="22" customWidth="1"/>
    <col min="11" max="16384" width="9.140625" style="22"/>
  </cols>
  <sheetData>
    <row r="1" spans="1:9" ht="15" customHeight="1" thickBot="1" x14ac:dyDescent="0.35"/>
    <row r="2" spans="1:9" ht="15" customHeight="1" x14ac:dyDescent="0.3">
      <c r="A2" s="41" t="s">
        <v>0</v>
      </c>
      <c r="B2" s="42"/>
      <c r="C2" s="50" t="s">
        <v>36</v>
      </c>
      <c r="D2" s="51" t="s">
        <v>12</v>
      </c>
      <c r="E2" s="42"/>
      <c r="F2" s="41" t="s">
        <v>2</v>
      </c>
      <c r="G2" s="42"/>
      <c r="H2" s="48" t="s">
        <v>34</v>
      </c>
      <c r="I2" s="49" t="s">
        <v>33</v>
      </c>
    </row>
    <row r="3" spans="1:9" ht="15" customHeight="1" x14ac:dyDescent="0.3">
      <c r="A3" s="43" t="s">
        <v>13</v>
      </c>
      <c r="B3" s="42"/>
      <c r="C3" s="52">
        <f>Receitas!D19</f>
        <v>0</v>
      </c>
      <c r="D3" s="53">
        <f>Receitas!D11</f>
        <v>0</v>
      </c>
      <c r="E3" s="44"/>
      <c r="F3" s="59">
        <f>SUM(Despesas!C21:C21)</f>
        <v>0</v>
      </c>
      <c r="G3" s="45"/>
      <c r="H3" s="52">
        <f>I3</f>
        <v>0</v>
      </c>
      <c r="I3" s="55">
        <f>Despesas!D4</f>
        <v>0</v>
      </c>
    </row>
    <row r="4" spans="1:9" ht="15" customHeight="1" x14ac:dyDescent="0.3">
      <c r="A4" s="43" t="s">
        <v>14</v>
      </c>
      <c r="B4" s="42"/>
      <c r="C4" s="52">
        <f>Receitas!F19</f>
        <v>0</v>
      </c>
      <c r="D4" s="53">
        <f>Receitas!F11</f>
        <v>0</v>
      </c>
      <c r="E4" s="44"/>
      <c r="F4" s="59">
        <f>SUM(Despesas!F21:G21)</f>
        <v>0</v>
      </c>
      <c r="G4" s="45"/>
      <c r="H4" s="52">
        <f>I4-I3</f>
        <v>0</v>
      </c>
      <c r="I4" s="55">
        <f>Despesas!G4</f>
        <v>0</v>
      </c>
    </row>
    <row r="5" spans="1:9" ht="15" customHeight="1" x14ac:dyDescent="0.3">
      <c r="A5" s="43" t="s">
        <v>15</v>
      </c>
      <c r="B5" s="42"/>
      <c r="C5" s="52">
        <f>Receitas!H19</f>
        <v>0</v>
      </c>
      <c r="D5" s="53">
        <f>Receitas!H11</f>
        <v>0</v>
      </c>
      <c r="E5" s="44"/>
      <c r="F5" s="59">
        <f>SUM(Despesas!I21:J21)</f>
        <v>0</v>
      </c>
      <c r="G5" s="45"/>
      <c r="H5" s="52">
        <f t="shared" ref="H5:H14" si="0">I5-I4</f>
        <v>0</v>
      </c>
      <c r="I5" s="55">
        <f>Despesas!J4</f>
        <v>0</v>
      </c>
    </row>
    <row r="6" spans="1:9" ht="15" customHeight="1" x14ac:dyDescent="0.3">
      <c r="A6" s="43" t="s">
        <v>1</v>
      </c>
      <c r="B6" s="42"/>
      <c r="C6" s="52">
        <f>Receitas!J19</f>
        <v>0</v>
      </c>
      <c r="D6" s="53">
        <f>Receitas!J11</f>
        <v>0</v>
      </c>
      <c r="E6" s="44"/>
      <c r="F6" s="59">
        <f>SUM(Despesas!L21:M21)</f>
        <v>0</v>
      </c>
      <c r="G6" s="45"/>
      <c r="H6" s="52">
        <f t="shared" si="0"/>
        <v>0</v>
      </c>
      <c r="I6" s="55">
        <f>Despesas!M4</f>
        <v>0</v>
      </c>
    </row>
    <row r="7" spans="1:9" ht="15" customHeight="1" x14ac:dyDescent="0.3">
      <c r="A7" s="43" t="s">
        <v>4</v>
      </c>
      <c r="B7" s="42"/>
      <c r="C7" s="52">
        <f>Receitas!L19</f>
        <v>0</v>
      </c>
      <c r="D7" s="53">
        <f>Receitas!L11</f>
        <v>0</v>
      </c>
      <c r="E7" s="44"/>
      <c r="F7" s="59">
        <f>SUM(Despesas!O21:P21)</f>
        <v>0</v>
      </c>
      <c r="G7" s="45"/>
      <c r="H7" s="52">
        <f t="shared" si="0"/>
        <v>0</v>
      </c>
      <c r="I7" s="55">
        <f>Despesas!P4</f>
        <v>0</v>
      </c>
    </row>
    <row r="8" spans="1:9" ht="15" customHeight="1" x14ac:dyDescent="0.3">
      <c r="A8" s="43" t="s">
        <v>5</v>
      </c>
      <c r="B8" s="42"/>
      <c r="C8" s="52">
        <f>Receitas!N19</f>
        <v>0</v>
      </c>
      <c r="D8" s="53">
        <f>Receitas!N11</f>
        <v>0</v>
      </c>
      <c r="E8" s="44"/>
      <c r="F8" s="59">
        <f>SUM(Despesas!R21:S21)</f>
        <v>0</v>
      </c>
      <c r="G8" s="45"/>
      <c r="H8" s="52">
        <f t="shared" si="0"/>
        <v>0</v>
      </c>
      <c r="I8" s="55">
        <f>Despesas!S4</f>
        <v>0</v>
      </c>
    </row>
    <row r="9" spans="1:9" ht="15" customHeight="1" x14ac:dyDescent="0.3">
      <c r="A9" s="43" t="s">
        <v>6</v>
      </c>
      <c r="B9" s="42"/>
      <c r="C9" s="52">
        <f>Receitas!P19</f>
        <v>0</v>
      </c>
      <c r="D9" s="53">
        <f>Receitas!P11</f>
        <v>0</v>
      </c>
      <c r="E9" s="44"/>
      <c r="F9" s="59">
        <f>SUM(Despesas!U21:V21)</f>
        <v>0</v>
      </c>
      <c r="G9" s="45"/>
      <c r="H9" s="52">
        <f t="shared" si="0"/>
        <v>0</v>
      </c>
      <c r="I9" s="55">
        <f>Despesas!V4</f>
        <v>0</v>
      </c>
    </row>
    <row r="10" spans="1:9" ht="15" customHeight="1" x14ac:dyDescent="0.3">
      <c r="A10" s="43" t="s">
        <v>7</v>
      </c>
      <c r="B10" s="42"/>
      <c r="C10" s="52">
        <f>Receitas!R19</f>
        <v>0</v>
      </c>
      <c r="D10" s="53">
        <f>Receitas!R11</f>
        <v>0</v>
      </c>
      <c r="E10" s="44"/>
      <c r="F10" s="59">
        <f>SUM(Despesas!X21:Y21)</f>
        <v>0</v>
      </c>
      <c r="G10" s="45"/>
      <c r="H10" s="52">
        <f t="shared" si="0"/>
        <v>0</v>
      </c>
      <c r="I10" s="55">
        <f>Despesas!Y4</f>
        <v>0</v>
      </c>
    </row>
    <row r="11" spans="1:9" x14ac:dyDescent="0.3">
      <c r="A11" s="43" t="s">
        <v>8</v>
      </c>
      <c r="B11" s="42"/>
      <c r="C11" s="52">
        <f>Receitas!T19</f>
        <v>0</v>
      </c>
      <c r="D11" s="53">
        <f>Receitas!T11</f>
        <v>0</v>
      </c>
      <c r="E11" s="44"/>
      <c r="F11" s="59">
        <f>SUM(Despesas!AA21:AB21)</f>
        <v>0</v>
      </c>
      <c r="G11" s="45"/>
      <c r="H11" s="52">
        <f t="shared" si="0"/>
        <v>0</v>
      </c>
      <c r="I11" s="55">
        <f>Despesas!AB4</f>
        <v>0</v>
      </c>
    </row>
    <row r="12" spans="1:9" x14ac:dyDescent="0.3">
      <c r="A12" s="43" t="s">
        <v>9</v>
      </c>
      <c r="B12" s="42"/>
      <c r="C12" s="52">
        <f>Receitas!V19</f>
        <v>0</v>
      </c>
      <c r="D12" s="53">
        <f>Receitas!V11</f>
        <v>0</v>
      </c>
      <c r="E12" s="44"/>
      <c r="F12" s="59">
        <f>SUM(Despesas!AD21:AE21)</f>
        <v>0</v>
      </c>
      <c r="G12" s="45"/>
      <c r="H12" s="52">
        <f t="shared" si="0"/>
        <v>0</v>
      </c>
      <c r="I12" s="55">
        <f>Despesas!AE4</f>
        <v>0</v>
      </c>
    </row>
    <row r="13" spans="1:9" x14ac:dyDescent="0.3">
      <c r="A13" s="43" t="s">
        <v>10</v>
      </c>
      <c r="B13" s="42"/>
      <c r="C13" s="52">
        <f>Receitas!X19</f>
        <v>0</v>
      </c>
      <c r="D13" s="53">
        <f>Receitas!X11</f>
        <v>0</v>
      </c>
      <c r="E13" s="44"/>
      <c r="F13" s="59">
        <f>SUM(Despesas!AG21:AH21)</f>
        <v>0</v>
      </c>
      <c r="G13" s="45"/>
      <c r="H13" s="52">
        <f t="shared" si="0"/>
        <v>0</v>
      </c>
      <c r="I13" s="55">
        <f>Despesas!AH4</f>
        <v>0</v>
      </c>
    </row>
    <row r="14" spans="1:9" x14ac:dyDescent="0.3">
      <c r="A14" s="43" t="s">
        <v>11</v>
      </c>
      <c r="B14" s="42"/>
      <c r="C14" s="52">
        <f>Receitas!Z19</f>
        <v>0</v>
      </c>
      <c r="D14" s="53">
        <f>Receitas!Z11</f>
        <v>0</v>
      </c>
      <c r="E14" s="44"/>
      <c r="F14" s="59">
        <f>SUM(Despesas!AJ21:AK21)</f>
        <v>0</v>
      </c>
      <c r="G14" s="45"/>
      <c r="H14" s="52">
        <f t="shared" si="0"/>
        <v>0</v>
      </c>
      <c r="I14" s="55">
        <f>Despesas!AK4</f>
        <v>0</v>
      </c>
    </row>
    <row r="15" spans="1:9" ht="14.3" customHeight="1" thickBot="1" x14ac:dyDescent="0.35">
      <c r="A15" s="43" t="s">
        <v>17</v>
      </c>
      <c r="B15" s="42"/>
      <c r="C15" s="54">
        <f>SUM(C3:C14)</f>
        <v>0</v>
      </c>
      <c r="D15" s="53">
        <f t="shared" ref="D15" si="1">SUM(D3:D14)</f>
        <v>0</v>
      </c>
      <c r="E15" s="44"/>
      <c r="F15" s="59">
        <f>SUM(F3:F14)</f>
        <v>0</v>
      </c>
      <c r="G15" s="45"/>
      <c r="H15" s="63" t="s">
        <v>25</v>
      </c>
      <c r="I15" s="57">
        <f>'Resultado '!D9</f>
        <v>0</v>
      </c>
    </row>
    <row r="16" spans="1:9" x14ac:dyDescent="0.3">
      <c r="A16" s="43" t="s">
        <v>18</v>
      </c>
      <c r="B16" s="42"/>
      <c r="C16" s="54">
        <f>AVERAGE(C3:C14)</f>
        <v>0</v>
      </c>
      <c r="D16" s="53">
        <f t="shared" ref="D16" si="2">AVERAGE(D3:D14)</f>
        <v>0</v>
      </c>
      <c r="E16" s="44"/>
      <c r="F16" s="60">
        <f>AVERAGE(F3:F14)</f>
        <v>0</v>
      </c>
      <c r="G16" s="44"/>
      <c r="H16" s="42"/>
      <c r="I16" s="47"/>
    </row>
    <row r="17" spans="1:8" x14ac:dyDescent="0.3">
      <c r="A17" s="43" t="s">
        <v>51</v>
      </c>
      <c r="B17" s="42"/>
      <c r="C17" s="52">
        <f>SUM(C3:C8)</f>
        <v>0</v>
      </c>
      <c r="D17" s="55">
        <f t="shared" ref="D17" si="3">SUM(D3:D8)</f>
        <v>0</v>
      </c>
      <c r="E17" s="45"/>
      <c r="F17" s="61">
        <f>SUM(F3:F8)</f>
        <v>0</v>
      </c>
      <c r="G17" s="42"/>
      <c r="H17" s="44"/>
    </row>
    <row r="18" spans="1:8" ht="15" customHeight="1" thickBot="1" x14ac:dyDescent="0.35">
      <c r="A18" s="46" t="s">
        <v>52</v>
      </c>
      <c r="B18" s="42"/>
      <c r="C18" s="56">
        <f>SUM($C$9:$C$14)</f>
        <v>0</v>
      </c>
      <c r="D18" s="57">
        <f>SUM($D$9:$D$14)</f>
        <v>0</v>
      </c>
      <c r="E18" s="45"/>
      <c r="F18" s="62">
        <f>SUM($F$9:$F$14)</f>
        <v>0</v>
      </c>
      <c r="G18" s="42"/>
      <c r="H18" s="42"/>
    </row>
  </sheetData>
  <customSheetViews>
    <customSheetView guid="{12641207-4FA9-4498-AEA1-9BC1962A4F9A}">
      <selection activeCell="B16" sqref="B16"/>
      <pageMargins left="0.511811024" right="0.511811024" top="0.78740157499999996" bottom="0.78740157499999996" header="0.31496062000000002" footer="0.31496062000000002"/>
    </customSheetView>
  </customSheetViews>
  <phoneticPr fontId="1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B1:M16"/>
  <sheetViews>
    <sheetView zoomScale="145" zoomScaleNormal="145" workbookViewId="0"/>
  </sheetViews>
  <sheetFormatPr defaultRowHeight="14.3" x14ac:dyDescent="0.25"/>
  <cols>
    <col min="1" max="2" width="10.7109375" style="1" customWidth="1"/>
    <col min="3" max="3" width="18.7109375" style="1" customWidth="1"/>
    <col min="4" max="4" width="18.5703125" style="5" customWidth="1"/>
    <col min="5" max="5" width="10.7109375" style="5" customWidth="1"/>
    <col min="6" max="7" width="18.5703125" style="1" customWidth="1"/>
    <col min="8" max="9" width="10.7109375" style="1" customWidth="1"/>
    <col min="10" max="12" width="12.85546875" style="1" customWidth="1"/>
    <col min="13" max="13" width="11.42578125" style="1" customWidth="1"/>
    <col min="14" max="14" width="12.7109375" style="1" bestFit="1" customWidth="1"/>
    <col min="15" max="16384" width="9.140625" style="1"/>
  </cols>
  <sheetData>
    <row r="1" spans="2:13" ht="20" thickBot="1" x14ac:dyDescent="0.45">
      <c r="B1" s="19"/>
      <c r="C1" s="19"/>
      <c r="D1" s="27"/>
      <c r="E1" s="27"/>
      <c r="F1" s="19"/>
      <c r="G1" s="19"/>
    </row>
    <row r="2" spans="2:13" ht="20" thickBot="1" x14ac:dyDescent="0.45">
      <c r="B2" s="19"/>
      <c r="C2" s="123" t="s">
        <v>45</v>
      </c>
      <c r="D2" s="124"/>
      <c r="E2" s="28"/>
      <c r="F2" s="123" t="s">
        <v>20</v>
      </c>
      <c r="G2" s="124"/>
      <c r="I2" s="9"/>
      <c r="J2" s="9"/>
      <c r="K2" s="9"/>
      <c r="L2" s="9"/>
    </row>
    <row r="3" spans="2:13" ht="19.25" x14ac:dyDescent="0.4">
      <c r="B3" s="19"/>
      <c r="C3" s="37" t="s">
        <v>30</v>
      </c>
      <c r="D3" s="38">
        <f>SUM(Receitas!D3:Z8)</f>
        <v>0</v>
      </c>
      <c r="E3" s="30"/>
      <c r="F3" s="39" t="str">
        <f>Despesas!C7</f>
        <v>Alimentação</v>
      </c>
      <c r="G3" s="40">
        <f>SUM(Despesas!D7,Despesas!G7,Despesas!J7,Despesas!M7,Despesas!P7,Despesas!S7,Despesas!V7,Despesas!Y7,Despesas!AB7,Despesas!AE7,Despesas!AH7,Despesas!AK7)</f>
        <v>0</v>
      </c>
      <c r="I3" s="10"/>
      <c r="J3" s="11"/>
      <c r="K3" s="12"/>
      <c r="L3" s="13"/>
    </row>
    <row r="4" spans="2:13" ht="19.25" x14ac:dyDescent="0.4">
      <c r="B4" s="19"/>
      <c r="C4" s="18" t="s">
        <v>23</v>
      </c>
      <c r="D4" s="29">
        <f>SUM(Receitas!D13:Z17)</f>
        <v>0</v>
      </c>
      <c r="E4" s="30"/>
      <c r="F4" s="39" t="str">
        <f>Despesas!C8</f>
        <v>G. Resid.</v>
      </c>
      <c r="G4" s="40">
        <f>SUM(Despesas!D8,Despesas!G8,Despesas!J8,Despesas!M8,Despesas!P8,Despesas!S8,Despesas!V8,Despesas!Y8,Despesas!AB8,Despesas!AE8,Despesas!AH8,Despesas!AK8)</f>
        <v>0</v>
      </c>
      <c r="I4" s="10"/>
      <c r="J4" s="11"/>
      <c r="K4" s="12"/>
      <c r="L4" s="13"/>
    </row>
    <row r="5" spans="2:13" ht="19.25" x14ac:dyDescent="0.4">
      <c r="B5" s="19"/>
      <c r="C5" s="18" t="s">
        <v>32</v>
      </c>
      <c r="D5" s="29">
        <f>SUM(Receitas!D3:Z8)-SUM(Receitas!D10:Z11)-SUM(Receitas!D13:Z17)</f>
        <v>0</v>
      </c>
      <c r="E5" s="30"/>
      <c r="F5" s="39" t="str">
        <f>Despesas!C9</f>
        <v>Eletron e Jogos</v>
      </c>
      <c r="G5" s="40">
        <f>SUM(Despesas!D9,Despesas!G9,Despesas!J9,Despesas!M9,Despesas!P9,Despesas!S9,Despesas!V9,Despesas!Y9,Despesas!AB9,Despesas!AE9,Despesas!AH9,Despesas!AK9)</f>
        <v>0</v>
      </c>
      <c r="I5" s="10"/>
      <c r="J5" s="11"/>
      <c r="K5" s="13"/>
      <c r="L5" s="13"/>
    </row>
    <row r="6" spans="2:13" ht="19.25" x14ac:dyDescent="0.4">
      <c r="B6" s="19"/>
      <c r="C6" s="18" t="s">
        <v>44</v>
      </c>
      <c r="D6" s="29">
        <f>SUM(Despesas!D7:D14,Despesas!G7:G14,Despesas!J7:J14,Despesas!M7:M14,Despesas!P7:P14,Despesas!S7:S14,Despesas!V7:V14,Despesas!Y7:Y14,Despesas!AB7:AB14,Despesas!AE7:AE14,Despesas!AH7:AH14,Despesas!AK7:AK14)</f>
        <v>0</v>
      </c>
      <c r="E6" s="30"/>
      <c r="F6" s="39" t="str">
        <f>Despesas!C10</f>
        <v>Cursos</v>
      </c>
      <c r="G6" s="40">
        <f>SUM(Despesas!D10,Despesas!G10,Despesas!J10,Despesas!M10,Despesas!P10,Despesas!S10,Despesas!V10,Despesas!Y10,Despesas!AB10,Despesas!AE10,Despesas!AH10,Despesas!AK10)</f>
        <v>0</v>
      </c>
      <c r="I6" s="10"/>
      <c r="J6" s="11"/>
      <c r="K6" s="13"/>
      <c r="L6" s="13"/>
    </row>
    <row r="7" spans="2:13" ht="19.25" x14ac:dyDescent="0.4">
      <c r="B7" s="19"/>
      <c r="C7" s="18" t="s">
        <v>35</v>
      </c>
      <c r="D7" s="29">
        <f>SUM(Despesas!D15:D20,Despesas!G15:G20,Despesas!J15:J20,Despesas!M15:M20,Despesas!P15:P20,Despesas!S15:S20,Despesas!V15:V20,Despesas!Y15:Y20,Despesas!AB15:AB20,Despesas!AE15:AE20,Despesas!AH15:AH20,Despesas!AK15:AK20)</f>
        <v>0</v>
      </c>
      <c r="E7" s="30"/>
      <c r="F7" s="39" t="str">
        <f>Despesas!C11</f>
        <v>Farm. e Saúde.</v>
      </c>
      <c r="G7" s="40">
        <f>SUM(Despesas!D11,Despesas!G11,Despesas!J11,Despesas!M11,Despesas!P11,Despesas!S11,Despesas!V11,Despesas!Y11,Despesas!AB11,Despesas!AE11,Despesas!AH11,Despesas!AK11)</f>
        <v>0</v>
      </c>
      <c r="I7" s="10"/>
      <c r="J7" s="11"/>
      <c r="K7" s="13"/>
      <c r="L7" s="13"/>
    </row>
    <row r="8" spans="2:13" ht="19.25" x14ac:dyDescent="0.4">
      <c r="B8" s="19"/>
      <c r="C8" s="18" t="s">
        <v>43</v>
      </c>
      <c r="D8" s="29">
        <f>SUM(D6:D7)</f>
        <v>0</v>
      </c>
      <c r="E8" s="30"/>
      <c r="F8" s="39" t="str">
        <f>Despesas!C12</f>
        <v>Entret e Livros</v>
      </c>
      <c r="G8" s="40">
        <f>SUM(Despesas!D12,Despesas!G12,Despesas!J12,Despesas!M12,Despesas!P12,Despesas!S12,Despesas!V12,Despesas!Y12,Despesas!AB12,Despesas!AE12,Despesas!AH12,Despesas!AK12)</f>
        <v>0</v>
      </c>
      <c r="I8" s="10"/>
      <c r="J8" s="11"/>
      <c r="K8" s="13"/>
      <c r="L8" s="13"/>
    </row>
    <row r="9" spans="2:13" ht="19.25" x14ac:dyDescent="0.4">
      <c r="B9" s="19"/>
      <c r="C9" s="18" t="s">
        <v>25</v>
      </c>
      <c r="D9" s="31">
        <f>Despesas!AK4</f>
        <v>0</v>
      </c>
      <c r="E9" s="32"/>
      <c r="F9" s="39" t="str">
        <f>Despesas!C13</f>
        <v>Rolê</v>
      </c>
      <c r="G9" s="40">
        <f>SUM(Despesas!D13,Despesas!G13,Despesas!J13,Despesas!M13,Despesas!P13,Despesas!S13,Despesas!V13,Despesas!Y13,Despesas!AB13,Despesas!AE13,Despesas!AH13,Despesas!AK13)</f>
        <v>0</v>
      </c>
      <c r="I9" s="10"/>
      <c r="J9" s="11"/>
      <c r="K9" s="13"/>
      <c r="L9" s="13"/>
    </row>
    <row r="10" spans="2:13" ht="19.25" x14ac:dyDescent="0.4">
      <c r="B10" s="19"/>
      <c r="C10" s="18" t="s">
        <v>22</v>
      </c>
      <c r="D10" s="31">
        <f>SUM(Receitas!D11:Z11)</f>
        <v>0</v>
      </c>
      <c r="E10" s="32"/>
      <c r="F10" s="39" t="str">
        <f>Despesas!C14</f>
        <v>Roupas</v>
      </c>
      <c r="G10" s="40">
        <f>SUM(Despesas!D14,Despesas!G14,Despesas!J14,Despesas!M14,Despesas!P14,Despesas!S14,Despesas!V14,Despesas!Y14,Despesas!AB14,Despesas!AE14,Despesas!AH14,Despesas!AK14)</f>
        <v>0</v>
      </c>
      <c r="I10" s="14"/>
      <c r="J10" s="11"/>
      <c r="K10" s="13"/>
      <c r="L10" s="13"/>
    </row>
    <row r="11" spans="2:13" ht="19.45" customHeight="1" x14ac:dyDescent="0.4">
      <c r="B11" s="19"/>
      <c r="C11" s="19"/>
      <c r="D11" s="32"/>
      <c r="E11" s="32"/>
      <c r="F11" s="18" t="s">
        <v>3</v>
      </c>
      <c r="G11" s="34">
        <f>SUM(G3:G10)</f>
        <v>0</v>
      </c>
      <c r="I11" s="15"/>
      <c r="J11" s="11"/>
      <c r="K11" s="13"/>
      <c r="L11" s="13"/>
    </row>
    <row r="12" spans="2:13" x14ac:dyDescent="0.25">
      <c r="H12" s="5"/>
      <c r="I12" s="16"/>
      <c r="J12" s="16"/>
      <c r="K12" s="5"/>
      <c r="L12" s="5"/>
    </row>
    <row r="13" spans="2:13" x14ac:dyDescent="0.25">
      <c r="H13" s="5"/>
      <c r="I13" s="16"/>
      <c r="J13" s="16"/>
      <c r="K13" s="5"/>
      <c r="L13" s="5"/>
    </row>
    <row r="14" spans="2:13" x14ac:dyDescent="0.25">
      <c r="H14" s="5"/>
      <c r="I14" s="16"/>
      <c r="J14" s="16"/>
      <c r="K14" s="5"/>
      <c r="L14" s="5"/>
    </row>
    <row r="15" spans="2:13" x14ac:dyDescent="0.25">
      <c r="H15" s="5"/>
      <c r="I15" s="16"/>
      <c r="J15" s="16"/>
      <c r="K15" s="5"/>
      <c r="L15" s="5"/>
    </row>
    <row r="16" spans="2:13" x14ac:dyDescent="0.25">
      <c r="H16" s="5"/>
      <c r="I16" s="3"/>
      <c r="J16" s="3"/>
      <c r="K16" s="17"/>
      <c r="L16" s="17"/>
      <c r="M16" s="3"/>
    </row>
  </sheetData>
  <sortState xmlns:xlrd2="http://schemas.microsoft.com/office/spreadsheetml/2017/richdata2" ref="G4:K10">
    <sortCondition ref="G11"/>
  </sortState>
  <mergeCells count="2">
    <mergeCell ref="C2:D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:D7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Receitas</vt:lpstr>
      <vt:lpstr>Despesas</vt:lpstr>
      <vt:lpstr>Relatório</vt:lpstr>
      <vt:lpstr>Resumo</vt:lpstr>
      <vt:lpstr>Resultado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2015-09-06T20:16:29Z</cp:lastPrinted>
  <dcterms:created xsi:type="dcterms:W3CDTF">2011-04-06T00:31:18Z</dcterms:created>
  <dcterms:modified xsi:type="dcterms:W3CDTF">2023-10-04T18:18:56Z</dcterms:modified>
</cp:coreProperties>
</file>