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A524CECD-5843-4322-994C-CB4319062254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Receitas" sheetId="8" r:id="rId1"/>
    <sheet name="Mov." sheetId="12" r:id="rId2"/>
    <sheet name="Despesas - Mapa" sheetId="1" r:id="rId3"/>
    <sheet name="Resumo" sheetId="2" state="hidden" r:id="rId4"/>
    <sheet name="Resultado " sheetId="9" state="hidden" r:id="rId5"/>
  </sheets>
  <definedNames>
    <definedName name="_xlnm._FilterDatabase" localSheetId="4" hidden="1">'Resultado '!$G$2:$L$2</definedName>
    <definedName name="Categorias">'Despesas - Mapa'!$C$7:$C$15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2" l="1"/>
  <c r="C12" i="12"/>
  <c r="C14" i="12"/>
  <c r="C15" i="12"/>
  <c r="C16" i="12"/>
  <c r="C29" i="12"/>
  <c r="C30" i="12"/>
  <c r="D10" i="12"/>
  <c r="C31" i="12" l="1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F10" i="8"/>
  <c r="E10" i="8"/>
  <c r="D10" i="8"/>
  <c r="C10" i="8"/>
  <c r="B10" i="8"/>
  <c r="B19" i="8" s="1"/>
  <c r="M10" i="8"/>
  <c r="L10" i="8"/>
  <c r="K10" i="8"/>
  <c r="J10" i="8"/>
  <c r="J19" i="8" s="1"/>
  <c r="I10" i="8"/>
  <c r="H10" i="8"/>
  <c r="G10" i="8"/>
  <c r="AK15" i="1" l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7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H19" i="8" l="1"/>
  <c r="F19" i="8"/>
  <c r="G19" i="8" l="1"/>
  <c r="D7" i="2"/>
  <c r="E19" i="8"/>
  <c r="C19" i="8"/>
  <c r="D19" i="8"/>
  <c r="D4" i="2"/>
  <c r="D6" i="2"/>
  <c r="D8" i="2"/>
  <c r="L19" i="8"/>
  <c r="D5" i="2"/>
  <c r="G7" i="9"/>
  <c r="AJ17" i="1"/>
  <c r="AG17" i="1"/>
  <c r="AD17" i="1"/>
  <c r="F12" i="2" s="1"/>
  <c r="C3" i="12" s="1"/>
  <c r="AA17" i="1"/>
  <c r="X17" i="1"/>
  <c r="U17" i="1"/>
  <c r="R17" i="1"/>
  <c r="O17" i="1"/>
  <c r="I17" i="1"/>
  <c r="F4" i="9"/>
  <c r="F5" i="9"/>
  <c r="F6" i="9"/>
  <c r="F7" i="9"/>
  <c r="F8" i="9"/>
  <c r="F9" i="9"/>
  <c r="F10" i="9"/>
  <c r="F3" i="9"/>
  <c r="G9" i="9"/>
  <c r="G8" i="9"/>
  <c r="G6" i="9"/>
  <c r="G4" i="9"/>
  <c r="D3" i="9"/>
  <c r="G3" i="9" l="1"/>
  <c r="I19" i="8"/>
  <c r="J3" i="1"/>
  <c r="G3" i="1"/>
  <c r="D7" i="9"/>
  <c r="D14" i="2"/>
  <c r="K19" i="8"/>
  <c r="D11" i="2"/>
  <c r="D10" i="2"/>
  <c r="D9" i="2"/>
  <c r="D13" i="2"/>
  <c r="D12" i="2"/>
  <c r="D4" i="9"/>
  <c r="M3" i="1"/>
  <c r="L17" i="1"/>
  <c r="F17" i="1"/>
  <c r="AB3" i="1" l="1"/>
  <c r="M19" i="8"/>
  <c r="C14" i="2" s="1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6" i="2"/>
  <c r="F8" i="2"/>
  <c r="F13" i="2"/>
  <c r="F5" i="2"/>
  <c r="F7" i="2"/>
  <c r="F9" i="2"/>
  <c r="F14" i="2"/>
  <c r="P3" i="1"/>
  <c r="S3" i="1"/>
  <c r="AH3" i="1"/>
  <c r="F18" i="2" l="1"/>
  <c r="F4" i="2"/>
  <c r="C3" i="2" l="1"/>
  <c r="D3" i="2"/>
  <c r="D15" i="2" s="1"/>
  <c r="D10" i="9"/>
  <c r="D5" i="9"/>
  <c r="D16" i="2" l="1"/>
  <c r="D17" i="2"/>
  <c r="C15" i="2"/>
  <c r="C17" i="2"/>
  <c r="C16" i="2"/>
  <c r="D3" i="1"/>
  <c r="D4" i="1" s="1"/>
  <c r="I3" i="2" s="1"/>
  <c r="H3" i="2" s="1"/>
  <c r="C17" i="1"/>
  <c r="F3" i="2" s="1"/>
  <c r="F16" i="2" s="1"/>
  <c r="G5" i="9"/>
  <c r="G10" i="9"/>
  <c r="D6" i="9"/>
  <c r="D8" i="9" s="1"/>
  <c r="G11" i="9" l="1"/>
  <c r="F15" i="2"/>
  <c r="G4" i="1"/>
  <c r="F17" i="2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s="1"/>
  <c r="AB4" i="1" l="1"/>
  <c r="I10" i="2"/>
  <c r="H10" i="2" s="1"/>
  <c r="I11" i="2" l="1"/>
  <c r="H11" i="2" s="1"/>
  <c r="AE4" i="1"/>
  <c r="I12" i="2" l="1"/>
  <c r="E6" i="12" s="1"/>
  <c r="E7" i="12" s="1"/>
  <c r="AH4" i="1"/>
  <c r="AK4" i="1" l="1"/>
  <c r="I13" i="2"/>
  <c r="H13" i="2" s="1"/>
  <c r="H12" i="2"/>
  <c r="D9" i="9" l="1"/>
  <c r="I15" i="2" s="1"/>
  <c r="E8" i="12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<sst xmlns="http://schemas.openxmlformats.org/spreadsheetml/2006/main" count="120" uniqueCount="62">
  <si>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</si>
  <si>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</si>
  <si>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</si>
  <si>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</si>
  <si>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</si>
  <si>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</si>
  <si>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</si>
  <si>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</si>
  <si>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</si>
  <si>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</si>
  <si>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</si>
  <si>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</si>
  <si>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</si>
  <si>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</si>
  <si>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</si>
  <si>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</si>
  <si>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</si>
  <si>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</si>
  <si>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</si>
  <si>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</si>
  <si>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</si>
  <si>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</si>
  <si>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</si>
  <si>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</si>
  <si>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</si>
  <si>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</si>
  <si>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</si>
  <si>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INSS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</si>
  <si>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</si>
  <si>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</si>
  <si>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</si>
  <si>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</si>
  <si>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</si>
  <si>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</si>
  <si>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</si>
  <si>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</si>
  <si>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</si>
  <si>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</si>
  <si>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</si>
  <si>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</si>
  <si>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</si>
  <si>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</si>
  <si>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</si>
  <si>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</si>
  <si>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</si>
  <si>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</si>
  <si>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</si>
  <si>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</si>
  <si>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</si>
  <si>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</si>
  <si>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</si>
  <si>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</si>
  <si>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</si>
  <si>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</si>
  <si>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</si>
  <si>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</si>
  <si>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Rendimentos</t>
  </si>
  <si>
    <t>Dízimo</t>
  </si>
  <si>
    <t>Número de Transações</t>
  </si>
  <si>
    <t>Real Vs Planilha</t>
  </si>
  <si>
    <t>Anual</t>
  </si>
  <si>
    <t>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</si>
</sst>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44" fontId="11" fillId="2" borderId="1" xfId="1" applyFont="1" applyFill="1" applyBorder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11" fillId="2" borderId="0" xfId="1" applyFont="1" applyFill="1" applyBorder="1"/>
    <xf numFmtId="44" fontId="9" fillId="2" borderId="0" xfId="1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1" fillId="2" borderId="0" xfId="1" applyFont="1" applyFill="1" applyBorder="1" applyAlignment="1"/>
    <xf numFmtId="44" fontId="10" fillId="2" borderId="1" xfId="1" applyFont="1" applyFill="1" applyBorder="1"/>
    <xf numFmtId="44" fontId="10" fillId="2" borderId="0" xfId="1" applyFont="1" applyFill="1" applyBorder="1"/>
    <xf numFmtId="44" fontId="10" fillId="2" borderId="0" xfId="1" applyFont="1" applyFill="1" applyBorder="1" applyAlignment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0" fontId="9" fillId="4" borderId="1" xfId="0" applyFont="1" applyFill="1" applyBorder="1" applyAlignment="1">
      <alignment vertical="center" wrapText="1"/>
    </xf>
    <xf numFmtId="44" fontId="6" fillId="3" borderId="4" xfId="1" applyFont="1" applyFill="1" applyBorder="1" applyAlignment="1">
      <alignment horizontal="center"/>
    </xf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2" fillId="0" borderId="0" xfId="1" applyFont="1" applyFill="1" applyAlignment="1">
      <alignment horizontal="center"/>
    </xf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165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10" fillId="2" borderId="1" xfId="0" applyFont="1" applyFill="1" applyBorder="1" applyAlignment="1">
      <alignment vertical="center" wrapText="1"/>
    </xf>
    <xf numFmtId="44" fontId="10" fillId="2" borderId="0" xfId="1" applyFont="1" applyFill="1" applyBorder="1" applyAlignment="1">
      <alignment vertic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2" borderId="15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8"/>
      <tableStyleElement type="headerRow" dxfId="7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5-44B6-B259-9DD506ECC5E8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523089</xdr:colOff>
      <xdr:row>19</xdr:row>
      <xdr:rowOff>67062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DCCC71-30C9-FB50-8239-6B9BBFA3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11:F16" insertRowShift="1" totalsRowShown="0" headerRowDxfId="6" dataDxfId="5">
  <autoFilter ref="B11:F16" xr:uid="{739BA625-5E32-4F47-8323-C47308DEF24A}"/>
  <sortState xmlns:xlrd2="http://schemas.microsoft.com/office/spreadsheetml/2017/richdata2" ref="B12:F508">
    <sortCondition ref="B11:B508"/>
  </sortState>
  <tableColumns count="5">
    <tableColumn id="1" xr3:uid="{F0A7AC4E-C2B6-48F0-8ABD-146393E8FC69}" name="Data" dataDxfId="4"/>
    <tableColumn id="2" xr3:uid="{684795FD-753E-4C1F-B63E-5EE124E9D624}" name="Mês" dataDxfId="3">
      <calculatedColumnFormula>IF(ISBLANK(B12),"",PROPER(TEXT(B12,"MMMM")))</calculatedColumnFormula>
    </tableColumn>
    <tableColumn id="3" xr3:uid="{78815540-1C3C-4370-A3E4-1C8E033CFC39}" name="Categoria" dataDxfId="2"/>
    <tableColumn id="4" xr3:uid="{EE54C9A2-2D53-4D6A-93DF-88B691A8C3D9}" name="Valor" dataDxfId="1" dataCellStyle="Moeda"/>
    <tableColumn id="5" xr3:uid="{28149A80-D409-4A63-B4C2-6EDA92C21F54}" name="Descrição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M20"/>
  <sheetViews>
    <sheetView tabSelected="1" zoomScale="115" zoomScaleNormal="115" workbookViewId="0">
      <pane xSplit="1" topLeftCell="B1" activePane="topRight" state="frozen"/>
      <selection pane="topRight" activeCell="B3" sqref="B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8" customHeight="1" x14ac:dyDescent="0.25">
      <c r="A2" s="35"/>
      <c r="B2" s="34" t="s">
        <v>13</v>
      </c>
      <c r="C2" s="34" t="s">
        <v>14</v>
      </c>
      <c r="D2" s="34" t="s">
        <v>15</v>
      </c>
      <c r="E2" s="34" t="s">
        <v>1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34" t="s">
        <v>9</v>
      </c>
      <c r="L2" s="34" t="s">
        <v>10</v>
      </c>
      <c r="M2" s="34" t="s">
        <v>11</v>
      </c>
    </row>
    <row r="3" spans="1:13" ht="18" customHeight="1" x14ac:dyDescent="0.3">
      <c r="A3" s="32" t="s">
        <v>46</v>
      </c>
      <c r="B3" s="20"/>
      <c r="C3" s="20"/>
      <c r="D3" s="20"/>
      <c r="E3" s="20"/>
      <c r="F3" s="20"/>
      <c r="G3" s="20"/>
      <c r="H3" s="63"/>
      <c r="I3" s="20"/>
      <c r="J3" s="20"/>
      <c r="K3" s="20"/>
      <c r="L3" s="20"/>
      <c r="M3" s="20"/>
    </row>
    <row r="4" spans="1:13" ht="18" customHeight="1" x14ac:dyDescent="0.3">
      <c r="A4" s="32"/>
      <c r="B4" s="20"/>
      <c r="C4" s="20"/>
      <c r="D4" s="20"/>
      <c r="E4" s="20"/>
      <c r="F4" s="20"/>
      <c r="G4" s="20"/>
      <c r="H4" s="63"/>
      <c r="I4" s="20"/>
      <c r="J4" s="20"/>
      <c r="K4" s="20"/>
      <c r="L4" s="20"/>
      <c r="M4" s="20"/>
    </row>
    <row r="5" spans="1:13" ht="18" customHeight="1" x14ac:dyDescent="0.3">
      <c r="A5" s="32"/>
      <c r="B5" s="20"/>
      <c r="C5" s="20"/>
      <c r="D5" s="20"/>
      <c r="E5" s="21"/>
      <c r="F5" s="20"/>
      <c r="G5" s="20"/>
      <c r="H5" s="63"/>
      <c r="I5" s="20"/>
      <c r="J5" s="20"/>
      <c r="K5" s="20"/>
      <c r="L5" s="20"/>
      <c r="M5" s="20"/>
    </row>
    <row r="6" spans="1:13" ht="18" customHeight="1" x14ac:dyDescent="0.3">
      <c r="A6" s="32"/>
      <c r="B6" s="20"/>
      <c r="C6" s="20"/>
      <c r="D6" s="20"/>
      <c r="E6" s="20"/>
      <c r="F6" s="20"/>
      <c r="G6" s="20"/>
      <c r="H6" s="63"/>
      <c r="I6" s="20"/>
      <c r="J6" s="20"/>
      <c r="K6" s="20"/>
      <c r="L6" s="20"/>
      <c r="M6" s="20"/>
    </row>
    <row r="7" spans="1:13" ht="18" customHeight="1" x14ac:dyDescent="0.3">
      <c r="A7" s="32" t="s">
        <v>56</v>
      </c>
      <c r="B7" s="20"/>
      <c r="C7" s="20"/>
      <c r="D7" s="20"/>
      <c r="E7" s="21"/>
      <c r="F7" s="20"/>
      <c r="G7" s="20"/>
      <c r="H7" s="63"/>
      <c r="I7" s="20"/>
      <c r="J7" s="20"/>
      <c r="K7" s="20"/>
      <c r="L7" s="20"/>
      <c r="M7" s="20"/>
    </row>
    <row r="8" spans="1:13" ht="18" customHeight="1" x14ac:dyDescent="0.3">
      <c r="A8" s="32" t="s">
        <v>26</v>
      </c>
      <c r="B8" s="20"/>
      <c r="C8" s="20"/>
      <c r="D8" s="20"/>
      <c r="E8" s="20"/>
      <c r="F8" s="20"/>
      <c r="G8" s="20"/>
      <c r="H8" s="63"/>
      <c r="I8" s="20"/>
      <c r="J8" s="20"/>
      <c r="K8" s="20"/>
      <c r="L8" s="20"/>
      <c r="M8" s="20"/>
    </row>
    <row r="9" spans="1:13" ht="15" customHeight="1" x14ac:dyDescent="0.3">
      <c r="A9" s="23"/>
      <c r="B9" s="24"/>
      <c r="C9" s="24"/>
      <c r="D9" s="24"/>
      <c r="E9" s="24"/>
      <c r="F9" s="24"/>
      <c r="G9" s="24"/>
      <c r="H9" s="64"/>
      <c r="I9" s="24"/>
      <c r="J9" s="24"/>
      <c r="K9" s="24"/>
      <c r="L9" s="24"/>
      <c r="M9" s="24"/>
    </row>
    <row r="10" spans="1:13" ht="18" customHeight="1" x14ac:dyDescent="0.3">
      <c r="A10" s="107" t="s">
        <v>57</v>
      </c>
      <c r="B10" s="20">
        <f t="shared" ref="B10:M10" si="0">IF((SUM(B3:B8)-SUM(B13:B17)) &gt; 10, ((SUM(B3:B8)-SUM(B13:B17))*0.1), (0))</f>
        <v>0</v>
      </c>
      <c r="C10" s="20">
        <f t="shared" si="0"/>
        <v>0</v>
      </c>
      <c r="D10" s="20">
        <f t="shared" si="0"/>
        <v>0</v>
      </c>
      <c r="E10" s="20">
        <f t="shared" si="0"/>
        <v>0</v>
      </c>
      <c r="F10" s="20">
        <f t="shared" si="0"/>
        <v>0</v>
      </c>
      <c r="G10" s="20">
        <f t="shared" si="0"/>
        <v>0</v>
      </c>
      <c r="H10" s="20">
        <f t="shared" si="0"/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</row>
    <row r="11" spans="1:13" ht="18" customHeight="1" x14ac:dyDescent="0.3">
      <c r="A11" s="107" t="s">
        <v>12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63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</row>
    <row r="12" spans="1:13" ht="15" customHeight="1" x14ac:dyDescent="0.3">
      <c r="A12" s="25"/>
      <c r="B12" s="62"/>
      <c r="C12" s="62"/>
      <c r="D12" s="62"/>
      <c r="E12" s="62"/>
      <c r="F12" s="62"/>
      <c r="G12" s="62"/>
      <c r="H12" s="65"/>
      <c r="I12" s="62"/>
      <c r="J12" s="62"/>
      <c r="K12" s="62"/>
      <c r="L12" s="62"/>
      <c r="M12" s="62"/>
    </row>
    <row r="13" spans="1:13" ht="18" customHeight="1" x14ac:dyDescent="0.3">
      <c r="A13" s="32" t="s">
        <v>27</v>
      </c>
      <c r="B13" s="20"/>
      <c r="C13" s="20"/>
      <c r="D13" s="20"/>
      <c r="E13" s="20"/>
      <c r="F13" s="20"/>
      <c r="G13" s="20"/>
      <c r="H13" s="63"/>
      <c r="I13" s="20"/>
      <c r="J13" s="20"/>
      <c r="K13" s="20"/>
      <c r="L13" s="20"/>
      <c r="M13" s="20"/>
    </row>
    <row r="14" spans="1:13" ht="18" customHeight="1" x14ac:dyDescent="0.3">
      <c r="A14" s="32"/>
      <c r="B14" s="20"/>
      <c r="C14" s="20"/>
      <c r="D14" s="20"/>
      <c r="E14" s="20"/>
      <c r="F14" s="20"/>
      <c r="G14" s="20"/>
      <c r="H14" s="63"/>
      <c r="I14" s="20"/>
      <c r="J14" s="20"/>
      <c r="K14" s="20"/>
      <c r="L14" s="20"/>
      <c r="M14" s="20"/>
    </row>
    <row r="15" spans="1:13" ht="18" customHeight="1" x14ac:dyDescent="0.3">
      <c r="A15" s="32"/>
      <c r="B15" s="20"/>
      <c r="C15" s="20"/>
      <c r="D15" s="20"/>
      <c r="E15" s="20"/>
      <c r="F15" s="20"/>
      <c r="G15" s="20"/>
      <c r="H15" s="63"/>
      <c r="I15" s="63"/>
      <c r="J15" s="20"/>
      <c r="K15" s="20"/>
      <c r="L15" s="20"/>
      <c r="M15" s="20"/>
    </row>
    <row r="16" spans="1:13" ht="18" customHeight="1" x14ac:dyDescent="0.3">
      <c r="A16" s="32"/>
      <c r="B16" s="20"/>
      <c r="C16" s="20"/>
      <c r="D16" s="20"/>
      <c r="E16" s="20"/>
      <c r="F16" s="20"/>
      <c r="G16" s="20"/>
      <c r="H16" s="63"/>
      <c r="I16" s="20"/>
      <c r="J16" s="20"/>
      <c r="K16" s="20"/>
      <c r="L16" s="20"/>
      <c r="M16" s="20"/>
    </row>
    <row r="17" spans="1:13" ht="18" customHeight="1" x14ac:dyDescent="0.3">
      <c r="A17" s="32" t="s">
        <v>26</v>
      </c>
      <c r="B17" s="20"/>
      <c r="C17" s="20"/>
      <c r="D17" s="20"/>
      <c r="E17" s="20"/>
      <c r="F17" s="20"/>
      <c r="G17" s="20"/>
      <c r="H17" s="63"/>
      <c r="I17" s="20"/>
      <c r="J17" s="20"/>
      <c r="K17" s="20"/>
      <c r="L17" s="20"/>
      <c r="M17" s="20"/>
    </row>
    <row r="18" spans="1:13" ht="18" customHeight="1" x14ac:dyDescent="0.3">
      <c r="A18" s="41"/>
      <c r="B18" s="24"/>
      <c r="C18" s="24"/>
      <c r="D18" s="24"/>
      <c r="E18" s="24"/>
      <c r="F18" s="24"/>
      <c r="G18" s="24"/>
      <c r="H18" s="64"/>
      <c r="I18" s="24"/>
      <c r="J18" s="24"/>
      <c r="K18" s="24"/>
      <c r="L18" s="24"/>
      <c r="M18" s="24"/>
    </row>
    <row r="19" spans="1:13" s="7" customFormat="1" ht="18" customHeight="1" x14ac:dyDescent="0.3">
      <c r="A19" s="106" t="s">
        <v>20</v>
      </c>
      <c r="B19" s="20">
        <f>ROUND(SUM(B3:B8)-SUM(B10:B11)-SUM(B13:B17),2)</f>
        <v>0</v>
      </c>
      <c r="C19" s="20">
        <f t="shared" ref="C19:M19" si="1">ROUND(SUM(C3:C8)-SUM(C10:C11)-SUM(C13:C17),2)</f>
        <v>0</v>
      </c>
      <c r="D19" s="20">
        <f t="shared" si="1"/>
        <v>0</v>
      </c>
      <c r="E19" s="20">
        <f t="shared" si="1"/>
        <v>0</v>
      </c>
      <c r="F19" s="20">
        <f t="shared" si="1"/>
        <v>0</v>
      </c>
      <c r="G19" s="20">
        <f t="shared" si="1"/>
        <v>0</v>
      </c>
      <c r="H19" s="20">
        <f>ROUND(SUM(H3:H8)-SUM(H10:H11)-SUM(H13:H17),2)</f>
        <v>0</v>
      </c>
      <c r="I19" s="20">
        <f t="shared" si="1"/>
        <v>0</v>
      </c>
      <c r="J19" s="20">
        <f>ROUND(SUM(J3:J8)-SUM(J10:J11)-SUM(J13:J17),2)</f>
        <v>0</v>
      </c>
      <c r="K19" s="20">
        <f t="shared" si="1"/>
        <v>0</v>
      </c>
      <c r="L19" s="20">
        <f t="shared" si="1"/>
        <v>0</v>
      </c>
      <c r="M19" s="20">
        <f t="shared" si="1"/>
        <v>0</v>
      </c>
    </row>
    <row r="20" spans="1:13" ht="15" customHeight="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B1:G520"/>
  <sheetViews>
    <sheetView zoomScale="130" zoomScaleNormal="130" workbookViewId="0">
      <pane ySplit="11" topLeftCell="A12" activePane="bottomLeft" state="frozen"/>
      <selection pane="bottomLeft" activeCell="B12" sqref="B12"/>
    </sheetView>
  </sheetViews>
  <sheetFormatPr defaultRowHeight="14.3" x14ac:dyDescent="0.25"/>
  <cols>
    <col min="1" max="1" width="11.42578125" style="69" customWidth="1"/>
    <col min="2" max="2" width="14.28515625" style="97" customWidth="1"/>
    <col min="3" max="3" width="14.28515625" style="98" customWidth="1"/>
    <col min="4" max="4" width="17.140625" style="69" customWidth="1"/>
    <col min="5" max="5" width="14.28515625" style="99" customWidth="1"/>
    <col min="6" max="6" width="42.85546875" style="117" customWidth="1"/>
    <col min="7" max="7" width="11.42578125" style="69" customWidth="1"/>
    <col min="8" max="8" width="10" style="69" customWidth="1"/>
    <col min="9" max="16384" width="9.140625" style="69"/>
  </cols>
  <sheetData>
    <row r="1" spans="2:6" x14ac:dyDescent="0.25">
      <c r="E1" s="69"/>
      <c r="F1" s="69"/>
    </row>
    <row r="2" spans="2:6" ht="15" x14ac:dyDescent="0.25">
      <c r="B2" s="87" t="s">
        <v>0</v>
      </c>
      <c r="C2" s="88" t="str">
        <f ca="1">PROPER(TEXT(TODAY(),"MMMM"))</f>
        <v>Outubro</v>
      </c>
      <c r="E2" s="69"/>
      <c r="F2" s="69"/>
    </row>
    <row r="3" spans="2:6" ht="15" x14ac:dyDescent="0.25">
      <c r="B3" s="110" t="s">
        <v>2</v>
      </c>
      <c r="C3" s="89">
        <f ca="1">VLOOKUP(C2,Resumo!A3:I14,6,FALSE)</f>
        <v>0</v>
      </c>
      <c r="E3" s="69"/>
      <c r="F3" s="69"/>
    </row>
    <row r="4" spans="2:6" ht="15" x14ac:dyDescent="0.25">
      <c r="B4" s="112"/>
      <c r="C4" s="111"/>
      <c r="E4" s="69"/>
      <c r="F4" s="69"/>
    </row>
    <row r="5" spans="2:6" ht="15" x14ac:dyDescent="0.25">
      <c r="B5" s="119" t="s">
        <v>16</v>
      </c>
      <c r="C5" s="119"/>
      <c r="D5" s="119"/>
      <c r="E5" s="119"/>
      <c r="F5" s="69"/>
    </row>
    <row r="6" spans="2:6" ht="15" x14ac:dyDescent="0.3">
      <c r="B6" s="90" t="s">
        <v>50</v>
      </c>
      <c r="C6" s="20">
        <v>0</v>
      </c>
      <c r="D6" s="110" t="s">
        <v>61</v>
      </c>
      <c r="E6" s="89">
        <f ca="1">VLOOKUP(C2,Resumo!A3:I14,9,FALSE)</f>
        <v>0</v>
      </c>
      <c r="F6" s="69"/>
    </row>
    <row r="7" spans="2:6" ht="15" x14ac:dyDescent="0.3">
      <c r="B7" s="90" t="s">
        <v>51</v>
      </c>
      <c r="C7" s="20">
        <v>0</v>
      </c>
      <c r="D7" s="110" t="s">
        <v>59</v>
      </c>
      <c r="E7" s="89">
        <f ca="1">ROUND(SUM(C6:C8)-E6,2)</f>
        <v>0</v>
      </c>
      <c r="F7" s="69"/>
    </row>
    <row r="8" spans="2:6" ht="15" x14ac:dyDescent="0.3">
      <c r="B8" s="90" t="s">
        <v>47</v>
      </c>
      <c r="C8" s="20">
        <v>0</v>
      </c>
      <c r="D8" s="91" t="s">
        <v>60</v>
      </c>
      <c r="E8" s="89">
        <f>Resumo!I15</f>
        <v>0</v>
      </c>
      <c r="F8" s="69"/>
    </row>
    <row r="9" spans="2:6" x14ac:dyDescent="0.25">
      <c r="B9" s="69"/>
      <c r="C9" s="69"/>
      <c r="F9" s="69"/>
    </row>
    <row r="10" spans="2:6" ht="15" x14ac:dyDescent="0.3">
      <c r="B10" s="113" t="s">
        <v>58</v>
      </c>
      <c r="C10" s="113"/>
      <c r="D10" s="114">
        <f>COUNT(Tabela1[Data])</f>
        <v>0</v>
      </c>
      <c r="F10" s="69"/>
    </row>
    <row r="11" spans="2:6" x14ac:dyDescent="0.25">
      <c r="B11" s="103" t="s">
        <v>52</v>
      </c>
      <c r="C11" s="104" t="s">
        <v>0</v>
      </c>
      <c r="D11" s="102" t="s">
        <v>53</v>
      </c>
      <c r="E11" s="105" t="s">
        <v>45</v>
      </c>
      <c r="F11" s="102" t="s">
        <v>28</v>
      </c>
    </row>
    <row r="12" spans="2:6" x14ac:dyDescent="0.25">
      <c r="B12" s="103"/>
      <c r="C12" s="104" t="str">
        <f>IF(ISBLANK(B12),"",PROPER(TEXT(B12,"MMMM")))</f>
        <v/>
      </c>
      <c r="D12" s="102"/>
      <c r="E12" s="105"/>
      <c r="F12" s="115"/>
    </row>
    <row r="13" spans="2:6" x14ac:dyDescent="0.25">
      <c r="B13" s="103"/>
      <c r="C13" s="104"/>
      <c r="D13" s="102"/>
      <c r="E13" s="105"/>
      <c r="F13" s="115"/>
    </row>
    <row r="14" spans="2:6" x14ac:dyDescent="0.25">
      <c r="B14" s="103"/>
      <c r="C14" s="104" t="str">
        <f>IF(ISBLANK(B14),"",PROPER(TEXT(B14,"MMMM")))</f>
        <v/>
      </c>
      <c r="D14" s="102"/>
      <c r="E14" s="105"/>
      <c r="F14" s="115"/>
    </row>
    <row r="15" spans="2:6" x14ac:dyDescent="0.25">
      <c r="B15" s="103"/>
      <c r="C15" s="104" t="str">
        <f>IF(ISBLANK(B15),"",PROPER(TEXT(B15,"MMMM")))</f>
        <v/>
      </c>
      <c r="D15" s="102"/>
      <c r="E15" s="105"/>
      <c r="F15" s="115"/>
    </row>
    <row r="16" spans="2:6" x14ac:dyDescent="0.25">
      <c r="B16" s="103"/>
      <c r="C16" s="104" t="str">
        <f>IF(ISBLANK(B16),"",PROPER(TEXT(B16,"MMMM")))</f>
        <v/>
      </c>
      <c r="D16" s="102"/>
      <c r="E16" s="105"/>
      <c r="F16" s="115"/>
    </row>
    <row r="17" spans="2:6" x14ac:dyDescent="0.25">
      <c r="B17" s="69"/>
      <c r="C17" s="69"/>
      <c r="D17" s="109"/>
      <c r="E17" s="75"/>
      <c r="F17" s="116"/>
    </row>
    <row r="18" spans="2:6" x14ac:dyDescent="0.25">
      <c r="B18" s="69"/>
      <c r="C18" s="69"/>
      <c r="D18" s="109"/>
      <c r="E18" s="75"/>
      <c r="F18" s="116"/>
    </row>
    <row r="19" spans="2:6" x14ac:dyDescent="0.25">
      <c r="B19" s="69"/>
      <c r="C19" s="69"/>
      <c r="D19" s="109"/>
      <c r="E19" s="75"/>
      <c r="F19" s="116"/>
    </row>
    <row r="20" spans="2:6" x14ac:dyDescent="0.25">
      <c r="B20" s="69"/>
      <c r="C20" s="69"/>
      <c r="D20" s="109"/>
      <c r="E20" s="75"/>
      <c r="F20" s="116"/>
    </row>
    <row r="21" spans="2:6" x14ac:dyDescent="0.25">
      <c r="B21" s="69"/>
      <c r="C21" s="108"/>
      <c r="D21" s="109"/>
      <c r="E21" s="75"/>
      <c r="F21" s="116"/>
    </row>
    <row r="22" spans="2:6" x14ac:dyDescent="0.25">
      <c r="B22" s="69"/>
      <c r="C22" s="69"/>
      <c r="E22" s="69"/>
    </row>
    <row r="23" spans="2:6" x14ac:dyDescent="0.25">
      <c r="B23" s="69"/>
      <c r="C23" s="69"/>
      <c r="E23" s="69"/>
    </row>
    <row r="24" spans="2:6" x14ac:dyDescent="0.25">
      <c r="B24" s="69"/>
      <c r="C24" s="69"/>
      <c r="E24" s="69"/>
    </row>
    <row r="25" spans="2:6" x14ac:dyDescent="0.25">
      <c r="B25" s="69"/>
      <c r="C25" s="69"/>
      <c r="E25" s="69"/>
    </row>
    <row r="26" spans="2:6" x14ac:dyDescent="0.25">
      <c r="B26" s="69"/>
      <c r="C26" s="69"/>
      <c r="E26" s="69"/>
    </row>
    <row r="27" spans="2:6" x14ac:dyDescent="0.25">
      <c r="B27" s="69"/>
      <c r="C27" s="69"/>
      <c r="E27" s="69"/>
    </row>
    <row r="28" spans="2:6" x14ac:dyDescent="0.25">
      <c r="B28" s="69"/>
      <c r="C28" s="69"/>
      <c r="E28" s="69"/>
    </row>
    <row r="29" spans="2:6" x14ac:dyDescent="0.25">
      <c r="C29" s="98" t="str">
        <f t="shared" ref="C29:C87" si="0">IF(ISBLANK(B29),"",PROPER(TEXT(B29,"MMMM")))</f>
        <v/>
      </c>
    </row>
    <row r="30" spans="2:6" x14ac:dyDescent="0.25">
      <c r="C30" s="98" t="str">
        <f t="shared" si="0"/>
        <v/>
      </c>
    </row>
    <row r="31" spans="2:6" x14ac:dyDescent="0.25">
      <c r="C31" s="98" t="str">
        <f t="shared" si="0"/>
        <v/>
      </c>
    </row>
    <row r="32" spans="2:6" x14ac:dyDescent="0.25">
      <c r="C32" s="98" t="str">
        <f t="shared" si="0"/>
        <v/>
      </c>
    </row>
    <row r="33" spans="3:7" x14ac:dyDescent="0.25">
      <c r="C33" s="98" t="str">
        <f t="shared" si="0"/>
        <v/>
      </c>
      <c r="G33" s="69" t="s">
        <v>55</v>
      </c>
    </row>
    <row r="34" spans="3:7" x14ac:dyDescent="0.25">
      <c r="C34" s="98" t="str">
        <f t="shared" si="0"/>
        <v/>
      </c>
    </row>
    <row r="35" spans="3:7" x14ac:dyDescent="0.25">
      <c r="C35" s="98" t="str">
        <f t="shared" si="0"/>
        <v/>
      </c>
    </row>
    <row r="36" spans="3:7" x14ac:dyDescent="0.25">
      <c r="C36" s="98" t="str">
        <f t="shared" si="0"/>
        <v/>
      </c>
    </row>
    <row r="37" spans="3:7" x14ac:dyDescent="0.25">
      <c r="C37" s="98" t="str">
        <f t="shared" si="0"/>
        <v/>
      </c>
    </row>
    <row r="38" spans="3:7" x14ac:dyDescent="0.25">
      <c r="C38" s="98" t="str">
        <f t="shared" si="0"/>
        <v/>
      </c>
    </row>
    <row r="39" spans="3:7" x14ac:dyDescent="0.25">
      <c r="C39" s="98" t="str">
        <f t="shared" si="0"/>
        <v/>
      </c>
    </row>
    <row r="40" spans="3:7" x14ac:dyDescent="0.25">
      <c r="C40" s="98" t="str">
        <f t="shared" si="0"/>
        <v/>
      </c>
    </row>
    <row r="41" spans="3:7" x14ac:dyDescent="0.25">
      <c r="C41" s="98" t="str">
        <f t="shared" si="0"/>
        <v/>
      </c>
    </row>
    <row r="42" spans="3:7" x14ac:dyDescent="0.25">
      <c r="C42" s="98" t="str">
        <f t="shared" si="0"/>
        <v/>
      </c>
    </row>
    <row r="43" spans="3:7" x14ac:dyDescent="0.25">
      <c r="C43" s="98" t="str">
        <f t="shared" si="0"/>
        <v/>
      </c>
    </row>
    <row r="44" spans="3:7" x14ac:dyDescent="0.25">
      <c r="C44" s="98" t="str">
        <f t="shared" si="0"/>
        <v/>
      </c>
    </row>
    <row r="45" spans="3:7" x14ac:dyDescent="0.25">
      <c r="C45" s="98" t="str">
        <f t="shared" si="0"/>
        <v/>
      </c>
    </row>
    <row r="46" spans="3:7" x14ac:dyDescent="0.25">
      <c r="C46" s="98" t="str">
        <f t="shared" si="0"/>
        <v/>
      </c>
    </row>
    <row r="47" spans="3:7" x14ac:dyDescent="0.25">
      <c r="C47" s="98" t="str">
        <f t="shared" si="0"/>
        <v/>
      </c>
    </row>
    <row r="48" spans="3:7" x14ac:dyDescent="0.25">
      <c r="C48" s="98" t="str">
        <f t="shared" si="0"/>
        <v/>
      </c>
    </row>
    <row r="49" spans="3:3" x14ac:dyDescent="0.25">
      <c r="C49" s="98" t="str">
        <f t="shared" si="0"/>
        <v/>
      </c>
    </row>
    <row r="50" spans="3:3" x14ac:dyDescent="0.25">
      <c r="C50" s="98" t="str">
        <f t="shared" si="0"/>
        <v/>
      </c>
    </row>
    <row r="51" spans="3:3" x14ac:dyDescent="0.25">
      <c r="C51" s="98" t="str">
        <f t="shared" si="0"/>
        <v/>
      </c>
    </row>
    <row r="52" spans="3:3" x14ac:dyDescent="0.25">
      <c r="C52" s="98" t="str">
        <f t="shared" si="0"/>
        <v/>
      </c>
    </row>
    <row r="53" spans="3:3" x14ac:dyDescent="0.25">
      <c r="C53" s="98" t="str">
        <f t="shared" si="0"/>
        <v/>
      </c>
    </row>
    <row r="54" spans="3:3" x14ac:dyDescent="0.25">
      <c r="C54" s="98" t="str">
        <f t="shared" si="0"/>
        <v/>
      </c>
    </row>
    <row r="55" spans="3:3" x14ac:dyDescent="0.25">
      <c r="C55" s="98" t="str">
        <f t="shared" si="0"/>
        <v/>
      </c>
    </row>
    <row r="56" spans="3:3" x14ac:dyDescent="0.25">
      <c r="C56" s="98" t="str">
        <f t="shared" si="0"/>
        <v/>
      </c>
    </row>
    <row r="57" spans="3:3" x14ac:dyDescent="0.25">
      <c r="C57" s="98" t="str">
        <f t="shared" si="0"/>
        <v/>
      </c>
    </row>
    <row r="58" spans="3:3" x14ac:dyDescent="0.25">
      <c r="C58" s="98" t="str">
        <f t="shared" si="0"/>
        <v/>
      </c>
    </row>
    <row r="59" spans="3:3" x14ac:dyDescent="0.25">
      <c r="C59" s="98" t="str">
        <f t="shared" si="0"/>
        <v/>
      </c>
    </row>
    <row r="60" spans="3:3" x14ac:dyDescent="0.25">
      <c r="C60" s="98" t="str">
        <f t="shared" si="0"/>
        <v/>
      </c>
    </row>
    <row r="61" spans="3:3" x14ac:dyDescent="0.25">
      <c r="C61" s="98" t="str">
        <f t="shared" si="0"/>
        <v/>
      </c>
    </row>
    <row r="62" spans="3:3" x14ac:dyDescent="0.25">
      <c r="C62" s="98" t="str">
        <f t="shared" si="0"/>
        <v/>
      </c>
    </row>
    <row r="63" spans="3:3" x14ac:dyDescent="0.25">
      <c r="C63" s="98" t="str">
        <f t="shared" si="0"/>
        <v/>
      </c>
    </row>
    <row r="64" spans="3:3" x14ac:dyDescent="0.25">
      <c r="C64" s="98" t="str">
        <f t="shared" si="0"/>
        <v/>
      </c>
    </row>
    <row r="65" spans="3:3" x14ac:dyDescent="0.25">
      <c r="C65" s="98" t="str">
        <f t="shared" si="0"/>
        <v/>
      </c>
    </row>
    <row r="66" spans="3:3" x14ac:dyDescent="0.25">
      <c r="C66" s="98" t="str">
        <f t="shared" si="0"/>
        <v/>
      </c>
    </row>
    <row r="67" spans="3:3" x14ac:dyDescent="0.25">
      <c r="C67" s="98" t="str">
        <f t="shared" si="0"/>
        <v/>
      </c>
    </row>
    <row r="68" spans="3:3" x14ac:dyDescent="0.25">
      <c r="C68" s="98" t="str">
        <f t="shared" si="0"/>
        <v/>
      </c>
    </row>
    <row r="69" spans="3:3" x14ac:dyDescent="0.25">
      <c r="C69" s="98" t="str">
        <f t="shared" si="0"/>
        <v/>
      </c>
    </row>
    <row r="70" spans="3:3" x14ac:dyDescent="0.25">
      <c r="C70" s="98" t="str">
        <f t="shared" si="0"/>
        <v/>
      </c>
    </row>
    <row r="71" spans="3:3" x14ac:dyDescent="0.25">
      <c r="C71" s="98" t="str">
        <f t="shared" si="0"/>
        <v/>
      </c>
    </row>
    <row r="72" spans="3:3" x14ac:dyDescent="0.25">
      <c r="C72" s="98" t="str">
        <f t="shared" si="0"/>
        <v/>
      </c>
    </row>
    <row r="73" spans="3:3" x14ac:dyDescent="0.25">
      <c r="C73" s="98" t="str">
        <f t="shared" si="0"/>
        <v/>
      </c>
    </row>
    <row r="74" spans="3:3" x14ac:dyDescent="0.25">
      <c r="C74" s="98" t="str">
        <f t="shared" si="0"/>
        <v/>
      </c>
    </row>
    <row r="75" spans="3:3" x14ac:dyDescent="0.25">
      <c r="C75" s="98" t="str">
        <f t="shared" si="0"/>
        <v/>
      </c>
    </row>
    <row r="76" spans="3:3" x14ac:dyDescent="0.25">
      <c r="C76" s="98" t="str">
        <f t="shared" si="0"/>
        <v/>
      </c>
    </row>
    <row r="77" spans="3:3" x14ac:dyDescent="0.25">
      <c r="C77" s="98" t="str">
        <f t="shared" si="0"/>
        <v/>
      </c>
    </row>
    <row r="78" spans="3:3" x14ac:dyDescent="0.25">
      <c r="C78" s="98" t="str">
        <f t="shared" si="0"/>
        <v/>
      </c>
    </row>
    <row r="79" spans="3:3" x14ac:dyDescent="0.25">
      <c r="C79" s="98" t="str">
        <f t="shared" si="0"/>
        <v/>
      </c>
    </row>
    <row r="80" spans="3:3" x14ac:dyDescent="0.25">
      <c r="C80" s="98" t="str">
        <f t="shared" si="0"/>
        <v/>
      </c>
    </row>
    <row r="81" spans="3:3" x14ac:dyDescent="0.25">
      <c r="C81" s="98" t="str">
        <f t="shared" si="0"/>
        <v/>
      </c>
    </row>
    <row r="82" spans="3:3" x14ac:dyDescent="0.25">
      <c r="C82" s="98" t="str">
        <f t="shared" si="0"/>
        <v/>
      </c>
    </row>
    <row r="83" spans="3:3" x14ac:dyDescent="0.25">
      <c r="C83" s="98" t="str">
        <f t="shared" si="0"/>
        <v/>
      </c>
    </row>
    <row r="84" spans="3:3" x14ac:dyDescent="0.25">
      <c r="C84" s="98" t="str">
        <f t="shared" si="0"/>
        <v/>
      </c>
    </row>
    <row r="85" spans="3:3" x14ac:dyDescent="0.25">
      <c r="C85" s="98" t="str">
        <f t="shared" si="0"/>
        <v/>
      </c>
    </row>
    <row r="86" spans="3:3" x14ac:dyDescent="0.25">
      <c r="C86" s="98" t="str">
        <f t="shared" si="0"/>
        <v/>
      </c>
    </row>
    <row r="87" spans="3:3" x14ac:dyDescent="0.25">
      <c r="C87" s="98" t="str">
        <f t="shared" si="0"/>
        <v/>
      </c>
    </row>
    <row r="88" spans="3:3" x14ac:dyDescent="0.25">
      <c r="C88" s="98" t="str">
        <f t="shared" ref="C88:C151" si="1">IF(ISBLANK(B88),"",PROPER(TEXT(B88,"MMMM")))</f>
        <v/>
      </c>
    </row>
    <row r="89" spans="3:3" x14ac:dyDescent="0.25">
      <c r="C89" s="98" t="str">
        <f t="shared" si="1"/>
        <v/>
      </c>
    </row>
    <row r="90" spans="3:3" x14ac:dyDescent="0.25">
      <c r="C90" s="98" t="str">
        <f t="shared" si="1"/>
        <v/>
      </c>
    </row>
    <row r="91" spans="3:3" x14ac:dyDescent="0.25">
      <c r="C91" s="98" t="str">
        <f t="shared" si="1"/>
        <v/>
      </c>
    </row>
    <row r="92" spans="3:3" x14ac:dyDescent="0.25">
      <c r="C92" s="98" t="str">
        <f t="shared" si="1"/>
        <v/>
      </c>
    </row>
    <row r="93" spans="3:3" x14ac:dyDescent="0.25">
      <c r="C93" s="98" t="str">
        <f t="shared" si="1"/>
        <v/>
      </c>
    </row>
    <row r="94" spans="3:3" x14ac:dyDescent="0.25">
      <c r="C94" s="98" t="str">
        <f t="shared" si="1"/>
        <v/>
      </c>
    </row>
    <row r="95" spans="3:3" x14ac:dyDescent="0.25">
      <c r="C95" s="98" t="str">
        <f t="shared" si="1"/>
        <v/>
      </c>
    </row>
    <row r="96" spans="3:3" x14ac:dyDescent="0.25">
      <c r="C96" s="98" t="str">
        <f t="shared" si="1"/>
        <v/>
      </c>
    </row>
    <row r="97" spans="3:3" x14ac:dyDescent="0.25">
      <c r="C97" s="98" t="str">
        <f t="shared" si="1"/>
        <v/>
      </c>
    </row>
    <row r="98" spans="3:3" x14ac:dyDescent="0.25">
      <c r="C98" s="98" t="str">
        <f t="shared" si="1"/>
        <v/>
      </c>
    </row>
    <row r="99" spans="3:3" x14ac:dyDescent="0.25">
      <c r="C99" s="98" t="str">
        <f t="shared" si="1"/>
        <v/>
      </c>
    </row>
    <row r="100" spans="3:3" x14ac:dyDescent="0.25">
      <c r="C100" s="98" t="str">
        <f t="shared" si="1"/>
        <v/>
      </c>
    </row>
    <row r="101" spans="3:3" x14ac:dyDescent="0.25">
      <c r="C101" s="98" t="str">
        <f t="shared" si="1"/>
        <v/>
      </c>
    </row>
    <row r="102" spans="3:3" x14ac:dyDescent="0.25">
      <c r="C102" s="98" t="str">
        <f t="shared" si="1"/>
        <v/>
      </c>
    </row>
    <row r="103" spans="3:3" x14ac:dyDescent="0.25">
      <c r="C103" s="98" t="str">
        <f t="shared" si="1"/>
        <v/>
      </c>
    </row>
    <row r="104" spans="3:3" x14ac:dyDescent="0.25">
      <c r="C104" s="98" t="str">
        <f t="shared" si="1"/>
        <v/>
      </c>
    </row>
    <row r="105" spans="3:3" x14ac:dyDescent="0.25">
      <c r="C105" s="98" t="str">
        <f t="shared" si="1"/>
        <v/>
      </c>
    </row>
    <row r="106" spans="3:3" x14ac:dyDescent="0.25">
      <c r="C106" s="98" t="str">
        <f t="shared" si="1"/>
        <v/>
      </c>
    </row>
    <row r="107" spans="3:3" x14ac:dyDescent="0.25">
      <c r="C107" s="98" t="str">
        <f t="shared" si="1"/>
        <v/>
      </c>
    </row>
    <row r="108" spans="3:3" x14ac:dyDescent="0.25">
      <c r="C108" s="98" t="str">
        <f t="shared" si="1"/>
        <v/>
      </c>
    </row>
    <row r="109" spans="3:3" x14ac:dyDescent="0.25">
      <c r="C109" s="98" t="str">
        <f t="shared" si="1"/>
        <v/>
      </c>
    </row>
    <row r="110" spans="3:3" x14ac:dyDescent="0.25">
      <c r="C110" s="98" t="str">
        <f t="shared" si="1"/>
        <v/>
      </c>
    </row>
    <row r="111" spans="3:3" x14ac:dyDescent="0.25">
      <c r="C111" s="98" t="str">
        <f t="shared" si="1"/>
        <v/>
      </c>
    </row>
    <row r="112" spans="3:3" x14ac:dyDescent="0.25">
      <c r="C112" s="98" t="str">
        <f t="shared" si="1"/>
        <v/>
      </c>
    </row>
    <row r="113" spans="3:3" x14ac:dyDescent="0.25">
      <c r="C113" s="98" t="str">
        <f t="shared" si="1"/>
        <v/>
      </c>
    </row>
    <row r="114" spans="3:3" x14ac:dyDescent="0.25">
      <c r="C114" s="98" t="str">
        <f t="shared" si="1"/>
        <v/>
      </c>
    </row>
    <row r="115" spans="3:3" x14ac:dyDescent="0.25">
      <c r="C115" s="98" t="str">
        <f t="shared" si="1"/>
        <v/>
      </c>
    </row>
    <row r="116" spans="3:3" x14ac:dyDescent="0.25">
      <c r="C116" s="98" t="str">
        <f t="shared" si="1"/>
        <v/>
      </c>
    </row>
    <row r="117" spans="3:3" x14ac:dyDescent="0.25">
      <c r="C117" s="98" t="str">
        <f t="shared" si="1"/>
        <v/>
      </c>
    </row>
    <row r="118" spans="3:3" x14ac:dyDescent="0.25">
      <c r="C118" s="98" t="str">
        <f t="shared" si="1"/>
        <v/>
      </c>
    </row>
    <row r="119" spans="3:3" x14ac:dyDescent="0.25">
      <c r="C119" s="98" t="str">
        <f t="shared" si="1"/>
        <v/>
      </c>
    </row>
    <row r="120" spans="3:3" x14ac:dyDescent="0.25">
      <c r="C120" s="98" t="str">
        <f t="shared" si="1"/>
        <v/>
      </c>
    </row>
    <row r="121" spans="3:3" x14ac:dyDescent="0.25">
      <c r="C121" s="98" t="str">
        <f t="shared" si="1"/>
        <v/>
      </c>
    </row>
    <row r="122" spans="3:3" x14ac:dyDescent="0.25">
      <c r="C122" s="98" t="str">
        <f t="shared" si="1"/>
        <v/>
      </c>
    </row>
    <row r="123" spans="3:3" x14ac:dyDescent="0.25">
      <c r="C123" s="98" t="str">
        <f t="shared" si="1"/>
        <v/>
      </c>
    </row>
    <row r="124" spans="3:3" x14ac:dyDescent="0.25">
      <c r="C124" s="98" t="str">
        <f t="shared" si="1"/>
        <v/>
      </c>
    </row>
    <row r="125" spans="3:3" x14ac:dyDescent="0.25">
      <c r="C125" s="98" t="str">
        <f t="shared" si="1"/>
        <v/>
      </c>
    </row>
    <row r="126" spans="3:3" x14ac:dyDescent="0.25">
      <c r="C126" s="98" t="str">
        <f t="shared" si="1"/>
        <v/>
      </c>
    </row>
    <row r="127" spans="3:3" x14ac:dyDescent="0.25">
      <c r="C127" s="98" t="str">
        <f t="shared" si="1"/>
        <v/>
      </c>
    </row>
    <row r="128" spans="3:3" x14ac:dyDescent="0.25">
      <c r="C128" s="98" t="str">
        <f t="shared" si="1"/>
        <v/>
      </c>
    </row>
    <row r="129" spans="3:3" x14ac:dyDescent="0.25">
      <c r="C129" s="98" t="str">
        <f t="shared" si="1"/>
        <v/>
      </c>
    </row>
    <row r="130" spans="3:3" x14ac:dyDescent="0.25">
      <c r="C130" s="98" t="str">
        <f t="shared" si="1"/>
        <v/>
      </c>
    </row>
    <row r="131" spans="3:3" x14ac:dyDescent="0.25">
      <c r="C131" s="98" t="str">
        <f t="shared" si="1"/>
        <v/>
      </c>
    </row>
    <row r="132" spans="3:3" x14ac:dyDescent="0.25">
      <c r="C132" s="98" t="str">
        <f t="shared" si="1"/>
        <v/>
      </c>
    </row>
    <row r="133" spans="3:3" x14ac:dyDescent="0.25">
      <c r="C133" s="98" t="str">
        <f t="shared" si="1"/>
        <v/>
      </c>
    </row>
    <row r="134" spans="3:3" x14ac:dyDescent="0.25">
      <c r="C134" s="98" t="str">
        <f t="shared" si="1"/>
        <v/>
      </c>
    </row>
    <row r="135" spans="3:3" x14ac:dyDescent="0.25">
      <c r="C135" s="98" t="str">
        <f t="shared" si="1"/>
        <v/>
      </c>
    </row>
    <row r="136" spans="3:3" x14ac:dyDescent="0.25">
      <c r="C136" s="98" t="str">
        <f t="shared" si="1"/>
        <v/>
      </c>
    </row>
    <row r="137" spans="3:3" x14ac:dyDescent="0.25">
      <c r="C137" s="98" t="str">
        <f t="shared" si="1"/>
        <v/>
      </c>
    </row>
    <row r="138" spans="3:3" x14ac:dyDescent="0.25">
      <c r="C138" s="98" t="str">
        <f t="shared" si="1"/>
        <v/>
      </c>
    </row>
    <row r="139" spans="3:3" x14ac:dyDescent="0.25">
      <c r="C139" s="98" t="str">
        <f t="shared" si="1"/>
        <v/>
      </c>
    </row>
    <row r="140" spans="3:3" x14ac:dyDescent="0.25">
      <c r="C140" s="98" t="str">
        <f t="shared" si="1"/>
        <v/>
      </c>
    </row>
    <row r="141" spans="3:3" x14ac:dyDescent="0.25">
      <c r="C141" s="98" t="str">
        <f t="shared" si="1"/>
        <v/>
      </c>
    </row>
    <row r="142" spans="3:3" x14ac:dyDescent="0.25">
      <c r="C142" s="98" t="str">
        <f t="shared" si="1"/>
        <v/>
      </c>
    </row>
    <row r="143" spans="3:3" x14ac:dyDescent="0.25">
      <c r="C143" s="98" t="str">
        <f t="shared" si="1"/>
        <v/>
      </c>
    </row>
    <row r="144" spans="3:3" x14ac:dyDescent="0.25">
      <c r="C144" s="98" t="str">
        <f t="shared" si="1"/>
        <v/>
      </c>
    </row>
    <row r="145" spans="3:3" x14ac:dyDescent="0.25">
      <c r="C145" s="98" t="str">
        <f t="shared" si="1"/>
        <v/>
      </c>
    </row>
    <row r="146" spans="3:3" x14ac:dyDescent="0.25">
      <c r="C146" s="98" t="str">
        <f t="shared" si="1"/>
        <v/>
      </c>
    </row>
    <row r="147" spans="3:3" x14ac:dyDescent="0.25">
      <c r="C147" s="98" t="str">
        <f t="shared" si="1"/>
        <v/>
      </c>
    </row>
    <row r="148" spans="3:3" x14ac:dyDescent="0.25">
      <c r="C148" s="98" t="str">
        <f t="shared" si="1"/>
        <v/>
      </c>
    </row>
    <row r="149" spans="3:3" x14ac:dyDescent="0.25">
      <c r="C149" s="98" t="str">
        <f t="shared" si="1"/>
        <v/>
      </c>
    </row>
    <row r="150" spans="3:3" x14ac:dyDescent="0.25">
      <c r="C150" s="98" t="str">
        <f t="shared" si="1"/>
        <v/>
      </c>
    </row>
    <row r="151" spans="3:3" x14ac:dyDescent="0.25">
      <c r="C151" s="98" t="str">
        <f t="shared" si="1"/>
        <v/>
      </c>
    </row>
    <row r="152" spans="3:3" x14ac:dyDescent="0.25">
      <c r="C152" s="98" t="str">
        <f t="shared" ref="C152:C215" si="2">IF(ISBLANK(B152),"",PROPER(TEXT(B152,"MMMM")))</f>
        <v/>
      </c>
    </row>
    <row r="153" spans="3:3" x14ac:dyDescent="0.25">
      <c r="C153" s="98" t="str">
        <f t="shared" si="2"/>
        <v/>
      </c>
    </row>
    <row r="154" spans="3:3" x14ac:dyDescent="0.25">
      <c r="C154" s="98" t="str">
        <f t="shared" si="2"/>
        <v/>
      </c>
    </row>
    <row r="155" spans="3:3" x14ac:dyDescent="0.25">
      <c r="C155" s="98" t="str">
        <f t="shared" si="2"/>
        <v/>
      </c>
    </row>
    <row r="156" spans="3:3" x14ac:dyDescent="0.25">
      <c r="C156" s="98" t="str">
        <f t="shared" si="2"/>
        <v/>
      </c>
    </row>
    <row r="157" spans="3:3" x14ac:dyDescent="0.25">
      <c r="C157" s="98" t="str">
        <f t="shared" si="2"/>
        <v/>
      </c>
    </row>
    <row r="158" spans="3:3" x14ac:dyDescent="0.25">
      <c r="C158" s="98" t="str">
        <f t="shared" si="2"/>
        <v/>
      </c>
    </row>
    <row r="159" spans="3:3" x14ac:dyDescent="0.25">
      <c r="C159" s="98" t="str">
        <f t="shared" si="2"/>
        <v/>
      </c>
    </row>
    <row r="160" spans="3:3" x14ac:dyDescent="0.25">
      <c r="C160" s="98" t="str">
        <f t="shared" si="2"/>
        <v/>
      </c>
    </row>
    <row r="161" spans="3:3" x14ac:dyDescent="0.25">
      <c r="C161" s="98" t="str">
        <f t="shared" si="2"/>
        <v/>
      </c>
    </row>
    <row r="162" spans="3:3" x14ac:dyDescent="0.25">
      <c r="C162" s="98" t="str">
        <f t="shared" si="2"/>
        <v/>
      </c>
    </row>
    <row r="163" spans="3:3" x14ac:dyDescent="0.25">
      <c r="C163" s="98" t="str">
        <f t="shared" si="2"/>
        <v/>
      </c>
    </row>
    <row r="164" spans="3:3" x14ac:dyDescent="0.25">
      <c r="C164" s="98" t="str">
        <f t="shared" si="2"/>
        <v/>
      </c>
    </row>
    <row r="165" spans="3:3" x14ac:dyDescent="0.25">
      <c r="C165" s="98" t="str">
        <f t="shared" si="2"/>
        <v/>
      </c>
    </row>
    <row r="166" spans="3:3" x14ac:dyDescent="0.25">
      <c r="C166" s="98" t="str">
        <f t="shared" si="2"/>
        <v/>
      </c>
    </row>
    <row r="167" spans="3:3" x14ac:dyDescent="0.25">
      <c r="C167" s="98" t="str">
        <f t="shared" si="2"/>
        <v/>
      </c>
    </row>
    <row r="168" spans="3:3" x14ac:dyDescent="0.25">
      <c r="C168" s="98" t="str">
        <f t="shared" si="2"/>
        <v/>
      </c>
    </row>
    <row r="169" spans="3:3" x14ac:dyDescent="0.25">
      <c r="C169" s="98" t="str">
        <f t="shared" si="2"/>
        <v/>
      </c>
    </row>
    <row r="170" spans="3:3" x14ac:dyDescent="0.25">
      <c r="C170" s="98" t="str">
        <f t="shared" si="2"/>
        <v/>
      </c>
    </row>
    <row r="171" spans="3:3" x14ac:dyDescent="0.25">
      <c r="C171" s="98" t="str">
        <f t="shared" si="2"/>
        <v/>
      </c>
    </row>
    <row r="172" spans="3:3" x14ac:dyDescent="0.25">
      <c r="C172" s="98" t="str">
        <f t="shared" si="2"/>
        <v/>
      </c>
    </row>
    <row r="173" spans="3:3" x14ac:dyDescent="0.25">
      <c r="C173" s="98" t="str">
        <f t="shared" si="2"/>
        <v/>
      </c>
    </row>
    <row r="174" spans="3:3" x14ac:dyDescent="0.25">
      <c r="C174" s="98" t="str">
        <f t="shared" si="2"/>
        <v/>
      </c>
    </row>
    <row r="175" spans="3:3" x14ac:dyDescent="0.25">
      <c r="C175" s="98" t="str">
        <f t="shared" si="2"/>
        <v/>
      </c>
    </row>
    <row r="176" spans="3:3" x14ac:dyDescent="0.25">
      <c r="C176" s="98" t="str">
        <f t="shared" si="2"/>
        <v/>
      </c>
    </row>
    <row r="177" spans="3:3" x14ac:dyDescent="0.25">
      <c r="C177" s="98" t="str">
        <f t="shared" si="2"/>
        <v/>
      </c>
    </row>
    <row r="178" spans="3:3" x14ac:dyDescent="0.25">
      <c r="C178" s="98" t="str">
        <f t="shared" si="2"/>
        <v/>
      </c>
    </row>
    <row r="179" spans="3:3" x14ac:dyDescent="0.25">
      <c r="C179" s="98" t="str">
        <f t="shared" si="2"/>
        <v/>
      </c>
    </row>
    <row r="180" spans="3:3" x14ac:dyDescent="0.25">
      <c r="C180" s="98" t="str">
        <f t="shared" si="2"/>
        <v/>
      </c>
    </row>
    <row r="181" spans="3:3" x14ac:dyDescent="0.25">
      <c r="C181" s="98" t="str">
        <f t="shared" si="2"/>
        <v/>
      </c>
    </row>
    <row r="182" spans="3:3" x14ac:dyDescent="0.25">
      <c r="C182" s="98" t="str">
        <f t="shared" si="2"/>
        <v/>
      </c>
    </row>
    <row r="183" spans="3:3" x14ac:dyDescent="0.25">
      <c r="C183" s="98" t="str">
        <f t="shared" si="2"/>
        <v/>
      </c>
    </row>
    <row r="184" spans="3:3" x14ac:dyDescent="0.25">
      <c r="C184" s="98" t="str">
        <f t="shared" si="2"/>
        <v/>
      </c>
    </row>
    <row r="185" spans="3:3" x14ac:dyDescent="0.25">
      <c r="C185" s="98" t="str">
        <f t="shared" si="2"/>
        <v/>
      </c>
    </row>
    <row r="186" spans="3:3" x14ac:dyDescent="0.25">
      <c r="C186" s="98" t="str">
        <f t="shared" si="2"/>
        <v/>
      </c>
    </row>
    <row r="187" spans="3:3" x14ac:dyDescent="0.25">
      <c r="C187" s="98" t="str">
        <f t="shared" si="2"/>
        <v/>
      </c>
    </row>
    <row r="188" spans="3:3" x14ac:dyDescent="0.25">
      <c r="C188" s="98" t="str">
        <f t="shared" si="2"/>
        <v/>
      </c>
    </row>
    <row r="189" spans="3:3" x14ac:dyDescent="0.25">
      <c r="C189" s="98" t="str">
        <f t="shared" si="2"/>
        <v/>
      </c>
    </row>
    <row r="190" spans="3:3" x14ac:dyDescent="0.25">
      <c r="C190" s="98" t="str">
        <f t="shared" si="2"/>
        <v/>
      </c>
    </row>
    <row r="191" spans="3:3" x14ac:dyDescent="0.25">
      <c r="C191" s="98" t="str">
        <f t="shared" si="2"/>
        <v/>
      </c>
    </row>
    <row r="192" spans="3:3" x14ac:dyDescent="0.25">
      <c r="C192" s="98" t="str">
        <f t="shared" si="2"/>
        <v/>
      </c>
    </row>
    <row r="193" spans="3:3" x14ac:dyDescent="0.25">
      <c r="C193" s="98" t="str">
        <f t="shared" si="2"/>
        <v/>
      </c>
    </row>
    <row r="194" spans="3:3" x14ac:dyDescent="0.25">
      <c r="C194" s="98" t="str">
        <f t="shared" si="2"/>
        <v/>
      </c>
    </row>
    <row r="195" spans="3:3" x14ac:dyDescent="0.25">
      <c r="C195" s="98" t="str">
        <f t="shared" si="2"/>
        <v/>
      </c>
    </row>
    <row r="196" spans="3:3" x14ac:dyDescent="0.25">
      <c r="C196" s="98" t="str">
        <f t="shared" si="2"/>
        <v/>
      </c>
    </row>
    <row r="197" spans="3:3" x14ac:dyDescent="0.25">
      <c r="C197" s="98" t="str">
        <f t="shared" si="2"/>
        <v/>
      </c>
    </row>
    <row r="198" spans="3:3" x14ac:dyDescent="0.25">
      <c r="C198" s="98" t="str">
        <f t="shared" si="2"/>
        <v/>
      </c>
    </row>
    <row r="199" spans="3:3" x14ac:dyDescent="0.25">
      <c r="C199" s="98" t="str">
        <f t="shared" si="2"/>
        <v/>
      </c>
    </row>
    <row r="200" spans="3:3" x14ac:dyDescent="0.25">
      <c r="C200" s="98" t="str">
        <f t="shared" si="2"/>
        <v/>
      </c>
    </row>
    <row r="201" spans="3:3" x14ac:dyDescent="0.25">
      <c r="C201" s="98" t="str">
        <f t="shared" si="2"/>
        <v/>
      </c>
    </row>
    <row r="202" spans="3:3" x14ac:dyDescent="0.25">
      <c r="C202" s="98" t="str">
        <f t="shared" si="2"/>
        <v/>
      </c>
    </row>
    <row r="203" spans="3:3" x14ac:dyDescent="0.25">
      <c r="C203" s="98" t="str">
        <f t="shared" si="2"/>
        <v/>
      </c>
    </row>
    <row r="204" spans="3:3" x14ac:dyDescent="0.25">
      <c r="C204" s="98" t="str">
        <f t="shared" si="2"/>
        <v/>
      </c>
    </row>
    <row r="205" spans="3:3" x14ac:dyDescent="0.25">
      <c r="C205" s="98" t="str">
        <f t="shared" si="2"/>
        <v/>
      </c>
    </row>
    <row r="206" spans="3:3" x14ac:dyDescent="0.25">
      <c r="C206" s="98" t="str">
        <f t="shared" si="2"/>
        <v/>
      </c>
    </row>
    <row r="207" spans="3:3" x14ac:dyDescent="0.25">
      <c r="C207" s="98" t="str">
        <f t="shared" si="2"/>
        <v/>
      </c>
    </row>
    <row r="208" spans="3:3" x14ac:dyDescent="0.25">
      <c r="C208" s="98" t="str">
        <f t="shared" si="2"/>
        <v/>
      </c>
    </row>
    <row r="209" spans="3:3" x14ac:dyDescent="0.25">
      <c r="C209" s="98" t="str">
        <f t="shared" si="2"/>
        <v/>
      </c>
    </row>
    <row r="210" spans="3:3" x14ac:dyDescent="0.25">
      <c r="C210" s="98" t="str">
        <f t="shared" si="2"/>
        <v/>
      </c>
    </row>
    <row r="211" spans="3:3" x14ac:dyDescent="0.25">
      <c r="C211" s="98" t="str">
        <f t="shared" si="2"/>
        <v/>
      </c>
    </row>
    <row r="212" spans="3:3" x14ac:dyDescent="0.25">
      <c r="C212" s="98" t="str">
        <f t="shared" si="2"/>
        <v/>
      </c>
    </row>
    <row r="213" spans="3:3" x14ac:dyDescent="0.25">
      <c r="C213" s="98" t="str">
        <f t="shared" si="2"/>
        <v/>
      </c>
    </row>
    <row r="214" spans="3:3" x14ac:dyDescent="0.25">
      <c r="C214" s="98" t="str">
        <f t="shared" si="2"/>
        <v/>
      </c>
    </row>
    <row r="215" spans="3:3" x14ac:dyDescent="0.25">
      <c r="C215" s="98" t="str">
        <f t="shared" si="2"/>
        <v/>
      </c>
    </row>
    <row r="216" spans="3:3" x14ac:dyDescent="0.25">
      <c r="C216" s="98" t="str">
        <f t="shared" ref="C216:C279" si="3">IF(ISBLANK(B216),"",PROPER(TEXT(B216,"MMMM")))</f>
        <v/>
      </c>
    </row>
    <row r="217" spans="3:3" x14ac:dyDescent="0.25">
      <c r="C217" s="98" t="str">
        <f t="shared" si="3"/>
        <v/>
      </c>
    </row>
    <row r="218" spans="3:3" x14ac:dyDescent="0.25">
      <c r="C218" s="98" t="str">
        <f t="shared" si="3"/>
        <v/>
      </c>
    </row>
    <row r="219" spans="3:3" x14ac:dyDescent="0.25">
      <c r="C219" s="98" t="str">
        <f t="shared" si="3"/>
        <v/>
      </c>
    </row>
    <row r="220" spans="3:3" x14ac:dyDescent="0.25">
      <c r="C220" s="98" t="str">
        <f t="shared" si="3"/>
        <v/>
      </c>
    </row>
    <row r="221" spans="3:3" x14ac:dyDescent="0.25">
      <c r="C221" s="98" t="str">
        <f t="shared" si="3"/>
        <v/>
      </c>
    </row>
    <row r="222" spans="3:3" x14ac:dyDescent="0.25">
      <c r="C222" s="98" t="str">
        <f t="shared" si="3"/>
        <v/>
      </c>
    </row>
    <row r="223" spans="3:3" x14ac:dyDescent="0.25">
      <c r="C223" s="98" t="str">
        <f t="shared" si="3"/>
        <v/>
      </c>
    </row>
    <row r="224" spans="3:3" x14ac:dyDescent="0.25">
      <c r="C224" s="98" t="str">
        <f t="shared" si="3"/>
        <v/>
      </c>
    </row>
    <row r="225" spans="3:3" x14ac:dyDescent="0.25">
      <c r="C225" s="98" t="str">
        <f t="shared" si="3"/>
        <v/>
      </c>
    </row>
    <row r="226" spans="3:3" x14ac:dyDescent="0.25">
      <c r="C226" s="98" t="str">
        <f t="shared" si="3"/>
        <v/>
      </c>
    </row>
    <row r="227" spans="3:3" x14ac:dyDescent="0.25">
      <c r="C227" s="98" t="str">
        <f t="shared" si="3"/>
        <v/>
      </c>
    </row>
    <row r="228" spans="3:3" x14ac:dyDescent="0.25">
      <c r="C228" s="98" t="str">
        <f t="shared" si="3"/>
        <v/>
      </c>
    </row>
    <row r="229" spans="3:3" x14ac:dyDescent="0.25">
      <c r="C229" s="98" t="str">
        <f t="shared" si="3"/>
        <v/>
      </c>
    </row>
    <row r="230" spans="3:3" x14ac:dyDescent="0.25">
      <c r="C230" s="98" t="str">
        <f t="shared" si="3"/>
        <v/>
      </c>
    </row>
    <row r="231" spans="3:3" x14ac:dyDescent="0.25">
      <c r="C231" s="98" t="str">
        <f t="shared" si="3"/>
        <v/>
      </c>
    </row>
    <row r="232" spans="3:3" x14ac:dyDescent="0.25">
      <c r="C232" s="98" t="str">
        <f t="shared" si="3"/>
        <v/>
      </c>
    </row>
    <row r="233" spans="3:3" x14ac:dyDescent="0.25">
      <c r="C233" s="98" t="str">
        <f t="shared" si="3"/>
        <v/>
      </c>
    </row>
    <row r="234" spans="3:3" x14ac:dyDescent="0.25">
      <c r="C234" s="98" t="str">
        <f t="shared" si="3"/>
        <v/>
      </c>
    </row>
    <row r="235" spans="3:3" x14ac:dyDescent="0.25">
      <c r="C235" s="98" t="str">
        <f t="shared" si="3"/>
        <v/>
      </c>
    </row>
    <row r="236" spans="3:3" x14ac:dyDescent="0.25">
      <c r="C236" s="98" t="str">
        <f t="shared" si="3"/>
        <v/>
      </c>
    </row>
    <row r="237" spans="3:3" x14ac:dyDescent="0.25">
      <c r="C237" s="98" t="str">
        <f t="shared" si="3"/>
        <v/>
      </c>
    </row>
    <row r="238" spans="3:3" x14ac:dyDescent="0.25">
      <c r="C238" s="98" t="str">
        <f t="shared" si="3"/>
        <v/>
      </c>
    </row>
    <row r="239" spans="3:3" x14ac:dyDescent="0.25">
      <c r="C239" s="98" t="str">
        <f t="shared" si="3"/>
        <v/>
      </c>
    </row>
    <row r="240" spans="3:3" x14ac:dyDescent="0.25">
      <c r="C240" s="98" t="str">
        <f t="shared" si="3"/>
        <v/>
      </c>
    </row>
    <row r="241" spans="3:3" x14ac:dyDescent="0.25">
      <c r="C241" s="98" t="str">
        <f t="shared" si="3"/>
        <v/>
      </c>
    </row>
    <row r="242" spans="3:3" x14ac:dyDescent="0.25">
      <c r="C242" s="98" t="str">
        <f t="shared" si="3"/>
        <v/>
      </c>
    </row>
    <row r="243" spans="3:3" x14ac:dyDescent="0.25">
      <c r="C243" s="98" t="str">
        <f t="shared" si="3"/>
        <v/>
      </c>
    </row>
    <row r="244" spans="3:3" x14ac:dyDescent="0.25">
      <c r="C244" s="98" t="str">
        <f t="shared" si="3"/>
        <v/>
      </c>
    </row>
    <row r="245" spans="3:3" x14ac:dyDescent="0.25">
      <c r="C245" s="98" t="str">
        <f t="shared" si="3"/>
        <v/>
      </c>
    </row>
    <row r="246" spans="3:3" x14ac:dyDescent="0.25">
      <c r="C246" s="98" t="str">
        <f t="shared" si="3"/>
        <v/>
      </c>
    </row>
    <row r="247" spans="3:3" x14ac:dyDescent="0.25">
      <c r="C247" s="98" t="str">
        <f t="shared" si="3"/>
        <v/>
      </c>
    </row>
    <row r="248" spans="3:3" x14ac:dyDescent="0.25">
      <c r="C248" s="98" t="str">
        <f t="shared" si="3"/>
        <v/>
      </c>
    </row>
    <row r="249" spans="3:3" x14ac:dyDescent="0.25">
      <c r="C249" s="98" t="str">
        <f t="shared" si="3"/>
        <v/>
      </c>
    </row>
    <row r="250" spans="3:3" x14ac:dyDescent="0.25">
      <c r="C250" s="98" t="str">
        <f t="shared" si="3"/>
        <v/>
      </c>
    </row>
    <row r="251" spans="3:3" x14ac:dyDescent="0.25">
      <c r="C251" s="98" t="str">
        <f t="shared" si="3"/>
        <v/>
      </c>
    </row>
    <row r="252" spans="3:3" x14ac:dyDescent="0.25">
      <c r="C252" s="98" t="str">
        <f t="shared" si="3"/>
        <v/>
      </c>
    </row>
    <row r="253" spans="3:3" x14ac:dyDescent="0.25">
      <c r="C253" s="98" t="str">
        <f t="shared" si="3"/>
        <v/>
      </c>
    </row>
    <row r="254" spans="3:3" x14ac:dyDescent="0.25">
      <c r="C254" s="98" t="str">
        <f t="shared" si="3"/>
        <v/>
      </c>
    </row>
    <row r="255" spans="3:3" x14ac:dyDescent="0.25">
      <c r="C255" s="98" t="str">
        <f t="shared" si="3"/>
        <v/>
      </c>
    </row>
    <row r="256" spans="3:3" x14ac:dyDescent="0.25">
      <c r="C256" s="98" t="str">
        <f t="shared" si="3"/>
        <v/>
      </c>
    </row>
    <row r="257" spans="3:3" x14ac:dyDescent="0.25">
      <c r="C257" s="98" t="str">
        <f t="shared" si="3"/>
        <v/>
      </c>
    </row>
    <row r="258" spans="3:3" x14ac:dyDescent="0.25">
      <c r="C258" s="98" t="str">
        <f t="shared" si="3"/>
        <v/>
      </c>
    </row>
    <row r="259" spans="3:3" x14ac:dyDescent="0.25">
      <c r="C259" s="98" t="str">
        <f t="shared" si="3"/>
        <v/>
      </c>
    </row>
    <row r="260" spans="3:3" x14ac:dyDescent="0.25">
      <c r="C260" s="98" t="str">
        <f t="shared" si="3"/>
        <v/>
      </c>
    </row>
    <row r="261" spans="3:3" x14ac:dyDescent="0.25">
      <c r="C261" s="98" t="str">
        <f t="shared" si="3"/>
        <v/>
      </c>
    </row>
    <row r="262" spans="3:3" x14ac:dyDescent="0.25">
      <c r="C262" s="98" t="str">
        <f t="shared" si="3"/>
        <v/>
      </c>
    </row>
    <row r="263" spans="3:3" x14ac:dyDescent="0.25">
      <c r="C263" s="98" t="str">
        <f t="shared" si="3"/>
        <v/>
      </c>
    </row>
    <row r="264" spans="3:3" x14ac:dyDescent="0.25">
      <c r="C264" s="98" t="str">
        <f t="shared" si="3"/>
        <v/>
      </c>
    </row>
    <row r="265" spans="3:3" x14ac:dyDescent="0.25">
      <c r="C265" s="98" t="str">
        <f t="shared" si="3"/>
        <v/>
      </c>
    </row>
    <row r="266" spans="3:3" x14ac:dyDescent="0.25">
      <c r="C266" s="98" t="str">
        <f t="shared" si="3"/>
        <v/>
      </c>
    </row>
    <row r="267" spans="3:3" x14ac:dyDescent="0.25">
      <c r="C267" s="98" t="str">
        <f t="shared" si="3"/>
        <v/>
      </c>
    </row>
    <row r="268" spans="3:3" x14ac:dyDescent="0.25">
      <c r="C268" s="98" t="str">
        <f t="shared" si="3"/>
        <v/>
      </c>
    </row>
    <row r="269" spans="3:3" x14ac:dyDescent="0.25">
      <c r="C269" s="98" t="str">
        <f t="shared" si="3"/>
        <v/>
      </c>
    </row>
    <row r="270" spans="3:3" x14ac:dyDescent="0.25">
      <c r="C270" s="98" t="str">
        <f t="shared" si="3"/>
        <v/>
      </c>
    </row>
    <row r="271" spans="3:3" x14ac:dyDescent="0.25">
      <c r="C271" s="98" t="str">
        <f t="shared" si="3"/>
        <v/>
      </c>
    </row>
    <row r="272" spans="3:3" x14ac:dyDescent="0.25">
      <c r="C272" s="98" t="str">
        <f t="shared" si="3"/>
        <v/>
      </c>
    </row>
    <row r="273" spans="3:3" x14ac:dyDescent="0.25">
      <c r="C273" s="98" t="str">
        <f t="shared" si="3"/>
        <v/>
      </c>
    </row>
    <row r="274" spans="3:3" x14ac:dyDescent="0.25">
      <c r="C274" s="98" t="str">
        <f t="shared" si="3"/>
        <v/>
      </c>
    </row>
    <row r="275" spans="3:3" x14ac:dyDescent="0.25">
      <c r="C275" s="98" t="str">
        <f t="shared" si="3"/>
        <v/>
      </c>
    </row>
    <row r="276" spans="3:3" x14ac:dyDescent="0.25">
      <c r="C276" s="98" t="str">
        <f t="shared" si="3"/>
        <v/>
      </c>
    </row>
    <row r="277" spans="3:3" x14ac:dyDescent="0.25">
      <c r="C277" s="98" t="str">
        <f t="shared" si="3"/>
        <v/>
      </c>
    </row>
    <row r="278" spans="3:3" x14ac:dyDescent="0.25">
      <c r="C278" s="98" t="str">
        <f t="shared" si="3"/>
        <v/>
      </c>
    </row>
    <row r="279" spans="3:3" x14ac:dyDescent="0.25">
      <c r="C279" s="98" t="str">
        <f t="shared" si="3"/>
        <v/>
      </c>
    </row>
    <row r="280" spans="3:3" x14ac:dyDescent="0.25">
      <c r="C280" s="98" t="str">
        <f t="shared" ref="C280:C343" si="4">IF(ISBLANK(B280),"",PROPER(TEXT(B280,"MMMM")))</f>
        <v/>
      </c>
    </row>
    <row r="281" spans="3:3" x14ac:dyDescent="0.25">
      <c r="C281" s="98" t="str">
        <f t="shared" si="4"/>
        <v/>
      </c>
    </row>
    <row r="282" spans="3:3" x14ac:dyDescent="0.25">
      <c r="C282" s="98" t="str">
        <f t="shared" si="4"/>
        <v/>
      </c>
    </row>
    <row r="283" spans="3:3" x14ac:dyDescent="0.25">
      <c r="C283" s="98" t="str">
        <f t="shared" si="4"/>
        <v/>
      </c>
    </row>
    <row r="284" spans="3:3" x14ac:dyDescent="0.25">
      <c r="C284" s="98" t="str">
        <f t="shared" si="4"/>
        <v/>
      </c>
    </row>
    <row r="285" spans="3:3" x14ac:dyDescent="0.25">
      <c r="C285" s="98" t="str">
        <f t="shared" si="4"/>
        <v/>
      </c>
    </row>
    <row r="286" spans="3:3" x14ac:dyDescent="0.25">
      <c r="C286" s="98" t="str">
        <f t="shared" si="4"/>
        <v/>
      </c>
    </row>
    <row r="287" spans="3:3" x14ac:dyDescent="0.25">
      <c r="C287" s="98" t="str">
        <f t="shared" si="4"/>
        <v/>
      </c>
    </row>
    <row r="288" spans="3:3" x14ac:dyDescent="0.25">
      <c r="C288" s="98" t="str">
        <f t="shared" si="4"/>
        <v/>
      </c>
    </row>
    <row r="289" spans="3:3" x14ac:dyDescent="0.25">
      <c r="C289" s="98" t="str">
        <f t="shared" si="4"/>
        <v/>
      </c>
    </row>
    <row r="290" spans="3:3" x14ac:dyDescent="0.25">
      <c r="C290" s="98" t="str">
        <f t="shared" si="4"/>
        <v/>
      </c>
    </row>
    <row r="291" spans="3:3" x14ac:dyDescent="0.25">
      <c r="C291" s="98" t="str">
        <f t="shared" si="4"/>
        <v/>
      </c>
    </row>
    <row r="292" spans="3:3" x14ac:dyDescent="0.25">
      <c r="C292" s="98" t="str">
        <f t="shared" si="4"/>
        <v/>
      </c>
    </row>
    <row r="293" spans="3:3" x14ac:dyDescent="0.25">
      <c r="C293" s="98" t="str">
        <f t="shared" si="4"/>
        <v/>
      </c>
    </row>
    <row r="294" spans="3:3" x14ac:dyDescent="0.25">
      <c r="C294" s="98" t="str">
        <f t="shared" si="4"/>
        <v/>
      </c>
    </row>
    <row r="295" spans="3:3" x14ac:dyDescent="0.25">
      <c r="C295" s="98" t="str">
        <f t="shared" si="4"/>
        <v/>
      </c>
    </row>
    <row r="296" spans="3:3" x14ac:dyDescent="0.25">
      <c r="C296" s="98" t="str">
        <f t="shared" si="4"/>
        <v/>
      </c>
    </row>
    <row r="297" spans="3:3" x14ac:dyDescent="0.25">
      <c r="C297" s="98" t="str">
        <f t="shared" si="4"/>
        <v/>
      </c>
    </row>
    <row r="298" spans="3:3" x14ac:dyDescent="0.25">
      <c r="C298" s="98" t="str">
        <f t="shared" si="4"/>
        <v/>
      </c>
    </row>
    <row r="299" spans="3:3" x14ac:dyDescent="0.25">
      <c r="C299" s="98" t="str">
        <f t="shared" si="4"/>
        <v/>
      </c>
    </row>
    <row r="300" spans="3:3" x14ac:dyDescent="0.25">
      <c r="C300" s="98" t="str">
        <f t="shared" si="4"/>
        <v/>
      </c>
    </row>
    <row r="301" spans="3:3" x14ac:dyDescent="0.25">
      <c r="C301" s="98" t="str">
        <f t="shared" si="4"/>
        <v/>
      </c>
    </row>
    <row r="302" spans="3:3" x14ac:dyDescent="0.25">
      <c r="C302" s="98" t="str">
        <f t="shared" si="4"/>
        <v/>
      </c>
    </row>
    <row r="303" spans="3:3" x14ac:dyDescent="0.25">
      <c r="C303" s="98" t="str">
        <f t="shared" si="4"/>
        <v/>
      </c>
    </row>
    <row r="304" spans="3:3" x14ac:dyDescent="0.25">
      <c r="C304" s="98" t="str">
        <f t="shared" si="4"/>
        <v/>
      </c>
    </row>
    <row r="305" spans="3:3" x14ac:dyDescent="0.25">
      <c r="C305" s="98" t="str">
        <f t="shared" si="4"/>
        <v/>
      </c>
    </row>
    <row r="306" spans="3:3" x14ac:dyDescent="0.25">
      <c r="C306" s="98" t="str">
        <f t="shared" si="4"/>
        <v/>
      </c>
    </row>
    <row r="307" spans="3:3" x14ac:dyDescent="0.25">
      <c r="C307" s="98" t="str">
        <f t="shared" si="4"/>
        <v/>
      </c>
    </row>
    <row r="308" spans="3:3" x14ac:dyDescent="0.25">
      <c r="C308" s="98" t="str">
        <f t="shared" si="4"/>
        <v/>
      </c>
    </row>
    <row r="309" spans="3:3" x14ac:dyDescent="0.25">
      <c r="C309" s="98" t="str">
        <f t="shared" si="4"/>
        <v/>
      </c>
    </row>
    <row r="310" spans="3:3" x14ac:dyDescent="0.25">
      <c r="C310" s="98" t="str">
        <f t="shared" si="4"/>
        <v/>
      </c>
    </row>
    <row r="311" spans="3:3" x14ac:dyDescent="0.25">
      <c r="C311" s="98" t="str">
        <f t="shared" si="4"/>
        <v/>
      </c>
    </row>
    <row r="312" spans="3:3" x14ac:dyDescent="0.25">
      <c r="C312" s="98" t="str">
        <f t="shared" si="4"/>
        <v/>
      </c>
    </row>
    <row r="313" spans="3:3" x14ac:dyDescent="0.25">
      <c r="C313" s="98" t="str">
        <f t="shared" si="4"/>
        <v/>
      </c>
    </row>
    <row r="314" spans="3:3" x14ac:dyDescent="0.25">
      <c r="C314" s="98" t="str">
        <f t="shared" si="4"/>
        <v/>
      </c>
    </row>
    <row r="315" spans="3:3" x14ac:dyDescent="0.25">
      <c r="C315" s="98" t="str">
        <f t="shared" si="4"/>
        <v/>
      </c>
    </row>
    <row r="316" spans="3:3" x14ac:dyDescent="0.25">
      <c r="C316" s="98" t="str">
        <f t="shared" si="4"/>
        <v/>
      </c>
    </row>
    <row r="317" spans="3:3" x14ac:dyDescent="0.25">
      <c r="C317" s="98" t="str">
        <f t="shared" si="4"/>
        <v/>
      </c>
    </row>
    <row r="318" spans="3:3" x14ac:dyDescent="0.25">
      <c r="C318" s="98" t="str">
        <f t="shared" si="4"/>
        <v/>
      </c>
    </row>
    <row r="319" spans="3:3" x14ac:dyDescent="0.25">
      <c r="C319" s="98" t="str">
        <f t="shared" si="4"/>
        <v/>
      </c>
    </row>
    <row r="320" spans="3:3" x14ac:dyDescent="0.25">
      <c r="C320" s="98" t="str">
        <f t="shared" si="4"/>
        <v/>
      </c>
    </row>
    <row r="321" spans="3:3" x14ac:dyDescent="0.25">
      <c r="C321" s="98" t="str">
        <f t="shared" si="4"/>
        <v/>
      </c>
    </row>
    <row r="322" spans="3:3" x14ac:dyDescent="0.25">
      <c r="C322" s="98" t="str">
        <f t="shared" si="4"/>
        <v/>
      </c>
    </row>
    <row r="323" spans="3:3" x14ac:dyDescent="0.25">
      <c r="C323" s="98" t="str">
        <f t="shared" si="4"/>
        <v/>
      </c>
    </row>
    <row r="324" spans="3:3" x14ac:dyDescent="0.25">
      <c r="C324" s="98" t="str">
        <f t="shared" si="4"/>
        <v/>
      </c>
    </row>
    <row r="325" spans="3:3" x14ac:dyDescent="0.25">
      <c r="C325" s="98" t="str">
        <f t="shared" si="4"/>
        <v/>
      </c>
    </row>
    <row r="326" spans="3:3" x14ac:dyDescent="0.25">
      <c r="C326" s="98" t="str">
        <f t="shared" si="4"/>
        <v/>
      </c>
    </row>
    <row r="327" spans="3:3" x14ac:dyDescent="0.25">
      <c r="C327" s="98" t="str">
        <f t="shared" si="4"/>
        <v/>
      </c>
    </row>
    <row r="328" spans="3:3" x14ac:dyDescent="0.25">
      <c r="C328" s="98" t="str">
        <f t="shared" si="4"/>
        <v/>
      </c>
    </row>
    <row r="329" spans="3:3" x14ac:dyDescent="0.25">
      <c r="C329" s="98" t="str">
        <f t="shared" si="4"/>
        <v/>
      </c>
    </row>
    <row r="330" spans="3:3" x14ac:dyDescent="0.25">
      <c r="C330" s="98" t="str">
        <f t="shared" si="4"/>
        <v/>
      </c>
    </row>
    <row r="331" spans="3:3" x14ac:dyDescent="0.25">
      <c r="C331" s="98" t="str">
        <f t="shared" si="4"/>
        <v/>
      </c>
    </row>
    <row r="332" spans="3:3" x14ac:dyDescent="0.25">
      <c r="C332" s="98" t="str">
        <f t="shared" si="4"/>
        <v/>
      </c>
    </row>
    <row r="333" spans="3:3" x14ac:dyDescent="0.25">
      <c r="C333" s="98" t="str">
        <f t="shared" si="4"/>
        <v/>
      </c>
    </row>
    <row r="334" spans="3:3" x14ac:dyDescent="0.25">
      <c r="C334" s="98" t="str">
        <f t="shared" si="4"/>
        <v/>
      </c>
    </row>
    <row r="335" spans="3:3" x14ac:dyDescent="0.25">
      <c r="C335" s="98" t="str">
        <f t="shared" si="4"/>
        <v/>
      </c>
    </row>
    <row r="336" spans="3:3" x14ac:dyDescent="0.25">
      <c r="C336" s="98" t="str">
        <f t="shared" si="4"/>
        <v/>
      </c>
    </row>
    <row r="337" spans="3:3" x14ac:dyDescent="0.25">
      <c r="C337" s="98" t="str">
        <f t="shared" si="4"/>
        <v/>
      </c>
    </row>
    <row r="338" spans="3:3" x14ac:dyDescent="0.25">
      <c r="C338" s="98" t="str">
        <f t="shared" si="4"/>
        <v/>
      </c>
    </row>
    <row r="339" spans="3:3" x14ac:dyDescent="0.25">
      <c r="C339" s="98" t="str">
        <f t="shared" si="4"/>
        <v/>
      </c>
    </row>
    <row r="340" spans="3:3" x14ac:dyDescent="0.25">
      <c r="C340" s="98" t="str">
        <f t="shared" si="4"/>
        <v/>
      </c>
    </row>
    <row r="341" spans="3:3" x14ac:dyDescent="0.25">
      <c r="C341" s="98" t="str">
        <f t="shared" si="4"/>
        <v/>
      </c>
    </row>
    <row r="342" spans="3:3" x14ac:dyDescent="0.25">
      <c r="C342" s="98" t="str">
        <f t="shared" si="4"/>
        <v/>
      </c>
    </row>
    <row r="343" spans="3:3" x14ac:dyDescent="0.25">
      <c r="C343" s="98" t="str">
        <f t="shared" si="4"/>
        <v/>
      </c>
    </row>
    <row r="344" spans="3:3" x14ac:dyDescent="0.25">
      <c r="C344" s="98" t="str">
        <f t="shared" ref="C344:C407" si="5">IF(ISBLANK(B344),"",PROPER(TEXT(B344,"MMMM")))</f>
        <v/>
      </c>
    </row>
    <row r="345" spans="3:3" x14ac:dyDescent="0.25">
      <c r="C345" s="98" t="str">
        <f t="shared" si="5"/>
        <v/>
      </c>
    </row>
    <row r="346" spans="3:3" x14ac:dyDescent="0.25">
      <c r="C346" s="98" t="str">
        <f t="shared" si="5"/>
        <v/>
      </c>
    </row>
    <row r="347" spans="3:3" x14ac:dyDescent="0.25">
      <c r="C347" s="98" t="str">
        <f t="shared" si="5"/>
        <v/>
      </c>
    </row>
    <row r="348" spans="3:3" x14ac:dyDescent="0.25">
      <c r="C348" s="98" t="str">
        <f t="shared" si="5"/>
        <v/>
      </c>
    </row>
    <row r="349" spans="3:3" x14ac:dyDescent="0.25">
      <c r="C349" s="98" t="str">
        <f t="shared" si="5"/>
        <v/>
      </c>
    </row>
    <row r="350" spans="3:3" x14ac:dyDescent="0.25">
      <c r="C350" s="98" t="str">
        <f t="shared" si="5"/>
        <v/>
      </c>
    </row>
    <row r="351" spans="3:3" x14ac:dyDescent="0.25">
      <c r="C351" s="98" t="str">
        <f t="shared" si="5"/>
        <v/>
      </c>
    </row>
    <row r="352" spans="3:3" x14ac:dyDescent="0.25">
      <c r="C352" s="98" t="str">
        <f t="shared" si="5"/>
        <v/>
      </c>
    </row>
    <row r="353" spans="3:3" x14ac:dyDescent="0.25">
      <c r="C353" s="98" t="str">
        <f t="shared" si="5"/>
        <v/>
      </c>
    </row>
    <row r="354" spans="3:3" x14ac:dyDescent="0.25">
      <c r="C354" s="98" t="str">
        <f t="shared" si="5"/>
        <v/>
      </c>
    </row>
    <row r="355" spans="3:3" x14ac:dyDescent="0.25">
      <c r="C355" s="98" t="str">
        <f t="shared" si="5"/>
        <v/>
      </c>
    </row>
    <row r="356" spans="3:3" x14ac:dyDescent="0.25">
      <c r="C356" s="98" t="str">
        <f t="shared" si="5"/>
        <v/>
      </c>
    </row>
    <row r="357" spans="3:3" x14ac:dyDescent="0.25">
      <c r="C357" s="98" t="str">
        <f t="shared" si="5"/>
        <v/>
      </c>
    </row>
    <row r="358" spans="3:3" x14ac:dyDescent="0.25">
      <c r="C358" s="98" t="str">
        <f t="shared" si="5"/>
        <v/>
      </c>
    </row>
    <row r="359" spans="3:3" x14ac:dyDescent="0.25">
      <c r="C359" s="98" t="str">
        <f t="shared" si="5"/>
        <v/>
      </c>
    </row>
    <row r="360" spans="3:3" x14ac:dyDescent="0.25">
      <c r="C360" s="98" t="str">
        <f t="shared" si="5"/>
        <v/>
      </c>
    </row>
    <row r="361" spans="3:3" x14ac:dyDescent="0.25">
      <c r="C361" s="98" t="str">
        <f t="shared" si="5"/>
        <v/>
      </c>
    </row>
    <row r="362" spans="3:3" x14ac:dyDescent="0.25">
      <c r="C362" s="98" t="str">
        <f t="shared" si="5"/>
        <v/>
      </c>
    </row>
    <row r="363" spans="3:3" x14ac:dyDescent="0.25">
      <c r="C363" s="98" t="str">
        <f t="shared" si="5"/>
        <v/>
      </c>
    </row>
    <row r="364" spans="3:3" x14ac:dyDescent="0.25">
      <c r="C364" s="98" t="str">
        <f t="shared" si="5"/>
        <v/>
      </c>
    </row>
    <row r="365" spans="3:3" x14ac:dyDescent="0.25">
      <c r="C365" s="98" t="str">
        <f t="shared" si="5"/>
        <v/>
      </c>
    </row>
    <row r="366" spans="3:3" x14ac:dyDescent="0.25">
      <c r="C366" s="98" t="str">
        <f t="shared" si="5"/>
        <v/>
      </c>
    </row>
    <row r="367" spans="3:3" x14ac:dyDescent="0.25">
      <c r="C367" s="98" t="str">
        <f t="shared" si="5"/>
        <v/>
      </c>
    </row>
    <row r="368" spans="3:3" x14ac:dyDescent="0.25">
      <c r="C368" s="98" t="str">
        <f t="shared" si="5"/>
        <v/>
      </c>
    </row>
    <row r="369" spans="3:3" x14ac:dyDescent="0.25">
      <c r="C369" s="98" t="str">
        <f t="shared" si="5"/>
        <v/>
      </c>
    </row>
    <row r="370" spans="3:3" x14ac:dyDescent="0.25">
      <c r="C370" s="98" t="str">
        <f t="shared" si="5"/>
        <v/>
      </c>
    </row>
    <row r="371" spans="3:3" x14ac:dyDescent="0.25">
      <c r="C371" s="98" t="str">
        <f t="shared" si="5"/>
        <v/>
      </c>
    </row>
    <row r="372" spans="3:3" x14ac:dyDescent="0.25">
      <c r="C372" s="98" t="str">
        <f t="shared" si="5"/>
        <v/>
      </c>
    </row>
    <row r="373" spans="3:3" x14ac:dyDescent="0.25">
      <c r="C373" s="98" t="str">
        <f t="shared" si="5"/>
        <v/>
      </c>
    </row>
    <row r="374" spans="3:3" x14ac:dyDescent="0.25">
      <c r="C374" s="98" t="str">
        <f t="shared" si="5"/>
        <v/>
      </c>
    </row>
    <row r="375" spans="3:3" x14ac:dyDescent="0.25">
      <c r="C375" s="98" t="str">
        <f t="shared" si="5"/>
        <v/>
      </c>
    </row>
    <row r="376" spans="3:3" x14ac:dyDescent="0.25">
      <c r="C376" s="98" t="str">
        <f t="shared" si="5"/>
        <v/>
      </c>
    </row>
    <row r="377" spans="3:3" x14ac:dyDescent="0.25">
      <c r="C377" s="98" t="str">
        <f t="shared" si="5"/>
        <v/>
      </c>
    </row>
    <row r="378" spans="3:3" x14ac:dyDescent="0.25">
      <c r="C378" s="98" t="str">
        <f t="shared" si="5"/>
        <v/>
      </c>
    </row>
    <row r="379" spans="3:3" x14ac:dyDescent="0.25">
      <c r="C379" s="98" t="str">
        <f t="shared" si="5"/>
        <v/>
      </c>
    </row>
    <row r="380" spans="3:3" x14ac:dyDescent="0.25">
      <c r="C380" s="98" t="str">
        <f t="shared" si="5"/>
        <v/>
      </c>
    </row>
    <row r="381" spans="3:3" x14ac:dyDescent="0.25">
      <c r="C381" s="98" t="str">
        <f t="shared" si="5"/>
        <v/>
      </c>
    </row>
    <row r="382" spans="3:3" x14ac:dyDescent="0.25">
      <c r="C382" s="98" t="str">
        <f t="shared" si="5"/>
        <v/>
      </c>
    </row>
    <row r="383" spans="3:3" x14ac:dyDescent="0.25">
      <c r="C383" s="98" t="str">
        <f t="shared" si="5"/>
        <v/>
      </c>
    </row>
    <row r="384" spans="3:3" x14ac:dyDescent="0.25">
      <c r="C384" s="98" t="str">
        <f t="shared" si="5"/>
        <v/>
      </c>
    </row>
    <row r="385" spans="3:3" x14ac:dyDescent="0.25">
      <c r="C385" s="98" t="str">
        <f t="shared" si="5"/>
        <v/>
      </c>
    </row>
    <row r="386" spans="3:3" x14ac:dyDescent="0.25">
      <c r="C386" s="98" t="str">
        <f t="shared" si="5"/>
        <v/>
      </c>
    </row>
    <row r="387" spans="3:3" x14ac:dyDescent="0.25">
      <c r="C387" s="98" t="str">
        <f t="shared" si="5"/>
        <v/>
      </c>
    </row>
    <row r="388" spans="3:3" x14ac:dyDescent="0.25">
      <c r="C388" s="98" t="str">
        <f t="shared" si="5"/>
        <v/>
      </c>
    </row>
    <row r="389" spans="3:3" x14ac:dyDescent="0.25">
      <c r="C389" s="98" t="str">
        <f t="shared" si="5"/>
        <v/>
      </c>
    </row>
    <row r="390" spans="3:3" x14ac:dyDescent="0.25">
      <c r="C390" s="98" t="str">
        <f t="shared" si="5"/>
        <v/>
      </c>
    </row>
    <row r="391" spans="3:3" x14ac:dyDescent="0.25">
      <c r="C391" s="98" t="str">
        <f t="shared" si="5"/>
        <v/>
      </c>
    </row>
    <row r="392" spans="3:3" x14ac:dyDescent="0.25">
      <c r="C392" s="98" t="str">
        <f t="shared" si="5"/>
        <v/>
      </c>
    </row>
    <row r="393" spans="3:3" x14ac:dyDescent="0.25">
      <c r="C393" s="98" t="str">
        <f t="shared" si="5"/>
        <v/>
      </c>
    </row>
    <row r="394" spans="3:3" x14ac:dyDescent="0.25">
      <c r="C394" s="98" t="str">
        <f t="shared" si="5"/>
        <v/>
      </c>
    </row>
    <row r="395" spans="3:3" x14ac:dyDescent="0.25">
      <c r="C395" s="98" t="str">
        <f t="shared" si="5"/>
        <v/>
      </c>
    </row>
    <row r="396" spans="3:3" x14ac:dyDescent="0.25">
      <c r="C396" s="98" t="str">
        <f t="shared" si="5"/>
        <v/>
      </c>
    </row>
    <row r="397" spans="3:3" x14ac:dyDescent="0.25">
      <c r="C397" s="98" t="str">
        <f t="shared" si="5"/>
        <v/>
      </c>
    </row>
    <row r="398" spans="3:3" x14ac:dyDescent="0.25">
      <c r="C398" s="98" t="str">
        <f t="shared" si="5"/>
        <v/>
      </c>
    </row>
    <row r="399" spans="3:3" x14ac:dyDescent="0.25">
      <c r="C399" s="98" t="str">
        <f t="shared" si="5"/>
        <v/>
      </c>
    </row>
    <row r="400" spans="3:3" x14ac:dyDescent="0.25">
      <c r="C400" s="98" t="str">
        <f t="shared" si="5"/>
        <v/>
      </c>
    </row>
    <row r="401" spans="3:3" x14ac:dyDescent="0.25">
      <c r="C401" s="98" t="str">
        <f t="shared" si="5"/>
        <v/>
      </c>
    </row>
    <row r="402" spans="3:3" x14ac:dyDescent="0.25">
      <c r="C402" s="98" t="str">
        <f t="shared" si="5"/>
        <v/>
      </c>
    </row>
    <row r="403" spans="3:3" x14ac:dyDescent="0.25">
      <c r="C403" s="98" t="str">
        <f t="shared" si="5"/>
        <v/>
      </c>
    </row>
    <row r="404" spans="3:3" x14ac:dyDescent="0.25">
      <c r="C404" s="98" t="str">
        <f t="shared" si="5"/>
        <v/>
      </c>
    </row>
    <row r="405" spans="3:3" x14ac:dyDescent="0.25">
      <c r="C405" s="98" t="str">
        <f t="shared" si="5"/>
        <v/>
      </c>
    </row>
    <row r="406" spans="3:3" x14ac:dyDescent="0.25">
      <c r="C406" s="98" t="str">
        <f t="shared" si="5"/>
        <v/>
      </c>
    </row>
    <row r="407" spans="3:3" x14ac:dyDescent="0.25">
      <c r="C407" s="98" t="str">
        <f t="shared" si="5"/>
        <v/>
      </c>
    </row>
    <row r="408" spans="3:3" x14ac:dyDescent="0.25">
      <c r="C408" s="98" t="str">
        <f t="shared" ref="C408:C471" si="6">IF(ISBLANK(B408),"",PROPER(TEXT(B408,"MMMM")))</f>
        <v/>
      </c>
    </row>
    <row r="409" spans="3:3" x14ac:dyDescent="0.25">
      <c r="C409" s="98" t="str">
        <f t="shared" si="6"/>
        <v/>
      </c>
    </row>
    <row r="410" spans="3:3" x14ac:dyDescent="0.25">
      <c r="C410" s="98" t="str">
        <f t="shared" si="6"/>
        <v/>
      </c>
    </row>
    <row r="411" spans="3:3" x14ac:dyDescent="0.25">
      <c r="C411" s="98" t="str">
        <f t="shared" si="6"/>
        <v/>
      </c>
    </row>
    <row r="412" spans="3:3" x14ac:dyDescent="0.25">
      <c r="C412" s="98" t="str">
        <f t="shared" si="6"/>
        <v/>
      </c>
    </row>
    <row r="413" spans="3:3" x14ac:dyDescent="0.25">
      <c r="C413" s="98" t="str">
        <f t="shared" si="6"/>
        <v/>
      </c>
    </row>
    <row r="414" spans="3:3" x14ac:dyDescent="0.25">
      <c r="C414" s="98" t="str">
        <f t="shared" si="6"/>
        <v/>
      </c>
    </row>
    <row r="415" spans="3:3" x14ac:dyDescent="0.25">
      <c r="C415" s="98" t="str">
        <f t="shared" si="6"/>
        <v/>
      </c>
    </row>
    <row r="416" spans="3:3" x14ac:dyDescent="0.25">
      <c r="C416" s="98" t="str">
        <f t="shared" si="6"/>
        <v/>
      </c>
    </row>
    <row r="417" spans="3:3" x14ac:dyDescent="0.25">
      <c r="C417" s="98" t="str">
        <f t="shared" si="6"/>
        <v/>
      </c>
    </row>
    <row r="418" spans="3:3" x14ac:dyDescent="0.25">
      <c r="C418" s="98" t="str">
        <f t="shared" si="6"/>
        <v/>
      </c>
    </row>
    <row r="419" spans="3:3" x14ac:dyDescent="0.25">
      <c r="C419" s="98" t="str">
        <f t="shared" si="6"/>
        <v/>
      </c>
    </row>
    <row r="420" spans="3:3" x14ac:dyDescent="0.25">
      <c r="C420" s="98" t="str">
        <f t="shared" si="6"/>
        <v/>
      </c>
    </row>
    <row r="421" spans="3:3" x14ac:dyDescent="0.25">
      <c r="C421" s="98" t="str">
        <f t="shared" si="6"/>
        <v/>
      </c>
    </row>
    <row r="422" spans="3:3" x14ac:dyDescent="0.25">
      <c r="C422" s="98" t="str">
        <f t="shared" si="6"/>
        <v/>
      </c>
    </row>
    <row r="423" spans="3:3" x14ac:dyDescent="0.25">
      <c r="C423" s="98" t="str">
        <f t="shared" si="6"/>
        <v/>
      </c>
    </row>
    <row r="424" spans="3:3" x14ac:dyDescent="0.25">
      <c r="C424" s="98" t="str">
        <f t="shared" si="6"/>
        <v/>
      </c>
    </row>
    <row r="425" spans="3:3" x14ac:dyDescent="0.25">
      <c r="C425" s="98" t="str">
        <f t="shared" si="6"/>
        <v/>
      </c>
    </row>
    <row r="426" spans="3:3" x14ac:dyDescent="0.25">
      <c r="C426" s="98" t="str">
        <f t="shared" si="6"/>
        <v/>
      </c>
    </row>
    <row r="427" spans="3:3" x14ac:dyDescent="0.25">
      <c r="C427" s="98" t="str">
        <f t="shared" si="6"/>
        <v/>
      </c>
    </row>
    <row r="428" spans="3:3" x14ac:dyDescent="0.25">
      <c r="C428" s="98" t="str">
        <f t="shared" si="6"/>
        <v/>
      </c>
    </row>
    <row r="429" spans="3:3" x14ac:dyDescent="0.25">
      <c r="C429" s="98" t="str">
        <f t="shared" si="6"/>
        <v/>
      </c>
    </row>
    <row r="430" spans="3:3" x14ac:dyDescent="0.25">
      <c r="C430" s="98" t="str">
        <f t="shared" si="6"/>
        <v/>
      </c>
    </row>
    <row r="431" spans="3:3" x14ac:dyDescent="0.25">
      <c r="C431" s="98" t="str">
        <f t="shared" si="6"/>
        <v/>
      </c>
    </row>
    <row r="432" spans="3:3" x14ac:dyDescent="0.25">
      <c r="C432" s="98" t="str">
        <f t="shared" si="6"/>
        <v/>
      </c>
    </row>
    <row r="433" spans="3:3" x14ac:dyDescent="0.25">
      <c r="C433" s="98" t="str">
        <f t="shared" si="6"/>
        <v/>
      </c>
    </row>
    <row r="434" spans="3:3" x14ac:dyDescent="0.25">
      <c r="C434" s="98" t="str">
        <f t="shared" si="6"/>
        <v/>
      </c>
    </row>
    <row r="435" spans="3:3" x14ac:dyDescent="0.25">
      <c r="C435" s="98" t="str">
        <f t="shared" si="6"/>
        <v/>
      </c>
    </row>
    <row r="436" spans="3:3" x14ac:dyDescent="0.25">
      <c r="C436" s="98" t="str">
        <f t="shared" si="6"/>
        <v/>
      </c>
    </row>
    <row r="437" spans="3:3" x14ac:dyDescent="0.25">
      <c r="C437" s="98" t="str">
        <f t="shared" si="6"/>
        <v/>
      </c>
    </row>
    <row r="438" spans="3:3" x14ac:dyDescent="0.25">
      <c r="C438" s="98" t="str">
        <f t="shared" si="6"/>
        <v/>
      </c>
    </row>
    <row r="439" spans="3:3" x14ac:dyDescent="0.25">
      <c r="C439" s="98" t="str">
        <f t="shared" si="6"/>
        <v/>
      </c>
    </row>
    <row r="440" spans="3:3" x14ac:dyDescent="0.25">
      <c r="C440" s="98" t="str">
        <f t="shared" si="6"/>
        <v/>
      </c>
    </row>
    <row r="441" spans="3:3" x14ac:dyDescent="0.25">
      <c r="C441" s="98" t="str">
        <f t="shared" si="6"/>
        <v/>
      </c>
    </row>
    <row r="442" spans="3:3" x14ac:dyDescent="0.25">
      <c r="C442" s="98" t="str">
        <f t="shared" si="6"/>
        <v/>
      </c>
    </row>
    <row r="443" spans="3:3" x14ac:dyDescent="0.25">
      <c r="C443" s="98" t="str">
        <f t="shared" si="6"/>
        <v/>
      </c>
    </row>
    <row r="444" spans="3:3" x14ac:dyDescent="0.25">
      <c r="C444" s="98" t="str">
        <f t="shared" si="6"/>
        <v/>
      </c>
    </row>
    <row r="445" spans="3:3" x14ac:dyDescent="0.25">
      <c r="C445" s="98" t="str">
        <f t="shared" si="6"/>
        <v/>
      </c>
    </row>
    <row r="446" spans="3:3" x14ac:dyDescent="0.25">
      <c r="C446" s="98" t="str">
        <f t="shared" si="6"/>
        <v/>
      </c>
    </row>
    <row r="447" spans="3:3" x14ac:dyDescent="0.25">
      <c r="C447" s="98" t="str">
        <f t="shared" si="6"/>
        <v/>
      </c>
    </row>
    <row r="448" spans="3:3" x14ac:dyDescent="0.25">
      <c r="C448" s="98" t="str">
        <f t="shared" si="6"/>
        <v/>
      </c>
    </row>
    <row r="449" spans="3:3" x14ac:dyDescent="0.25">
      <c r="C449" s="98" t="str">
        <f t="shared" si="6"/>
        <v/>
      </c>
    </row>
    <row r="450" spans="3:3" x14ac:dyDescent="0.25">
      <c r="C450" s="98" t="str">
        <f t="shared" si="6"/>
        <v/>
      </c>
    </row>
    <row r="451" spans="3:3" x14ac:dyDescent="0.25">
      <c r="C451" s="98" t="str">
        <f t="shared" si="6"/>
        <v/>
      </c>
    </row>
    <row r="452" spans="3:3" x14ac:dyDescent="0.25">
      <c r="C452" s="98" t="str">
        <f t="shared" si="6"/>
        <v/>
      </c>
    </row>
    <row r="453" spans="3:3" x14ac:dyDescent="0.25">
      <c r="C453" s="98" t="str">
        <f t="shared" si="6"/>
        <v/>
      </c>
    </row>
    <row r="454" spans="3:3" x14ac:dyDescent="0.25">
      <c r="C454" s="98" t="str">
        <f t="shared" si="6"/>
        <v/>
      </c>
    </row>
    <row r="455" spans="3:3" x14ac:dyDescent="0.25">
      <c r="C455" s="98" t="str">
        <f t="shared" si="6"/>
        <v/>
      </c>
    </row>
    <row r="456" spans="3:3" x14ac:dyDescent="0.25">
      <c r="C456" s="98" t="str">
        <f t="shared" si="6"/>
        <v/>
      </c>
    </row>
    <row r="457" spans="3:3" x14ac:dyDescent="0.25">
      <c r="C457" s="98" t="str">
        <f t="shared" si="6"/>
        <v/>
      </c>
    </row>
    <row r="458" spans="3:3" x14ac:dyDescent="0.25">
      <c r="C458" s="98" t="str">
        <f t="shared" si="6"/>
        <v/>
      </c>
    </row>
    <row r="459" spans="3:3" x14ac:dyDescent="0.25">
      <c r="C459" s="98" t="str">
        <f t="shared" si="6"/>
        <v/>
      </c>
    </row>
    <row r="460" spans="3:3" x14ac:dyDescent="0.25">
      <c r="C460" s="98" t="str">
        <f t="shared" si="6"/>
        <v/>
      </c>
    </row>
    <row r="461" spans="3:3" x14ac:dyDescent="0.25">
      <c r="C461" s="98" t="str">
        <f t="shared" si="6"/>
        <v/>
      </c>
    </row>
    <row r="462" spans="3:3" x14ac:dyDescent="0.25">
      <c r="C462" s="98" t="str">
        <f t="shared" si="6"/>
        <v/>
      </c>
    </row>
    <row r="463" spans="3:3" x14ac:dyDescent="0.25">
      <c r="C463" s="98" t="str">
        <f t="shared" si="6"/>
        <v/>
      </c>
    </row>
    <row r="464" spans="3:3" x14ac:dyDescent="0.25">
      <c r="C464" s="98" t="str">
        <f t="shared" si="6"/>
        <v/>
      </c>
    </row>
    <row r="465" spans="3:3" x14ac:dyDescent="0.25">
      <c r="C465" s="98" t="str">
        <f t="shared" si="6"/>
        <v/>
      </c>
    </row>
    <row r="466" spans="3:3" x14ac:dyDescent="0.25">
      <c r="C466" s="98" t="str">
        <f t="shared" si="6"/>
        <v/>
      </c>
    </row>
    <row r="467" spans="3:3" x14ac:dyDescent="0.25">
      <c r="C467" s="98" t="str">
        <f t="shared" si="6"/>
        <v/>
      </c>
    </row>
    <row r="468" spans="3:3" x14ac:dyDescent="0.25">
      <c r="C468" s="98" t="str">
        <f t="shared" si="6"/>
        <v/>
      </c>
    </row>
    <row r="469" spans="3:3" x14ac:dyDescent="0.25">
      <c r="C469" s="98" t="str">
        <f t="shared" si="6"/>
        <v/>
      </c>
    </row>
    <row r="470" spans="3:3" x14ac:dyDescent="0.25">
      <c r="C470" s="98" t="str">
        <f t="shared" si="6"/>
        <v/>
      </c>
    </row>
    <row r="471" spans="3:3" x14ac:dyDescent="0.25">
      <c r="C471" s="98" t="str">
        <f t="shared" si="6"/>
        <v/>
      </c>
    </row>
    <row r="472" spans="3:3" x14ac:dyDescent="0.25">
      <c r="C472" s="98" t="str">
        <f t="shared" ref="C472:C520" si="7">IF(ISBLANK(B472),"",PROPER(TEXT(B472,"MMMM")))</f>
        <v/>
      </c>
    </row>
    <row r="473" spans="3:3" x14ac:dyDescent="0.25">
      <c r="C473" s="98" t="str">
        <f t="shared" si="7"/>
        <v/>
      </c>
    </row>
    <row r="474" spans="3:3" x14ac:dyDescent="0.25">
      <c r="C474" s="98" t="str">
        <f t="shared" si="7"/>
        <v/>
      </c>
    </row>
    <row r="475" spans="3:3" x14ac:dyDescent="0.25">
      <c r="C475" s="98" t="str">
        <f t="shared" si="7"/>
        <v/>
      </c>
    </row>
    <row r="476" spans="3:3" x14ac:dyDescent="0.25">
      <c r="C476" s="98" t="str">
        <f t="shared" si="7"/>
        <v/>
      </c>
    </row>
    <row r="477" spans="3:3" x14ac:dyDescent="0.25">
      <c r="C477" s="98" t="str">
        <f t="shared" si="7"/>
        <v/>
      </c>
    </row>
    <row r="478" spans="3:3" x14ac:dyDescent="0.25">
      <c r="C478" s="98" t="str">
        <f t="shared" si="7"/>
        <v/>
      </c>
    </row>
    <row r="479" spans="3:3" x14ac:dyDescent="0.25">
      <c r="C479" s="98" t="str">
        <f t="shared" si="7"/>
        <v/>
      </c>
    </row>
    <row r="480" spans="3:3" x14ac:dyDescent="0.25">
      <c r="C480" s="98" t="str">
        <f t="shared" si="7"/>
        <v/>
      </c>
    </row>
    <row r="481" spans="3:3" x14ac:dyDescent="0.25">
      <c r="C481" s="98" t="str">
        <f t="shared" si="7"/>
        <v/>
      </c>
    </row>
    <row r="482" spans="3:3" x14ac:dyDescent="0.25">
      <c r="C482" s="98" t="str">
        <f t="shared" si="7"/>
        <v/>
      </c>
    </row>
    <row r="483" spans="3:3" x14ac:dyDescent="0.25">
      <c r="C483" s="98" t="str">
        <f t="shared" si="7"/>
        <v/>
      </c>
    </row>
    <row r="484" spans="3:3" x14ac:dyDescent="0.25">
      <c r="C484" s="98" t="str">
        <f t="shared" si="7"/>
        <v/>
      </c>
    </row>
    <row r="485" spans="3:3" x14ac:dyDescent="0.25">
      <c r="C485" s="98" t="str">
        <f t="shared" si="7"/>
        <v/>
      </c>
    </row>
    <row r="486" spans="3:3" x14ac:dyDescent="0.25">
      <c r="C486" s="98" t="str">
        <f t="shared" si="7"/>
        <v/>
      </c>
    </row>
    <row r="487" spans="3:3" x14ac:dyDescent="0.25">
      <c r="C487" s="98" t="str">
        <f t="shared" si="7"/>
        <v/>
      </c>
    </row>
    <row r="488" spans="3:3" x14ac:dyDescent="0.25">
      <c r="C488" s="98" t="str">
        <f t="shared" si="7"/>
        <v/>
      </c>
    </row>
    <row r="489" spans="3:3" x14ac:dyDescent="0.25">
      <c r="C489" s="98" t="str">
        <f t="shared" si="7"/>
        <v/>
      </c>
    </row>
    <row r="490" spans="3:3" x14ac:dyDescent="0.25">
      <c r="C490" s="98" t="str">
        <f t="shared" si="7"/>
        <v/>
      </c>
    </row>
    <row r="491" spans="3:3" x14ac:dyDescent="0.25">
      <c r="C491" s="98" t="str">
        <f t="shared" si="7"/>
        <v/>
      </c>
    </row>
    <row r="492" spans="3:3" x14ac:dyDescent="0.25">
      <c r="C492" s="98" t="str">
        <f t="shared" si="7"/>
        <v/>
      </c>
    </row>
    <row r="493" spans="3:3" x14ac:dyDescent="0.25">
      <c r="C493" s="98" t="str">
        <f t="shared" si="7"/>
        <v/>
      </c>
    </row>
    <row r="494" spans="3:3" x14ac:dyDescent="0.25">
      <c r="C494" s="98" t="str">
        <f t="shared" si="7"/>
        <v/>
      </c>
    </row>
    <row r="495" spans="3:3" x14ac:dyDescent="0.25">
      <c r="C495" s="98" t="str">
        <f t="shared" si="7"/>
        <v/>
      </c>
    </row>
    <row r="496" spans="3:3" x14ac:dyDescent="0.25">
      <c r="C496" s="98" t="str">
        <f t="shared" si="7"/>
        <v/>
      </c>
    </row>
    <row r="497" spans="3:3" x14ac:dyDescent="0.25">
      <c r="C497" s="98" t="str">
        <f t="shared" si="7"/>
        <v/>
      </c>
    </row>
    <row r="498" spans="3:3" x14ac:dyDescent="0.25">
      <c r="C498" s="98" t="str">
        <f t="shared" si="7"/>
        <v/>
      </c>
    </row>
    <row r="499" spans="3:3" x14ac:dyDescent="0.25">
      <c r="C499" s="98" t="str">
        <f t="shared" si="7"/>
        <v/>
      </c>
    </row>
    <row r="500" spans="3:3" x14ac:dyDescent="0.25">
      <c r="C500" s="98" t="str">
        <f t="shared" si="7"/>
        <v/>
      </c>
    </row>
    <row r="501" spans="3:3" x14ac:dyDescent="0.25">
      <c r="C501" s="98" t="str">
        <f t="shared" si="7"/>
        <v/>
      </c>
    </row>
    <row r="502" spans="3:3" x14ac:dyDescent="0.25">
      <c r="C502" s="98" t="str">
        <f t="shared" si="7"/>
        <v/>
      </c>
    </row>
    <row r="503" spans="3:3" x14ac:dyDescent="0.25">
      <c r="C503" s="98" t="str">
        <f t="shared" si="7"/>
        <v/>
      </c>
    </row>
    <row r="504" spans="3:3" x14ac:dyDescent="0.25">
      <c r="C504" s="98" t="str">
        <f t="shared" si="7"/>
        <v/>
      </c>
    </row>
    <row r="505" spans="3:3" x14ac:dyDescent="0.25">
      <c r="C505" s="98" t="str">
        <f t="shared" si="7"/>
        <v/>
      </c>
    </row>
    <row r="506" spans="3:3" x14ac:dyDescent="0.25">
      <c r="C506" s="98" t="str">
        <f t="shared" si="7"/>
        <v/>
      </c>
    </row>
    <row r="507" spans="3:3" x14ac:dyDescent="0.25">
      <c r="C507" s="98" t="str">
        <f t="shared" si="7"/>
        <v/>
      </c>
    </row>
    <row r="508" spans="3:3" x14ac:dyDescent="0.25">
      <c r="C508" s="98" t="str">
        <f t="shared" si="7"/>
        <v/>
      </c>
    </row>
    <row r="509" spans="3:3" x14ac:dyDescent="0.25">
      <c r="C509" s="98" t="str">
        <f t="shared" si="7"/>
        <v/>
      </c>
    </row>
    <row r="510" spans="3:3" x14ac:dyDescent="0.25">
      <c r="C510" s="98" t="str">
        <f t="shared" si="7"/>
        <v/>
      </c>
    </row>
    <row r="511" spans="3:3" x14ac:dyDescent="0.25">
      <c r="C511" s="98" t="str">
        <f t="shared" si="7"/>
        <v/>
      </c>
    </row>
    <row r="512" spans="3:3" x14ac:dyDescent="0.25">
      <c r="C512" s="98" t="str">
        <f t="shared" si="7"/>
        <v/>
      </c>
    </row>
    <row r="513" spans="3:3" x14ac:dyDescent="0.25">
      <c r="C513" s="98" t="str">
        <f t="shared" si="7"/>
        <v/>
      </c>
    </row>
    <row r="514" spans="3:3" x14ac:dyDescent="0.25">
      <c r="C514" s="98" t="str">
        <f t="shared" si="7"/>
        <v/>
      </c>
    </row>
    <row r="515" spans="3:3" x14ac:dyDescent="0.25">
      <c r="C515" s="98" t="str">
        <f t="shared" si="7"/>
        <v/>
      </c>
    </row>
    <row r="516" spans="3:3" x14ac:dyDescent="0.25">
      <c r="C516" s="98" t="str">
        <f t="shared" si="7"/>
        <v/>
      </c>
    </row>
    <row r="517" spans="3:3" x14ac:dyDescent="0.25">
      <c r="C517" s="98" t="str">
        <f t="shared" si="7"/>
        <v/>
      </c>
    </row>
    <row r="518" spans="3:3" x14ac:dyDescent="0.25">
      <c r="C518" s="98" t="str">
        <f t="shared" si="7"/>
        <v/>
      </c>
    </row>
    <row r="519" spans="3:3" x14ac:dyDescent="0.25">
      <c r="C519" s="98" t="str">
        <f t="shared" si="7"/>
        <v/>
      </c>
    </row>
    <row r="520" spans="3:3" x14ac:dyDescent="0.25">
      <c r="C520" s="98" t="str">
        <f t="shared" si="7"/>
        <v/>
      </c>
    </row>
  </sheetData>
  <mergeCells count="1"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F2BDDC-1223-4DFF-8087-7B85DF038B73}">
          <x14:formula1>
            <xm:f>'Despesas - Mapa'!$C$7:$C$15</xm:f>
          </x14:formula1>
          <xm:sqref>D12:D16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17"/>
  <sheetViews>
    <sheetView zoomScale="130" zoomScaleNormal="13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6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86" customFormat="1" ht="15" customHeight="1" x14ac:dyDescent="0.25">
      <c r="A2" s="82" t="s">
        <v>0</v>
      </c>
      <c r="B2" s="83"/>
      <c r="C2" s="84"/>
      <c r="D2" s="85" t="s">
        <v>13</v>
      </c>
      <c r="E2" s="83"/>
      <c r="F2" s="83"/>
      <c r="G2" s="100" t="s">
        <v>14</v>
      </c>
      <c r="H2" s="83"/>
      <c r="I2" s="83"/>
      <c r="J2" s="85" t="s">
        <v>15</v>
      </c>
      <c r="K2" s="83"/>
      <c r="L2" s="83"/>
      <c r="M2" s="82" t="s">
        <v>1</v>
      </c>
      <c r="N2" s="83"/>
      <c r="O2" s="83"/>
      <c r="P2" s="85" t="s">
        <v>4</v>
      </c>
      <c r="Q2" s="83"/>
      <c r="R2" s="83"/>
      <c r="S2" s="82" t="s">
        <v>5</v>
      </c>
      <c r="T2" s="83"/>
      <c r="U2" s="83"/>
      <c r="V2" s="85" t="s">
        <v>6</v>
      </c>
      <c r="W2" s="83"/>
      <c r="X2" s="83"/>
      <c r="Y2" s="82" t="s">
        <v>7</v>
      </c>
      <c r="Z2" s="83"/>
      <c r="AA2" s="83"/>
      <c r="AB2" s="85" t="s">
        <v>8</v>
      </c>
      <c r="AC2" s="83"/>
      <c r="AD2" s="83"/>
      <c r="AE2" s="82" t="s">
        <v>9</v>
      </c>
      <c r="AF2" s="83"/>
      <c r="AG2" s="83"/>
      <c r="AH2" s="85" t="s">
        <v>10</v>
      </c>
      <c r="AI2" s="83"/>
      <c r="AJ2" s="83"/>
      <c r="AK2" s="82" t="s">
        <v>11</v>
      </c>
    </row>
    <row r="3" spans="1:37" s="66" customFormat="1" ht="15" customHeight="1" x14ac:dyDescent="0.25">
      <c r="A3" s="80" t="s">
        <v>30</v>
      </c>
      <c r="B3" s="67"/>
      <c r="C3" s="68"/>
      <c r="D3" s="6">
        <f>Receitas!B19</f>
        <v>0</v>
      </c>
      <c r="F3" s="68"/>
      <c r="G3" s="6">
        <f>Receitas!C19</f>
        <v>0</v>
      </c>
      <c r="I3" s="68"/>
      <c r="J3" s="6">
        <f>Receitas!D19</f>
        <v>0</v>
      </c>
      <c r="L3" s="68"/>
      <c r="M3" s="6">
        <f>Receitas!E19</f>
        <v>0</v>
      </c>
      <c r="O3" s="68"/>
      <c r="P3" s="6">
        <f>Receitas!F19</f>
        <v>0</v>
      </c>
      <c r="R3" s="68"/>
      <c r="S3" s="6">
        <f>Receitas!G19</f>
        <v>0</v>
      </c>
      <c r="U3" s="68"/>
      <c r="V3" s="6">
        <f>Receitas!H19</f>
        <v>0</v>
      </c>
      <c r="X3" s="68"/>
      <c r="Y3" s="6">
        <f>Receitas!I19</f>
        <v>0</v>
      </c>
      <c r="AA3" s="68"/>
      <c r="AB3" s="6">
        <f>Receitas!J19</f>
        <v>0</v>
      </c>
      <c r="AD3" s="68"/>
      <c r="AE3" s="6">
        <f>Receitas!K19</f>
        <v>0</v>
      </c>
      <c r="AG3" s="68"/>
      <c r="AH3" s="6">
        <f>Receitas!L19</f>
        <v>0</v>
      </c>
      <c r="AJ3" s="68"/>
      <c r="AK3" s="6">
        <f>Receitas!M19</f>
        <v>0</v>
      </c>
    </row>
    <row r="4" spans="1:37" ht="15" customHeight="1" x14ac:dyDescent="0.25">
      <c r="A4" s="80" t="s">
        <v>16</v>
      </c>
      <c r="B4" s="69"/>
      <c r="D4" s="81">
        <f>D3-(SUM(D7:D15))</f>
        <v>0</v>
      </c>
      <c r="E4" s="70"/>
      <c r="F4" s="7"/>
      <c r="G4" s="81">
        <f>G3-(SUM(G7:G15))+D4</f>
        <v>0</v>
      </c>
      <c r="H4" s="70"/>
      <c r="J4" s="81">
        <f>J3-(SUM(J7:J15))+G4</f>
        <v>0</v>
      </c>
      <c r="K4" s="70"/>
      <c r="M4" s="81">
        <f>M3-(SUM(M7:M15))+J4</f>
        <v>0</v>
      </c>
      <c r="N4" s="70"/>
      <c r="P4" s="81">
        <f>P3-(SUM(P7:P15))+M4</f>
        <v>0</v>
      </c>
      <c r="Q4" s="70"/>
      <c r="S4" s="81">
        <f>S3-(SUM(S7:S15))+P4</f>
        <v>0</v>
      </c>
      <c r="T4" s="70"/>
      <c r="V4" s="81">
        <f>V3-(SUM(V7:V15))+S4</f>
        <v>0</v>
      </c>
      <c r="W4" s="70"/>
      <c r="Y4" s="81">
        <f>Y3-(SUM(Y7:Y15))+V4</f>
        <v>0</v>
      </c>
      <c r="Z4" s="70"/>
      <c r="AB4" s="81">
        <f>AB3-(SUM(AB7:AB15))+Y4</f>
        <v>0</v>
      </c>
      <c r="AC4" s="70"/>
      <c r="AE4" s="81">
        <f>AE3-(SUM(AE7:AE15))+AB4</f>
        <v>0</v>
      </c>
      <c r="AF4" s="70"/>
      <c r="AH4" s="81">
        <f>AH3-(SUM(AH7:AH15))+AE4</f>
        <v>0</v>
      </c>
      <c r="AI4" s="70"/>
      <c r="AK4" s="81">
        <f>AK3-SUM(AK7:AK15)+AH4</f>
        <v>0</v>
      </c>
    </row>
    <row r="5" spans="1:37" ht="15" customHeight="1" x14ac:dyDescent="0.3">
      <c r="A5" s="71"/>
      <c r="B5" s="71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</row>
    <row r="6" spans="1:37" ht="15" customHeight="1" x14ac:dyDescent="0.25">
      <c r="A6" s="120" t="s">
        <v>19</v>
      </c>
      <c r="B6" s="72"/>
      <c r="C6" s="76" t="s">
        <v>28</v>
      </c>
      <c r="D6" s="77" t="s">
        <v>45</v>
      </c>
      <c r="E6" s="69"/>
      <c r="F6" s="78" t="s">
        <v>28</v>
      </c>
      <c r="G6" s="79" t="s">
        <v>45</v>
      </c>
      <c r="H6" s="69"/>
      <c r="I6" s="76" t="s">
        <v>28</v>
      </c>
      <c r="J6" s="77" t="s">
        <v>45</v>
      </c>
      <c r="K6" s="69"/>
      <c r="L6" s="78" t="s">
        <v>28</v>
      </c>
      <c r="M6" s="79" t="s">
        <v>45</v>
      </c>
      <c r="N6" s="69"/>
      <c r="O6" s="76" t="s">
        <v>28</v>
      </c>
      <c r="P6" s="77" t="s">
        <v>45</v>
      </c>
      <c r="Q6" s="69"/>
      <c r="R6" s="78" t="s">
        <v>28</v>
      </c>
      <c r="S6" s="79" t="s">
        <v>45</v>
      </c>
      <c r="T6" s="69"/>
      <c r="U6" s="76" t="s">
        <v>28</v>
      </c>
      <c r="V6" s="77" t="s">
        <v>45</v>
      </c>
      <c r="W6" s="69"/>
      <c r="X6" s="78" t="s">
        <v>28</v>
      </c>
      <c r="Y6" s="79" t="s">
        <v>45</v>
      </c>
      <c r="Z6" s="69"/>
      <c r="AA6" s="76" t="s">
        <v>28</v>
      </c>
      <c r="AB6" s="77" t="s">
        <v>45</v>
      </c>
      <c r="AC6" s="69"/>
      <c r="AD6" s="78" t="s">
        <v>28</v>
      </c>
      <c r="AE6" s="79" t="s">
        <v>45</v>
      </c>
      <c r="AF6" s="69"/>
      <c r="AG6" s="76" t="s">
        <v>28</v>
      </c>
      <c r="AH6" s="77" t="s">
        <v>45</v>
      </c>
      <c r="AI6" s="69"/>
      <c r="AJ6" s="78" t="s">
        <v>28</v>
      </c>
      <c r="AK6" s="79" t="s">
        <v>45</v>
      </c>
    </row>
    <row r="7" spans="1:37" ht="15" customHeight="1" x14ac:dyDescent="0.25">
      <c r="A7" s="120"/>
      <c r="B7" s="72"/>
      <c r="C7" s="2" t="s">
        <v>40</v>
      </c>
      <c r="D7" s="6">
        <f>SUMIFS(Tabela1[Valor],Tabela1[Mês],'Despesas - Mapa'!D$2,Tabela1[Categoria],'Despesas - Mapa'!C7)</f>
        <v>0</v>
      </c>
      <c r="E7" s="66"/>
      <c r="F7" s="8" t="str" cm="1">
        <f t="array" ref="F7:F15">Categorias</f>
        <v>Alimentação</v>
      </c>
      <c r="G7" s="101">
        <f>SUMIFS(Tabela1[Valor],Tabela1[Mês],'Despesas - Mapa'!G$2,Tabela1[Categoria],'Despesas - Mapa'!F7)</f>
        <v>0</v>
      </c>
      <c r="H7" s="66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6"/>
      <c r="L7" s="8" t="str" cm="1">
        <f t="array" ref="L7:L15">Categorias</f>
        <v>Alimentação</v>
      </c>
      <c r="M7" s="101">
        <f>SUMIFS(Tabela1[Valor],Tabela1[Mês],'Despesas - Mapa'!M$2,Tabela1[Categoria],'Despesas - Mapa'!L7)</f>
        <v>0</v>
      </c>
      <c r="N7" s="66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6"/>
      <c r="R7" s="8" t="str" cm="1">
        <f t="array" ref="R7:R15">Categorias</f>
        <v>Alimentação</v>
      </c>
      <c r="S7" s="101">
        <f>SUMIFS(Tabela1[Valor],Tabela1[Mês],'Despesas - Mapa'!S$2,Tabela1[Categoria],'Despesas - Mapa'!R7)</f>
        <v>0</v>
      </c>
      <c r="T7" s="66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6"/>
      <c r="X7" s="8" t="str" cm="1">
        <f t="array" ref="X7:X15">Categorias</f>
        <v>Alimentação</v>
      </c>
      <c r="Y7" s="101">
        <f>SUMIFS(Tabela1[Valor],Tabela1[Mês],'Despesas - Mapa'!Y$2,Tabela1[Categoria],'Despesas - Mapa'!X7)</f>
        <v>0</v>
      </c>
      <c r="Z7" s="66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6"/>
      <c r="AD7" s="8" t="str" cm="1">
        <f t="array" ref="AD7:AD15">Categorias</f>
        <v>Alimentação</v>
      </c>
      <c r="AE7" s="101">
        <f>SUMIFS(Tabela1[Valor],Tabela1[Mês],'Despesas - Mapa'!AE$2,Tabela1[Categoria],'Despesas - Mapa'!AD7)</f>
        <v>0</v>
      </c>
      <c r="AF7" s="66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6"/>
      <c r="AJ7" s="8" t="str" cm="1">
        <f t="array" ref="AJ7:AJ15">Categorias</f>
        <v>Alimentação</v>
      </c>
      <c r="AK7" s="101">
        <f>SUMIFS(Tabela1[Valor],Tabela1[Mês],'Despesas - Mapa'!AK$2,Tabela1[Categoria],'Despesas - Mapa'!AJ7)</f>
        <v>0</v>
      </c>
    </row>
    <row r="8" spans="1:37" ht="15" customHeight="1" x14ac:dyDescent="0.25">
      <c r="A8" s="120"/>
      <c r="B8" s="72"/>
      <c r="C8" s="2" t="s">
        <v>38</v>
      </c>
      <c r="D8" s="6">
        <f>SUMIFS(Tabela1[Valor],Tabela1[Mês],'Despesas - Mapa'!D$2,Tabela1[Categoria],'Despesas - Mapa'!C8)</f>
        <v>0</v>
      </c>
      <c r="E8" s="66"/>
      <c r="F8" s="8" t="str">
        <v>G. Resid.</v>
      </c>
      <c r="G8" s="101">
        <f>SUMIFS(Tabela1[Valor],Tabela1[Mês],'Despesas - Mapa'!G$2,Tabela1[Categoria],'Despesas - Mapa'!F8)</f>
        <v>0</v>
      </c>
      <c r="H8" s="66"/>
      <c r="I8" s="2" t="str">
        <v>G. Resid.</v>
      </c>
      <c r="J8" s="6">
        <f>SUMIFS(Tabela1[Valor],Tabela1[Mês],'Despesas - Mapa'!J$2,Tabela1[Categoria],'Despesas - Mapa'!I8)</f>
        <v>0</v>
      </c>
      <c r="K8" s="66"/>
      <c r="L8" s="8" t="str">
        <v>G. Resid.</v>
      </c>
      <c r="M8" s="101">
        <f>SUMIFS(Tabela1[Valor],Tabela1[Mês],'Despesas - Mapa'!M$2,Tabela1[Categoria],'Despesas - Mapa'!L8)</f>
        <v>0</v>
      </c>
      <c r="N8" s="66"/>
      <c r="O8" s="2" t="str">
        <v>G. Resid.</v>
      </c>
      <c r="P8" s="6">
        <f>SUMIFS(Tabela1[Valor],Tabela1[Mês],'Despesas - Mapa'!P$2,Tabela1[Categoria],'Despesas - Mapa'!O8)</f>
        <v>0</v>
      </c>
      <c r="Q8" s="66"/>
      <c r="R8" s="8" t="str">
        <v>G. Resid.</v>
      </c>
      <c r="S8" s="101">
        <f>SUMIFS(Tabela1[Valor],Tabela1[Mês],'Despesas - Mapa'!S$2,Tabela1[Categoria],'Despesas - Mapa'!R8)</f>
        <v>0</v>
      </c>
      <c r="T8" s="66"/>
      <c r="U8" s="2" t="str">
        <v>G. Resid.</v>
      </c>
      <c r="V8" s="6">
        <f>SUMIFS(Tabela1[Valor],Tabela1[Mês],'Despesas - Mapa'!V$2,Tabela1[Categoria],'Despesas - Mapa'!U8)</f>
        <v>0</v>
      </c>
      <c r="W8" s="66"/>
      <c r="X8" s="8" t="str">
        <v>G. Resid.</v>
      </c>
      <c r="Y8" s="101">
        <f>SUMIFS(Tabela1[Valor],Tabela1[Mês],'Despesas - Mapa'!Y$2,Tabela1[Categoria],'Despesas - Mapa'!X8)</f>
        <v>0</v>
      </c>
      <c r="Z8" s="66"/>
      <c r="AA8" s="2" t="str">
        <v>G. Resid.</v>
      </c>
      <c r="AB8" s="6">
        <f>SUMIFS(Tabela1[Valor],Tabela1[Mês],'Despesas - Mapa'!AB$2,Tabela1[Categoria],'Despesas - Mapa'!AA8)</f>
        <v>0</v>
      </c>
      <c r="AC8" s="66"/>
      <c r="AD8" s="8" t="str">
        <v>G. Resid.</v>
      </c>
      <c r="AE8" s="101">
        <f>SUMIFS(Tabela1[Valor],Tabela1[Mês],'Despesas - Mapa'!AE$2,Tabela1[Categoria],'Despesas - Mapa'!AD8)</f>
        <v>0</v>
      </c>
      <c r="AF8" s="66"/>
      <c r="AG8" s="2" t="str">
        <v>G. Resid.</v>
      </c>
      <c r="AH8" s="6">
        <f>SUMIFS(Tabela1[Valor],Tabela1[Mês],'Despesas - Mapa'!AH$2,Tabela1[Categoria],'Despesas - Mapa'!AG8)</f>
        <v>0</v>
      </c>
      <c r="AI8" s="66"/>
      <c r="AJ8" s="8" t="str">
        <v>G. Resid.</v>
      </c>
      <c r="AK8" s="101">
        <f>SUMIFS(Tabela1[Valor],Tabela1[Mês],'Despesas - Mapa'!AK$2,Tabela1[Categoria],'Despesas - Mapa'!AJ8)</f>
        <v>0</v>
      </c>
    </row>
    <row r="9" spans="1:37" ht="15" customHeight="1" x14ac:dyDescent="0.25">
      <c r="A9" s="120"/>
      <c r="B9" s="72"/>
      <c r="C9" s="4" t="s">
        <v>39</v>
      </c>
      <c r="D9" s="6">
        <f>SUMIFS(Tabela1[Valor],Tabela1[Mês],'Despesas - Mapa'!D$2,Tabela1[Categoria],'Despesas - Mapa'!C9)</f>
        <v>0</v>
      </c>
      <c r="E9" s="66"/>
      <c r="F9" s="8" t="str">
        <v>Eletron e Jogos</v>
      </c>
      <c r="G9" s="101">
        <f>SUMIFS(Tabela1[Valor],Tabela1[Mês],'Despesas - Mapa'!G$2,Tabela1[Categoria],'Despesas - Mapa'!F9)</f>
        <v>0</v>
      </c>
      <c r="H9" s="66"/>
      <c r="I9" s="2" t="str">
        <v>Eletron e Jogos</v>
      </c>
      <c r="J9" s="6">
        <f>SUMIFS(Tabela1[Valor],Tabela1[Mês],'Despesas - Mapa'!J$2,Tabela1[Categoria],'Despesas - Mapa'!I9)</f>
        <v>0</v>
      </c>
      <c r="K9" s="66"/>
      <c r="L9" s="8" t="str">
        <v>Eletron e Jogos</v>
      </c>
      <c r="M9" s="101">
        <f>SUMIFS(Tabela1[Valor],Tabela1[Mês],'Despesas - Mapa'!M$2,Tabela1[Categoria],'Despesas - Mapa'!L9)</f>
        <v>0</v>
      </c>
      <c r="N9" s="66"/>
      <c r="O9" s="2" t="str">
        <v>Eletron e Jogos</v>
      </c>
      <c r="P9" s="6">
        <f>SUMIFS(Tabela1[Valor],Tabela1[Mês],'Despesas - Mapa'!P$2,Tabela1[Categoria],'Despesas - Mapa'!O9)</f>
        <v>0</v>
      </c>
      <c r="Q9" s="66"/>
      <c r="R9" s="8" t="str">
        <v>Eletron e Jogos</v>
      </c>
      <c r="S9" s="101">
        <f>SUMIFS(Tabela1[Valor],Tabela1[Mês],'Despesas - Mapa'!S$2,Tabela1[Categoria],'Despesas - Mapa'!R9)</f>
        <v>0</v>
      </c>
      <c r="T9" s="66"/>
      <c r="U9" s="2" t="str">
        <v>Eletron e Jogos</v>
      </c>
      <c r="V9" s="6">
        <f>SUMIFS(Tabela1[Valor],Tabela1[Mês],'Despesas - Mapa'!V$2,Tabela1[Categoria],'Despesas - Mapa'!U9)</f>
        <v>0</v>
      </c>
      <c r="W9" s="66"/>
      <c r="X9" s="8" t="str">
        <v>Eletron e Jogos</v>
      </c>
      <c r="Y9" s="101">
        <f>SUMIFS(Tabela1[Valor],Tabela1[Mês],'Despesas - Mapa'!Y$2,Tabela1[Categoria],'Despesas - Mapa'!X9)</f>
        <v>0</v>
      </c>
      <c r="Z9" s="66"/>
      <c r="AA9" s="2" t="str">
        <v>Eletron e Jogos</v>
      </c>
      <c r="AB9" s="6">
        <f>SUMIFS(Tabela1[Valor],Tabela1[Mês],'Despesas - Mapa'!AB$2,Tabela1[Categoria],'Despesas - Mapa'!AA9)</f>
        <v>0</v>
      </c>
      <c r="AC9" s="66"/>
      <c r="AD9" s="8" t="str">
        <v>Eletron e Jogos</v>
      </c>
      <c r="AE9" s="101">
        <f>SUMIFS(Tabela1[Valor],Tabela1[Mês],'Despesas - Mapa'!AE$2,Tabela1[Categoria],'Despesas - Mapa'!AD9)</f>
        <v>0</v>
      </c>
      <c r="AF9" s="66"/>
      <c r="AG9" s="2" t="str">
        <v>Eletron e Jogos</v>
      </c>
      <c r="AH9" s="6">
        <f>SUMIFS(Tabela1[Valor],Tabela1[Mês],'Despesas - Mapa'!AH$2,Tabela1[Categoria],'Despesas - Mapa'!AG9)</f>
        <v>0</v>
      </c>
      <c r="AI9" s="66"/>
      <c r="AJ9" s="8" t="str">
        <v>Eletron e Jogos</v>
      </c>
      <c r="AK9" s="101">
        <f>SUMIFS(Tabela1[Valor],Tabela1[Mês],'Despesas - Mapa'!AK$2,Tabela1[Categoria],'Despesas - Mapa'!AJ9)</f>
        <v>0</v>
      </c>
    </row>
    <row r="10" spans="1:37" ht="15" customHeight="1" x14ac:dyDescent="0.25">
      <c r="A10" s="120"/>
      <c r="B10" s="72"/>
      <c r="C10" s="4" t="s">
        <v>37</v>
      </c>
      <c r="D10" s="6">
        <f>SUMIFS(Tabela1[Valor],Tabela1[Mês],'Despesas - Mapa'!D$2,Tabela1[Categoria],'Despesas - Mapa'!C10)</f>
        <v>0</v>
      </c>
      <c r="E10" s="66"/>
      <c r="F10" s="8" t="str">
        <v>Cursos</v>
      </c>
      <c r="G10" s="101">
        <f>SUMIFS(Tabela1[Valor],Tabela1[Mês],'Despesas - Mapa'!G$2,Tabela1[Categoria],'Despesas - Mapa'!F10)</f>
        <v>0</v>
      </c>
      <c r="H10" s="66"/>
      <c r="I10" s="2" t="str">
        <v>Cursos</v>
      </c>
      <c r="J10" s="6">
        <f>SUMIFS(Tabela1[Valor],Tabela1[Mês],'Despesas - Mapa'!J$2,Tabela1[Categoria],'Despesas - Mapa'!I10)</f>
        <v>0</v>
      </c>
      <c r="K10" s="66"/>
      <c r="L10" s="8" t="str">
        <v>Cursos</v>
      </c>
      <c r="M10" s="101">
        <f>SUMIFS(Tabela1[Valor],Tabela1[Mês],'Despesas - Mapa'!M$2,Tabela1[Categoria],'Despesas - Mapa'!L10)</f>
        <v>0</v>
      </c>
      <c r="N10" s="66"/>
      <c r="O10" s="2" t="str">
        <v>Cursos</v>
      </c>
      <c r="P10" s="6">
        <f>SUMIFS(Tabela1[Valor],Tabela1[Mês],'Despesas - Mapa'!P$2,Tabela1[Categoria],'Despesas - Mapa'!O10)</f>
        <v>0</v>
      </c>
      <c r="Q10" s="66"/>
      <c r="R10" s="8" t="str">
        <v>Cursos</v>
      </c>
      <c r="S10" s="101">
        <f>SUMIFS(Tabela1[Valor],Tabela1[Mês],'Despesas - Mapa'!S$2,Tabela1[Categoria],'Despesas - Mapa'!R10)</f>
        <v>0</v>
      </c>
      <c r="T10" s="66"/>
      <c r="U10" s="2" t="str">
        <v>Cursos</v>
      </c>
      <c r="V10" s="6">
        <f>SUMIFS(Tabela1[Valor],Tabela1[Mês],'Despesas - Mapa'!V$2,Tabela1[Categoria],'Despesas - Mapa'!U10)</f>
        <v>0</v>
      </c>
      <c r="W10" s="66"/>
      <c r="X10" s="8" t="str">
        <v>Cursos</v>
      </c>
      <c r="Y10" s="101">
        <f>SUMIFS(Tabela1[Valor],Tabela1[Mês],'Despesas - Mapa'!Y$2,Tabela1[Categoria],'Despesas - Mapa'!X10)</f>
        <v>0</v>
      </c>
      <c r="Z10" s="66"/>
      <c r="AA10" s="2" t="str">
        <v>Cursos</v>
      </c>
      <c r="AB10" s="6">
        <f>SUMIFS(Tabela1[Valor],Tabela1[Mês],'Despesas - Mapa'!AB$2,Tabela1[Categoria],'Despesas - Mapa'!AA10)</f>
        <v>0</v>
      </c>
      <c r="AC10" s="66"/>
      <c r="AD10" s="8" t="str">
        <v>Cursos</v>
      </c>
      <c r="AE10" s="101">
        <f>SUMIFS(Tabela1[Valor],Tabela1[Mês],'Despesas - Mapa'!AE$2,Tabela1[Categoria],'Despesas - Mapa'!AD10)</f>
        <v>0</v>
      </c>
      <c r="AF10" s="66"/>
      <c r="AG10" s="2" t="str">
        <v>Cursos</v>
      </c>
      <c r="AH10" s="6">
        <f>SUMIFS(Tabela1[Valor],Tabela1[Mês],'Despesas - Mapa'!AH$2,Tabela1[Categoria],'Despesas - Mapa'!AG10)</f>
        <v>0</v>
      </c>
      <c r="AI10" s="66"/>
      <c r="AJ10" s="8" t="str">
        <v>Cursos</v>
      </c>
      <c r="AK10" s="101">
        <f>SUMIFS(Tabela1[Valor],Tabela1[Mês],'Despesas - Mapa'!AK$2,Tabela1[Categoria],'Despesas - Mapa'!AJ10)</f>
        <v>0</v>
      </c>
    </row>
    <row r="11" spans="1:37" ht="15" customHeight="1" x14ac:dyDescent="0.25">
      <c r="A11" s="120"/>
      <c r="B11" s="72"/>
      <c r="C11" s="4" t="s">
        <v>36</v>
      </c>
      <c r="D11" s="6">
        <f>SUMIFS(Tabela1[Valor],Tabela1[Mês],'Despesas - Mapa'!D$2,Tabela1[Categoria],'Despesas - Mapa'!C11)</f>
        <v>0</v>
      </c>
      <c r="E11" s="66"/>
      <c r="F11" s="8" t="str">
        <v>Farm. e Saúde.</v>
      </c>
      <c r="G11" s="101">
        <f>SUMIFS(Tabela1[Valor],Tabela1[Mês],'Despesas - Mapa'!G$2,Tabela1[Categoria],'Despesas - Mapa'!F11)</f>
        <v>0</v>
      </c>
      <c r="H11" s="66"/>
      <c r="I11" s="2" t="str">
        <v>Farm. e Saúde.</v>
      </c>
      <c r="J11" s="6">
        <f>SUMIFS(Tabela1[Valor],Tabela1[Mês],'Despesas - Mapa'!J$2,Tabela1[Categoria],'Despesas - Mapa'!I11)</f>
        <v>0</v>
      </c>
      <c r="K11" s="66"/>
      <c r="L11" s="8" t="str">
        <v>Farm. e Saúde.</v>
      </c>
      <c r="M11" s="101">
        <f>SUMIFS(Tabela1[Valor],Tabela1[Mês],'Despesas - Mapa'!M$2,Tabela1[Categoria],'Despesas - Mapa'!L11)</f>
        <v>0</v>
      </c>
      <c r="N11" s="66"/>
      <c r="O11" s="2" t="str">
        <v>Farm. e Saúde.</v>
      </c>
      <c r="P11" s="6">
        <f>SUMIFS(Tabela1[Valor],Tabela1[Mês],'Despesas - Mapa'!P$2,Tabela1[Categoria],'Despesas - Mapa'!O11)</f>
        <v>0</v>
      </c>
      <c r="Q11" s="66"/>
      <c r="R11" s="8" t="str">
        <v>Farm. e Saúde.</v>
      </c>
      <c r="S11" s="101">
        <f>SUMIFS(Tabela1[Valor],Tabela1[Mês],'Despesas - Mapa'!S$2,Tabela1[Categoria],'Despesas - Mapa'!R11)</f>
        <v>0</v>
      </c>
      <c r="T11" s="66"/>
      <c r="U11" s="2" t="str">
        <v>Farm. e Saúde.</v>
      </c>
      <c r="V11" s="6">
        <f>SUMIFS(Tabela1[Valor],Tabela1[Mês],'Despesas - Mapa'!V$2,Tabela1[Categoria],'Despesas - Mapa'!U11)</f>
        <v>0</v>
      </c>
      <c r="W11" s="66"/>
      <c r="X11" s="8" t="str">
        <v>Farm. e Saúde.</v>
      </c>
      <c r="Y11" s="101">
        <f>SUMIFS(Tabela1[Valor],Tabela1[Mês],'Despesas - Mapa'!Y$2,Tabela1[Categoria],'Despesas - Mapa'!X11)</f>
        <v>0</v>
      </c>
      <c r="Z11" s="66"/>
      <c r="AA11" s="2" t="str">
        <v>Farm. e Saúde.</v>
      </c>
      <c r="AB11" s="6">
        <f>SUMIFS(Tabela1[Valor],Tabela1[Mês],'Despesas - Mapa'!AB$2,Tabela1[Categoria],'Despesas - Mapa'!AA11)</f>
        <v>0</v>
      </c>
      <c r="AC11" s="66"/>
      <c r="AD11" s="8" t="str">
        <v>Farm. e Saúde.</v>
      </c>
      <c r="AE11" s="101">
        <f>SUMIFS(Tabela1[Valor],Tabela1[Mês],'Despesas - Mapa'!AE$2,Tabela1[Categoria],'Despesas - Mapa'!AD11)</f>
        <v>0</v>
      </c>
      <c r="AF11" s="66"/>
      <c r="AG11" s="2" t="str">
        <v>Farm. e Saúde.</v>
      </c>
      <c r="AH11" s="6">
        <f>SUMIFS(Tabela1[Valor],Tabela1[Mês],'Despesas - Mapa'!AH$2,Tabela1[Categoria],'Despesas - Mapa'!AG11)</f>
        <v>0</v>
      </c>
      <c r="AI11" s="66"/>
      <c r="AJ11" s="8" t="str">
        <v>Farm. e Saúde.</v>
      </c>
      <c r="AK11" s="101">
        <f>SUMIFS(Tabela1[Valor],Tabela1[Mês],'Despesas - Mapa'!AK$2,Tabela1[Categoria],'Despesas - Mapa'!AJ11)</f>
        <v>0</v>
      </c>
    </row>
    <row r="12" spans="1:37" ht="15" customHeight="1" x14ac:dyDescent="0.25">
      <c r="A12" s="120"/>
      <c r="B12" s="72"/>
      <c r="C12" s="4" t="s">
        <v>41</v>
      </c>
      <c r="D12" s="6">
        <f>SUMIFS(Tabela1[Valor],Tabela1[Mês],'Despesas - Mapa'!D$2,Tabela1[Categoria],'Despesas - Mapa'!C12)</f>
        <v>0</v>
      </c>
      <c r="E12" s="66"/>
      <c r="F12" s="8" t="str">
        <v>Entret e Livros</v>
      </c>
      <c r="G12" s="101">
        <f>SUMIFS(Tabela1[Valor],Tabela1[Mês],'Despesas - Mapa'!G$2,Tabela1[Categoria],'Despesas - Mapa'!F12)</f>
        <v>0</v>
      </c>
      <c r="H12" s="66"/>
      <c r="I12" s="2" t="str">
        <v>Entret e Livros</v>
      </c>
      <c r="J12" s="6">
        <f>SUMIFS(Tabela1[Valor],Tabela1[Mês],'Despesas - Mapa'!J$2,Tabela1[Categoria],'Despesas - Mapa'!I12)</f>
        <v>0</v>
      </c>
      <c r="K12" s="66"/>
      <c r="L12" s="8" t="str">
        <v>Entret e Livros</v>
      </c>
      <c r="M12" s="101">
        <f>SUMIFS(Tabela1[Valor],Tabela1[Mês],'Despesas - Mapa'!M$2,Tabela1[Categoria],'Despesas - Mapa'!L12)</f>
        <v>0</v>
      </c>
      <c r="N12" s="66"/>
      <c r="O12" s="2" t="str">
        <v>Entret e Livros</v>
      </c>
      <c r="P12" s="6">
        <f>SUMIFS(Tabela1[Valor],Tabela1[Mês],'Despesas - Mapa'!P$2,Tabela1[Categoria],'Despesas - Mapa'!O12)</f>
        <v>0</v>
      </c>
      <c r="Q12" s="66"/>
      <c r="R12" s="8" t="str">
        <v>Entret e Livros</v>
      </c>
      <c r="S12" s="101">
        <f>SUMIFS(Tabela1[Valor],Tabela1[Mês],'Despesas - Mapa'!S$2,Tabela1[Categoria],'Despesas - Mapa'!R12)</f>
        <v>0</v>
      </c>
      <c r="T12" s="66"/>
      <c r="U12" s="2" t="str">
        <v>Entret e Livros</v>
      </c>
      <c r="V12" s="6">
        <f>SUMIFS(Tabela1[Valor],Tabela1[Mês],'Despesas - Mapa'!V$2,Tabela1[Categoria],'Despesas - Mapa'!U12)</f>
        <v>0</v>
      </c>
      <c r="W12" s="66"/>
      <c r="X12" s="8" t="str">
        <v>Entret e Livros</v>
      </c>
      <c r="Y12" s="101">
        <f>SUMIFS(Tabela1[Valor],Tabela1[Mês],'Despesas - Mapa'!Y$2,Tabela1[Categoria],'Despesas - Mapa'!X12)</f>
        <v>0</v>
      </c>
      <c r="Z12" s="66"/>
      <c r="AA12" s="2" t="str">
        <v>Entret e Livros</v>
      </c>
      <c r="AB12" s="6">
        <f>SUMIFS(Tabela1[Valor],Tabela1[Mês],'Despesas - Mapa'!AB$2,Tabela1[Categoria],'Despesas - Mapa'!AA12)</f>
        <v>0</v>
      </c>
      <c r="AC12" s="66"/>
      <c r="AD12" s="8" t="str">
        <v>Entret e Livros</v>
      </c>
      <c r="AE12" s="101">
        <f>SUMIFS(Tabela1[Valor],Tabela1[Mês],'Despesas - Mapa'!AE$2,Tabela1[Categoria],'Despesas - Mapa'!AD12)</f>
        <v>0</v>
      </c>
      <c r="AF12" s="66"/>
      <c r="AG12" s="2" t="str">
        <v>Entret e Livros</v>
      </c>
      <c r="AH12" s="6">
        <f>SUMIFS(Tabela1[Valor],Tabela1[Mês],'Despesas - Mapa'!AH$2,Tabela1[Categoria],'Despesas - Mapa'!AG12)</f>
        <v>0</v>
      </c>
      <c r="AI12" s="66"/>
      <c r="AJ12" s="8" t="str">
        <v>Entret e Livros</v>
      </c>
      <c r="AK12" s="101">
        <f>SUMIFS(Tabela1[Valor],Tabela1[Mês],'Despesas - Mapa'!AK$2,Tabela1[Categoria],'Despesas - Mapa'!AJ12)</f>
        <v>0</v>
      </c>
    </row>
    <row r="13" spans="1:37" ht="15" customHeight="1" x14ac:dyDescent="0.25">
      <c r="A13" s="120"/>
      <c r="B13" s="72"/>
      <c r="C13" s="4" t="s">
        <v>25</v>
      </c>
      <c r="D13" s="6">
        <f>SUMIFS(Tabela1[Valor],Tabela1[Mês],'Despesas - Mapa'!D$2,Tabela1[Categoria],'Despesas - Mapa'!C13)</f>
        <v>0</v>
      </c>
      <c r="E13" s="66"/>
      <c r="F13" s="8" t="str">
        <v>Rolê</v>
      </c>
      <c r="G13" s="101">
        <f>SUMIFS(Tabela1[Valor],Tabela1[Mês],'Despesas - Mapa'!G$2,Tabela1[Categoria],'Despesas - Mapa'!F13)</f>
        <v>0</v>
      </c>
      <c r="H13" s="66"/>
      <c r="I13" s="2" t="str">
        <v>Rolê</v>
      </c>
      <c r="J13" s="6">
        <f>SUMIFS(Tabela1[Valor],Tabela1[Mês],'Despesas - Mapa'!J$2,Tabela1[Categoria],'Despesas - Mapa'!I13)</f>
        <v>0</v>
      </c>
      <c r="K13" s="66"/>
      <c r="L13" s="8" t="str">
        <v>Rolê</v>
      </c>
      <c r="M13" s="101">
        <f>SUMIFS(Tabela1[Valor],Tabela1[Mês],'Despesas - Mapa'!M$2,Tabela1[Categoria],'Despesas - Mapa'!L13)</f>
        <v>0</v>
      </c>
      <c r="N13" s="66"/>
      <c r="O13" s="2" t="str">
        <v>Rolê</v>
      </c>
      <c r="P13" s="6">
        <f>SUMIFS(Tabela1[Valor],Tabela1[Mês],'Despesas - Mapa'!P$2,Tabela1[Categoria],'Despesas - Mapa'!O13)</f>
        <v>0</v>
      </c>
      <c r="Q13" s="66"/>
      <c r="R13" s="8" t="str">
        <v>Rolê</v>
      </c>
      <c r="S13" s="101">
        <f>SUMIFS(Tabela1[Valor],Tabela1[Mês],'Despesas - Mapa'!S$2,Tabela1[Categoria],'Despesas - Mapa'!R13)</f>
        <v>0</v>
      </c>
      <c r="T13" s="66"/>
      <c r="U13" s="2" t="str">
        <v>Rolê</v>
      </c>
      <c r="V13" s="6">
        <f>SUMIFS(Tabela1[Valor],Tabela1[Mês],'Despesas - Mapa'!V$2,Tabela1[Categoria],'Despesas - Mapa'!U13)</f>
        <v>0</v>
      </c>
      <c r="W13" s="66"/>
      <c r="X13" s="8" t="str">
        <v>Rolê</v>
      </c>
      <c r="Y13" s="101">
        <f>SUMIFS(Tabela1[Valor],Tabela1[Mês],'Despesas - Mapa'!Y$2,Tabela1[Categoria],'Despesas - Mapa'!X13)</f>
        <v>0</v>
      </c>
      <c r="Z13" s="66"/>
      <c r="AA13" s="2" t="str">
        <v>Rolê</v>
      </c>
      <c r="AB13" s="6">
        <f>SUMIFS(Tabela1[Valor],Tabela1[Mês],'Despesas - Mapa'!AB$2,Tabela1[Categoria],'Despesas - Mapa'!AA13)</f>
        <v>0</v>
      </c>
      <c r="AC13" s="66"/>
      <c r="AD13" s="8" t="str">
        <v>Rolê</v>
      </c>
      <c r="AE13" s="101">
        <f>SUMIFS(Tabela1[Valor],Tabela1[Mês],'Despesas - Mapa'!AE$2,Tabela1[Categoria],'Despesas - Mapa'!AD13)</f>
        <v>0</v>
      </c>
      <c r="AF13" s="66"/>
      <c r="AG13" s="2" t="str">
        <v>Rolê</v>
      </c>
      <c r="AH13" s="6">
        <f>SUMIFS(Tabela1[Valor],Tabela1[Mês],'Despesas - Mapa'!AH$2,Tabela1[Categoria],'Despesas - Mapa'!AG13)</f>
        <v>0</v>
      </c>
      <c r="AI13" s="66"/>
      <c r="AJ13" s="8" t="str">
        <v>Rolê</v>
      </c>
      <c r="AK13" s="101">
        <f>SUMIFS(Tabela1[Valor],Tabela1[Mês],'Despesas - Mapa'!AK$2,Tabela1[Categoria],'Despesas - Mapa'!AJ13)</f>
        <v>0</v>
      </c>
    </row>
    <row r="14" spans="1:37" ht="15" customHeight="1" x14ac:dyDescent="0.25">
      <c r="A14" s="120"/>
      <c r="B14" s="72"/>
      <c r="C14" s="4" t="s">
        <v>23</v>
      </c>
      <c r="D14" s="6">
        <f>SUMIFS(Tabela1[Valor],Tabela1[Mês],'Despesas - Mapa'!D$2,Tabela1[Categoria],'Despesas - Mapa'!C14)</f>
        <v>0</v>
      </c>
      <c r="E14" s="66"/>
      <c r="F14" s="8" t="str">
        <v>Roupas</v>
      </c>
      <c r="G14" s="101">
        <f>SUMIFS(Tabela1[Valor],Tabela1[Mês],'Despesas - Mapa'!G$2,Tabela1[Categoria],'Despesas - Mapa'!F14)</f>
        <v>0</v>
      </c>
      <c r="H14" s="66"/>
      <c r="I14" s="2" t="str">
        <v>Roupas</v>
      </c>
      <c r="J14" s="6">
        <f>SUMIFS(Tabela1[Valor],Tabela1[Mês],'Despesas - Mapa'!J$2,Tabela1[Categoria],'Despesas - Mapa'!I14)</f>
        <v>0</v>
      </c>
      <c r="K14" s="66"/>
      <c r="L14" s="8" t="str">
        <v>Roupas</v>
      </c>
      <c r="M14" s="101">
        <f>SUMIFS(Tabela1[Valor],Tabela1[Mês],'Despesas - Mapa'!M$2,Tabela1[Categoria],'Despesas - Mapa'!L14)</f>
        <v>0</v>
      </c>
      <c r="N14" s="66"/>
      <c r="O14" s="2" t="str">
        <v>Roupas</v>
      </c>
      <c r="P14" s="6">
        <f>SUMIFS(Tabela1[Valor],Tabela1[Mês],'Despesas - Mapa'!P$2,Tabela1[Categoria],'Despesas - Mapa'!O14)</f>
        <v>0</v>
      </c>
      <c r="Q14" s="66"/>
      <c r="R14" s="8" t="str">
        <v>Roupas</v>
      </c>
      <c r="S14" s="101">
        <f>SUMIFS(Tabela1[Valor],Tabela1[Mês],'Despesas - Mapa'!S$2,Tabela1[Categoria],'Despesas - Mapa'!R14)</f>
        <v>0</v>
      </c>
      <c r="T14" s="66"/>
      <c r="U14" s="2" t="str">
        <v>Roupas</v>
      </c>
      <c r="V14" s="6">
        <f>SUMIFS(Tabela1[Valor],Tabela1[Mês],'Despesas - Mapa'!V$2,Tabela1[Categoria],'Despesas - Mapa'!U14)</f>
        <v>0</v>
      </c>
      <c r="W14" s="66"/>
      <c r="X14" s="8" t="str">
        <v>Roupas</v>
      </c>
      <c r="Y14" s="101">
        <f>SUMIFS(Tabela1[Valor],Tabela1[Mês],'Despesas - Mapa'!Y$2,Tabela1[Categoria],'Despesas - Mapa'!X14)</f>
        <v>0</v>
      </c>
      <c r="Z14" s="66"/>
      <c r="AA14" s="2" t="str">
        <v>Roupas</v>
      </c>
      <c r="AB14" s="6">
        <f>SUMIFS(Tabela1[Valor],Tabela1[Mês],'Despesas - Mapa'!AB$2,Tabela1[Categoria],'Despesas - Mapa'!AA14)</f>
        <v>0</v>
      </c>
      <c r="AC14" s="66"/>
      <c r="AD14" s="8" t="str">
        <v>Roupas</v>
      </c>
      <c r="AE14" s="101">
        <f>SUMIFS(Tabela1[Valor],Tabela1[Mês],'Despesas - Mapa'!AE$2,Tabela1[Categoria],'Despesas - Mapa'!AD14)</f>
        <v>0</v>
      </c>
      <c r="AF14" s="66"/>
      <c r="AG14" s="2" t="str">
        <v>Roupas</v>
      </c>
      <c r="AH14" s="6">
        <f>SUMIFS(Tabela1[Valor],Tabela1[Mês],'Despesas - Mapa'!AH$2,Tabela1[Categoria],'Despesas - Mapa'!AG14)</f>
        <v>0</v>
      </c>
      <c r="AI14" s="66"/>
      <c r="AJ14" s="8" t="str">
        <v>Roupas</v>
      </c>
      <c r="AK14" s="101">
        <f>SUMIFS(Tabela1[Valor],Tabela1[Mês],'Despesas - Mapa'!AK$2,Tabela1[Categoria],'Despesas - Mapa'!AJ14)</f>
        <v>0</v>
      </c>
    </row>
    <row r="15" spans="1:37" ht="17.3" customHeight="1" x14ac:dyDescent="0.25">
      <c r="A15" s="118"/>
      <c r="B15" s="73"/>
      <c r="C15" s="2" t="s">
        <v>54</v>
      </c>
      <c r="D15" s="6">
        <f>SUMIFS(Tabela1[Valor],Tabela1[Mês],'Despesas - Mapa'!D$2,Tabela1[Categoria],'Despesas - Mapa'!C15)</f>
        <v>0</v>
      </c>
      <c r="E15" s="66"/>
      <c r="F15" s="8" t="str">
        <v>G. Gerais</v>
      </c>
      <c r="G15" s="101">
        <f>SUMIFS(Tabela1[Valor],Tabela1[Mês],'Despesas - Mapa'!G$2,Tabela1[Categoria],'Despesas - Mapa'!F15)</f>
        <v>0</v>
      </c>
      <c r="H15" s="66"/>
      <c r="I15" s="2" t="str">
        <v>G. Gerais</v>
      </c>
      <c r="J15" s="6">
        <f>SUMIFS(Tabela1[Valor],Tabela1[Mês],'Despesas - Mapa'!J$2,Tabela1[Categoria],'Despesas - Mapa'!I15)</f>
        <v>0</v>
      </c>
      <c r="K15" s="66"/>
      <c r="L15" s="8" t="str">
        <v>G. Gerais</v>
      </c>
      <c r="M15" s="101">
        <f>SUMIFS(Tabela1[Valor],Tabela1[Mês],'Despesas - Mapa'!M$2,Tabela1[Categoria],'Despesas - Mapa'!L15)</f>
        <v>0</v>
      </c>
      <c r="N15" s="66"/>
      <c r="O15" s="2" t="str">
        <v>G. Gerais</v>
      </c>
      <c r="P15" s="6">
        <f>SUMIFS(Tabela1[Valor],Tabela1[Mês],'Despesas - Mapa'!P$2,Tabela1[Categoria],'Despesas - Mapa'!O15)</f>
        <v>0</v>
      </c>
      <c r="Q15" s="66"/>
      <c r="R15" s="8" t="str">
        <v>G. Gerais</v>
      </c>
      <c r="S15" s="101">
        <f>SUMIFS(Tabela1[Valor],Tabela1[Mês],'Despesas - Mapa'!S$2,Tabela1[Categoria],'Despesas - Mapa'!R15)</f>
        <v>0</v>
      </c>
      <c r="T15" s="66"/>
      <c r="U15" s="2" t="str">
        <v>G. Gerais</v>
      </c>
      <c r="V15" s="6">
        <f>SUMIFS(Tabela1[Valor],Tabela1[Mês],'Despesas - Mapa'!V$2,Tabela1[Categoria],'Despesas - Mapa'!U15)</f>
        <v>0</v>
      </c>
      <c r="W15" s="66"/>
      <c r="X15" s="8" t="str">
        <v>G. Gerais</v>
      </c>
      <c r="Y15" s="101">
        <f>SUMIFS(Tabela1[Valor],Tabela1[Mês],'Despesas - Mapa'!Y$2,Tabela1[Categoria],'Despesas - Mapa'!X15)</f>
        <v>0</v>
      </c>
      <c r="Z15" s="66"/>
      <c r="AA15" s="2" t="str">
        <v>G. Gerais</v>
      </c>
      <c r="AB15" s="6">
        <f>SUMIFS(Tabela1[Valor],Tabela1[Mês],'Despesas - Mapa'!AB$2,Tabela1[Categoria],'Despesas - Mapa'!AA15)</f>
        <v>0</v>
      </c>
      <c r="AC15" s="66"/>
      <c r="AD15" s="8" t="str">
        <v>G. Gerais</v>
      </c>
      <c r="AE15" s="101">
        <f>SUMIFS(Tabela1[Valor],Tabela1[Mês],'Despesas - Mapa'!AE$2,Tabela1[Categoria],'Despesas - Mapa'!AD15)</f>
        <v>0</v>
      </c>
      <c r="AF15" s="66"/>
      <c r="AG15" s="2" t="str">
        <v>G. Gerais</v>
      </c>
      <c r="AH15" s="6">
        <f>SUMIFS(Tabela1[Valor],Tabela1[Mês],'Despesas - Mapa'!AH$2,Tabela1[Categoria],'Despesas - Mapa'!AG15)</f>
        <v>0</v>
      </c>
      <c r="AI15" s="66"/>
      <c r="AJ15" s="8" t="str">
        <v>G. Gerais</v>
      </c>
      <c r="AK15" s="101">
        <f>SUMIFS(Tabela1[Valor],Tabela1[Mês],'Despesas - Mapa'!AK$2,Tabela1[Categoria],'Despesas - Mapa'!AJ15)</f>
        <v>0</v>
      </c>
    </row>
    <row r="16" spans="1:37" ht="15" customHeight="1" x14ac:dyDescent="0.25">
      <c r="A16" s="94"/>
      <c r="B16" s="73"/>
      <c r="D16" s="66"/>
      <c r="E16" s="66"/>
      <c r="F16" s="95"/>
      <c r="G16" s="96"/>
      <c r="H16" s="66"/>
      <c r="J16" s="66"/>
      <c r="K16" s="66"/>
      <c r="L16" s="95"/>
      <c r="M16" s="96"/>
      <c r="N16" s="66"/>
      <c r="P16" s="66"/>
      <c r="Q16" s="66"/>
      <c r="R16" s="95"/>
      <c r="S16" s="96"/>
      <c r="T16" s="66"/>
      <c r="V16" s="66"/>
      <c r="W16" s="66"/>
      <c r="X16" s="95"/>
      <c r="Y16" s="96"/>
      <c r="Z16" s="66"/>
      <c r="AB16" s="66"/>
      <c r="AC16" s="66"/>
      <c r="AD16" s="95"/>
      <c r="AE16" s="96"/>
      <c r="AF16" s="66"/>
      <c r="AH16" s="93"/>
      <c r="AI16" s="66"/>
      <c r="AJ16" s="95"/>
      <c r="AK16" s="96"/>
    </row>
    <row r="17" spans="1:37" s="66" customFormat="1" ht="18" customHeight="1" x14ac:dyDescent="0.4">
      <c r="A17" s="92" t="s">
        <v>3</v>
      </c>
      <c r="B17" s="74"/>
      <c r="C17" s="121">
        <f>SUM(D7:D15)</f>
        <v>0</v>
      </c>
      <c r="D17" s="121"/>
      <c r="E17" s="75"/>
      <c r="F17" s="122">
        <f>SUM(G7:G15)</f>
        <v>0</v>
      </c>
      <c r="G17" s="122"/>
      <c r="H17" s="75"/>
      <c r="I17" s="121">
        <f>SUM(J7:J15)</f>
        <v>0</v>
      </c>
      <c r="J17" s="121"/>
      <c r="K17" s="75"/>
      <c r="L17" s="122">
        <f>SUM(M7:M15)</f>
        <v>0</v>
      </c>
      <c r="M17" s="122"/>
      <c r="N17" s="75"/>
      <c r="O17" s="121">
        <f>SUM(P7:P15)</f>
        <v>0</v>
      </c>
      <c r="P17" s="121"/>
      <c r="Q17" s="75"/>
      <c r="R17" s="122">
        <f>SUM(S7:S15)</f>
        <v>0</v>
      </c>
      <c r="S17" s="122"/>
      <c r="T17" s="75"/>
      <c r="U17" s="121">
        <f>SUM(V7:V15)</f>
        <v>0</v>
      </c>
      <c r="V17" s="121"/>
      <c r="W17" s="75"/>
      <c r="X17" s="122">
        <f>SUM(Y7:Y15)</f>
        <v>0</v>
      </c>
      <c r="Y17" s="122"/>
      <c r="Z17" s="75"/>
      <c r="AA17" s="121">
        <f>SUM(AB7:AB15)</f>
        <v>0</v>
      </c>
      <c r="AB17" s="121"/>
      <c r="AC17" s="75"/>
      <c r="AD17" s="122">
        <f>SUM(AE7:AE15)</f>
        <v>0</v>
      </c>
      <c r="AE17" s="122"/>
      <c r="AF17" s="75"/>
      <c r="AG17" s="121">
        <f>SUM(AH7:AH15)</f>
        <v>0</v>
      </c>
      <c r="AH17" s="121"/>
      <c r="AI17" s="75"/>
      <c r="AJ17" s="122">
        <f>SUM(AK7:AK15)</f>
        <v>0</v>
      </c>
      <c r="AK17" s="122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O17:P17"/>
    <mergeCell ref="AG17:AH17"/>
    <mergeCell ref="AJ17:AK17"/>
    <mergeCell ref="R17:S17"/>
    <mergeCell ref="U17:V17"/>
    <mergeCell ref="X17:Y17"/>
    <mergeCell ref="AA17:AB17"/>
    <mergeCell ref="AD17:AE17"/>
    <mergeCell ref="A6:A14"/>
    <mergeCell ref="C17:D17"/>
    <mergeCell ref="F17:G17"/>
    <mergeCell ref="I17:J17"/>
    <mergeCell ref="L17:M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/>
  </sheetViews>
  <sheetFormatPr defaultRowHeight="15" x14ac:dyDescent="0.3"/>
  <cols>
    <col min="1" max="1" width="15.7109375" style="22" customWidth="1"/>
    <col min="2" max="2" width="7.140625" style="22" customWidth="1"/>
    <col min="3" max="4" width="15.7109375" style="22" customWidth="1"/>
    <col min="5" max="5" width="7.140625" style="22" customWidth="1"/>
    <col min="6" max="6" width="15.7109375" style="22" customWidth="1"/>
    <col min="7" max="7" width="7.140625" style="22" customWidth="1"/>
    <col min="8" max="9" width="15.7109375" style="22" customWidth="1"/>
    <col min="10" max="10" width="5" style="22" customWidth="1"/>
    <col min="11" max="16384" width="9.140625" style="22"/>
  </cols>
  <sheetData>
    <row r="1" spans="1:9" ht="15" customHeight="1" thickBot="1" x14ac:dyDescent="0.35"/>
    <row r="2" spans="1:9" ht="15" customHeight="1" x14ac:dyDescent="0.3">
      <c r="A2" s="40" t="s">
        <v>0</v>
      </c>
      <c r="B2" s="41"/>
      <c r="C2" s="49" t="s">
        <v>35</v>
      </c>
      <c r="D2" s="50" t="s">
        <v>12</v>
      </c>
      <c r="E2" s="41"/>
      <c r="F2" s="40" t="s">
        <v>2</v>
      </c>
      <c r="G2" s="41"/>
      <c r="H2" s="47" t="s">
        <v>33</v>
      </c>
      <c r="I2" s="48" t="s">
        <v>32</v>
      </c>
    </row>
    <row r="3" spans="1:9" ht="15" customHeight="1" x14ac:dyDescent="0.3">
      <c r="A3" s="42" t="s">
        <v>13</v>
      </c>
      <c r="B3" s="41"/>
      <c r="C3" s="51">
        <f>Receitas!B19</f>
        <v>0</v>
      </c>
      <c r="D3" s="52">
        <f>Receitas!B11</f>
        <v>0</v>
      </c>
      <c r="E3" s="43"/>
      <c r="F3" s="57">
        <f>SUM('Despesas - Mapa'!C17:C17)</f>
        <v>0</v>
      </c>
      <c r="G3" s="44"/>
      <c r="H3" s="51">
        <f>I3</f>
        <v>0</v>
      </c>
      <c r="I3" s="54">
        <f>'Despesas - Mapa'!D4</f>
        <v>0</v>
      </c>
    </row>
    <row r="4" spans="1:9" ht="15" customHeight="1" x14ac:dyDescent="0.3">
      <c r="A4" s="42" t="s">
        <v>14</v>
      </c>
      <c r="B4" s="41"/>
      <c r="C4" s="51">
        <f>Receitas!C19</f>
        <v>0</v>
      </c>
      <c r="D4" s="52">
        <f>Receitas!C11</f>
        <v>0</v>
      </c>
      <c r="E4" s="43"/>
      <c r="F4" s="57">
        <f>SUM('Despesas - Mapa'!F17:G17)</f>
        <v>0</v>
      </c>
      <c r="G4" s="44"/>
      <c r="H4" s="51">
        <f>I4-I3</f>
        <v>0</v>
      </c>
      <c r="I4" s="54">
        <f>'Despesas - Mapa'!G4</f>
        <v>0</v>
      </c>
    </row>
    <row r="5" spans="1:9" ht="15" customHeight="1" x14ac:dyDescent="0.3">
      <c r="A5" s="42" t="s">
        <v>15</v>
      </c>
      <c r="B5" s="41"/>
      <c r="C5" s="51">
        <f>Receitas!D19</f>
        <v>0</v>
      </c>
      <c r="D5" s="52">
        <f>Receitas!D11</f>
        <v>0</v>
      </c>
      <c r="E5" s="43"/>
      <c r="F5" s="57">
        <f>SUM('Despesas - Mapa'!I17:J17)</f>
        <v>0</v>
      </c>
      <c r="G5" s="44"/>
      <c r="H5" s="51">
        <f t="shared" ref="H5:H14" si="0">I5-I4</f>
        <v>0</v>
      </c>
      <c r="I5" s="54">
        <f>'Despesas - Mapa'!J4</f>
        <v>0</v>
      </c>
    </row>
    <row r="6" spans="1:9" ht="15" customHeight="1" x14ac:dyDescent="0.3">
      <c r="A6" s="42" t="s">
        <v>1</v>
      </c>
      <c r="B6" s="41"/>
      <c r="C6" s="51">
        <f>Receitas!E19</f>
        <v>0</v>
      </c>
      <c r="D6" s="52">
        <f>Receitas!E11</f>
        <v>0</v>
      </c>
      <c r="E6" s="43"/>
      <c r="F6" s="57">
        <f>SUM('Despesas - Mapa'!L17:M17)</f>
        <v>0</v>
      </c>
      <c r="G6" s="44"/>
      <c r="H6" s="51">
        <f t="shared" si="0"/>
        <v>0</v>
      </c>
      <c r="I6" s="54">
        <f>'Despesas - Mapa'!M4</f>
        <v>0</v>
      </c>
    </row>
    <row r="7" spans="1:9" ht="15" customHeight="1" x14ac:dyDescent="0.3">
      <c r="A7" s="42" t="s">
        <v>4</v>
      </c>
      <c r="B7" s="41"/>
      <c r="C7" s="51">
        <f>Receitas!F19</f>
        <v>0</v>
      </c>
      <c r="D7" s="52">
        <f>Receitas!F11</f>
        <v>0</v>
      </c>
      <c r="E7" s="43"/>
      <c r="F7" s="57">
        <f>SUM('Despesas - Mapa'!O17:P17)</f>
        <v>0</v>
      </c>
      <c r="G7" s="44"/>
      <c r="H7" s="51">
        <f t="shared" si="0"/>
        <v>0</v>
      </c>
      <c r="I7" s="54">
        <f>'Despesas - Mapa'!P4</f>
        <v>0</v>
      </c>
    </row>
    <row r="8" spans="1:9" ht="15" customHeight="1" x14ac:dyDescent="0.3">
      <c r="A8" s="42" t="s">
        <v>5</v>
      </c>
      <c r="B8" s="41"/>
      <c r="C8" s="51">
        <f>Receitas!G19</f>
        <v>0</v>
      </c>
      <c r="D8" s="52">
        <f>Receitas!G11</f>
        <v>0</v>
      </c>
      <c r="E8" s="43"/>
      <c r="F8" s="57">
        <f>SUM('Despesas - Mapa'!R17:S17)</f>
        <v>0</v>
      </c>
      <c r="G8" s="44"/>
      <c r="H8" s="51">
        <f t="shared" si="0"/>
        <v>0</v>
      </c>
      <c r="I8" s="54">
        <f>'Despesas - Mapa'!S4</f>
        <v>0</v>
      </c>
    </row>
    <row r="9" spans="1:9" ht="15" customHeight="1" x14ac:dyDescent="0.3">
      <c r="A9" s="42" t="s">
        <v>6</v>
      </c>
      <c r="B9" s="41"/>
      <c r="C9" s="51">
        <f>Receitas!H19</f>
        <v>0</v>
      </c>
      <c r="D9" s="52">
        <f>Receitas!H11</f>
        <v>0</v>
      </c>
      <c r="E9" s="43"/>
      <c r="F9" s="57">
        <f>SUM('Despesas - Mapa'!U17:V17)</f>
        <v>0</v>
      </c>
      <c r="G9" s="44"/>
      <c r="H9" s="51">
        <f t="shared" si="0"/>
        <v>0</v>
      </c>
      <c r="I9" s="54">
        <f>'Despesas - Mapa'!V4</f>
        <v>0</v>
      </c>
    </row>
    <row r="10" spans="1:9" ht="15" customHeight="1" x14ac:dyDescent="0.3">
      <c r="A10" s="42" t="s">
        <v>7</v>
      </c>
      <c r="B10" s="41"/>
      <c r="C10" s="51">
        <f>Receitas!I19</f>
        <v>0</v>
      </c>
      <c r="D10" s="52">
        <f>Receitas!I11</f>
        <v>0</v>
      </c>
      <c r="E10" s="43"/>
      <c r="F10" s="57">
        <f>SUM('Despesas - Mapa'!X17:Y17)</f>
        <v>0</v>
      </c>
      <c r="G10" s="44"/>
      <c r="H10" s="51">
        <f t="shared" si="0"/>
        <v>0</v>
      </c>
      <c r="I10" s="54">
        <f>'Despesas - Mapa'!Y4</f>
        <v>0</v>
      </c>
    </row>
    <row r="11" spans="1:9" x14ac:dyDescent="0.3">
      <c r="A11" s="42" t="s">
        <v>8</v>
      </c>
      <c r="B11" s="41"/>
      <c r="C11" s="51">
        <f>Receitas!J19</f>
        <v>0</v>
      </c>
      <c r="D11" s="52">
        <f>Receitas!J11</f>
        <v>0</v>
      </c>
      <c r="E11" s="43"/>
      <c r="F11" s="57">
        <f>SUM('Despesas - Mapa'!AA17:AB17)</f>
        <v>0</v>
      </c>
      <c r="G11" s="44"/>
      <c r="H11" s="51">
        <f t="shared" si="0"/>
        <v>0</v>
      </c>
      <c r="I11" s="54">
        <f>'Despesas - Mapa'!AB4</f>
        <v>0</v>
      </c>
    </row>
    <row r="12" spans="1:9" x14ac:dyDescent="0.3">
      <c r="A12" s="42" t="s">
        <v>9</v>
      </c>
      <c r="B12" s="41"/>
      <c r="C12" s="51">
        <f>Receitas!K19</f>
        <v>0</v>
      </c>
      <c r="D12" s="52">
        <f>Receitas!K11</f>
        <v>0</v>
      </c>
      <c r="E12" s="43"/>
      <c r="F12" s="57">
        <f>SUM('Despesas - Mapa'!AD17:AE17)</f>
        <v>0</v>
      </c>
      <c r="G12" s="44"/>
      <c r="H12" s="51">
        <f t="shared" si="0"/>
        <v>0</v>
      </c>
      <c r="I12" s="54">
        <f>'Despesas - Mapa'!AE4</f>
        <v>0</v>
      </c>
    </row>
    <row r="13" spans="1:9" x14ac:dyDescent="0.3">
      <c r="A13" s="42" t="s">
        <v>10</v>
      </c>
      <c r="B13" s="41"/>
      <c r="C13" s="51">
        <f>Receitas!L19</f>
        <v>0</v>
      </c>
      <c r="D13" s="52">
        <f>Receitas!L11</f>
        <v>0</v>
      </c>
      <c r="E13" s="43"/>
      <c r="F13" s="57">
        <f>SUM('Despesas - Mapa'!AG17:AH17)</f>
        <v>0</v>
      </c>
      <c r="G13" s="44"/>
      <c r="H13" s="51">
        <f t="shared" si="0"/>
        <v>0</v>
      </c>
      <c r="I13" s="54">
        <f>'Despesas - Mapa'!AH4</f>
        <v>0</v>
      </c>
    </row>
    <row r="14" spans="1:9" x14ac:dyDescent="0.3">
      <c r="A14" s="42" t="s">
        <v>11</v>
      </c>
      <c r="B14" s="41"/>
      <c r="C14" s="51">
        <f>Receitas!M19</f>
        <v>0</v>
      </c>
      <c r="D14" s="52">
        <f>Receitas!M11</f>
        <v>0</v>
      </c>
      <c r="E14" s="43"/>
      <c r="F14" s="57">
        <f>SUM('Despesas - Mapa'!AJ17:AK17)</f>
        <v>0</v>
      </c>
      <c r="G14" s="44"/>
      <c r="H14" s="51">
        <f t="shared" si="0"/>
        <v>0</v>
      </c>
      <c r="I14" s="54">
        <f>'Despesas - Mapa'!AK4</f>
        <v>0</v>
      </c>
    </row>
    <row r="15" spans="1:9" ht="14.3" customHeight="1" thickBot="1" x14ac:dyDescent="0.35">
      <c r="A15" s="42" t="s">
        <v>17</v>
      </c>
      <c r="B15" s="41"/>
      <c r="C15" s="53">
        <f>SUM(C3:C14)</f>
        <v>0</v>
      </c>
      <c r="D15" s="52">
        <f t="shared" ref="D15" si="1">SUM(D3:D14)</f>
        <v>0</v>
      </c>
      <c r="E15" s="43"/>
      <c r="F15" s="57">
        <f>SUM(F3:F14)</f>
        <v>0</v>
      </c>
      <c r="G15" s="44"/>
      <c r="H15" s="61" t="s">
        <v>24</v>
      </c>
      <c r="I15" s="56">
        <f>'Resultado '!D9</f>
        <v>0</v>
      </c>
    </row>
    <row r="16" spans="1:9" x14ac:dyDescent="0.3">
      <c r="A16" s="42" t="s">
        <v>18</v>
      </c>
      <c r="B16" s="41"/>
      <c r="C16" s="53">
        <f>AVERAGE(C3:C14)</f>
        <v>0</v>
      </c>
      <c r="D16" s="52">
        <f t="shared" ref="D16" si="2">AVERAGE(D3:D14)</f>
        <v>0</v>
      </c>
      <c r="E16" s="43"/>
      <c r="F16" s="58">
        <f>AVERAGE(F3:F14)</f>
        <v>0</v>
      </c>
      <c r="G16" s="43"/>
      <c r="H16" s="41"/>
      <c r="I16" s="46"/>
    </row>
    <row r="17" spans="1:8" x14ac:dyDescent="0.3">
      <c r="A17" s="42" t="s">
        <v>48</v>
      </c>
      <c r="B17" s="41"/>
      <c r="C17" s="51">
        <f>SUM(C3:C8)</f>
        <v>0</v>
      </c>
      <c r="D17" s="54">
        <f t="shared" ref="D17" si="3">SUM(D3:D8)</f>
        <v>0</v>
      </c>
      <c r="E17" s="44"/>
      <c r="F17" s="59">
        <f>SUM(F3:F8)</f>
        <v>0</v>
      </c>
      <c r="G17" s="41"/>
      <c r="H17" s="43"/>
    </row>
    <row r="18" spans="1:8" ht="15" customHeight="1" thickBot="1" x14ac:dyDescent="0.35">
      <c r="A18" s="45" t="s">
        <v>49</v>
      </c>
      <c r="B18" s="41"/>
      <c r="C18" s="55">
        <f>SUM($C$9:$C$14)</f>
        <v>0</v>
      </c>
      <c r="D18" s="56">
        <f>SUM($D$9:$D$14)</f>
        <v>0</v>
      </c>
      <c r="E18" s="44"/>
      <c r="F18" s="60">
        <f>SUM($F$9:$F$14)</f>
        <v>0</v>
      </c>
      <c r="G18" s="41"/>
      <c r="H18" s="41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6"/>
      <c r="E1" s="26"/>
      <c r="F1" s="19"/>
      <c r="G1" s="19"/>
    </row>
    <row r="2" spans="2:13" ht="20" thickBot="1" x14ac:dyDescent="0.45">
      <c r="B2" s="19"/>
      <c r="C2" s="123" t="s">
        <v>44</v>
      </c>
      <c r="D2" s="124"/>
      <c r="E2" s="27"/>
      <c r="F2" s="123" t="s">
        <v>19</v>
      </c>
      <c r="G2" s="124"/>
      <c r="I2" s="9"/>
      <c r="J2" s="9"/>
      <c r="K2" s="9"/>
      <c r="L2" s="9"/>
    </row>
    <row r="3" spans="2:13" ht="19.25" x14ac:dyDescent="0.4">
      <c r="B3" s="19"/>
      <c r="C3" s="36" t="s">
        <v>29</v>
      </c>
      <c r="D3" s="37">
        <f>SUM(Receitas!B3:M8)</f>
        <v>0</v>
      </c>
      <c r="E3" s="29"/>
      <c r="F3" s="38" t="str">
        <f>'Despesas - Mapa'!C7</f>
        <v>Alimentação</v>
      </c>
      <c r="G3" s="39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0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8">
        <f>SUM(Receitas!B13:M17)</f>
        <v>0</v>
      </c>
      <c r="E4" s="29"/>
      <c r="F4" s="38" t="str">
        <f>'Despesas - Mapa'!C8</f>
        <v>G. Resid.</v>
      </c>
      <c r="G4" s="39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I4" s="10"/>
      <c r="J4" s="11"/>
      <c r="K4" s="12"/>
      <c r="L4" s="13"/>
    </row>
    <row r="5" spans="2:13" ht="19.25" x14ac:dyDescent="0.4">
      <c r="B5" s="19"/>
      <c r="C5" s="18" t="s">
        <v>31</v>
      </c>
      <c r="D5" s="28">
        <f>SUM(Receitas!B3:M8)-SUM(Receitas!B10:M11)-SUM(Receitas!B13:M17)</f>
        <v>0</v>
      </c>
      <c r="E5" s="29"/>
      <c r="F5" s="38" t="str">
        <f>'Despesas - Mapa'!C9</f>
        <v>Eletron e Jogos</v>
      </c>
      <c r="G5" s="39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43</v>
      </c>
      <c r="D6" s="28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0</v>
      </c>
      <c r="E6" s="29"/>
      <c r="F6" s="38" t="str">
        <f>'Despesas - Mapa'!C10</f>
        <v>Cursos</v>
      </c>
      <c r="G6" s="39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I6" s="10"/>
      <c r="J6" s="11"/>
      <c r="K6" s="13"/>
      <c r="L6" s="13"/>
    </row>
    <row r="7" spans="2:13" ht="19.25" x14ac:dyDescent="0.4">
      <c r="B7" s="19"/>
      <c r="C7" s="18" t="s">
        <v>34</v>
      </c>
      <c r="D7" s="28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E7" s="29"/>
      <c r="F7" s="38" t="str">
        <f>'Despesas - Mapa'!C11</f>
        <v>Farm. e Saúde.</v>
      </c>
      <c r="G7" s="39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I7" s="10"/>
      <c r="J7" s="11"/>
      <c r="K7" s="13"/>
      <c r="L7" s="13"/>
    </row>
    <row r="8" spans="2:13" ht="19.25" x14ac:dyDescent="0.4">
      <c r="B8" s="19"/>
      <c r="C8" s="18" t="s">
        <v>42</v>
      </c>
      <c r="D8" s="28">
        <f>SUM(D6:D7)</f>
        <v>0</v>
      </c>
      <c r="E8" s="29"/>
      <c r="F8" s="38" t="str">
        <f>'Despesas - Mapa'!C12</f>
        <v>Entret e Livros</v>
      </c>
      <c r="G8" s="39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30">
        <f>'Despesas - Mapa'!AK4</f>
        <v>0</v>
      </c>
      <c r="E9" s="31"/>
      <c r="F9" s="38" t="str">
        <f>'Despesas - Mapa'!C13</f>
        <v>Rolê</v>
      </c>
      <c r="G9" s="39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30">
        <f>SUM(Receitas!B11:M11)</f>
        <v>0</v>
      </c>
      <c r="E10" s="31"/>
      <c r="F10" s="38" t="str">
        <f>'Despesas - Mapa'!C14</f>
        <v>Roupas</v>
      </c>
      <c r="G10" s="39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31"/>
      <c r="E11" s="31"/>
      <c r="F11" s="18" t="s">
        <v>3</v>
      </c>
      <c r="G11" s="33">
        <f>SUM(G3:G10)</f>
        <v>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Receitas</vt:lpstr>
      <vt:lpstr>Mov.</vt:lpstr>
      <vt:lpstr>Despesas - Mapa</vt:lpstr>
      <vt:lpstr>Resumo</vt:lpstr>
      <vt:lpstr>Resultado 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2023-10-06T17:44:11Z</dcterms:modified>
</cp:coreProperties>
</file>