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ssi\Documents\Importantes\Planilhas\"/>
    </mc:Choice>
  </mc:AlternateContent>
  <xr:revisionPtr revIDLastSave="0" documentId="13_ncr:1_{DB201FAD-15C0-4529-915E-7DF3EE208A81}" xr6:coauthVersionLast="47" xr6:coauthVersionMax="47" xr10:uidLastSave="{00000000-0000-0000-0000-000000000000}"/>
  <bookViews>
    <workbookView xWindow="-114" yWindow="-114" windowWidth="19704" windowHeight="11178" tabRatio="792" xr2:uid="{00000000-000D-0000-FFFF-FFFF00000000}"/>
  </bookViews>
  <sheets>
    <sheet name="Expenses" sheetId="1" r:id="rId1"/>
    <sheet name="Net Salary" sheetId="8" r:id="rId2"/>
    <sheet name="Resume" sheetId="2" r:id="rId3"/>
    <sheet name="Result" sheetId="9" r:id="rId4"/>
  </sheets>
  <definedNames>
    <definedName name="_xlnm._FilterDatabase" localSheetId="3" hidden="1">Result!$G$2:$L$2</definedName>
    <definedName name="Z_12641207_4FA9_4498_AEA1_9BC1962A4F9A_.wvu.Rows" localSheetId="0" hidden="1">Expenses!$6:$6,Expenses!#REF!</definedName>
  </definedNames>
  <calcPr calcId="19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D10" i="8"/>
  <c r="E10" i="8"/>
  <c r="E19" i="8" s="1"/>
  <c r="D5" i="2" s="1"/>
  <c r="F10" i="8"/>
  <c r="F19" i="8" s="1"/>
  <c r="D6" i="2" s="1"/>
  <c r="G10" i="8"/>
  <c r="G19" i="8" s="1"/>
  <c r="D7" i="2" s="1"/>
  <c r="H10" i="8"/>
  <c r="H19" i="8" s="1"/>
  <c r="D8" i="2" s="1"/>
  <c r="I10" i="8"/>
  <c r="E9" i="2" s="1"/>
  <c r="J10" i="8"/>
  <c r="J19" i="8" s="1"/>
  <c r="D10" i="2" s="1"/>
  <c r="K10" i="8"/>
  <c r="K19" i="8" s="1"/>
  <c r="D11" i="2" s="1"/>
  <c r="L10" i="8"/>
  <c r="L19" i="8" s="1"/>
  <c r="D12" i="2" s="1"/>
  <c r="M10" i="8"/>
  <c r="M19" i="8" s="1"/>
  <c r="D13" i="2" s="1"/>
  <c r="N10" i="8"/>
  <c r="N19" i="8" s="1"/>
  <c r="D14" i="2" s="1"/>
  <c r="C10" i="8"/>
  <c r="G14" i="2"/>
  <c r="G13" i="2"/>
  <c r="G12" i="2"/>
  <c r="G11" i="2"/>
  <c r="G9" i="2"/>
  <c r="G8" i="2"/>
  <c r="G7" i="2"/>
  <c r="G6" i="2"/>
  <c r="G5" i="2"/>
  <c r="D23" i="1"/>
  <c r="G4" i="2" s="1"/>
  <c r="F23" i="1"/>
  <c r="H23" i="1"/>
  <c r="J23" i="1"/>
  <c r="L23" i="1"/>
  <c r="N23" i="1"/>
  <c r="P23" i="1"/>
  <c r="G10" i="2" s="1"/>
  <c r="R23" i="1"/>
  <c r="T23" i="1"/>
  <c r="V23" i="1"/>
  <c r="X23" i="1"/>
  <c r="D19" i="8"/>
  <c r="D4" i="2" s="1"/>
  <c r="D3" i="2"/>
  <c r="X8" i="1"/>
  <c r="X9" i="1"/>
  <c r="X10" i="1"/>
  <c r="X11" i="1"/>
  <c r="X12" i="1"/>
  <c r="X13" i="1"/>
  <c r="X14" i="1"/>
  <c r="X7" i="1"/>
  <c r="V8" i="1"/>
  <c r="V9" i="1"/>
  <c r="V10" i="1"/>
  <c r="V11" i="1"/>
  <c r="V12" i="1"/>
  <c r="V13" i="1"/>
  <c r="V14" i="1"/>
  <c r="V7" i="1"/>
  <c r="T8" i="1"/>
  <c r="T9" i="1"/>
  <c r="T10" i="1"/>
  <c r="T11" i="1"/>
  <c r="T12" i="1"/>
  <c r="T13" i="1"/>
  <c r="T14" i="1"/>
  <c r="T7" i="1"/>
  <c r="R8" i="1"/>
  <c r="R9" i="1"/>
  <c r="R10" i="1"/>
  <c r="R11" i="1"/>
  <c r="R12" i="1"/>
  <c r="R13" i="1"/>
  <c r="R14" i="1"/>
  <c r="R7" i="1"/>
  <c r="P8" i="1"/>
  <c r="P9" i="1"/>
  <c r="P10" i="1"/>
  <c r="P11" i="1"/>
  <c r="P12" i="1"/>
  <c r="P13" i="1"/>
  <c r="P14" i="1"/>
  <c r="P7" i="1"/>
  <c r="N8" i="1"/>
  <c r="N9" i="1"/>
  <c r="N10" i="1"/>
  <c r="N11" i="1"/>
  <c r="N12" i="1"/>
  <c r="N13" i="1"/>
  <c r="N14" i="1"/>
  <c r="N7" i="1"/>
  <c r="L8" i="1"/>
  <c r="L9" i="1"/>
  <c r="L10" i="1"/>
  <c r="L11" i="1"/>
  <c r="L12" i="1"/>
  <c r="L13" i="1"/>
  <c r="L14" i="1"/>
  <c r="L7" i="1"/>
  <c r="J8" i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H7" i="1"/>
  <c r="F8" i="1"/>
  <c r="F9" i="1"/>
  <c r="F10" i="1"/>
  <c r="F11" i="1"/>
  <c r="F12" i="1"/>
  <c r="F13" i="1"/>
  <c r="F14" i="1"/>
  <c r="F7" i="1"/>
  <c r="F4" i="9"/>
  <c r="F5" i="9"/>
  <c r="F6" i="9"/>
  <c r="F7" i="9"/>
  <c r="F8" i="9"/>
  <c r="F9" i="9"/>
  <c r="F10" i="9"/>
  <c r="F3" i="9"/>
  <c r="D8" i="1"/>
  <c r="D9" i="1"/>
  <c r="D10" i="1"/>
  <c r="D11" i="1"/>
  <c r="D12" i="1"/>
  <c r="D13" i="1"/>
  <c r="D14" i="1"/>
  <c r="D7" i="1"/>
  <c r="G10" i="9"/>
  <c r="G9" i="9"/>
  <c r="G8" i="9"/>
  <c r="G7" i="9"/>
  <c r="G6" i="9"/>
  <c r="G5" i="9"/>
  <c r="G4" i="9"/>
  <c r="G3" i="9"/>
  <c r="D7" i="9"/>
  <c r="D4" i="9"/>
  <c r="D3" i="9"/>
  <c r="B23" i="1"/>
  <c r="G3" i="2" s="1"/>
  <c r="E7" i="2" l="1"/>
  <c r="E12" i="2"/>
  <c r="E13" i="2"/>
  <c r="E11" i="2"/>
  <c r="E10" i="2"/>
  <c r="E14" i="2"/>
  <c r="E4" i="2"/>
  <c r="E8" i="2"/>
  <c r="E5" i="2"/>
  <c r="E6" i="2"/>
  <c r="E3" i="2"/>
  <c r="G18" i="2"/>
  <c r="G17" i="2"/>
  <c r="G16" i="2"/>
  <c r="D17" i="2"/>
  <c r="G15" i="2"/>
  <c r="U3" i="1"/>
  <c r="E3" i="1"/>
  <c r="I19" i="8"/>
  <c r="G3" i="1"/>
  <c r="Q3" i="1"/>
  <c r="I3" i="1"/>
  <c r="S3" i="1"/>
  <c r="Y3" i="1"/>
  <c r="D6" i="9"/>
  <c r="D8" i="9" s="1"/>
  <c r="D5" i="9"/>
  <c r="G11" i="9"/>
  <c r="E18" i="2" l="1"/>
  <c r="E17" i="2"/>
  <c r="E15" i="2"/>
  <c r="O3" i="1"/>
  <c r="D9" i="2"/>
  <c r="E16" i="2"/>
  <c r="K3" i="1"/>
  <c r="M3" i="1"/>
  <c r="W3" i="1"/>
  <c r="D18" i="2" l="1"/>
  <c r="D16" i="2"/>
  <c r="D15" i="2"/>
  <c r="D10" i="9"/>
  <c r="C3" i="1" l="1"/>
  <c r="C4" i="1" s="1"/>
  <c r="E4" i="1" l="1"/>
  <c r="J3" i="2"/>
  <c r="I3" i="2" s="1"/>
  <c r="G4" i="1" l="1"/>
  <c r="J4" i="2"/>
  <c r="I4" i="2" s="1"/>
  <c r="I4" i="1" l="1"/>
  <c r="J5" i="2"/>
  <c r="I5" i="2" s="1"/>
  <c r="K4" i="1" l="1"/>
  <c r="J6" i="2"/>
  <c r="I6" i="2" s="1"/>
  <c r="M4" i="1" l="1"/>
  <c r="J7" i="2"/>
  <c r="I7" i="2" s="1"/>
  <c r="O4" i="1" l="1"/>
  <c r="J8" i="2"/>
  <c r="I8" i="2" s="1"/>
  <c r="Q4" i="1" l="1"/>
  <c r="J9" i="2"/>
  <c r="I9" i="2" s="1"/>
  <c r="J10" i="2" l="1"/>
  <c r="I10" i="2" s="1"/>
  <c r="S4" i="1"/>
  <c r="U4" i="1" l="1"/>
  <c r="J11" i="2"/>
  <c r="I11" i="2" s="1"/>
  <c r="W4" i="1" l="1"/>
  <c r="J12" i="2"/>
  <c r="I12" i="2" s="1"/>
  <c r="Y4" i="1" l="1"/>
  <c r="J13" i="2"/>
  <c r="I13" i="2" s="1"/>
  <c r="D9" i="9" l="1"/>
  <c r="J15" i="2" s="1"/>
  <c r="J14" i="2"/>
  <c r="I14" i="2" s="1"/>
</calcChain>
</file>

<file path=xl/sharedStrings.xml><?xml version="1.0" encoding="utf-8"?>
<sst xmlns="http://schemas.openxmlformats.org/spreadsheetml/2006/main" count="126" uniqueCount="52">
  <si>
    <t>Total</t>
  </si>
  <si>
    <t xml:space="preserve">Total </t>
  </si>
  <si>
    <t>Mov.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</si>
  <si>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</si>
  <si>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</si>
  <si>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</si>
  <si>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</si>
  <si>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</si>
  <si>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</si>
  <si>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</si>
  <si>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</si>
  <si>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</si>
  <si>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</si>
  <si>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</si>
  <si>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</si>
  <si>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</si>
  <si>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Salary</t>
  </si>
  <si>
    <t>Investment</t>
  </si>
  <si>
    <t>Withdraw</t>
  </si>
  <si>
    <t>Incm.</t>
  </si>
  <si>
    <t>Taxes</t>
  </si>
  <si>
    <t>Discounts</t>
  </si>
  <si>
    <t>Disc.</t>
  </si>
  <si>
    <t>Fixed Expenses</t>
  </si>
  <si>
    <t>General Expenses</t>
  </si>
  <si>
    <t>Description</t>
  </si>
  <si>
    <t>Amount</t>
  </si>
  <si>
    <t xml:space="preserve">Descripion </t>
  </si>
  <si>
    <t>Food</t>
  </si>
  <si>
    <t>Bills</t>
  </si>
  <si>
    <t>Eletron n' games</t>
  </si>
  <si>
    <t>Healthcare</t>
  </si>
  <si>
    <t>Clothing</t>
  </si>
  <si>
    <t>Gas</t>
  </si>
  <si>
    <t>Car maintenance</t>
  </si>
  <si>
    <t>Hang out</t>
  </si>
  <si>
    <t>Gross Salary</t>
  </si>
  <si>
    <t>Net Salary</t>
  </si>
  <si>
    <t>Fixed Exp.</t>
  </si>
  <si>
    <t>General Exp.</t>
  </si>
  <si>
    <t>Total Exp.</t>
  </si>
  <si>
    <t>Balance Annual</t>
  </si>
  <si>
    <t>Balance</t>
  </si>
  <si>
    <t>Average</t>
  </si>
  <si>
    <t>1º Semester</t>
  </si>
  <si>
    <t>2º Semester</t>
  </si>
  <si>
    <t>Investments</t>
  </si>
  <si>
    <t>Expenses</t>
  </si>
  <si>
    <t>Blc. Accum.</t>
  </si>
  <si>
    <t>Blc. Month</t>
  </si>
  <si>
    <t>Annual Balace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</si>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</sst>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FF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44" fontId="0" fillId="2" borderId="0" xfId="1" applyFont="1" applyFill="1" applyBorder="1"/>
    <xf numFmtId="0" fontId="3" fillId="2" borderId="1" xfId="0" applyFont="1" applyFill="1" applyBorder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17" xfId="0" applyFont="1" applyFill="1" applyBorder="1"/>
    <xf numFmtId="0" fontId="3" fillId="2" borderId="11" xfId="0" applyFont="1" applyFill="1" applyBorder="1"/>
    <xf numFmtId="0" fontId="0" fillId="2" borderId="3" xfId="0" applyFill="1" applyBorder="1"/>
    <xf numFmtId="0" fontId="5" fillId="3" borderId="1" xfId="0" applyFont="1" applyFill="1" applyBorder="1"/>
    <xf numFmtId="0" fontId="5" fillId="2" borderId="0" xfId="0" applyFont="1" applyFill="1" applyAlignment="1">
      <alignment horizontal="center"/>
    </xf>
    <xf numFmtId="44" fontId="7" fillId="2" borderId="0" xfId="2" applyNumberFormat="1" applyFont="1" applyFill="1" applyBorder="1"/>
    <xf numFmtId="44" fontId="7" fillId="2" borderId="0" xfId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44" fontId="7" fillId="2" borderId="0" xfId="1" applyFont="1" applyFill="1" applyBorder="1"/>
    <xf numFmtId="44" fontId="7" fillId="2" borderId="0" xfId="0" applyNumberFormat="1" applyFont="1" applyFill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Alignment="1">
      <alignment horizontal="center"/>
    </xf>
    <xf numFmtId="0" fontId="9" fillId="2" borderId="1" xfId="0" applyFont="1" applyFill="1" applyBorder="1"/>
    <xf numFmtId="0" fontId="9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44" fontId="11" fillId="2" borderId="0" xfId="1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4" fontId="9" fillId="2" borderId="0" xfId="1" applyFont="1" applyFill="1" applyBorder="1" applyAlignment="1">
      <alignment horizontal="center"/>
    </xf>
    <xf numFmtId="44" fontId="9" fillId="2" borderId="0" xfId="0" applyNumberFormat="1" applyFont="1" applyFill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44" fontId="8" fillId="3" borderId="1" xfId="1" applyFont="1" applyFill="1" applyBorder="1" applyAlignment="1">
      <alignment horizontal="center" vertical="center"/>
    </xf>
    <xf numFmtId="44" fontId="11" fillId="2" borderId="0" xfId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7" xfId="0" applyFont="1" applyFill="1" applyBorder="1"/>
    <xf numFmtId="0" fontId="3" fillId="3" borderId="11" xfId="0" applyFont="1" applyFill="1" applyBorder="1"/>
    <xf numFmtId="0" fontId="9" fillId="2" borderId="5" xfId="0" applyFont="1" applyFill="1" applyBorder="1"/>
    <xf numFmtId="0" fontId="10" fillId="2" borderId="5" xfId="0" applyFont="1" applyFill="1" applyBorder="1"/>
    <xf numFmtId="164" fontId="13" fillId="2" borderId="1" xfId="1" applyNumberFormat="1" applyFont="1" applyFill="1" applyBorder="1"/>
    <xf numFmtId="164" fontId="13" fillId="2" borderId="7" xfId="1" applyNumberFormat="1" applyFont="1" applyFill="1" applyBorder="1"/>
    <xf numFmtId="164" fontId="11" fillId="2" borderId="0" xfId="1" applyNumberFormat="1" applyFont="1" applyFill="1" applyBorder="1" applyAlignment="1"/>
    <xf numFmtId="0" fontId="11" fillId="2" borderId="0" xfId="1" applyNumberFormat="1" applyFont="1" applyFill="1" applyBorder="1" applyAlignment="1">
      <alignment horizontal="center" vertical="center" textRotation="255"/>
    </xf>
    <xf numFmtId="0" fontId="13" fillId="2" borderId="0" xfId="1" applyNumberFormat="1" applyFont="1" applyFill="1" applyBorder="1"/>
    <xf numFmtId="164" fontId="0" fillId="2" borderId="3" xfId="0" applyNumberFormat="1" applyFill="1" applyBorder="1"/>
    <xf numFmtId="164" fontId="2" fillId="2" borderId="7" xfId="1" applyNumberFormat="1" applyFont="1" applyFill="1" applyBorder="1"/>
    <xf numFmtId="164" fontId="3" fillId="2" borderId="18" xfId="1" applyNumberFormat="1" applyFont="1" applyFill="1" applyBorder="1"/>
    <xf numFmtId="164" fontId="3" fillId="2" borderId="1" xfId="1" applyNumberFormat="1" applyFont="1" applyFill="1" applyBorder="1"/>
    <xf numFmtId="164" fontId="3" fillId="2" borderId="11" xfId="1" applyNumberFormat="1" applyFont="1" applyFill="1" applyBorder="1"/>
    <xf numFmtId="164" fontId="0" fillId="2" borderId="0" xfId="0" applyNumberFormat="1" applyFill="1" applyAlignment="1">
      <alignment horizontal="center"/>
    </xf>
    <xf numFmtId="164" fontId="5" fillId="3" borderId="7" xfId="1" applyNumberFormat="1" applyFont="1" applyFill="1" applyBorder="1"/>
    <xf numFmtId="164" fontId="3" fillId="3" borderId="18" xfId="1" applyNumberFormat="1" applyFont="1" applyFill="1" applyBorder="1"/>
    <xf numFmtId="164" fontId="3" fillId="3" borderId="1" xfId="1" applyNumberFormat="1" applyFont="1" applyFill="1" applyBorder="1"/>
    <xf numFmtId="164" fontId="3" fillId="3" borderId="11" xfId="1" applyNumberFormat="1" applyFont="1" applyFill="1" applyBorder="1"/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10" fillId="2" borderId="5" xfId="0" applyNumberFormat="1" applyFont="1" applyFill="1" applyBorder="1" applyAlignment="1">
      <alignment horizontal="center"/>
    </xf>
    <xf numFmtId="164" fontId="9" fillId="2" borderId="1" xfId="0" applyNumberFormat="1" applyFont="1" applyFill="1" applyBorder="1"/>
    <xf numFmtId="44" fontId="15" fillId="3" borderId="8" xfId="1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/>
    </xf>
    <xf numFmtId="44" fontId="12" fillId="2" borderId="26" xfId="0" applyNumberFormat="1" applyFont="1" applyFill="1" applyBorder="1" applyAlignment="1">
      <alignment horizontal="center"/>
    </xf>
    <xf numFmtId="44" fontId="12" fillId="2" borderId="27" xfId="1" applyFont="1" applyFill="1" applyBorder="1" applyAlignment="1">
      <alignment horizontal="center"/>
    </xf>
    <xf numFmtId="44" fontId="12" fillId="2" borderId="0" xfId="1" applyFont="1" applyFill="1" applyBorder="1" applyAlignment="1">
      <alignment horizontal="center"/>
    </xf>
    <xf numFmtId="44" fontId="12" fillId="2" borderId="14" xfId="1" applyFont="1" applyFill="1" applyBorder="1" applyAlignment="1">
      <alignment horizontal="center"/>
    </xf>
    <xf numFmtId="44" fontId="12" fillId="2" borderId="0" xfId="0" applyNumberFormat="1" applyFont="1" applyFill="1" applyAlignment="1">
      <alignment horizontal="center"/>
    </xf>
    <xf numFmtId="44" fontId="12" fillId="2" borderId="27" xfId="0" applyNumberFormat="1" applyFont="1" applyFill="1" applyBorder="1" applyAlignment="1">
      <alignment horizontal="center"/>
    </xf>
    <xf numFmtId="44" fontId="12" fillId="2" borderId="26" xfId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44" fontId="12" fillId="2" borderId="4" xfId="0" applyNumberFormat="1" applyFont="1" applyFill="1" applyBorder="1" applyAlignment="1">
      <alignment horizontal="center"/>
    </xf>
    <xf numFmtId="44" fontId="12" fillId="2" borderId="14" xfId="1" applyFont="1" applyFill="1" applyBorder="1" applyAlignment="1"/>
    <xf numFmtId="44" fontId="12" fillId="2" borderId="14" xfId="0" applyNumberFormat="1" applyFont="1" applyFill="1" applyBorder="1"/>
    <xf numFmtId="0" fontId="11" fillId="3" borderId="15" xfId="0" applyFont="1" applyFill="1" applyBorder="1" applyAlignment="1">
      <alignment horizontal="center"/>
    </xf>
    <xf numFmtId="44" fontId="12" fillId="2" borderId="2" xfId="0" applyNumberFormat="1" applyFont="1" applyFill="1" applyBorder="1" applyAlignment="1">
      <alignment horizontal="center"/>
    </xf>
    <xf numFmtId="44" fontId="12" fillId="2" borderId="15" xfId="0" applyNumberFormat="1" applyFont="1" applyFill="1" applyBorder="1"/>
    <xf numFmtId="44" fontId="12" fillId="2" borderId="0" xfId="0" applyNumberFormat="1" applyFont="1" applyFill="1"/>
    <xf numFmtId="0" fontId="4" fillId="2" borderId="6" xfId="0" applyFont="1" applyFill="1" applyBorder="1"/>
    <xf numFmtId="0" fontId="0" fillId="2" borderId="1" xfId="1" applyNumberFormat="1" applyFont="1" applyFill="1" applyBorder="1"/>
    <xf numFmtId="164" fontId="3" fillId="0" borderId="1" xfId="1" applyNumberFormat="1" applyFont="1" applyFill="1" applyBorder="1"/>
    <xf numFmtId="0" fontId="5" fillId="3" borderId="16" xfId="0" applyFont="1" applyFill="1" applyBorder="1" applyAlignment="1">
      <alignment horizontal="center"/>
    </xf>
    <xf numFmtId="164" fontId="3" fillId="0" borderId="27" xfId="1" applyNumberFormat="1" applyFont="1" applyFill="1" applyBorder="1"/>
    <xf numFmtId="164" fontId="0" fillId="2" borderId="4" xfId="0" applyNumberFormat="1" applyFill="1" applyBorder="1"/>
    <xf numFmtId="164" fontId="0" fillId="2" borderId="28" xfId="1" applyNumberFormat="1" applyFont="1" applyFill="1" applyBorder="1" applyAlignment="1">
      <alignment horizontal="center"/>
    </xf>
    <xf numFmtId="164" fontId="0" fillId="2" borderId="29" xfId="1" applyNumberFormat="1" applyFont="1" applyFill="1" applyBorder="1" applyAlignment="1">
      <alignment horizontal="center"/>
    </xf>
    <xf numFmtId="0" fontId="6" fillId="3" borderId="13" xfId="1" applyNumberFormat="1" applyFont="1" applyFill="1" applyBorder="1" applyAlignment="1">
      <alignment horizontal="center" vertical="center" wrapText="1"/>
    </xf>
    <xf numFmtId="0" fontId="6" fillId="3" borderId="14" xfId="1" applyNumberFormat="1" applyFont="1" applyFill="1" applyBorder="1" applyAlignment="1">
      <alignment horizontal="center" vertical="center" wrapText="1"/>
    </xf>
    <xf numFmtId="0" fontId="6" fillId="3" borderId="15" xfId="1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11" fillId="3" borderId="19" xfId="1" applyFont="1" applyFill="1" applyBorder="1" applyAlignment="1">
      <alignment vertical="center" textRotation="255"/>
    </xf>
    <xf numFmtId="44" fontId="11" fillId="3" borderId="20" xfId="1" applyFont="1" applyFill="1" applyBorder="1" applyAlignment="1">
      <alignment vertical="center" textRotation="255"/>
    </xf>
    <xf numFmtId="44" fontId="11" fillId="3" borderId="8" xfId="1" applyFont="1" applyFill="1" applyBorder="1" applyAlignment="1">
      <alignment vertical="center" textRotation="255"/>
    </xf>
    <xf numFmtId="44" fontId="11" fillId="3" borderId="24" xfId="1" applyFont="1" applyFill="1" applyBorder="1" applyAlignment="1">
      <alignment horizontal="center" vertical="center"/>
    </xf>
    <xf numFmtId="44" fontId="11" fillId="3" borderId="25" xfId="1" applyFont="1" applyFill="1" applyBorder="1" applyAlignment="1">
      <alignment horizontal="center" vertical="center"/>
    </xf>
    <xf numFmtId="44" fontId="11" fillId="3" borderId="16" xfId="1" applyFont="1" applyFill="1" applyBorder="1" applyAlignment="1">
      <alignment horizontal="center" vertical="center"/>
    </xf>
    <xf numFmtId="44" fontId="11" fillId="3" borderId="10" xfId="1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44" fontId="11" fillId="3" borderId="19" xfId="1" applyFont="1" applyFill="1" applyBorder="1" applyAlignment="1">
      <alignment horizontal="center" vertical="top" textRotation="255"/>
    </xf>
    <xf numFmtId="44" fontId="11" fillId="3" borderId="20" xfId="1" applyFont="1" applyFill="1" applyBorder="1" applyAlignment="1">
      <alignment horizontal="center" vertical="top" textRotation="255"/>
    </xf>
    <xf numFmtId="44" fontId="11" fillId="3" borderId="8" xfId="1" applyFont="1" applyFill="1" applyBorder="1" applyAlignment="1">
      <alignment horizontal="center" vertical="top" textRotation="255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164" fontId="16" fillId="2" borderId="1" xfId="1" applyNumberFormat="1" applyFont="1" applyFill="1" applyBorder="1"/>
    <xf numFmtId="164" fontId="16" fillId="2" borderId="1" xfId="1" applyNumberFormat="1" applyFont="1" applyFill="1" applyBorder="1" applyAlignment="1">
      <alignment horizontal="left"/>
    </xf>
    <xf numFmtId="164" fontId="16" fillId="2" borderId="7" xfId="1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3"/>
  <sheetViews>
    <sheetView tabSelected="1" zoomScaleNormal="100" workbookViewId="0">
      <pane xSplit="1" topLeftCell="B1" activePane="topRight" state="frozen"/>
      <selection activeCell="A4" sqref="A4"/>
      <selection pane="topRight" activeCell="C7" sqref="C7"/>
    </sheetView>
  </sheetViews>
  <sheetFormatPr defaultRowHeight="14.3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5" thickBot="1" x14ac:dyDescent="0.3"/>
    <row r="2" spans="1:25" ht="18" customHeight="1" x14ac:dyDescent="0.25">
      <c r="A2" s="90" t="s">
        <v>15</v>
      </c>
      <c r="B2" s="101" t="s">
        <v>3</v>
      </c>
      <c r="C2" s="101"/>
      <c r="D2" s="101" t="s">
        <v>4</v>
      </c>
      <c r="E2" s="101"/>
      <c r="F2" s="101" t="s">
        <v>5</v>
      </c>
      <c r="G2" s="101"/>
      <c r="H2" s="101" t="s">
        <v>6</v>
      </c>
      <c r="I2" s="101"/>
      <c r="J2" s="101" t="s">
        <v>7</v>
      </c>
      <c r="K2" s="101"/>
      <c r="L2" s="101" t="s">
        <v>8</v>
      </c>
      <c r="M2" s="101"/>
      <c r="N2" s="101" t="s">
        <v>9</v>
      </c>
      <c r="O2" s="101"/>
      <c r="P2" s="101" t="s">
        <v>10</v>
      </c>
      <c r="Q2" s="101"/>
      <c r="R2" s="101" t="s">
        <v>11</v>
      </c>
      <c r="S2" s="101"/>
      <c r="T2" s="101" t="s">
        <v>12</v>
      </c>
      <c r="U2" s="101"/>
      <c r="V2" s="101" t="s">
        <v>13</v>
      </c>
      <c r="W2" s="101"/>
      <c r="X2" s="101" t="s">
        <v>14</v>
      </c>
      <c r="Y2" s="102"/>
    </row>
    <row r="3" spans="1:25" s="2" customFormat="1" x14ac:dyDescent="0.25">
      <c r="A3" s="103" t="s">
        <v>2</v>
      </c>
      <c r="B3" s="88" t="s">
        <v>37</v>
      </c>
      <c r="C3" s="89">
        <f>'Net Salary'!C19</f>
        <v>840</v>
      </c>
      <c r="D3" s="88" t="s">
        <v>37</v>
      </c>
      <c r="E3" s="89">
        <f>'Net Salary'!D19</f>
        <v>920</v>
      </c>
      <c r="F3" s="88" t="s">
        <v>37</v>
      </c>
      <c r="G3" s="89">
        <f>'Net Salary'!E19</f>
        <v>0</v>
      </c>
      <c r="H3" s="88" t="s">
        <v>37</v>
      </c>
      <c r="I3" s="89">
        <f>'Net Salary'!F19</f>
        <v>0</v>
      </c>
      <c r="J3" s="88" t="s">
        <v>37</v>
      </c>
      <c r="K3" s="89">
        <f>'Net Salary'!G19</f>
        <v>0</v>
      </c>
      <c r="L3" s="88" t="s">
        <v>37</v>
      </c>
      <c r="M3" s="89">
        <f>'Net Salary'!H19</f>
        <v>0</v>
      </c>
      <c r="N3" s="88" t="s">
        <v>37</v>
      </c>
      <c r="O3" s="89">
        <f>'Net Salary'!I19</f>
        <v>0</v>
      </c>
      <c r="P3" s="88" t="s">
        <v>37</v>
      </c>
      <c r="Q3" s="89">
        <f>'Net Salary'!J19</f>
        <v>0</v>
      </c>
      <c r="R3" s="88" t="s">
        <v>37</v>
      </c>
      <c r="S3" s="89">
        <f>'Net Salary'!K19</f>
        <v>0</v>
      </c>
      <c r="T3" s="88" t="s">
        <v>37</v>
      </c>
      <c r="U3" s="89">
        <f>'Net Salary'!L19</f>
        <v>0</v>
      </c>
      <c r="V3" s="88" t="s">
        <v>37</v>
      </c>
      <c r="W3" s="89">
        <f>'Net Salary'!M19</f>
        <v>0</v>
      </c>
      <c r="X3" s="88" t="s">
        <v>37</v>
      </c>
      <c r="Y3" s="91">
        <f>'Net Salary'!N19</f>
        <v>0</v>
      </c>
    </row>
    <row r="4" spans="1:25" ht="15.7" customHeight="1" thickBot="1" x14ac:dyDescent="0.3">
      <c r="A4" s="104"/>
      <c r="B4" s="11" t="s">
        <v>42</v>
      </c>
      <c r="C4" s="45">
        <f>C3-(SUM(C7:C22))</f>
        <v>690</v>
      </c>
      <c r="D4" s="11" t="s">
        <v>42</v>
      </c>
      <c r="E4" s="45">
        <f>E3-(SUM(E7:E22))+C4</f>
        <v>1060</v>
      </c>
      <c r="F4" s="11" t="s">
        <v>42</v>
      </c>
      <c r="G4" s="45">
        <f>G3-(SUM(G7:G22))+E4</f>
        <v>1060</v>
      </c>
      <c r="H4" s="11" t="s">
        <v>42</v>
      </c>
      <c r="I4" s="45">
        <f>I3-(SUM(I7:I22))+G4</f>
        <v>1060</v>
      </c>
      <c r="J4" s="11" t="s">
        <v>42</v>
      </c>
      <c r="K4" s="45">
        <f>K3-(SUM(K7:K22))+I4</f>
        <v>1060</v>
      </c>
      <c r="L4" s="11" t="s">
        <v>42</v>
      </c>
      <c r="M4" s="45">
        <f>M3-(SUM(M7:M22))+K4</f>
        <v>1060</v>
      </c>
      <c r="N4" s="11" t="s">
        <v>42</v>
      </c>
      <c r="O4" s="45">
        <f>O3-(SUM(O7:O22))+M4</f>
        <v>1060</v>
      </c>
      <c r="P4" s="11" t="s">
        <v>42</v>
      </c>
      <c r="Q4" s="45">
        <f>Q3-(SUM(Q7:Q22))+O4</f>
        <v>1060</v>
      </c>
      <c r="R4" s="11" t="s">
        <v>42</v>
      </c>
      <c r="S4" s="45">
        <f>S3-(SUM(S7:S22))+Q4</f>
        <v>1060</v>
      </c>
      <c r="T4" s="11" t="s">
        <v>42</v>
      </c>
      <c r="U4" s="45">
        <f>U3-(SUM(U7:U22))+S4</f>
        <v>1060</v>
      </c>
      <c r="V4" s="11" t="s">
        <v>42</v>
      </c>
      <c r="W4" s="45">
        <f>W3-(SUM(W7:W22))+U4</f>
        <v>1060</v>
      </c>
      <c r="X4" s="11" t="s">
        <v>42</v>
      </c>
      <c r="Y4" s="92">
        <f>Y3-SUM(Y7:Y22)+W4</f>
        <v>1060</v>
      </c>
    </row>
    <row r="5" spans="1:25" ht="16.600000000000001" customHeight="1" thickBot="1" x14ac:dyDescent="0.3">
      <c r="A5" s="7"/>
      <c r="B5" s="7"/>
      <c r="C5" s="7"/>
      <c r="D5" s="7"/>
      <c r="E5" s="50"/>
      <c r="F5" s="7"/>
      <c r="G5" s="50"/>
      <c r="H5" s="7"/>
      <c r="I5" s="50"/>
      <c r="J5" s="7"/>
      <c r="K5" s="50"/>
      <c r="L5" s="7"/>
      <c r="M5" s="50"/>
      <c r="N5" s="7"/>
      <c r="O5" s="50"/>
      <c r="P5" s="7"/>
      <c r="Q5" s="50"/>
      <c r="R5" s="7"/>
      <c r="S5" s="50"/>
      <c r="T5" s="7"/>
      <c r="U5" s="50"/>
      <c r="V5" s="7"/>
      <c r="W5" s="50"/>
      <c r="X5" s="7"/>
      <c r="Y5" s="50"/>
    </row>
    <row r="6" spans="1:25" ht="15" customHeight="1" x14ac:dyDescent="0.25">
      <c r="A6" s="95" t="s">
        <v>23</v>
      </c>
      <c r="B6" s="55" t="s">
        <v>25</v>
      </c>
      <c r="C6" s="56" t="s">
        <v>26</v>
      </c>
      <c r="D6" s="57" t="s">
        <v>27</v>
      </c>
      <c r="E6" s="58" t="s">
        <v>26</v>
      </c>
      <c r="F6" s="55" t="s">
        <v>25</v>
      </c>
      <c r="G6" s="56" t="s">
        <v>26</v>
      </c>
      <c r="H6" s="57" t="s">
        <v>27</v>
      </c>
      <c r="I6" s="58" t="s">
        <v>26</v>
      </c>
      <c r="J6" s="55" t="s">
        <v>25</v>
      </c>
      <c r="K6" s="56" t="s">
        <v>26</v>
      </c>
      <c r="L6" s="57" t="s">
        <v>27</v>
      </c>
      <c r="M6" s="58" t="s">
        <v>26</v>
      </c>
      <c r="N6" s="55" t="s">
        <v>25</v>
      </c>
      <c r="O6" s="56" t="s">
        <v>26</v>
      </c>
      <c r="P6" s="57" t="s">
        <v>27</v>
      </c>
      <c r="Q6" s="58" t="s">
        <v>26</v>
      </c>
      <c r="R6" s="55" t="s">
        <v>25</v>
      </c>
      <c r="S6" s="56" t="s">
        <v>26</v>
      </c>
      <c r="T6" s="57" t="s">
        <v>27</v>
      </c>
      <c r="U6" s="58" t="s">
        <v>26</v>
      </c>
      <c r="V6" s="55" t="s">
        <v>25</v>
      </c>
      <c r="W6" s="56" t="s">
        <v>26</v>
      </c>
      <c r="X6" s="57" t="s">
        <v>27</v>
      </c>
      <c r="Y6" s="58" t="s">
        <v>26</v>
      </c>
    </row>
    <row r="7" spans="1:25" ht="15" customHeight="1" x14ac:dyDescent="0.25">
      <c r="A7" s="96"/>
      <c r="B7" s="3" t="s">
        <v>29</v>
      </c>
      <c r="C7" s="46">
        <v>25</v>
      </c>
      <c r="D7" s="12" t="str">
        <f>B7</f>
        <v>Bills</v>
      </c>
      <c r="E7" s="51">
        <v>0</v>
      </c>
      <c r="F7" s="3" t="str">
        <f>B7</f>
        <v>Bills</v>
      </c>
      <c r="G7" s="46">
        <v>0</v>
      </c>
      <c r="H7" s="12" t="str">
        <f>B7</f>
        <v>Bills</v>
      </c>
      <c r="I7" s="51">
        <v>0</v>
      </c>
      <c r="J7" s="3" t="str">
        <f>B7</f>
        <v>Bills</v>
      </c>
      <c r="K7" s="46">
        <v>0</v>
      </c>
      <c r="L7" s="12" t="str">
        <f>B7</f>
        <v>Bills</v>
      </c>
      <c r="M7" s="51">
        <v>0</v>
      </c>
      <c r="N7" s="3" t="str">
        <f>B7</f>
        <v>Bills</v>
      </c>
      <c r="O7" s="46">
        <v>0</v>
      </c>
      <c r="P7" s="12" t="str">
        <f>B7</f>
        <v>Bills</v>
      </c>
      <c r="Q7" s="51">
        <v>0</v>
      </c>
      <c r="R7" s="3" t="str">
        <f>B7</f>
        <v>Bills</v>
      </c>
      <c r="S7" s="46">
        <v>0</v>
      </c>
      <c r="T7" s="12" t="str">
        <f>B7</f>
        <v>Bills</v>
      </c>
      <c r="U7" s="51">
        <v>0</v>
      </c>
      <c r="V7" s="3" t="str">
        <f>B7</f>
        <v>Bills</v>
      </c>
      <c r="W7" s="46">
        <v>0</v>
      </c>
      <c r="X7" s="12" t="str">
        <f>B7</f>
        <v>Bills</v>
      </c>
      <c r="Y7" s="51">
        <v>0</v>
      </c>
    </row>
    <row r="8" spans="1:25" ht="15" customHeight="1" x14ac:dyDescent="0.25">
      <c r="A8" s="96"/>
      <c r="B8" s="5" t="s">
        <v>34</v>
      </c>
      <c r="C8" s="46">
        <v>50</v>
      </c>
      <c r="D8" s="12" t="str">
        <f t="shared" ref="D8:D14" si="0">B8</f>
        <v>Car maintenance</v>
      </c>
      <c r="E8" s="51">
        <v>0</v>
      </c>
      <c r="F8" s="3" t="str">
        <f t="shared" ref="F8:F14" si="1">B8</f>
        <v>Car maintenance</v>
      </c>
      <c r="G8" s="46">
        <v>0</v>
      </c>
      <c r="H8" s="12" t="str">
        <f t="shared" ref="H8:H14" si="2">B8</f>
        <v>Car maintenance</v>
      </c>
      <c r="I8" s="51">
        <v>0</v>
      </c>
      <c r="J8" s="3" t="str">
        <f t="shared" ref="J8:J14" si="3">B8</f>
        <v>Car maintenance</v>
      </c>
      <c r="K8" s="46">
        <v>0</v>
      </c>
      <c r="L8" s="12" t="str">
        <f t="shared" ref="L8:L14" si="4">B8</f>
        <v>Car maintenance</v>
      </c>
      <c r="M8" s="51">
        <v>0</v>
      </c>
      <c r="N8" s="3" t="str">
        <f t="shared" ref="N8:N14" si="5">B8</f>
        <v>Car maintenance</v>
      </c>
      <c r="O8" s="46">
        <v>0</v>
      </c>
      <c r="P8" s="12" t="str">
        <f t="shared" ref="P8:P14" si="6">B8</f>
        <v>Car maintenance</v>
      </c>
      <c r="Q8" s="51">
        <v>0</v>
      </c>
      <c r="R8" s="3" t="str">
        <f t="shared" ref="R8:R14" si="7">B8</f>
        <v>Car maintenance</v>
      </c>
      <c r="S8" s="46">
        <v>0</v>
      </c>
      <c r="T8" s="12" t="str">
        <f t="shared" ref="T8:T14" si="8">B8</f>
        <v>Car maintenance</v>
      </c>
      <c r="U8" s="51">
        <v>0</v>
      </c>
      <c r="V8" s="3" t="str">
        <f t="shared" ref="V8:V14" si="9">B8</f>
        <v>Car maintenance</v>
      </c>
      <c r="W8" s="46">
        <v>0</v>
      </c>
      <c r="X8" s="12" t="str">
        <f t="shared" ref="X8:X14" si="10">B8</f>
        <v>Car maintenance</v>
      </c>
      <c r="Y8" s="51">
        <v>0</v>
      </c>
    </row>
    <row r="9" spans="1:25" ht="15" customHeight="1" x14ac:dyDescent="0.25">
      <c r="A9" s="96"/>
      <c r="B9" s="6" t="s">
        <v>32</v>
      </c>
      <c r="C9" s="46">
        <v>75</v>
      </c>
      <c r="D9" s="12" t="str">
        <f t="shared" si="0"/>
        <v>Clothing</v>
      </c>
      <c r="E9" s="51">
        <v>0</v>
      </c>
      <c r="F9" s="3" t="str">
        <f t="shared" si="1"/>
        <v>Clothing</v>
      </c>
      <c r="G9" s="46">
        <v>0</v>
      </c>
      <c r="H9" s="12" t="str">
        <f t="shared" si="2"/>
        <v>Clothing</v>
      </c>
      <c r="I9" s="51">
        <v>0</v>
      </c>
      <c r="J9" s="3" t="str">
        <f t="shared" si="3"/>
        <v>Clothing</v>
      </c>
      <c r="K9" s="46">
        <v>0</v>
      </c>
      <c r="L9" s="12" t="str">
        <f t="shared" si="4"/>
        <v>Clothing</v>
      </c>
      <c r="M9" s="51">
        <v>0</v>
      </c>
      <c r="N9" s="3" t="str">
        <f t="shared" si="5"/>
        <v>Clothing</v>
      </c>
      <c r="O9" s="46">
        <v>0</v>
      </c>
      <c r="P9" s="12" t="str">
        <f t="shared" si="6"/>
        <v>Clothing</v>
      </c>
      <c r="Q9" s="51">
        <v>0</v>
      </c>
      <c r="R9" s="3" t="str">
        <f t="shared" si="7"/>
        <v>Clothing</v>
      </c>
      <c r="S9" s="46">
        <v>0</v>
      </c>
      <c r="T9" s="12" t="str">
        <f t="shared" si="8"/>
        <v>Clothing</v>
      </c>
      <c r="U9" s="51">
        <v>0</v>
      </c>
      <c r="V9" s="3" t="str">
        <f t="shared" si="9"/>
        <v>Clothing</v>
      </c>
      <c r="W9" s="46">
        <v>0</v>
      </c>
      <c r="X9" s="12" t="str">
        <f t="shared" si="10"/>
        <v>Clothing</v>
      </c>
      <c r="Y9" s="51">
        <v>0</v>
      </c>
    </row>
    <row r="10" spans="1:25" ht="15" customHeight="1" x14ac:dyDescent="0.25">
      <c r="A10" s="96"/>
      <c r="B10" s="5" t="s">
        <v>30</v>
      </c>
      <c r="C10" s="46">
        <v>0</v>
      </c>
      <c r="D10" s="12" t="str">
        <f t="shared" si="0"/>
        <v>Eletron n' games</v>
      </c>
      <c r="E10" s="51">
        <v>0</v>
      </c>
      <c r="F10" s="3" t="str">
        <f t="shared" si="1"/>
        <v>Eletron n' games</v>
      </c>
      <c r="G10" s="46">
        <v>0</v>
      </c>
      <c r="H10" s="12" t="str">
        <f t="shared" si="2"/>
        <v>Eletron n' games</v>
      </c>
      <c r="I10" s="51">
        <v>0</v>
      </c>
      <c r="J10" s="3" t="str">
        <f t="shared" si="3"/>
        <v>Eletron n' games</v>
      </c>
      <c r="K10" s="46">
        <v>0</v>
      </c>
      <c r="L10" s="12" t="str">
        <f t="shared" si="4"/>
        <v>Eletron n' games</v>
      </c>
      <c r="M10" s="51">
        <v>0</v>
      </c>
      <c r="N10" s="3" t="str">
        <f t="shared" si="5"/>
        <v>Eletron n' games</v>
      </c>
      <c r="O10" s="46">
        <v>0</v>
      </c>
      <c r="P10" s="12" t="str">
        <f t="shared" si="6"/>
        <v>Eletron n' games</v>
      </c>
      <c r="Q10" s="51">
        <v>0</v>
      </c>
      <c r="R10" s="3" t="str">
        <f t="shared" si="7"/>
        <v>Eletron n' games</v>
      </c>
      <c r="S10" s="46">
        <v>0</v>
      </c>
      <c r="T10" s="12" t="str">
        <f t="shared" si="8"/>
        <v>Eletron n' games</v>
      </c>
      <c r="U10" s="51">
        <v>0</v>
      </c>
      <c r="V10" s="3" t="str">
        <f t="shared" si="9"/>
        <v>Eletron n' games</v>
      </c>
      <c r="W10" s="46">
        <v>0</v>
      </c>
      <c r="X10" s="12" t="str">
        <f t="shared" si="10"/>
        <v>Eletron n' games</v>
      </c>
      <c r="Y10" s="51">
        <v>0</v>
      </c>
    </row>
    <row r="11" spans="1:25" ht="15" customHeight="1" x14ac:dyDescent="0.25">
      <c r="A11" s="96"/>
      <c r="B11" s="3" t="s">
        <v>28</v>
      </c>
      <c r="C11" s="46">
        <v>0</v>
      </c>
      <c r="D11" s="12" t="str">
        <f t="shared" si="0"/>
        <v>Food</v>
      </c>
      <c r="E11" s="51">
        <v>125</v>
      </c>
      <c r="F11" s="3" t="str">
        <f t="shared" si="1"/>
        <v>Food</v>
      </c>
      <c r="G11" s="46">
        <v>0</v>
      </c>
      <c r="H11" s="12" t="str">
        <f t="shared" si="2"/>
        <v>Food</v>
      </c>
      <c r="I11" s="51">
        <v>0</v>
      </c>
      <c r="J11" s="3" t="str">
        <f t="shared" si="3"/>
        <v>Food</v>
      </c>
      <c r="K11" s="46">
        <v>0</v>
      </c>
      <c r="L11" s="12" t="str">
        <f t="shared" si="4"/>
        <v>Food</v>
      </c>
      <c r="M11" s="51">
        <v>0</v>
      </c>
      <c r="N11" s="3" t="str">
        <f t="shared" si="5"/>
        <v>Food</v>
      </c>
      <c r="O11" s="46">
        <v>0</v>
      </c>
      <c r="P11" s="12" t="str">
        <f t="shared" si="6"/>
        <v>Food</v>
      </c>
      <c r="Q11" s="51"/>
      <c r="R11" s="3" t="str">
        <f t="shared" si="7"/>
        <v>Food</v>
      </c>
      <c r="S11" s="46">
        <v>0</v>
      </c>
      <c r="T11" s="12" t="str">
        <f t="shared" si="8"/>
        <v>Food</v>
      </c>
      <c r="U11" s="51">
        <v>0</v>
      </c>
      <c r="V11" s="3" t="str">
        <f t="shared" si="9"/>
        <v>Food</v>
      </c>
      <c r="W11" s="46">
        <v>0</v>
      </c>
      <c r="X11" s="12" t="str">
        <f t="shared" si="10"/>
        <v>Food</v>
      </c>
      <c r="Y11" s="51">
        <v>0</v>
      </c>
    </row>
    <row r="12" spans="1:25" ht="15" customHeight="1" x14ac:dyDescent="0.25">
      <c r="A12" s="96"/>
      <c r="B12" s="6" t="s">
        <v>33</v>
      </c>
      <c r="C12" s="46">
        <v>0</v>
      </c>
      <c r="D12" s="12" t="str">
        <f t="shared" si="0"/>
        <v>Gas</v>
      </c>
      <c r="E12" s="51">
        <v>150</v>
      </c>
      <c r="F12" s="3" t="str">
        <f t="shared" si="1"/>
        <v>Gas</v>
      </c>
      <c r="G12" s="46">
        <v>0</v>
      </c>
      <c r="H12" s="12" t="str">
        <f t="shared" si="2"/>
        <v>Gas</v>
      </c>
      <c r="I12" s="51">
        <v>0</v>
      </c>
      <c r="J12" s="3" t="str">
        <f t="shared" si="3"/>
        <v>Gas</v>
      </c>
      <c r="K12" s="46">
        <v>0</v>
      </c>
      <c r="L12" s="12" t="str">
        <f t="shared" si="4"/>
        <v>Gas</v>
      </c>
      <c r="M12" s="51">
        <v>0</v>
      </c>
      <c r="N12" s="3" t="str">
        <f t="shared" si="5"/>
        <v>Gas</v>
      </c>
      <c r="O12" s="46">
        <v>0</v>
      </c>
      <c r="P12" s="12" t="str">
        <f t="shared" si="6"/>
        <v>Gas</v>
      </c>
      <c r="Q12" s="51">
        <v>0</v>
      </c>
      <c r="R12" s="3" t="str">
        <f t="shared" si="7"/>
        <v>Gas</v>
      </c>
      <c r="S12" s="46">
        <v>0</v>
      </c>
      <c r="T12" s="12" t="str">
        <f t="shared" si="8"/>
        <v>Gas</v>
      </c>
      <c r="U12" s="51">
        <v>0</v>
      </c>
      <c r="V12" s="3" t="str">
        <f t="shared" si="9"/>
        <v>Gas</v>
      </c>
      <c r="W12" s="46">
        <v>0</v>
      </c>
      <c r="X12" s="12" t="str">
        <f t="shared" si="10"/>
        <v>Gas</v>
      </c>
      <c r="Y12" s="51">
        <v>0</v>
      </c>
    </row>
    <row r="13" spans="1:25" ht="15" customHeight="1" x14ac:dyDescent="0.25">
      <c r="A13" s="96"/>
      <c r="B13" s="5" t="s">
        <v>35</v>
      </c>
      <c r="C13" s="46">
        <v>0</v>
      </c>
      <c r="D13" s="12" t="str">
        <f t="shared" si="0"/>
        <v>Hang out</v>
      </c>
      <c r="E13" s="51">
        <v>175</v>
      </c>
      <c r="F13" s="3" t="str">
        <f t="shared" si="1"/>
        <v>Hang out</v>
      </c>
      <c r="G13" s="46">
        <v>0</v>
      </c>
      <c r="H13" s="12" t="str">
        <f t="shared" si="2"/>
        <v>Hang out</v>
      </c>
      <c r="I13" s="51">
        <v>0</v>
      </c>
      <c r="J13" s="3" t="str">
        <f t="shared" si="3"/>
        <v>Hang out</v>
      </c>
      <c r="K13" s="46">
        <v>0</v>
      </c>
      <c r="L13" s="12" t="str">
        <f t="shared" si="4"/>
        <v>Hang out</v>
      </c>
      <c r="M13" s="51">
        <v>0</v>
      </c>
      <c r="N13" s="3" t="str">
        <f t="shared" si="5"/>
        <v>Hang out</v>
      </c>
      <c r="O13" s="46">
        <v>0</v>
      </c>
      <c r="P13" s="12" t="str">
        <f t="shared" si="6"/>
        <v>Hang out</v>
      </c>
      <c r="Q13" s="51">
        <v>0</v>
      </c>
      <c r="R13" s="3" t="str">
        <f t="shared" si="7"/>
        <v>Hang out</v>
      </c>
      <c r="S13" s="46">
        <v>0</v>
      </c>
      <c r="T13" s="12" t="str">
        <f t="shared" si="8"/>
        <v>Hang out</v>
      </c>
      <c r="U13" s="51">
        <v>0</v>
      </c>
      <c r="V13" s="3" t="str">
        <f t="shared" si="9"/>
        <v>Hang out</v>
      </c>
      <c r="W13" s="46">
        <v>0</v>
      </c>
      <c r="X13" s="12" t="str">
        <f t="shared" si="10"/>
        <v>Hang out</v>
      </c>
      <c r="Y13" s="51">
        <v>0</v>
      </c>
    </row>
    <row r="14" spans="1:25" ht="15" customHeight="1" thickBot="1" x14ac:dyDescent="0.3">
      <c r="A14" s="97"/>
      <c r="B14" s="87" t="s">
        <v>31</v>
      </c>
      <c r="C14" s="46">
        <v>0</v>
      </c>
      <c r="D14" s="12" t="str">
        <f t="shared" si="0"/>
        <v>Healthcare</v>
      </c>
      <c r="E14" s="51">
        <v>100</v>
      </c>
      <c r="F14" s="3" t="str">
        <f t="shared" si="1"/>
        <v>Healthcare</v>
      </c>
      <c r="G14" s="46">
        <v>0</v>
      </c>
      <c r="H14" s="12" t="str">
        <f t="shared" si="2"/>
        <v>Healthcare</v>
      </c>
      <c r="I14" s="51">
        <v>0</v>
      </c>
      <c r="J14" s="3" t="str">
        <f t="shared" si="3"/>
        <v>Healthcare</v>
      </c>
      <c r="K14" s="46">
        <v>0</v>
      </c>
      <c r="L14" s="12" t="str">
        <f t="shared" si="4"/>
        <v>Healthcare</v>
      </c>
      <c r="M14" s="51">
        <v>0</v>
      </c>
      <c r="N14" s="3" t="str">
        <f t="shared" si="5"/>
        <v>Healthcare</v>
      </c>
      <c r="O14" s="46">
        <v>0</v>
      </c>
      <c r="P14" s="12" t="str">
        <f t="shared" si="6"/>
        <v>Healthcare</v>
      </c>
      <c r="Q14" s="51">
        <v>0</v>
      </c>
      <c r="R14" s="3" t="str">
        <f t="shared" si="7"/>
        <v>Healthcare</v>
      </c>
      <c r="S14" s="46">
        <v>0</v>
      </c>
      <c r="T14" s="12" t="str">
        <f t="shared" si="8"/>
        <v>Healthcare</v>
      </c>
      <c r="U14" s="51">
        <v>0</v>
      </c>
      <c r="V14" s="3" t="str">
        <f t="shared" si="9"/>
        <v>Healthcare</v>
      </c>
      <c r="W14" s="46">
        <v>0</v>
      </c>
      <c r="X14" s="12" t="str">
        <f t="shared" si="10"/>
        <v>Healthcare</v>
      </c>
      <c r="Y14" s="51">
        <v>0</v>
      </c>
    </row>
    <row r="15" spans="1:25" ht="15" customHeight="1" x14ac:dyDescent="0.25">
      <c r="A15" s="98" t="s">
        <v>24</v>
      </c>
      <c r="B15" s="9"/>
      <c r="C15" s="47"/>
      <c r="D15" s="36"/>
      <c r="E15" s="52"/>
      <c r="F15" s="9"/>
      <c r="G15" s="47"/>
      <c r="H15" s="36"/>
      <c r="I15" s="52"/>
      <c r="J15" s="9"/>
      <c r="K15" s="47"/>
      <c r="L15" s="36"/>
      <c r="M15" s="52"/>
      <c r="N15" s="9"/>
      <c r="O15" s="47"/>
      <c r="P15" s="36"/>
      <c r="Q15" s="52"/>
      <c r="R15" s="9"/>
      <c r="S15" s="47"/>
      <c r="T15" s="36"/>
      <c r="U15" s="52"/>
      <c r="V15" s="9"/>
      <c r="W15" s="47"/>
      <c r="X15" s="36"/>
      <c r="Y15" s="52"/>
    </row>
    <row r="16" spans="1:25" ht="15" customHeight="1" x14ac:dyDescent="0.25">
      <c r="A16" s="99"/>
      <c r="B16" s="3"/>
      <c r="C16" s="48"/>
      <c r="D16" s="35"/>
      <c r="E16" s="53"/>
      <c r="F16" s="3"/>
      <c r="G16" s="48"/>
      <c r="H16" s="35"/>
      <c r="I16" s="53"/>
      <c r="J16" s="3"/>
      <c r="K16" s="48"/>
      <c r="L16" s="35"/>
      <c r="M16" s="53"/>
      <c r="N16" s="3"/>
      <c r="O16" s="48"/>
      <c r="P16" s="35"/>
      <c r="Q16" s="53"/>
      <c r="R16" s="3"/>
      <c r="S16" s="48"/>
      <c r="T16" s="35"/>
      <c r="U16" s="53"/>
      <c r="V16" s="3"/>
      <c r="W16" s="48"/>
      <c r="X16" s="35"/>
      <c r="Y16" s="53"/>
    </row>
    <row r="17" spans="1:25" ht="15" customHeight="1" x14ac:dyDescent="0.25">
      <c r="A17" s="99"/>
      <c r="B17" s="3"/>
      <c r="C17" s="48"/>
      <c r="D17" s="35"/>
      <c r="E17" s="53"/>
      <c r="F17" s="3"/>
      <c r="G17" s="48"/>
      <c r="H17" s="35"/>
      <c r="I17" s="53"/>
      <c r="J17" s="3"/>
      <c r="K17" s="48"/>
      <c r="L17" s="35"/>
      <c r="M17" s="53"/>
      <c r="N17" s="3"/>
      <c r="O17" s="48"/>
      <c r="P17" s="35"/>
      <c r="Q17" s="53"/>
      <c r="R17" s="3"/>
      <c r="S17" s="48"/>
      <c r="T17" s="35"/>
      <c r="U17" s="53"/>
      <c r="V17" s="3"/>
      <c r="W17" s="48"/>
      <c r="X17" s="35"/>
      <c r="Y17" s="53"/>
    </row>
    <row r="18" spans="1:25" ht="15" customHeight="1" x14ac:dyDescent="0.25">
      <c r="A18" s="99"/>
      <c r="B18" s="3"/>
      <c r="C18" s="48"/>
      <c r="D18" s="35"/>
      <c r="E18" s="53"/>
      <c r="F18" s="3"/>
      <c r="G18" s="48"/>
      <c r="H18" s="35"/>
      <c r="I18" s="53"/>
      <c r="J18" s="3"/>
      <c r="K18" s="48"/>
      <c r="L18" s="35"/>
      <c r="M18" s="53"/>
      <c r="N18" s="3"/>
      <c r="O18" s="48"/>
      <c r="P18" s="35"/>
      <c r="Q18" s="53"/>
      <c r="R18" s="3"/>
      <c r="S18" s="48"/>
      <c r="T18" s="35"/>
      <c r="U18" s="53"/>
      <c r="V18" s="3"/>
      <c r="W18" s="48"/>
      <c r="X18" s="35"/>
      <c r="Y18" s="53"/>
    </row>
    <row r="19" spans="1:25" ht="15" customHeight="1" x14ac:dyDescent="0.25">
      <c r="A19" s="99"/>
      <c r="B19" s="3"/>
      <c r="C19" s="48"/>
      <c r="D19" s="35"/>
      <c r="E19" s="53"/>
      <c r="F19" s="3"/>
      <c r="G19" s="48"/>
      <c r="H19" s="35"/>
      <c r="I19" s="53"/>
      <c r="J19" s="3"/>
      <c r="K19" s="48"/>
      <c r="L19" s="35"/>
      <c r="M19" s="53"/>
      <c r="N19" s="3"/>
      <c r="O19" s="48"/>
      <c r="P19" s="35"/>
      <c r="Q19" s="53"/>
      <c r="R19" s="3"/>
      <c r="S19" s="48"/>
      <c r="T19" s="35"/>
      <c r="U19" s="53"/>
      <c r="V19" s="3"/>
      <c r="W19" s="48"/>
      <c r="X19" s="35"/>
      <c r="Y19" s="53"/>
    </row>
    <row r="20" spans="1:25" ht="15" customHeight="1" x14ac:dyDescent="0.25">
      <c r="A20" s="99"/>
      <c r="B20" s="3"/>
      <c r="C20" s="48"/>
      <c r="D20" s="35"/>
      <c r="E20" s="53"/>
      <c r="F20" s="3"/>
      <c r="G20" s="48"/>
      <c r="H20" s="35"/>
      <c r="I20" s="53"/>
      <c r="J20" s="3"/>
      <c r="K20" s="48"/>
      <c r="L20" s="35"/>
      <c r="M20" s="53"/>
      <c r="N20" s="3"/>
      <c r="O20" s="48"/>
      <c r="P20" s="35"/>
      <c r="Q20" s="53"/>
      <c r="R20" s="3"/>
      <c r="S20" s="48"/>
      <c r="T20" s="35"/>
      <c r="U20" s="53"/>
      <c r="V20" s="3"/>
      <c r="W20" s="48"/>
      <c r="X20" s="35"/>
      <c r="Y20" s="53"/>
    </row>
    <row r="21" spans="1:25" ht="15" customHeight="1" x14ac:dyDescent="0.25">
      <c r="A21" s="99"/>
      <c r="B21" s="3"/>
      <c r="C21" s="48"/>
      <c r="D21" s="35"/>
      <c r="E21" s="53"/>
      <c r="F21" s="3"/>
      <c r="G21" s="48"/>
      <c r="H21" s="35"/>
      <c r="I21" s="53"/>
      <c r="J21" s="3"/>
      <c r="K21" s="48"/>
      <c r="L21" s="35"/>
      <c r="M21" s="53"/>
      <c r="N21" s="3"/>
      <c r="O21" s="48"/>
      <c r="P21" s="35"/>
      <c r="Q21" s="53"/>
      <c r="R21" s="3"/>
      <c r="S21" s="48"/>
      <c r="T21" s="35"/>
      <c r="U21" s="53"/>
      <c r="V21" s="3"/>
      <c r="W21" s="48"/>
      <c r="X21" s="35"/>
      <c r="Y21" s="53"/>
    </row>
    <row r="22" spans="1:25" ht="15.7" customHeight="1" thickBot="1" x14ac:dyDescent="0.3">
      <c r="A22" s="100"/>
      <c r="B22" s="10"/>
      <c r="C22" s="49"/>
      <c r="D22" s="37"/>
      <c r="E22" s="54"/>
      <c r="F22" s="10"/>
      <c r="G22" s="49"/>
      <c r="H22" s="37"/>
      <c r="I22" s="54"/>
      <c r="J22" s="10"/>
      <c r="K22" s="49"/>
      <c r="L22" s="37"/>
      <c r="M22" s="54"/>
      <c r="N22" s="10"/>
      <c r="O22" s="49"/>
      <c r="P22" s="37"/>
      <c r="Q22" s="54"/>
      <c r="R22" s="10"/>
      <c r="S22" s="49"/>
      <c r="T22" s="37"/>
      <c r="U22" s="54"/>
      <c r="V22" s="10"/>
      <c r="W22" s="49"/>
      <c r="X22" s="37"/>
      <c r="Y22" s="54"/>
    </row>
    <row r="23" spans="1:25" s="2" customFormat="1" ht="18" customHeight="1" thickBot="1" x14ac:dyDescent="0.35">
      <c r="A23" s="64" t="s">
        <v>0</v>
      </c>
      <c r="B23" s="93">
        <f>SUM(C7:C22)</f>
        <v>150</v>
      </c>
      <c r="C23" s="94"/>
      <c r="D23" s="93">
        <f t="shared" ref="D23" si="11">SUM(E7:E22)</f>
        <v>550</v>
      </c>
      <c r="E23" s="94"/>
      <c r="F23" s="93">
        <f t="shared" ref="F23" si="12">SUM(G7:G22)</f>
        <v>0</v>
      </c>
      <c r="G23" s="94"/>
      <c r="H23" s="93">
        <f t="shared" ref="H23" si="13">SUM(I7:I22)</f>
        <v>0</v>
      </c>
      <c r="I23" s="94"/>
      <c r="J23" s="93">
        <f t="shared" ref="J23" si="14">SUM(K7:K22)</f>
        <v>0</v>
      </c>
      <c r="K23" s="94"/>
      <c r="L23" s="93">
        <f t="shared" ref="L23" si="15">SUM(M7:M22)</f>
        <v>0</v>
      </c>
      <c r="M23" s="94"/>
      <c r="N23" s="93">
        <f t="shared" ref="N23" si="16">SUM(O7:O22)</f>
        <v>0</v>
      </c>
      <c r="O23" s="94"/>
      <c r="P23" s="93">
        <f t="shared" ref="P23" si="17">SUM(Q7:Q22)</f>
        <v>0</v>
      </c>
      <c r="Q23" s="94"/>
      <c r="R23" s="93">
        <f t="shared" ref="R23" si="18">SUM(S7:S22)</f>
        <v>0</v>
      </c>
      <c r="S23" s="94"/>
      <c r="T23" s="93">
        <f t="shared" ref="T23" si="19">SUM(U7:U22)</f>
        <v>0</v>
      </c>
      <c r="U23" s="94"/>
      <c r="V23" s="93">
        <f t="shared" ref="V23" si="20">SUM(W7:W22)</f>
        <v>0</v>
      </c>
      <c r="W23" s="94"/>
      <c r="X23" s="93">
        <f t="shared" ref="X23" si="21">SUM(Y7:Y22)</f>
        <v>0</v>
      </c>
      <c r="Y23" s="94"/>
    </row>
  </sheetData>
  <sortState xmlns:xlrd2="http://schemas.microsoft.com/office/spreadsheetml/2017/richdata2" ref="B7:B14">
    <sortCondition ref="B7:B14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27">
    <mergeCell ref="A6:A14"/>
    <mergeCell ref="A15:A22"/>
    <mergeCell ref="T2:U2"/>
    <mergeCell ref="V2:W2"/>
    <mergeCell ref="X2:Y2"/>
    <mergeCell ref="B2:C2"/>
    <mergeCell ref="A3:A4"/>
    <mergeCell ref="D2:E2"/>
    <mergeCell ref="H2:I2"/>
    <mergeCell ref="J2:K2"/>
    <mergeCell ref="L2:M2"/>
    <mergeCell ref="P2:Q2"/>
    <mergeCell ref="R2:S2"/>
    <mergeCell ref="N2:O2"/>
    <mergeCell ref="F2:G2"/>
    <mergeCell ref="B23:C23"/>
    <mergeCell ref="D23:E23"/>
    <mergeCell ref="F23:G23"/>
    <mergeCell ref="H23:I23"/>
    <mergeCell ref="J23:K23"/>
    <mergeCell ref="V23:W23"/>
    <mergeCell ref="X23:Y23"/>
    <mergeCell ref="L23:M23"/>
    <mergeCell ref="N23:O23"/>
    <mergeCell ref="P23:Q23"/>
    <mergeCell ref="R23:S23"/>
    <mergeCell ref="T23:U23"/>
  </mergeCells>
  <conditionalFormatting sqref="A4:XFD4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N20"/>
  <sheetViews>
    <sheetView zoomScaleNormal="100" workbookViewId="0">
      <pane xSplit="2" topLeftCell="C1" activePane="topRight" state="frozen"/>
      <selection pane="topRight" activeCell="C3" sqref="C3"/>
    </sheetView>
  </sheetViews>
  <sheetFormatPr defaultRowHeight="14.3" x14ac:dyDescent="0.25"/>
  <cols>
    <col min="1" max="1" width="5" style="1" customWidth="1"/>
    <col min="2" max="2" width="11.42578125" style="1" customWidth="1"/>
    <col min="3" max="14" width="14.28515625" style="1" bestFit="1" customWidth="1"/>
    <col min="15" max="15" width="5.7109375" style="1" customWidth="1"/>
    <col min="16" max="16" width="4.28515625" style="1" customWidth="1"/>
    <col min="17" max="16384" width="9.140625" style="1"/>
  </cols>
  <sheetData>
    <row r="2" spans="1:14" ht="18" customHeight="1" thickBot="1" x14ac:dyDescent="0.3">
      <c r="B2" s="34"/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</row>
    <row r="3" spans="1:14" ht="18" customHeight="1" x14ac:dyDescent="0.3">
      <c r="A3" s="105" t="s">
        <v>19</v>
      </c>
      <c r="B3" s="31" t="s">
        <v>16</v>
      </c>
      <c r="C3" s="40">
        <v>1200</v>
      </c>
      <c r="D3" s="119">
        <v>1300</v>
      </c>
      <c r="E3" s="119">
        <v>0</v>
      </c>
      <c r="F3" s="119">
        <v>0</v>
      </c>
      <c r="G3" s="119">
        <v>0</v>
      </c>
      <c r="H3" s="119">
        <v>0</v>
      </c>
      <c r="I3" s="119">
        <v>0</v>
      </c>
      <c r="J3" s="119">
        <v>0</v>
      </c>
      <c r="K3" s="119">
        <v>0</v>
      </c>
      <c r="L3" s="119">
        <v>0</v>
      </c>
      <c r="M3" s="119">
        <v>0</v>
      </c>
      <c r="N3" s="119">
        <v>0</v>
      </c>
    </row>
    <row r="4" spans="1:14" ht="18" customHeight="1" x14ac:dyDescent="0.3">
      <c r="A4" s="106"/>
      <c r="B4" s="31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ht="18" customHeight="1" x14ac:dyDescent="0.3">
      <c r="A5" s="106"/>
      <c r="B5" s="31"/>
      <c r="C5" s="119"/>
      <c r="D5" s="119"/>
      <c r="E5" s="119"/>
      <c r="F5" s="120"/>
      <c r="G5" s="119"/>
      <c r="H5" s="119"/>
      <c r="I5" s="119"/>
      <c r="J5" s="119"/>
      <c r="K5" s="119"/>
      <c r="L5" s="119"/>
      <c r="M5" s="119"/>
      <c r="N5" s="119"/>
    </row>
    <row r="6" spans="1:14" ht="18" customHeight="1" x14ac:dyDescent="0.3">
      <c r="A6" s="106"/>
      <c r="B6" s="31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</row>
    <row r="7" spans="1:14" ht="18" customHeight="1" x14ac:dyDescent="0.3">
      <c r="A7" s="106"/>
      <c r="B7" s="31"/>
      <c r="C7" s="119"/>
      <c r="D7" s="119"/>
      <c r="E7" s="119"/>
      <c r="F7" s="120"/>
      <c r="G7" s="119"/>
      <c r="H7" s="119"/>
      <c r="I7" s="119"/>
      <c r="J7" s="119"/>
      <c r="K7" s="119"/>
      <c r="L7" s="119"/>
      <c r="M7" s="119"/>
      <c r="N7" s="119"/>
    </row>
    <row r="8" spans="1:14" ht="18" customHeight="1" thickBot="1" x14ac:dyDescent="0.35">
      <c r="A8" s="107"/>
      <c r="B8" s="31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spans="1:14" ht="15" customHeight="1" thickBot="1" x14ac:dyDescent="0.35">
      <c r="A9" s="43"/>
      <c r="B9" s="2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 ht="18" customHeight="1" x14ac:dyDescent="0.3">
      <c r="A10" s="110" t="s">
        <v>17</v>
      </c>
      <c r="B10" s="111"/>
      <c r="C10" s="121">
        <f>(SUM(C3:C8)-SUM(C13:C17))*0.2-C11</f>
        <v>210</v>
      </c>
      <c r="D10" s="121">
        <f t="shared" ref="D10:N10" si="0">(SUM(D3:D8)-SUM(D13:D17))*0.2-D11</f>
        <v>230</v>
      </c>
      <c r="E10" s="121">
        <f t="shared" si="0"/>
        <v>0</v>
      </c>
      <c r="F10" s="121">
        <f t="shared" si="0"/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</row>
    <row r="11" spans="1:14" ht="18" customHeight="1" thickBot="1" x14ac:dyDescent="0.35">
      <c r="A11" s="108" t="s">
        <v>18</v>
      </c>
      <c r="B11" s="109"/>
      <c r="C11" s="121">
        <v>0</v>
      </c>
      <c r="D11" s="121">
        <v>0</v>
      </c>
      <c r="E11" s="121">
        <v>0</v>
      </c>
      <c r="F11" s="121">
        <v>0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</row>
    <row r="12" spans="1:14" ht="15" customHeight="1" thickBot="1" x14ac:dyDescent="0.35">
      <c r="B12" s="26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 ht="18" customHeight="1" x14ac:dyDescent="0.3">
      <c r="A13" s="114" t="s">
        <v>22</v>
      </c>
      <c r="B13" s="32" t="s">
        <v>20</v>
      </c>
      <c r="C13" s="119">
        <v>150</v>
      </c>
      <c r="D13" s="119">
        <v>150</v>
      </c>
      <c r="E13" s="119"/>
      <c r="F13" s="119"/>
      <c r="G13" s="119"/>
      <c r="H13" s="119"/>
      <c r="I13" s="119"/>
      <c r="J13" s="119"/>
      <c r="K13" s="119"/>
      <c r="L13" s="119"/>
      <c r="M13" s="119"/>
      <c r="N13" s="119"/>
    </row>
    <row r="14" spans="1:14" ht="18" customHeight="1" x14ac:dyDescent="0.3">
      <c r="A14" s="115"/>
      <c r="B14" s="3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</row>
    <row r="15" spans="1:14" ht="18" customHeight="1" x14ac:dyDescent="0.3">
      <c r="A15" s="115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1:14" ht="18" customHeight="1" x14ac:dyDescent="0.3">
      <c r="A16" s="115"/>
      <c r="B16" s="32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</row>
    <row r="17" spans="1:14" ht="18" customHeight="1" thickBot="1" x14ac:dyDescent="0.35">
      <c r="A17" s="116"/>
      <c r="B17" s="32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</row>
    <row r="18" spans="1:14" ht="15" customHeight="1" thickBot="1" x14ac:dyDescent="0.35">
      <c r="A18" s="43"/>
      <c r="B18" s="2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s="8" customFormat="1" ht="18" customHeight="1" thickBot="1" x14ac:dyDescent="0.35">
      <c r="A19" s="112" t="s">
        <v>0</v>
      </c>
      <c r="B19" s="113"/>
      <c r="C19" s="41">
        <f>SUM(C3:C8)-SUM(C10:C10)-SUM(C13:C17)</f>
        <v>840</v>
      </c>
      <c r="D19" s="41">
        <f t="shared" ref="C19:N19" si="1">SUM(D3:D8)-SUM(D10:D10)-SUM(D13:D17)</f>
        <v>920</v>
      </c>
      <c r="E19" s="41">
        <f t="shared" si="1"/>
        <v>0</v>
      </c>
      <c r="F19" s="41">
        <f t="shared" si="1"/>
        <v>0</v>
      </c>
      <c r="G19" s="41">
        <f t="shared" si="1"/>
        <v>0</v>
      </c>
      <c r="H19" s="41">
        <f t="shared" si="1"/>
        <v>0</v>
      </c>
      <c r="I19" s="41">
        <f t="shared" si="1"/>
        <v>0</v>
      </c>
      <c r="J19" s="41">
        <f t="shared" si="1"/>
        <v>0</v>
      </c>
      <c r="K19" s="41">
        <f t="shared" si="1"/>
        <v>0</v>
      </c>
      <c r="L19" s="41">
        <f t="shared" si="1"/>
        <v>0</v>
      </c>
      <c r="M19" s="41">
        <f t="shared" si="1"/>
        <v>0</v>
      </c>
      <c r="N19" s="41">
        <f t="shared" si="1"/>
        <v>0</v>
      </c>
    </row>
    <row r="20" spans="1:14" ht="15" customHeight="1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</sheetData>
  <mergeCells count="5">
    <mergeCell ref="A3:A8"/>
    <mergeCell ref="A11:B11"/>
    <mergeCell ref="A10:B10"/>
    <mergeCell ref="A19:B19"/>
    <mergeCell ref="A13:A17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B1:M29"/>
  <sheetViews>
    <sheetView zoomScale="135" zoomScaleNormal="135" workbookViewId="0">
      <selection activeCell="J15" sqref="J15"/>
    </sheetView>
  </sheetViews>
  <sheetFormatPr defaultRowHeight="15" x14ac:dyDescent="0.3"/>
  <cols>
    <col min="1" max="1" width="2.85546875" style="24" customWidth="1"/>
    <col min="2" max="2" width="17.85546875" style="24" customWidth="1"/>
    <col min="3" max="3" width="5.5703125" style="24" customWidth="1"/>
    <col min="4" max="4" width="15.7109375" style="24" customWidth="1"/>
    <col min="5" max="5" width="15.85546875" style="24" customWidth="1"/>
    <col min="6" max="6" width="5.85546875" style="24" customWidth="1"/>
    <col min="7" max="7" width="15.7109375" style="24" customWidth="1"/>
    <col min="8" max="8" width="5.85546875" style="24" customWidth="1"/>
    <col min="9" max="10" width="15.7109375" style="24" customWidth="1"/>
    <col min="11" max="11" width="9.28515625" style="24" customWidth="1"/>
    <col min="12" max="12" width="9.140625" style="24" customWidth="1"/>
    <col min="13" max="13" width="12.28515625" style="24" bestFit="1" customWidth="1"/>
    <col min="14" max="16384" width="9.140625" style="24"/>
  </cols>
  <sheetData>
    <row r="1" spans="2:10" ht="15" customHeight="1" thickBot="1" x14ac:dyDescent="0.35"/>
    <row r="2" spans="2:10" ht="15" customHeight="1" x14ac:dyDescent="0.3">
      <c r="B2" s="65" t="s">
        <v>51</v>
      </c>
      <c r="C2" s="66"/>
      <c r="D2" s="67" t="s">
        <v>37</v>
      </c>
      <c r="E2" s="68" t="s">
        <v>46</v>
      </c>
      <c r="F2" s="66"/>
      <c r="G2" s="65" t="s">
        <v>47</v>
      </c>
      <c r="H2" s="66"/>
      <c r="I2" s="69" t="s">
        <v>49</v>
      </c>
      <c r="J2" s="70" t="s">
        <v>48</v>
      </c>
    </row>
    <row r="3" spans="2:10" x14ac:dyDescent="0.3">
      <c r="B3" s="71" t="s">
        <v>3</v>
      </c>
      <c r="C3" s="66"/>
      <c r="D3" s="72">
        <f>'Net Salary'!C19</f>
        <v>840</v>
      </c>
      <c r="E3" s="73">
        <f>'Net Salary'!C10</f>
        <v>210</v>
      </c>
      <c r="F3" s="74"/>
      <c r="G3" s="75">
        <f>Expenses!B23</f>
        <v>150</v>
      </c>
      <c r="H3" s="76"/>
      <c r="I3" s="72">
        <f>J3</f>
        <v>690</v>
      </c>
      <c r="J3" s="77">
        <f>Expenses!C4</f>
        <v>690</v>
      </c>
    </row>
    <row r="4" spans="2:10" x14ac:dyDescent="0.3">
      <c r="B4" s="71" t="s">
        <v>4</v>
      </c>
      <c r="C4" s="66"/>
      <c r="D4" s="72">
        <f>'Net Salary'!D19</f>
        <v>920</v>
      </c>
      <c r="E4" s="73">
        <f>'Net Salary'!D10</f>
        <v>230</v>
      </c>
      <c r="F4" s="74"/>
      <c r="G4" s="75">
        <f>Expenses!D23</f>
        <v>550</v>
      </c>
      <c r="H4" s="76"/>
      <c r="I4" s="72">
        <f>J4-J3</f>
        <v>370</v>
      </c>
      <c r="J4" s="77">
        <f>Expenses!E4</f>
        <v>1060</v>
      </c>
    </row>
    <row r="5" spans="2:10" x14ac:dyDescent="0.3">
      <c r="B5" s="71" t="s">
        <v>5</v>
      </c>
      <c r="C5" s="66"/>
      <c r="D5" s="72">
        <f>'Net Salary'!E19</f>
        <v>0</v>
      </c>
      <c r="E5" s="73">
        <f>'Net Salary'!E10</f>
        <v>0</v>
      </c>
      <c r="F5" s="74"/>
      <c r="G5" s="75">
        <f>Expenses!F23</f>
        <v>0</v>
      </c>
      <c r="H5" s="76"/>
      <c r="I5" s="72">
        <f>J5-J4</f>
        <v>0</v>
      </c>
      <c r="J5" s="77">
        <f>Expenses!G4</f>
        <v>1060</v>
      </c>
    </row>
    <row r="6" spans="2:10" x14ac:dyDescent="0.3">
      <c r="B6" s="71" t="s">
        <v>6</v>
      </c>
      <c r="C6" s="66"/>
      <c r="D6" s="72">
        <f>'Net Salary'!F19</f>
        <v>0</v>
      </c>
      <c r="E6" s="73">
        <f>'Net Salary'!F10</f>
        <v>0</v>
      </c>
      <c r="F6" s="74"/>
      <c r="G6" s="75">
        <f>Expenses!H23</f>
        <v>0</v>
      </c>
      <c r="H6" s="76"/>
      <c r="I6" s="72">
        <f t="shared" ref="I6:I14" si="0">J6-J5</f>
        <v>0</v>
      </c>
      <c r="J6" s="77">
        <f>Expenses!I4</f>
        <v>1060</v>
      </c>
    </row>
    <row r="7" spans="2:10" x14ac:dyDescent="0.3">
      <c r="B7" s="71" t="s">
        <v>7</v>
      </c>
      <c r="C7" s="66"/>
      <c r="D7" s="72">
        <f>'Net Salary'!G19</f>
        <v>0</v>
      </c>
      <c r="E7" s="73">
        <f>'Net Salary'!G10</f>
        <v>0</v>
      </c>
      <c r="F7" s="74"/>
      <c r="G7" s="75">
        <f>Expenses!J23</f>
        <v>0</v>
      </c>
      <c r="H7" s="76"/>
      <c r="I7" s="72">
        <f t="shared" si="0"/>
        <v>0</v>
      </c>
      <c r="J7" s="77">
        <f>Expenses!K4</f>
        <v>1060</v>
      </c>
    </row>
    <row r="8" spans="2:10" x14ac:dyDescent="0.3">
      <c r="B8" s="71" t="s">
        <v>8</v>
      </c>
      <c r="C8" s="66"/>
      <c r="D8" s="72">
        <f>'Net Salary'!H19</f>
        <v>0</v>
      </c>
      <c r="E8" s="73">
        <f>'Net Salary'!H10</f>
        <v>0</v>
      </c>
      <c r="F8" s="74"/>
      <c r="G8" s="75">
        <f>Expenses!L23</f>
        <v>0</v>
      </c>
      <c r="H8" s="76"/>
      <c r="I8" s="72">
        <f t="shared" si="0"/>
        <v>0</v>
      </c>
      <c r="J8" s="77">
        <f>Expenses!M4</f>
        <v>1060</v>
      </c>
    </row>
    <row r="9" spans="2:10" x14ac:dyDescent="0.3">
      <c r="B9" s="71" t="s">
        <v>9</v>
      </c>
      <c r="C9" s="66"/>
      <c r="D9" s="72">
        <f>'Net Salary'!I19</f>
        <v>0</v>
      </c>
      <c r="E9" s="73">
        <f>'Net Salary'!I10</f>
        <v>0</v>
      </c>
      <c r="F9" s="74"/>
      <c r="G9" s="75">
        <f>Expenses!N23</f>
        <v>0</v>
      </c>
      <c r="H9" s="76"/>
      <c r="I9" s="72">
        <f t="shared" si="0"/>
        <v>0</v>
      </c>
      <c r="J9" s="77">
        <f>Expenses!O4</f>
        <v>1060</v>
      </c>
    </row>
    <row r="10" spans="2:10" x14ac:dyDescent="0.3">
      <c r="B10" s="71" t="s">
        <v>10</v>
      </c>
      <c r="C10" s="66"/>
      <c r="D10" s="72">
        <f>'Net Salary'!J19</f>
        <v>0</v>
      </c>
      <c r="E10" s="73">
        <f>'Net Salary'!J10</f>
        <v>0</v>
      </c>
      <c r="F10" s="74"/>
      <c r="G10" s="75">
        <f>Expenses!P23</f>
        <v>0</v>
      </c>
      <c r="H10" s="76"/>
      <c r="I10" s="72">
        <f>J10-J9</f>
        <v>0</v>
      </c>
      <c r="J10" s="77">
        <f>Expenses!Q4</f>
        <v>1060</v>
      </c>
    </row>
    <row r="11" spans="2:10" x14ac:dyDescent="0.3">
      <c r="B11" s="71" t="s">
        <v>11</v>
      </c>
      <c r="C11" s="66"/>
      <c r="D11" s="72">
        <f>'Net Salary'!K19</f>
        <v>0</v>
      </c>
      <c r="E11" s="73">
        <f>'Net Salary'!K10</f>
        <v>0</v>
      </c>
      <c r="F11" s="74"/>
      <c r="G11" s="75">
        <f>Expenses!R23</f>
        <v>0</v>
      </c>
      <c r="H11" s="76"/>
      <c r="I11" s="72">
        <f t="shared" si="0"/>
        <v>0</v>
      </c>
      <c r="J11" s="77">
        <f>Expenses!S4</f>
        <v>1060</v>
      </c>
    </row>
    <row r="12" spans="2:10" x14ac:dyDescent="0.3">
      <c r="B12" s="71" t="s">
        <v>12</v>
      </c>
      <c r="C12" s="66"/>
      <c r="D12" s="72">
        <f>'Net Salary'!L19</f>
        <v>0</v>
      </c>
      <c r="E12" s="73">
        <f>'Net Salary'!L10</f>
        <v>0</v>
      </c>
      <c r="F12" s="74"/>
      <c r="G12" s="75">
        <f>Expenses!T23</f>
        <v>0</v>
      </c>
      <c r="H12" s="76"/>
      <c r="I12" s="72">
        <f t="shared" si="0"/>
        <v>0</v>
      </c>
      <c r="J12" s="77">
        <f>Expenses!U4</f>
        <v>1060</v>
      </c>
    </row>
    <row r="13" spans="2:10" x14ac:dyDescent="0.3">
      <c r="B13" s="71" t="s">
        <v>13</v>
      </c>
      <c r="C13" s="66"/>
      <c r="D13" s="72">
        <f>'Net Salary'!M19</f>
        <v>0</v>
      </c>
      <c r="E13" s="73">
        <f>'Net Salary'!M10</f>
        <v>0</v>
      </c>
      <c r="F13" s="74"/>
      <c r="G13" s="75">
        <f>Expenses!V23</f>
        <v>0</v>
      </c>
      <c r="H13" s="76"/>
      <c r="I13" s="72">
        <f t="shared" si="0"/>
        <v>0</v>
      </c>
      <c r="J13" s="77">
        <f>Expenses!W4</f>
        <v>1060</v>
      </c>
    </row>
    <row r="14" spans="2:10" x14ac:dyDescent="0.3">
      <c r="B14" s="71" t="s">
        <v>14</v>
      </c>
      <c r="C14" s="66"/>
      <c r="D14" s="72">
        <f>'Net Salary'!N19</f>
        <v>0</v>
      </c>
      <c r="E14" s="73">
        <f>'Net Salary'!N10</f>
        <v>0</v>
      </c>
      <c r="F14" s="74"/>
      <c r="G14" s="75">
        <f>Expenses!X23</f>
        <v>0</v>
      </c>
      <c r="H14" s="76"/>
      <c r="I14" s="72">
        <f t="shared" si="0"/>
        <v>0</v>
      </c>
      <c r="J14" s="77">
        <f>Expenses!Y4</f>
        <v>1060</v>
      </c>
    </row>
    <row r="15" spans="2:10" ht="15" customHeight="1" thickBot="1" x14ac:dyDescent="0.35">
      <c r="B15" s="71" t="s">
        <v>1</v>
      </c>
      <c r="C15" s="66"/>
      <c r="D15" s="78">
        <f>SUM(D3:D14)</f>
        <v>1760</v>
      </c>
      <c r="E15" s="73">
        <f t="shared" ref="E15" si="1">SUM(E3:E14)</f>
        <v>440</v>
      </c>
      <c r="F15" s="74"/>
      <c r="G15" s="75">
        <f>SUM(G3:G14)</f>
        <v>700</v>
      </c>
      <c r="H15" s="76"/>
      <c r="I15" s="79" t="s">
        <v>50</v>
      </c>
      <c r="J15" s="80">
        <f>Result!D9</f>
        <v>1060</v>
      </c>
    </row>
    <row r="16" spans="2:10" x14ac:dyDescent="0.3">
      <c r="B16" s="71" t="s">
        <v>43</v>
      </c>
      <c r="C16" s="66"/>
      <c r="D16" s="78">
        <f>AVERAGE(D3:D14)</f>
        <v>146.66666666666666</v>
      </c>
      <c r="E16" s="73">
        <f t="shared" ref="E16" si="2">AVERAGE(E3:E14)</f>
        <v>36.666666666666664</v>
      </c>
      <c r="F16" s="74"/>
      <c r="G16" s="81">
        <f>AVERAGE(G3:G14)</f>
        <v>58.333333333333336</v>
      </c>
      <c r="H16" s="74"/>
      <c r="I16" s="66"/>
    </row>
    <row r="17" spans="2:13" x14ac:dyDescent="0.3">
      <c r="B17" s="71" t="s">
        <v>44</v>
      </c>
      <c r="C17" s="66"/>
      <c r="D17" s="72">
        <f>SUM(D3:D8)</f>
        <v>1760</v>
      </c>
      <c r="E17" s="77">
        <f t="shared" ref="E17" si="3">SUM(E3:E8)</f>
        <v>440</v>
      </c>
      <c r="F17" s="76"/>
      <c r="G17" s="82">
        <f>SUM(G3:G8)</f>
        <v>700</v>
      </c>
      <c r="H17" s="66"/>
      <c r="I17" s="74"/>
    </row>
    <row r="18" spans="2:13" ht="15.7" thickBot="1" x14ac:dyDescent="0.35">
      <c r="B18" s="83" t="s">
        <v>45</v>
      </c>
      <c r="C18" s="66"/>
      <c r="D18" s="84">
        <f>SUM($D$9:$D$14)</f>
        <v>0</v>
      </c>
      <c r="E18" s="80">
        <f>SUM($E$9:$E$14)</f>
        <v>0</v>
      </c>
      <c r="F18" s="76"/>
      <c r="G18" s="85">
        <f>SUM($G$9:$G$14)</f>
        <v>0</v>
      </c>
      <c r="H18" s="66"/>
      <c r="I18" s="66"/>
    </row>
    <row r="29" spans="2:13" x14ac:dyDescent="0.3">
      <c r="L29" s="86"/>
      <c r="M29" s="86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xmlns:x16r3="http://schemas.microsoft.com/office/spreadsheetml/2018/08/main" sqref="D3:E14 G3:G14 J3:J15" x16r3:misleadingForma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>
      <selection activeCell="C2" sqref="C2:D2"/>
    </sheetView>
  </sheetViews>
  <sheetFormatPr defaultRowHeight="14.3" x14ac:dyDescent="0.25"/>
  <cols>
    <col min="1" max="2" width="10.7109375" style="1" customWidth="1"/>
    <col min="3" max="3" width="18.7109375" style="1" customWidth="1"/>
    <col min="4" max="4" width="18.5703125" style="7" customWidth="1"/>
    <col min="5" max="5" width="10.7109375" style="7" customWidth="1"/>
    <col min="6" max="7" width="18.5703125" style="1" customWidth="1"/>
    <col min="8" max="9" width="10.7109375" style="1" customWidth="1"/>
    <col min="10" max="12" width="12.85546875" style="1" customWidth="1"/>
    <col min="13" max="13" width="11.42578125" style="1" customWidth="1"/>
    <col min="14" max="14" width="12.7109375" style="1" bestFit="1" customWidth="1"/>
    <col min="15" max="16384" width="9.140625" style="1"/>
  </cols>
  <sheetData>
    <row r="1" spans="2:13" ht="20" thickBot="1" x14ac:dyDescent="0.45">
      <c r="B1" s="23"/>
      <c r="C1" s="23"/>
      <c r="D1" s="27"/>
      <c r="E1" s="27"/>
      <c r="F1" s="23"/>
      <c r="G1" s="23"/>
    </row>
    <row r="2" spans="2:13" ht="20" thickBot="1" x14ac:dyDescent="0.45">
      <c r="B2" s="23"/>
      <c r="C2" s="117" t="s">
        <v>0</v>
      </c>
      <c r="D2" s="118"/>
      <c r="E2" s="28"/>
      <c r="F2" s="117" t="s">
        <v>23</v>
      </c>
      <c r="G2" s="118"/>
      <c r="I2" s="13"/>
      <c r="J2" s="13"/>
      <c r="K2" s="13"/>
      <c r="L2" s="13"/>
    </row>
    <row r="3" spans="2:13" ht="19.25" x14ac:dyDescent="0.4">
      <c r="B3" s="23"/>
      <c r="C3" s="38" t="s">
        <v>36</v>
      </c>
      <c r="D3" s="59">
        <f>SUM('Net Salary'!C3:N8)</f>
        <v>2500</v>
      </c>
      <c r="E3" s="29"/>
      <c r="F3" s="39" t="str">
        <f>Expenses!B7</f>
        <v>Bills</v>
      </c>
      <c r="G3" s="62">
        <f>SUM(Expenses!C7,Expenses!E7,Expenses!G7,Expenses!I7,Expenses!K7,Expenses!M7,Expenses!O7,Expenses!Q7,Expenses!S7,Expenses!U7,Expenses!W7,Expenses!Y7)</f>
        <v>25</v>
      </c>
      <c r="I3" s="14"/>
      <c r="J3" s="15"/>
      <c r="K3" s="16"/>
      <c r="L3" s="17"/>
    </row>
    <row r="4" spans="2:13" ht="19.25" x14ac:dyDescent="0.4">
      <c r="B4" s="23"/>
      <c r="C4" s="22" t="s">
        <v>21</v>
      </c>
      <c r="D4" s="60">
        <f>SUM('Net Salary'!C13:N17)</f>
        <v>300</v>
      </c>
      <c r="E4" s="29"/>
      <c r="F4" s="39" t="str">
        <f>Expenses!B8</f>
        <v>Car maintenance</v>
      </c>
      <c r="G4" s="62">
        <f>SUM(Expenses!C8,Expenses!E8,Expenses!G8,Expenses!I8,Expenses!K8,Expenses!M8,Expenses!O8,Expenses!Q8,Expenses!S8,Expenses!U8,Expenses!W8,Expenses!Y8)</f>
        <v>50</v>
      </c>
      <c r="I4" s="14"/>
      <c r="J4" s="15"/>
      <c r="K4" s="16"/>
      <c r="L4" s="17"/>
    </row>
    <row r="5" spans="2:13" ht="19.25" x14ac:dyDescent="0.4">
      <c r="B5" s="23"/>
      <c r="C5" s="22" t="s">
        <v>37</v>
      </c>
      <c r="D5" s="60">
        <f>SUM('Net Salary'!C3:N8)-SUM('Net Salary'!C10:N10)-SUM('Net Salary'!C13:N17)</f>
        <v>1760</v>
      </c>
      <c r="E5" s="29"/>
      <c r="F5" s="39" t="str">
        <f>Expenses!B9</f>
        <v>Clothing</v>
      </c>
      <c r="G5" s="62">
        <f>SUM(Expenses!C9,Expenses!E9,Expenses!G9,Expenses!I9,Expenses!K9,Expenses!M9,Expenses!O9,Expenses!Q9,Expenses!S9,Expenses!U9,Expenses!W9,Expenses!Y9)</f>
        <v>75</v>
      </c>
      <c r="I5" s="14"/>
      <c r="J5" s="15"/>
      <c r="K5" s="17"/>
      <c r="L5" s="17"/>
    </row>
    <row r="6" spans="2:13" ht="19.25" x14ac:dyDescent="0.4">
      <c r="B6" s="23"/>
      <c r="C6" s="22" t="s">
        <v>38</v>
      </c>
      <c r="D6" s="60">
        <f>SUM(Expenses!C7:C14,Expenses!E7:E14,Expenses!G7:G14,Expenses!I7:I14,Expenses!K7:K14,Expenses!M7:M14,Expenses!O7:O14,Expenses!Q7:Q14,Expenses!S7:S14,Expenses!U7:U14,Expenses!W7:W14,Expenses!Y7:Y14)</f>
        <v>700</v>
      </c>
      <c r="E6" s="29"/>
      <c r="F6" s="39" t="str">
        <f>Expenses!B10</f>
        <v>Eletron n' games</v>
      </c>
      <c r="G6" s="62">
        <f>SUM(Expenses!C10,Expenses!E10,Expenses!G10,Expenses!I10,Expenses!K10,Expenses!M10,Expenses!O10,Expenses!Q10,Expenses!S10,Expenses!U10,Expenses!W10,Expenses!Y10)</f>
        <v>0</v>
      </c>
      <c r="I6" s="14"/>
      <c r="J6" s="15"/>
      <c r="K6" s="17"/>
      <c r="L6" s="17"/>
    </row>
    <row r="7" spans="2:13" ht="19.25" x14ac:dyDescent="0.4">
      <c r="B7" s="23"/>
      <c r="C7" s="22" t="s">
        <v>39</v>
      </c>
      <c r="D7" s="60">
        <f>SUM(Expenses!C15:C22,Expenses!E15:E22,Expenses!G15:G22,Expenses!I15:I22,Expenses!K15:K22,Expenses!M15:M22,Expenses!O15:O22,Expenses!Q15:Q22,Expenses!S15:S22,Expenses!U15:U22,Expenses!W15:W22,Expenses!Y15:Y22)</f>
        <v>0</v>
      </c>
      <c r="E7" s="29"/>
      <c r="F7" s="39" t="str">
        <f>Expenses!B11</f>
        <v>Food</v>
      </c>
      <c r="G7" s="62">
        <f>SUM(Expenses!C11,Expenses!E11,Expenses!G11,Expenses!I11,Expenses!K11,Expenses!M11,Expenses!O11,Expenses!Q11,Expenses!S11,Expenses!U11,Expenses!W11,Expenses!Y11)</f>
        <v>125</v>
      </c>
      <c r="I7" s="14"/>
      <c r="J7" s="15"/>
      <c r="K7" s="17"/>
      <c r="L7" s="17"/>
    </row>
    <row r="8" spans="2:13" ht="19.25" x14ac:dyDescent="0.4">
      <c r="B8" s="23"/>
      <c r="C8" s="22" t="s">
        <v>40</v>
      </c>
      <c r="D8" s="60">
        <f>SUM(D6:D7)</f>
        <v>700</v>
      </c>
      <c r="E8" s="29"/>
      <c r="F8" s="39" t="str">
        <f>Expenses!B12</f>
        <v>Gas</v>
      </c>
      <c r="G8" s="62">
        <f>SUM(Expenses!C12,Expenses!E12,Expenses!G12,Expenses!I12,Expenses!K12,Expenses!M12,Expenses!O12,Expenses!Q12,Expenses!S12,Expenses!U12,Expenses!W12,Expenses!Y12)</f>
        <v>150</v>
      </c>
      <c r="I8" s="14"/>
      <c r="J8" s="15"/>
      <c r="K8" s="17"/>
      <c r="L8" s="17"/>
    </row>
    <row r="9" spans="2:13" ht="19.25" x14ac:dyDescent="0.4">
      <c r="B9" s="23"/>
      <c r="C9" s="22" t="s">
        <v>41</v>
      </c>
      <c r="D9" s="61">
        <f>Expenses!Y4</f>
        <v>1060</v>
      </c>
      <c r="E9" s="30"/>
      <c r="F9" s="39" t="str">
        <f>Expenses!B13</f>
        <v>Hang out</v>
      </c>
      <c r="G9" s="62">
        <f>SUM(Expenses!C13,Expenses!E13,Expenses!G13,Expenses!I13,Expenses!K13,Expenses!M13,Expenses!O13,Expenses!Q13,Expenses!S13,Expenses!U13,Expenses!W13,Expenses!Y13)</f>
        <v>175</v>
      </c>
      <c r="I9" s="14"/>
      <c r="J9" s="15"/>
      <c r="K9" s="17"/>
      <c r="L9" s="17"/>
    </row>
    <row r="10" spans="2:13" ht="19.25" x14ac:dyDescent="0.4">
      <c r="B10" s="23"/>
      <c r="C10" s="22" t="s">
        <v>17</v>
      </c>
      <c r="D10" s="61">
        <f>SUM('Net Salary'!C10:N10)</f>
        <v>440</v>
      </c>
      <c r="E10" s="30"/>
      <c r="F10" s="39" t="str">
        <f>Expenses!B14</f>
        <v>Healthcare</v>
      </c>
      <c r="G10" s="62">
        <f>SUM(Expenses!C14,Expenses!E14,Expenses!G14,Expenses!I14,Expenses!K14,Expenses!M14,Expenses!O14,Expenses!Q14,Expenses!S14,Expenses!U14,Expenses!W14,Expenses!Y14)</f>
        <v>100</v>
      </c>
      <c r="I10" s="18"/>
      <c r="J10" s="15"/>
      <c r="K10" s="17"/>
      <c r="L10" s="17"/>
    </row>
    <row r="11" spans="2:13" ht="19.45" customHeight="1" x14ac:dyDescent="0.4">
      <c r="B11" s="23"/>
      <c r="C11" s="23"/>
      <c r="D11" s="30"/>
      <c r="E11" s="30"/>
      <c r="F11" s="22" t="s">
        <v>0</v>
      </c>
      <c r="G11" s="63">
        <f>SUM(G3:G10)</f>
        <v>700</v>
      </c>
      <c r="I11" s="19"/>
      <c r="J11" s="15"/>
      <c r="K11" s="17"/>
      <c r="L11" s="17"/>
    </row>
    <row r="12" spans="2:13" x14ac:dyDescent="0.25">
      <c r="H12" s="7"/>
      <c r="I12" s="20"/>
      <c r="J12" s="20"/>
      <c r="K12" s="7"/>
      <c r="L12" s="7"/>
    </row>
    <row r="13" spans="2:13" x14ac:dyDescent="0.25">
      <c r="H13" s="7"/>
      <c r="I13" s="20"/>
      <c r="J13" s="20"/>
      <c r="K13" s="7"/>
      <c r="L13" s="7"/>
    </row>
    <row r="14" spans="2:13" x14ac:dyDescent="0.25">
      <c r="H14" s="7"/>
      <c r="I14" s="20"/>
      <c r="J14" s="20"/>
      <c r="K14" s="7"/>
      <c r="L14" s="7"/>
    </row>
    <row r="15" spans="2:13" x14ac:dyDescent="0.25">
      <c r="H15" s="7"/>
      <c r="I15" s="20"/>
      <c r="J15" s="20"/>
      <c r="K15" s="7"/>
      <c r="L15" s="7"/>
    </row>
    <row r="16" spans="2:13" x14ac:dyDescent="0.25">
      <c r="H16" s="7"/>
      <c r="I16" s="4"/>
      <c r="J16" s="4"/>
      <c r="K16" s="21"/>
      <c r="L16" s="21"/>
      <c r="M16" s="4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Expenses</vt:lpstr>
      <vt:lpstr>Net Salary</vt:lpstr>
      <vt:lpstr>Resume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RobisonTorres</cp:lastModifiedBy>
  <cp:lastPrinted>2015-09-06T20:16:29Z</cp:lastPrinted>
  <dcterms:created xsi:type="dcterms:W3CDTF">2011-04-06T00:31:18Z</dcterms:created>
  <dcterms:modified xsi:type="dcterms:W3CDTF">2023-04-28T20:10:17Z</dcterms:modified>
</cp:coreProperties>
</file>