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40009_{AF5EE3BC-8D49-4701-ADBB-65E46CD338A1}" xr6:coauthVersionLast="47" xr6:coauthVersionMax="47" xr10:uidLastSave="{00000000-0000-0000-0000-000000000000}"/>
  <bookViews>
    <workbookView xWindow="7900" yWindow="850" windowWidth="28460" windowHeight="19320"/>
  </bookViews>
  <sheets>
    <sheet name="Chi-Squared Test" sheetId="1" r:id="rId1"/>
  </sheets>
  <calcPr calcId="0"/>
</workbook>
</file>

<file path=xl/calcChain.xml><?xml version="1.0" encoding="utf-8"?>
<calcChain xmlns="http://schemas.openxmlformats.org/spreadsheetml/2006/main">
  <c r="G3" i="1" l="1"/>
  <c r="B48" i="1"/>
  <c r="C42" i="1"/>
  <c r="C43" i="1"/>
  <c r="C44" i="1"/>
  <c r="C45" i="1"/>
  <c r="C46" i="1"/>
  <c r="C47" i="1"/>
  <c r="C41" i="1"/>
  <c r="B42" i="1"/>
  <c r="B43" i="1"/>
  <c r="B44" i="1"/>
  <c r="B45" i="1"/>
  <c r="B46" i="1"/>
  <c r="B47" i="1"/>
  <c r="B41" i="1"/>
  <c r="B31" i="1"/>
  <c r="B32" i="1"/>
  <c r="B33" i="1"/>
  <c r="B34" i="1"/>
  <c r="B35" i="1"/>
  <c r="B36" i="1"/>
  <c r="B30" i="1"/>
  <c r="D4" i="1"/>
  <c r="D5" i="1"/>
  <c r="D6" i="1"/>
  <c r="D7" i="1"/>
  <c r="D8" i="1"/>
  <c r="D9" i="1"/>
  <c r="D3" i="1"/>
  <c r="D10" i="1"/>
  <c r="C10" i="1"/>
  <c r="B10" i="1"/>
  <c r="H9" i="1"/>
  <c r="H3" i="1"/>
  <c r="G4" i="1"/>
  <c r="G5" i="1"/>
  <c r="G6" i="1"/>
  <c r="G7" i="1"/>
  <c r="G8" i="1"/>
  <c r="G9" i="1"/>
  <c r="I3" i="1"/>
  <c r="H8" i="1" l="1"/>
  <c r="I8" i="1"/>
  <c r="H4" i="1"/>
  <c r="I4" i="1" s="1"/>
  <c r="H7" i="1"/>
  <c r="I7" i="1" s="1"/>
  <c r="H6" i="1"/>
  <c r="I6" i="1" s="1"/>
  <c r="H5" i="1"/>
  <c r="I5" i="1" s="1"/>
  <c r="I9" i="1"/>
  <c r="G10" i="1"/>
  <c r="H10" i="1" l="1"/>
  <c r="I10" i="1" s="1"/>
</calcChain>
</file>

<file path=xl/sharedStrings.xml><?xml version="1.0" encoding="utf-8"?>
<sst xmlns="http://schemas.openxmlformats.org/spreadsheetml/2006/main" count="57" uniqueCount="24">
  <si>
    <t>Observed Results</t>
  </si>
  <si>
    <t>Expected Results</t>
  </si>
  <si>
    <t xml:space="preserve">Ethnicity </t>
  </si>
  <si>
    <t>Population</t>
  </si>
  <si>
    <t>Sample</t>
  </si>
  <si>
    <t>Total</t>
  </si>
  <si>
    <t>African African American/Black</t>
  </si>
  <si>
    <t>Asian/Pacific Islander</t>
  </si>
  <si>
    <t>Hispanic/Latinx</t>
  </si>
  <si>
    <t>Native American/Alaskan Native</t>
  </si>
  <si>
    <t>White/Caucasian</t>
  </si>
  <si>
    <t>Other</t>
  </si>
  <si>
    <t>Biracial/Multiracial</t>
  </si>
  <si>
    <t>E = (Rt)*(Ct)/ N</t>
  </si>
  <si>
    <t>↑</t>
  </si>
  <si>
    <t xml:space="preserve"> </t>
  </si>
  <si>
    <t>Df = (Row - 1)*(Column - 1)</t>
  </si>
  <si>
    <t>(7-1)*(2-1)</t>
  </si>
  <si>
    <t>Df =</t>
  </si>
  <si>
    <t>α =</t>
  </si>
  <si>
    <t xml:space="preserve">CV = </t>
  </si>
  <si>
    <t>Residuals</t>
  </si>
  <si>
    <t xml:space="preserve">X^2 = </t>
  </si>
  <si>
    <t>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</si>
</sst>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6" formatCode="0.0000000"/>
    <numFmt numFmtId="168" formatCode="0.000"/>
    <numFmt numFmtId="174" formatCode="0.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22" xfId="0" applyFont="1" applyBorder="1"/>
    <xf numFmtId="0" fontId="18" fillId="0" borderId="19" xfId="0" applyFont="1" applyBorder="1"/>
    <xf numFmtId="0" fontId="18" fillId="0" borderId="24" xfId="0" applyFont="1" applyBorder="1"/>
    <xf numFmtId="0" fontId="18" fillId="0" borderId="12" xfId="0" applyFont="1" applyBorder="1"/>
    <xf numFmtId="0" fontId="18" fillId="0" borderId="20" xfId="0" applyFont="1" applyBorder="1"/>
    <xf numFmtId="0" fontId="18" fillId="0" borderId="0" xfId="0" applyFont="1" applyBorder="1"/>
    <xf numFmtId="0" fontId="18" fillId="0" borderId="11" xfId="0" applyFont="1" applyBorder="1"/>
    <xf numFmtId="164" fontId="18" fillId="0" borderId="11" xfId="0" applyNumberFormat="1" applyFont="1" applyBorder="1"/>
    <xf numFmtId="1" fontId="18" fillId="0" borderId="19" xfId="0" applyNumberFormat="1" applyFont="1" applyBorder="1"/>
    <xf numFmtId="0" fontId="18" fillId="0" borderId="14" xfId="0" applyFont="1" applyBorder="1"/>
    <xf numFmtId="164" fontId="18" fillId="0" borderId="14" xfId="0" applyNumberFormat="1" applyFont="1" applyBorder="1"/>
    <xf numFmtId="1" fontId="18" fillId="0" borderId="20" xfId="0" applyNumberFormat="1" applyFont="1" applyBorder="1"/>
    <xf numFmtId="164" fontId="18" fillId="0" borderId="16" xfId="0" applyNumberFormat="1" applyFont="1" applyBorder="1"/>
    <xf numFmtId="1" fontId="18" fillId="0" borderId="21" xfId="0" applyNumberFormat="1" applyFont="1" applyBorder="1"/>
    <xf numFmtId="1" fontId="18" fillId="0" borderId="10" xfId="0" applyNumberFormat="1" applyFont="1" applyBorder="1"/>
    <xf numFmtId="1" fontId="18" fillId="0" borderId="23" xfId="0" applyNumberFormat="1" applyFont="1" applyBorder="1"/>
    <xf numFmtId="0" fontId="18" fillId="0" borderId="13" xfId="0" applyFont="1" applyBorder="1"/>
    <xf numFmtId="0" fontId="19" fillId="0" borderId="11" xfId="0" applyFont="1" applyBorder="1" applyAlignment="1">
      <alignment horizontal="right"/>
    </xf>
    <xf numFmtId="0" fontId="19" fillId="0" borderId="13" xfId="0" applyFont="1" applyBorder="1"/>
    <xf numFmtId="0" fontId="19" fillId="0" borderId="14" xfId="0" applyFont="1" applyBorder="1" applyAlignment="1">
      <alignment horizontal="right"/>
    </xf>
    <xf numFmtId="0" fontId="19" fillId="0" borderId="15" xfId="0" applyFont="1" applyBorder="1"/>
    <xf numFmtId="0" fontId="19" fillId="0" borderId="16" xfId="0" applyFont="1" applyBorder="1" applyAlignment="1">
      <alignment horizontal="right"/>
    </xf>
    <xf numFmtId="0" fontId="19" fillId="0" borderId="18" xfId="0" applyFont="1" applyBorder="1"/>
    <xf numFmtId="174" fontId="18" fillId="0" borderId="19" xfId="0" applyNumberFormat="1" applyFont="1" applyBorder="1"/>
    <xf numFmtId="166" fontId="18" fillId="0" borderId="13" xfId="0" applyNumberFormat="1" applyFont="1" applyBorder="1"/>
    <xf numFmtId="174" fontId="18" fillId="0" borderId="20" xfId="0" applyNumberFormat="1" applyFont="1" applyBorder="1"/>
    <xf numFmtId="166" fontId="18" fillId="0" borderId="15" xfId="0" applyNumberFormat="1" applyFont="1" applyBorder="1"/>
    <xf numFmtId="0" fontId="18" fillId="0" borderId="16" xfId="0" applyFont="1" applyBorder="1"/>
    <xf numFmtId="174" fontId="18" fillId="0" borderId="21" xfId="0" applyNumberFormat="1" applyFont="1" applyBorder="1"/>
    <xf numFmtId="166" fontId="18" fillId="0" borderId="18" xfId="0" applyNumberFormat="1" applyFont="1" applyBorder="1"/>
    <xf numFmtId="0" fontId="18" fillId="0" borderId="15" xfId="0" applyFont="1" applyBorder="1"/>
    <xf numFmtId="0" fontId="18" fillId="0" borderId="21" xfId="0" applyFont="1" applyBorder="1"/>
    <xf numFmtId="0" fontId="18" fillId="0" borderId="18" xfId="0" applyFont="1" applyBorder="1"/>
    <xf numFmtId="0" fontId="20" fillId="0" borderId="17" xfId="0" applyFont="1" applyBorder="1" applyAlignment="1">
      <alignment horizontal="center"/>
    </xf>
    <xf numFmtId="0" fontId="16" fillId="33" borderId="13" xfId="0" applyFont="1" applyFill="1" applyBorder="1"/>
    <xf numFmtId="0" fontId="20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right"/>
    </xf>
    <xf numFmtId="168" fontId="20" fillId="33" borderId="12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184150</xdr:rowOff>
    </xdr:from>
    <xdr:to>
      <xdr:col>3</xdr:col>
      <xdr:colOff>546100</xdr:colOff>
      <xdr:row>18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828E1-B380-4BC5-A775-8CDE3B09CBA5}"/>
            </a:ext>
          </a:extLst>
        </xdr:cNvPr>
        <xdr:cNvSpPr txBox="1"/>
      </xdr:nvSpPr>
      <xdr:spPr>
        <a:xfrm>
          <a:off x="50800" y="2419350"/>
          <a:ext cx="39179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 Hypothesis (H₀):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distribution of ethnicities in the sample is independent of, or does not significantly differ from, the distribution of ethnicities in the population.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19</xdr:row>
      <xdr:rowOff>95250</xdr:rowOff>
    </xdr:from>
    <xdr:to>
      <xdr:col>3</xdr:col>
      <xdr:colOff>546100</xdr:colOff>
      <xdr:row>25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806EBF-4D47-4A77-BA21-F84E05EE54F8}"/>
            </a:ext>
          </a:extLst>
        </xdr:cNvPr>
        <xdr:cNvSpPr txBox="1"/>
      </xdr:nvSpPr>
      <xdr:spPr>
        <a:xfrm>
          <a:off x="50800" y="3638550"/>
          <a:ext cx="391795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Hypothesis (H₁):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distribution of ethnicities in the sample is dependent on, or significantly differs from, the distribution of ethnicities in the population.</a:t>
          </a:r>
          <a:endParaRPr lang="en-US" sz="1400" b="0"/>
        </a:p>
      </xdr:txBody>
    </xdr:sp>
    <xdr:clientData/>
  </xdr:twoCellAnchor>
  <xdr:twoCellAnchor>
    <xdr:from>
      <xdr:col>5</xdr:col>
      <xdr:colOff>12700</xdr:colOff>
      <xdr:row>28</xdr:row>
      <xdr:rowOff>6350</xdr:rowOff>
    </xdr:from>
    <xdr:to>
      <xdr:col>8</xdr:col>
      <xdr:colOff>203200</xdr:colOff>
      <xdr:row>33</xdr:row>
      <xdr:rowOff>107950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22AEFE5-D08F-4284-8784-5C88AADF198D}"/>
            </a:ext>
          </a:extLst>
        </xdr:cNvPr>
        <xdr:cNvSpPr txBox="1"/>
      </xdr:nvSpPr>
      <xdr:spPr>
        <a:xfrm>
          <a:off x="4984750" y="5607050"/>
          <a:ext cx="39497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Pearson Residual Test: 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(Observed - Expected) / Sqrt(Expected)</a:t>
          </a:r>
          <a:endParaRPr lang="en-US" sz="1800" b="0"/>
        </a:p>
      </xdr:txBody>
    </xdr:sp>
    <xdr:clientData/>
  </xdr:twoCellAnchor>
  <xdr:twoCellAnchor>
    <xdr:from>
      <xdr:col>5</xdr:col>
      <xdr:colOff>12700</xdr:colOff>
      <xdr:row>38</xdr:row>
      <xdr:rowOff>107950</xdr:rowOff>
    </xdr:from>
    <xdr:to>
      <xdr:col>8</xdr:col>
      <xdr:colOff>203200</xdr:colOff>
      <xdr:row>44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DE79AB-CC75-4ECE-A532-B869683313E6}"/>
            </a:ext>
          </a:extLst>
        </xdr:cNvPr>
        <xdr:cNvSpPr txBox="1"/>
      </xdr:nvSpPr>
      <xdr:spPr>
        <a:xfrm>
          <a:off x="4984750" y="7689850"/>
          <a:ext cx="39497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Chi-Square</a:t>
          </a:r>
          <a:r>
            <a:rPr lang="en-US" sz="1400" b="1" baseline="0"/>
            <a:t> Statistic Residuals</a:t>
          </a:r>
        </a:p>
        <a:p>
          <a:r>
            <a:rPr lang="en-US" sz="1400" b="0" baseline="0"/>
            <a:t>X^2 = (Observed - Expected)^2 / Expected</a:t>
          </a:r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9" workbookViewId="0">
      <selection activeCell="G4" sqref="G4"/>
    </sheetView>
  </sheetViews>
  <sheetFormatPr defaultRowHeight="14.5" x14ac:dyDescent="0.35"/>
  <cols>
    <col min="1" max="1" width="30.36328125" bestFit="1" customWidth="1"/>
    <col min="2" max="2" width="12.54296875" bestFit="1" customWidth="1"/>
    <col min="3" max="3" width="10.7265625" bestFit="1" customWidth="1"/>
    <col min="4" max="4" width="8.81640625" bestFit="1" customWidth="1"/>
    <col min="6" max="6" width="27.81640625" bestFit="1" customWidth="1"/>
    <col min="7" max="7" width="12.26953125" bestFit="1" customWidth="1"/>
    <col min="8" max="8" width="13.7265625" customWidth="1"/>
    <col min="9" max="9" width="8.81640625" customWidth="1"/>
  </cols>
  <sheetData>
    <row r="1" spans="1:9" ht="16" thickBot="1" x14ac:dyDescent="0.4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</row>
    <row r="2" spans="1:9" ht="16" thickBot="1" x14ac:dyDescent="0.4">
      <c r="A2" s="2" t="s">
        <v>2</v>
      </c>
      <c r="B2" s="2" t="s">
        <v>3</v>
      </c>
      <c r="C2" s="3" t="s">
        <v>4</v>
      </c>
      <c r="D2" s="4" t="s">
        <v>5</v>
      </c>
      <c r="E2" s="1"/>
      <c r="F2" s="5" t="s">
        <v>2</v>
      </c>
      <c r="G2" s="4" t="s">
        <v>3</v>
      </c>
      <c r="H2" s="6" t="s">
        <v>4</v>
      </c>
      <c r="I2" s="4" t="s">
        <v>5</v>
      </c>
    </row>
    <row r="3" spans="1:9" ht="15.5" x14ac:dyDescent="0.35">
      <c r="A3" s="7" t="s">
        <v>6</v>
      </c>
      <c r="B3" s="7">
        <v>2751</v>
      </c>
      <c r="C3" s="8">
        <v>29</v>
      </c>
      <c r="D3" s="4">
        <f>SUM(B3:C3)</f>
        <v>2780</v>
      </c>
      <c r="E3" s="1"/>
      <c r="F3" s="9" t="s">
        <v>6</v>
      </c>
      <c r="G3" s="10">
        <f>(D3*$B$10)/$D$10</f>
        <v>2758.6280307510351</v>
      </c>
      <c r="H3" s="10">
        <f>(D3*$C$10)/$D$10</f>
        <v>21.371969248965108</v>
      </c>
      <c r="I3" s="11">
        <f>SUM(G3:H3)</f>
        <v>2780</v>
      </c>
    </row>
    <row r="4" spans="1:9" ht="15.5" x14ac:dyDescent="0.35">
      <c r="A4" s="7" t="s">
        <v>7</v>
      </c>
      <c r="B4" s="7">
        <v>4854</v>
      </c>
      <c r="C4" s="8">
        <v>66</v>
      </c>
      <c r="D4" s="7">
        <f t="shared" ref="D4:D9" si="0">SUM(B4:C4)</f>
        <v>4920</v>
      </c>
      <c r="E4" s="1"/>
      <c r="F4" s="12" t="s">
        <v>7</v>
      </c>
      <c r="G4" s="13">
        <f t="shared" ref="G4:G9" si="1">(D4*$B$10)/$D$10</f>
        <v>4882.1762270845657</v>
      </c>
      <c r="H4" s="13">
        <f t="shared" ref="H4:H9" si="2">(D4*$C$10)/$D$10</f>
        <v>37.823772915434652</v>
      </c>
      <c r="I4" s="14">
        <f t="shared" ref="I4:I9" si="3">SUM(G4:H4)</f>
        <v>4920</v>
      </c>
    </row>
    <row r="5" spans="1:9" ht="15.5" x14ac:dyDescent="0.35">
      <c r="A5" s="7" t="s">
        <v>8</v>
      </c>
      <c r="B5" s="7">
        <v>10221</v>
      </c>
      <c r="C5" s="8">
        <v>84</v>
      </c>
      <c r="D5" s="7">
        <f t="shared" si="0"/>
        <v>10305</v>
      </c>
      <c r="E5" s="1"/>
      <c r="F5" s="12" t="s">
        <v>8</v>
      </c>
      <c r="G5" s="13">
        <f t="shared" si="1"/>
        <v>10225.777646363098</v>
      </c>
      <c r="H5" s="13">
        <f t="shared" si="2"/>
        <v>79.222353636901246</v>
      </c>
      <c r="I5" s="14">
        <f t="shared" si="3"/>
        <v>10305</v>
      </c>
    </row>
    <row r="6" spans="1:9" ht="15.5" x14ac:dyDescent="0.35">
      <c r="A6" s="7" t="s">
        <v>9</v>
      </c>
      <c r="B6" s="7">
        <v>92</v>
      </c>
      <c r="C6" s="8">
        <v>1</v>
      </c>
      <c r="D6" s="7">
        <f t="shared" si="0"/>
        <v>93</v>
      </c>
      <c r="E6" s="1"/>
      <c r="F6" s="12" t="s">
        <v>9</v>
      </c>
      <c r="G6" s="13">
        <f t="shared" si="1"/>
        <v>92.28503843879362</v>
      </c>
      <c r="H6" s="13">
        <f t="shared" si="2"/>
        <v>0.71496156120638676</v>
      </c>
      <c r="I6" s="14">
        <f t="shared" si="3"/>
        <v>93</v>
      </c>
    </row>
    <row r="7" spans="1:9" ht="15.5" x14ac:dyDescent="0.35">
      <c r="A7" s="7" t="s">
        <v>10</v>
      </c>
      <c r="B7" s="7">
        <v>7864</v>
      </c>
      <c r="C7" s="8">
        <v>21</v>
      </c>
      <c r="D7" s="7">
        <f t="shared" si="0"/>
        <v>7885</v>
      </c>
      <c r="E7" s="1"/>
      <c r="F7" s="12" t="s">
        <v>10</v>
      </c>
      <c r="G7" s="13">
        <f t="shared" si="1"/>
        <v>7824.3820224719102</v>
      </c>
      <c r="H7" s="13">
        <f t="shared" si="2"/>
        <v>60.617977528089888</v>
      </c>
      <c r="I7" s="14">
        <f t="shared" si="3"/>
        <v>7885</v>
      </c>
    </row>
    <row r="8" spans="1:9" ht="15.5" x14ac:dyDescent="0.35">
      <c r="A8" s="7" t="s">
        <v>11</v>
      </c>
      <c r="B8" s="7">
        <v>375</v>
      </c>
      <c r="C8" s="8">
        <v>1</v>
      </c>
      <c r="D8" s="7">
        <f t="shared" si="0"/>
        <v>376</v>
      </c>
      <c r="E8" s="1"/>
      <c r="F8" s="12" t="s">
        <v>11</v>
      </c>
      <c r="G8" s="13">
        <f t="shared" si="1"/>
        <v>373.10940272028387</v>
      </c>
      <c r="H8" s="13">
        <f t="shared" si="2"/>
        <v>2.8905972797161441</v>
      </c>
      <c r="I8" s="14">
        <f t="shared" si="3"/>
        <v>376</v>
      </c>
    </row>
    <row r="9" spans="1:9" ht="16" thickBot="1" x14ac:dyDescent="0.4">
      <c r="A9" s="7" t="s">
        <v>12</v>
      </c>
      <c r="B9" s="7">
        <v>4047</v>
      </c>
      <c r="C9" s="8">
        <v>32</v>
      </c>
      <c r="D9" s="7">
        <f t="shared" si="0"/>
        <v>4079</v>
      </c>
      <c r="E9" s="1"/>
      <c r="F9" s="12" t="s">
        <v>12</v>
      </c>
      <c r="G9" s="15">
        <f t="shared" si="1"/>
        <v>4047.6416321703136</v>
      </c>
      <c r="H9" s="15">
        <f t="shared" si="2"/>
        <v>31.358367829686575</v>
      </c>
      <c r="I9" s="16">
        <f t="shared" si="3"/>
        <v>4079</v>
      </c>
    </row>
    <row r="10" spans="1:9" ht="16" thickBot="1" x14ac:dyDescent="0.4">
      <c r="A10" s="2" t="s">
        <v>5</v>
      </c>
      <c r="B10" s="2">
        <f>SUM(B3:B9)</f>
        <v>30204</v>
      </c>
      <c r="C10" s="3">
        <f>SUM(C3:C9)</f>
        <v>234</v>
      </c>
      <c r="D10" s="2">
        <f>SUM(B10:C10)</f>
        <v>30438</v>
      </c>
      <c r="E10" s="1"/>
      <c r="F10" s="2" t="s">
        <v>5</v>
      </c>
      <c r="G10" s="16">
        <f>SUM(G3:G9)</f>
        <v>30204</v>
      </c>
      <c r="H10" s="17">
        <f>SUM(H3:H9)</f>
        <v>234</v>
      </c>
      <c r="I10" s="18">
        <f>SUM(G10:H10)</f>
        <v>30438</v>
      </c>
    </row>
    <row r="11" spans="1:9" ht="15.5" x14ac:dyDescent="0.35">
      <c r="A11" s="1"/>
      <c r="B11" s="1"/>
      <c r="C11" s="1"/>
      <c r="D11" s="1"/>
      <c r="E11" s="1"/>
      <c r="F11" s="8"/>
      <c r="G11" s="1"/>
      <c r="H11" s="1"/>
      <c r="I11" s="1"/>
    </row>
    <row r="12" spans="1:9" ht="15.5" x14ac:dyDescent="0.35">
      <c r="A12" s="1"/>
      <c r="B12" s="1"/>
      <c r="C12" s="1"/>
      <c r="D12" s="1"/>
      <c r="E12" s="1"/>
      <c r="F12" s="1" t="s">
        <v>13</v>
      </c>
      <c r="G12" s="1" t="s">
        <v>14</v>
      </c>
      <c r="H12" s="1"/>
      <c r="I12" s="1"/>
    </row>
    <row r="13" spans="1:9" ht="16" thickBot="1" x14ac:dyDescent="0.4">
      <c r="A13" s="1"/>
      <c r="B13" s="1"/>
      <c r="C13" s="1"/>
      <c r="D13" s="1"/>
      <c r="E13" s="1"/>
      <c r="F13" s="1"/>
      <c r="G13" s="1"/>
      <c r="H13" s="1"/>
      <c r="I13" s="1"/>
    </row>
    <row r="14" spans="1:9" ht="16" thickBot="1" x14ac:dyDescent="0.4">
      <c r="A14" s="1" t="s">
        <v>15</v>
      </c>
      <c r="B14" s="1"/>
      <c r="C14" s="1"/>
      <c r="D14" s="1"/>
      <c r="E14" s="1"/>
      <c r="F14" s="9" t="s">
        <v>16</v>
      </c>
      <c r="G14" s="19" t="s">
        <v>17</v>
      </c>
      <c r="H14" s="1"/>
      <c r="I14" s="1"/>
    </row>
    <row r="15" spans="1:9" ht="15.5" x14ac:dyDescent="0.35">
      <c r="A15" s="1"/>
      <c r="B15" s="1"/>
      <c r="C15" s="1"/>
      <c r="D15" s="1"/>
      <c r="E15" s="1"/>
      <c r="F15" s="20" t="s">
        <v>18</v>
      </c>
      <c r="G15" s="21">
        <v>6</v>
      </c>
      <c r="H15" s="1"/>
      <c r="I15" s="1"/>
    </row>
    <row r="16" spans="1:9" ht="15.5" x14ac:dyDescent="0.35">
      <c r="A16" s="1"/>
      <c r="B16" s="1"/>
      <c r="C16" s="1"/>
      <c r="D16" s="1"/>
      <c r="E16" s="1"/>
      <c r="F16" s="22" t="s">
        <v>19</v>
      </c>
      <c r="G16" s="23">
        <v>0.05</v>
      </c>
      <c r="H16" s="1"/>
      <c r="I16" s="1"/>
    </row>
    <row r="17" spans="1:9" ht="16" thickBot="1" x14ac:dyDescent="0.4">
      <c r="A17" s="1"/>
      <c r="B17" s="1"/>
      <c r="C17" s="1"/>
      <c r="D17" s="1"/>
      <c r="E17" s="1"/>
      <c r="F17" s="24" t="s">
        <v>20</v>
      </c>
      <c r="G17" s="25">
        <v>12.59</v>
      </c>
      <c r="H17" s="1"/>
      <c r="I17" s="1"/>
    </row>
    <row r="18" spans="1:9" ht="15.5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ht="15.5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ht="15.5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ht="15.5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ht="15.5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ht="15.5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ht="19" thickBot="1" x14ac:dyDescent="0.5">
      <c r="A28" s="36" t="s">
        <v>21</v>
      </c>
      <c r="B28" s="36"/>
      <c r="C28" s="36"/>
      <c r="D28" s="1"/>
      <c r="E28" s="1"/>
      <c r="F28" s="1"/>
      <c r="G28" s="1"/>
      <c r="H28" s="1"/>
      <c r="I28" s="1"/>
    </row>
    <row r="29" spans="1:9" ht="16" thickBot="1" x14ac:dyDescent="0.4">
      <c r="A29" s="9" t="s">
        <v>2</v>
      </c>
      <c r="B29" s="4" t="s">
        <v>3</v>
      </c>
      <c r="C29" s="19" t="s">
        <v>4</v>
      </c>
      <c r="D29" s="1"/>
      <c r="E29" s="1"/>
      <c r="F29" s="1"/>
      <c r="G29" s="1"/>
      <c r="H29" s="1"/>
      <c r="I29" s="1"/>
    </row>
    <row r="30" spans="1:9" ht="15.5" x14ac:dyDescent="0.35">
      <c r="A30" s="9" t="s">
        <v>6</v>
      </c>
      <c r="B30" s="26">
        <f>(B3-G3)/SQRT(G3)</f>
        <v>-0.1452331853677728</v>
      </c>
      <c r="C30" s="27">
        <v>1.6500236340000001</v>
      </c>
      <c r="D30" s="1"/>
      <c r="E30" s="1"/>
      <c r="F30" s="1"/>
      <c r="G30" s="1"/>
      <c r="H30" s="1"/>
      <c r="I30" s="1"/>
    </row>
    <row r="31" spans="1:9" ht="15.5" x14ac:dyDescent="0.35">
      <c r="A31" s="12" t="s">
        <v>7</v>
      </c>
      <c r="B31" s="28">
        <f t="shared" ref="B31:B36" si="4">(B4-G4)/SQRT(G4)</f>
        <v>-0.40325161275887678</v>
      </c>
      <c r="C31" s="29">
        <v>4.5814232459999999</v>
      </c>
      <c r="D31" s="1"/>
      <c r="E31" s="1"/>
      <c r="F31" s="1"/>
      <c r="G31" s="1"/>
      <c r="H31" s="1"/>
      <c r="I31" s="1"/>
    </row>
    <row r="32" spans="1:9" ht="15.5" x14ac:dyDescent="0.35">
      <c r="A32" s="12" t="s">
        <v>8</v>
      </c>
      <c r="B32" s="28">
        <f t="shared" si="4"/>
        <v>-4.7246085116815731E-2</v>
      </c>
      <c r="C32" s="29">
        <v>0.53677234200000001</v>
      </c>
      <c r="D32" s="1"/>
      <c r="E32" s="1"/>
      <c r="F32" s="1"/>
      <c r="G32" s="1"/>
      <c r="H32" s="1"/>
      <c r="I32" s="1"/>
    </row>
    <row r="33" spans="1:9" ht="15.5" x14ac:dyDescent="0.35">
      <c r="A33" s="12" t="s">
        <v>9</v>
      </c>
      <c r="B33" s="28">
        <f t="shared" si="4"/>
        <v>-2.967138248184081E-2</v>
      </c>
      <c r="C33" s="29">
        <v>0.33710258599999998</v>
      </c>
      <c r="D33" s="1"/>
      <c r="E33" s="1"/>
      <c r="F33" s="1"/>
      <c r="G33" s="1"/>
      <c r="H33" s="1"/>
      <c r="I33" s="1"/>
    </row>
    <row r="34" spans="1:9" ht="15.5" x14ac:dyDescent="0.35">
      <c r="A34" s="12" t="s">
        <v>10</v>
      </c>
      <c r="B34" s="28">
        <f t="shared" si="4"/>
        <v>0.44788578398338663</v>
      </c>
      <c r="C34" s="29">
        <v>-5.0885211049999999</v>
      </c>
      <c r="D34" s="1"/>
      <c r="E34" s="1"/>
      <c r="F34" s="1"/>
      <c r="G34" s="1"/>
      <c r="H34" s="1"/>
      <c r="I34" s="1"/>
    </row>
    <row r="35" spans="1:9" ht="15.5" x14ac:dyDescent="0.35">
      <c r="A35" s="12" t="s">
        <v>11</v>
      </c>
      <c r="B35" s="28">
        <f t="shared" si="4"/>
        <v>9.7877063625418398E-2</v>
      </c>
      <c r="C35" s="29">
        <v>-1.1120011439999999</v>
      </c>
      <c r="D35" s="1"/>
      <c r="E35" s="1"/>
      <c r="F35" s="1"/>
      <c r="G35" s="1"/>
      <c r="H35" s="1"/>
      <c r="I35" s="1"/>
    </row>
    <row r="36" spans="1:9" ht="16" thickBot="1" x14ac:dyDescent="0.4">
      <c r="A36" s="30" t="s">
        <v>12</v>
      </c>
      <c r="B36" s="31">
        <f t="shared" si="4"/>
        <v>-1.0085213662359455E-2</v>
      </c>
      <c r="C36" s="32">
        <v>0.114580155</v>
      </c>
      <c r="D36" s="1"/>
      <c r="E36" s="1"/>
      <c r="F36" s="1"/>
      <c r="G36" s="1"/>
      <c r="H36" s="1"/>
      <c r="I36" s="1"/>
    </row>
    <row r="37" spans="1:9" ht="15.5" x14ac:dyDescent="0.35">
      <c r="A37" s="1"/>
      <c r="B37" s="1"/>
      <c r="C37" s="1"/>
      <c r="D37" s="1"/>
      <c r="E37" s="1"/>
      <c r="F37" s="1"/>
      <c r="G37" s="1"/>
      <c r="H37" s="1"/>
      <c r="I37" s="1"/>
    </row>
    <row r="38" spans="1:9" ht="15.5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9" ht="16" thickBot="1" x14ac:dyDescent="0.4">
      <c r="A39" s="1"/>
      <c r="B39" s="1"/>
      <c r="C39" s="1"/>
      <c r="D39" s="1"/>
      <c r="E39" s="1"/>
      <c r="F39" s="1"/>
      <c r="G39" s="1"/>
      <c r="H39" s="1"/>
      <c r="I39" s="1"/>
    </row>
    <row r="40" spans="1:9" ht="16" thickBot="1" x14ac:dyDescent="0.4">
      <c r="A40" s="2" t="s">
        <v>2</v>
      </c>
      <c r="B40" s="3" t="s">
        <v>3</v>
      </c>
      <c r="C40" s="2" t="s">
        <v>4</v>
      </c>
      <c r="D40" s="1"/>
      <c r="E40" s="1"/>
      <c r="F40" s="1"/>
      <c r="G40" s="1"/>
      <c r="H40" s="1"/>
      <c r="I40" s="1"/>
    </row>
    <row r="41" spans="1:9" ht="15.5" x14ac:dyDescent="0.35">
      <c r="A41" s="7" t="s">
        <v>6</v>
      </c>
      <c r="B41" s="4">
        <f>(B3-G3)^2/G3</f>
        <v>2.1092678132069859E-2</v>
      </c>
      <c r="C41" s="19">
        <f>(C3-H3)^2/H3</f>
        <v>2.7225779927393221</v>
      </c>
      <c r="D41" s="1"/>
      <c r="E41" s="1"/>
      <c r="F41" s="1"/>
      <c r="G41" s="1"/>
      <c r="H41" s="1"/>
      <c r="I41" s="1"/>
    </row>
    <row r="42" spans="1:9" ht="15.5" x14ac:dyDescent="0.35">
      <c r="A42" s="7" t="s">
        <v>7</v>
      </c>
      <c r="B42" s="7">
        <f>(B4-G4)^2/G4</f>
        <v>0.16261186319263518</v>
      </c>
      <c r="C42" s="33">
        <f t="shared" ref="C42:C47" si="5">(C4-H4)^2/H4</f>
        <v>20.989438956710455</v>
      </c>
      <c r="D42" s="1"/>
      <c r="E42" s="1"/>
      <c r="F42" s="1"/>
      <c r="G42" s="1"/>
      <c r="H42" s="1"/>
      <c r="I42" s="1"/>
    </row>
    <row r="43" spans="1:9" ht="15.5" x14ac:dyDescent="0.35">
      <c r="A43" s="7" t="s">
        <v>8</v>
      </c>
      <c r="B43" s="7">
        <f t="shared" ref="B42:B47" si="6">(B5-G5)^2/G5</f>
        <v>2.2321925588653971E-3</v>
      </c>
      <c r="C43" s="33">
        <f t="shared" si="5"/>
        <v>0.28812454721363634</v>
      </c>
      <c r="D43" s="1"/>
      <c r="E43" s="1"/>
      <c r="F43" s="1"/>
      <c r="G43" s="1"/>
      <c r="H43" s="1"/>
      <c r="I43" s="1"/>
    </row>
    <row r="44" spans="1:9" ht="15.5" x14ac:dyDescent="0.35">
      <c r="A44" s="7" t="s">
        <v>9</v>
      </c>
      <c r="B44" s="7">
        <f t="shared" si="6"/>
        <v>8.8039093838368965E-4</v>
      </c>
      <c r="C44" s="33">
        <f t="shared" si="5"/>
        <v>0.11363815343136606</v>
      </c>
      <c r="D44" s="1"/>
      <c r="E44" s="1"/>
      <c r="F44" s="1"/>
      <c r="G44" s="1"/>
      <c r="H44" s="1"/>
      <c r="I44" s="1"/>
    </row>
    <row r="45" spans="1:9" ht="15.5" x14ac:dyDescent="0.35">
      <c r="A45" s="7" t="s">
        <v>10</v>
      </c>
      <c r="B45" s="7">
        <f t="shared" si="6"/>
        <v>0.20060167549441288</v>
      </c>
      <c r="C45" s="33">
        <f t="shared" si="5"/>
        <v>25.893047036894334</v>
      </c>
      <c r="D45" s="1"/>
      <c r="E45" s="1"/>
      <c r="F45" s="1"/>
      <c r="G45" s="1"/>
      <c r="H45" s="1"/>
      <c r="I45" s="1"/>
    </row>
    <row r="46" spans="1:9" ht="15.5" x14ac:dyDescent="0.35">
      <c r="A46" s="7" t="s">
        <v>11</v>
      </c>
      <c r="B46" s="7">
        <f t="shared" si="6"/>
        <v>9.5799195839342023E-3</v>
      </c>
      <c r="C46" s="33">
        <f t="shared" si="5"/>
        <v>1.2365465432185991</v>
      </c>
      <c r="D46" s="1"/>
      <c r="E46" s="1"/>
      <c r="F46" s="1"/>
      <c r="G46" s="1"/>
      <c r="H46" s="1"/>
      <c r="I46" s="1"/>
    </row>
    <row r="47" spans="1:9" ht="16" thickBot="1" x14ac:dyDescent="0.4">
      <c r="A47" s="34" t="s">
        <v>12</v>
      </c>
      <c r="B47" s="34">
        <f t="shared" si="6"/>
        <v>1.0171153461544183E-4</v>
      </c>
      <c r="C47" s="35">
        <f t="shared" si="5"/>
        <v>1.3128611929584316E-2</v>
      </c>
      <c r="D47" s="1"/>
      <c r="E47" s="1"/>
      <c r="F47" s="1"/>
      <c r="G47" s="1"/>
      <c r="H47" s="1"/>
      <c r="I47" s="1"/>
    </row>
    <row r="48" spans="1:9" ht="18.5" x14ac:dyDescent="0.45">
      <c r="A48" s="41" t="s">
        <v>22</v>
      </c>
      <c r="B48" s="42">
        <f>SUM(B41:C47)</f>
        <v>51.653602273572218</v>
      </c>
      <c r="C48" s="37"/>
    </row>
    <row r="49" spans="1:3" ht="19" thickBot="1" x14ac:dyDescent="0.5">
      <c r="A49" s="38" t="s">
        <v>23</v>
      </c>
      <c r="B49" s="39"/>
      <c r="C49" s="40"/>
    </row>
  </sheetData>
  <mergeCells count="2">
    <mergeCell ref="A49:C49"/>
    <mergeCell ref="A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2024-02-04T21:47:16Z</dcterms:created>
  <dcterms:modified xsi:type="dcterms:W3CDTF">2024-02-05T03:45:23Z</dcterms:modified>
</cp:coreProperties>
</file>