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7680" tabRatio="600" firstSheet="0" activeTab="13" autoFilterDateGrouping="1"/>
  </bookViews>
  <sheets>
    <sheet xmlns:r="http://schemas.openxmlformats.org/officeDocument/2006/relationships" name="202401" sheetId="1" state="visible" r:id="rId1"/>
    <sheet xmlns:r="http://schemas.openxmlformats.org/officeDocument/2006/relationships" name="202402" sheetId="2" state="visible" r:id="rId2"/>
    <sheet xmlns:r="http://schemas.openxmlformats.org/officeDocument/2006/relationships" name="202403" sheetId="3" state="visible" r:id="rId3"/>
    <sheet xmlns:r="http://schemas.openxmlformats.org/officeDocument/2006/relationships" name="202404" sheetId="4" state="visible" r:id="rId4"/>
    <sheet xmlns:r="http://schemas.openxmlformats.org/officeDocument/2006/relationships" name="202405" sheetId="5" state="visible" r:id="rId5"/>
    <sheet xmlns:r="http://schemas.openxmlformats.org/officeDocument/2006/relationships" name="202406" sheetId="6" state="visible" r:id="rId6"/>
    <sheet xmlns:r="http://schemas.openxmlformats.org/officeDocument/2006/relationships" name="202407" sheetId="7" state="visible" r:id="rId7"/>
    <sheet xmlns:r="http://schemas.openxmlformats.org/officeDocument/2006/relationships" name="202408" sheetId="8" state="visible" r:id="rId8"/>
    <sheet xmlns:r="http://schemas.openxmlformats.org/officeDocument/2006/relationships" name="202409" sheetId="9" state="visible" r:id="rId9"/>
    <sheet xmlns:r="http://schemas.openxmlformats.org/officeDocument/2006/relationships" name="202410" sheetId="10" state="visible" r:id="rId10"/>
    <sheet xmlns:r="http://schemas.openxmlformats.org/officeDocument/2006/relationships" name="202411" sheetId="11" state="visible" r:id="rId11"/>
    <sheet xmlns:r="http://schemas.openxmlformats.org/officeDocument/2006/relationships" name="202412" sheetId="12" state="visible" r:id="rId12"/>
    <sheet xmlns:r="http://schemas.openxmlformats.org/officeDocument/2006/relationships" name="202501" sheetId="13" state="visible" r:id="rId13"/>
    <sheet xmlns:r="http://schemas.openxmlformats.org/officeDocument/2006/relationships" name="202502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_(* #\ ###\ ##0_);_(* \(#\ ##0\);_(* &quot;-&quot;_);_(@_)"/>
    <numFmt numFmtId="165" formatCode="#,##0_р_."/>
    <numFmt numFmtId="166" formatCode="#,##0_);[Red]\(#,##0\)"/>
    <numFmt numFmtId="167" formatCode="#,##0.0"/>
    <numFmt numFmtId="168" formatCode="#,##0.00000_);[Red]\(#,##0.00000\)"/>
    <numFmt numFmtId="169" formatCode="#,##0.0000000000_ "/>
    <numFmt numFmtId="170" formatCode="_(* #\ ##0_);_(* \(#\ ##0\);_(* &quot;-&quot;_);_(@_)"/>
    <numFmt numFmtId="171" formatCode="0_);[Red]\(0\)"/>
  </numFmts>
  <fonts count="39">
    <font>
      <name val="等线"/>
      <charset val="134"/>
      <color theme="1"/>
      <sz val="11"/>
      <scheme val="minor"/>
    </font>
    <font>
      <name val="Times New Roman"/>
      <charset val="134"/>
      <color theme="1"/>
      <sz val="11"/>
    </font>
    <font>
      <name val="Times New Roman"/>
      <charset val="134"/>
      <color theme="1"/>
      <sz val="7"/>
    </font>
    <font>
      <name val="Times New Roman"/>
      <charset val="134"/>
      <color theme="1"/>
      <sz val="6.5"/>
    </font>
    <font>
      <name val="Times New Roman"/>
      <charset val="134"/>
      <color theme="1"/>
      <sz val="5"/>
    </font>
    <font>
      <name val="Times New Roman"/>
      <charset val="134"/>
      <color theme="1"/>
      <sz val="6"/>
    </font>
    <font>
      <name val="宋体"/>
      <charset val="134"/>
      <color theme="1"/>
      <sz val="11"/>
    </font>
    <font>
      <name val="宋体"/>
      <charset val="134"/>
      <b val="1"/>
      <color theme="1"/>
      <sz val="8.5"/>
    </font>
    <font>
      <name val="宋体"/>
      <charset val="134"/>
      <b val="1"/>
      <color theme="1"/>
      <sz val="8"/>
    </font>
    <font>
      <name val="宋体"/>
      <charset val="134"/>
      <color theme="1"/>
      <sz val="8.5"/>
    </font>
    <font>
      <name val="宋体"/>
      <charset val="134"/>
      <color theme="1"/>
      <sz val="10"/>
    </font>
    <font>
      <name val="宋体"/>
      <charset val="134"/>
      <color theme="1"/>
      <sz val="9"/>
    </font>
    <font>
      <name val="Times New Roman"/>
      <charset val="134"/>
      <color theme="1"/>
      <sz val="5.5"/>
    </font>
    <font>
      <name val="Times New Roman"/>
      <charset val="134"/>
      <color theme="1"/>
      <sz val="10"/>
    </font>
    <font>
      <name val="宋体"/>
      <charset val="134"/>
      <color theme="1"/>
      <sz val="6"/>
    </font>
    <font>
      <name val="宋体"/>
      <charset val="134"/>
      <b val="1"/>
      <color theme="1"/>
      <sz val="6"/>
    </font>
    <font>
      <name val="宋体"/>
      <charset val="134"/>
      <color theme="1"/>
      <sz val="7"/>
    </font>
    <font>
      <name val="宋体"/>
      <charset val="134"/>
      <color theme="1"/>
      <sz val="6.5"/>
    </font>
    <font>
      <name val="宋体"/>
      <charset val="134"/>
      <color theme="1"/>
      <sz val="5"/>
    </font>
    <font>
      <name val="宋体"/>
      <charset val="134"/>
      <color theme="1"/>
      <sz val="5.5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0" fillId="4" borderId="14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5" applyAlignment="1">
      <alignment vertical="center"/>
    </xf>
    <xf numFmtId="0" fontId="26" fillId="0" borderId="15" applyAlignment="1">
      <alignment vertical="center"/>
    </xf>
    <xf numFmtId="0" fontId="27" fillId="0" borderId="16" applyAlignment="1">
      <alignment vertical="center"/>
    </xf>
    <xf numFmtId="0" fontId="27" fillId="0" borderId="0" applyAlignment="1">
      <alignment vertical="center"/>
    </xf>
    <xf numFmtId="0" fontId="28" fillId="5" borderId="17" applyAlignment="1">
      <alignment vertical="center"/>
    </xf>
    <xf numFmtId="0" fontId="29" fillId="6" borderId="18" applyAlignment="1">
      <alignment vertical="center"/>
    </xf>
    <xf numFmtId="0" fontId="30" fillId="6" borderId="17" applyAlignment="1">
      <alignment vertical="center"/>
    </xf>
    <xf numFmtId="0" fontId="31" fillId="7" borderId="19" applyAlignment="1">
      <alignment vertical="center"/>
    </xf>
    <xf numFmtId="0" fontId="32" fillId="0" borderId="20" applyAlignment="1">
      <alignment vertical="center"/>
    </xf>
    <xf numFmtId="0" fontId="33" fillId="0" borderId="21" applyAlignment="1">
      <alignment vertical="center"/>
    </xf>
    <xf numFmtId="0" fontId="34" fillId="8" borderId="0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8" fillId="13" borderId="0" applyAlignment="1">
      <alignment vertical="center"/>
    </xf>
    <xf numFmtId="0" fontId="37" fillId="14" borderId="0" applyAlignment="1">
      <alignment vertical="center"/>
    </xf>
    <xf numFmtId="0" fontId="37" fillId="15" borderId="0" applyAlignment="1">
      <alignment vertical="center"/>
    </xf>
    <xf numFmtId="0" fontId="38" fillId="16" borderId="0" applyAlignment="1">
      <alignment vertical="center"/>
    </xf>
    <xf numFmtId="0" fontId="38" fillId="17" borderId="0" applyAlignment="1">
      <alignment vertical="center"/>
    </xf>
    <xf numFmtId="0" fontId="37" fillId="18" borderId="0" applyAlignment="1">
      <alignment vertical="center"/>
    </xf>
    <xf numFmtId="0" fontId="37" fillId="19" borderId="0" applyAlignment="1">
      <alignment vertical="center"/>
    </xf>
    <xf numFmtId="0" fontId="38" fillId="20" borderId="0" applyAlignment="1">
      <alignment vertical="center"/>
    </xf>
    <xf numFmtId="0" fontId="38" fillId="21" borderId="0" applyAlignment="1">
      <alignment vertical="center"/>
    </xf>
    <xf numFmtId="0" fontId="37" fillId="22" borderId="0" applyAlignment="1">
      <alignment vertical="center"/>
    </xf>
    <xf numFmtId="0" fontId="37" fillId="23" borderId="0" applyAlignment="1">
      <alignment vertical="center"/>
    </xf>
    <xf numFmtId="0" fontId="38" fillId="24" borderId="0" applyAlignment="1">
      <alignment vertical="center"/>
    </xf>
    <xf numFmtId="0" fontId="38" fillId="25" borderId="0" applyAlignment="1">
      <alignment vertical="center"/>
    </xf>
    <xf numFmtId="0" fontId="37" fillId="26" borderId="0" applyAlignment="1">
      <alignment vertical="center"/>
    </xf>
    <xf numFmtId="0" fontId="37" fillId="27" borderId="0" applyAlignment="1">
      <alignment vertical="center"/>
    </xf>
    <xf numFmtId="0" fontId="38" fillId="28" borderId="0" applyAlignment="1">
      <alignment vertical="center"/>
    </xf>
    <xf numFmtId="0" fontId="38" fillId="29" borderId="0" applyAlignment="1">
      <alignment vertical="center"/>
    </xf>
    <xf numFmtId="0" fontId="37" fillId="30" borderId="0" applyAlignment="1">
      <alignment vertical="center"/>
    </xf>
    <xf numFmtId="0" fontId="37" fillId="31" borderId="0" applyAlignment="1">
      <alignment vertical="center"/>
    </xf>
    <xf numFmtId="0" fontId="38" fillId="32" borderId="0" applyAlignment="1">
      <alignment vertical="center"/>
    </xf>
    <xf numFmtId="0" fontId="38" fillId="33" borderId="0" applyAlignment="1">
      <alignment vertical="center"/>
    </xf>
    <xf numFmtId="0" fontId="37" fillId="34" borderId="0" applyAlignment="1">
      <alignment vertical="center"/>
    </xf>
  </cellStyleXfs>
  <cellXfs count="11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37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3" fillId="0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2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4" fillId="0" borderId="2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 wrapText="1"/>
    </xf>
    <xf numFmtId="166" fontId="2" fillId="0" borderId="7" applyAlignment="1" pivotButton="0" quotePrefix="0" xfId="0">
      <alignment horizontal="center" vertical="center" wrapText="1"/>
    </xf>
    <xf numFmtId="166" fontId="5" fillId="0" borderId="7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2" applyAlignment="1" pivotButton="0" quotePrefix="0" xfId="0">
      <alignment horizontal="center" vertical="center"/>
    </xf>
    <xf numFmtId="14" fontId="8" fillId="0" borderId="2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7" fillId="0" borderId="8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167" fontId="10" fillId="0" borderId="7" applyAlignment="1" pivotButton="0" quotePrefix="0" xfId="0">
      <alignment vertical="center"/>
    </xf>
    <xf numFmtId="38" fontId="11" fillId="0" borderId="7" applyAlignment="1" pivotButton="0" quotePrefix="0" xfId="0">
      <alignment horizontal="center" vertical="center" wrapText="1"/>
    </xf>
    <xf numFmtId="168" fontId="10" fillId="0" borderId="7" applyAlignment="1" pivotButton="0" quotePrefix="0" xfId="0">
      <alignment vertical="center"/>
    </xf>
    <xf numFmtId="38" fontId="11" fillId="0" borderId="2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3" fontId="11" fillId="0" borderId="7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37" fontId="11" fillId="0" borderId="7" applyAlignment="1" pivotButton="0" quotePrefix="0" xfId="0">
      <alignment horizontal="center" vertical="center" wrapText="1"/>
    </xf>
    <xf numFmtId="3" fontId="11" fillId="0" borderId="2" applyAlignment="1" pivotButton="0" quotePrefix="0" xfId="0">
      <alignment horizontal="center" vertical="center" wrapText="1"/>
    </xf>
    <xf numFmtId="37" fontId="11" fillId="0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2" fillId="2" borderId="2" applyAlignment="1" pivotButton="0" quotePrefix="0" xfId="0">
      <alignment horizontal="center" vertical="center" wrapText="1"/>
    </xf>
    <xf numFmtId="0" fontId="12" fillId="2" borderId="2" applyAlignment="1" pivotButton="0" quotePrefix="0" xfId="0">
      <alignment horizontal="center" vertical="center" wrapText="1"/>
    </xf>
    <xf numFmtId="9" fontId="2" fillId="2" borderId="7" applyAlignment="1" pivotButton="0" quotePrefix="0" xfId="0">
      <alignment horizontal="center" vertical="center" wrapText="1"/>
    </xf>
    <xf numFmtId="166" fontId="2" fillId="0" borderId="7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7" fillId="2" borderId="2" applyAlignment="1" pivotButton="0" quotePrefix="0" xfId="0">
      <alignment horizontal="center" vertical="center" wrapText="1"/>
    </xf>
    <xf numFmtId="0" fontId="7" fillId="2" borderId="7" applyAlignment="1" pivotButton="0" quotePrefix="0" xfId="0">
      <alignment horizontal="center" vertical="center" wrapText="1"/>
    </xf>
    <xf numFmtId="38" fontId="11" fillId="2" borderId="7" applyAlignment="1" pivotButton="0" quotePrefix="0" xfId="0">
      <alignment horizontal="center" vertical="center" wrapText="1"/>
    </xf>
    <xf numFmtId="37" fontId="11" fillId="2" borderId="7" applyAlignment="1" pivotButton="0" quotePrefix="0" xfId="0">
      <alignment horizontal="center" vertical="center" wrapText="1"/>
    </xf>
    <xf numFmtId="165" fontId="11" fillId="0" borderId="2" applyAlignment="1" pivotButton="0" quotePrefix="0" xfId="0">
      <alignment horizontal="center" vertical="center" wrapText="1"/>
    </xf>
    <xf numFmtId="170" fontId="11" fillId="2" borderId="7" applyAlignment="1" pivotButton="0" quotePrefix="0" xfId="0">
      <alignment vertical="center" wrapText="1"/>
    </xf>
    <xf numFmtId="3" fontId="11" fillId="2" borderId="7" applyAlignment="1" pivotButton="0" quotePrefix="0" xfId="0">
      <alignment horizontal="center" vertical="center" wrapText="1"/>
    </xf>
    <xf numFmtId="171" fontId="10" fillId="0" borderId="0" applyAlignment="1" pivotButton="0" quotePrefix="0" xfId="0">
      <alignment horizontal="center" vertical="center" wrapText="1"/>
    </xf>
    <xf numFmtId="171" fontId="13" fillId="0" borderId="0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9" fontId="11" fillId="2" borderId="2" applyAlignment="1" pivotButton="0" quotePrefix="0" xfId="0">
      <alignment horizontal="center" vertical="center" wrapText="1"/>
    </xf>
    <xf numFmtId="9" fontId="2" fillId="0" borderId="7" applyAlignment="1" pivotButton="0" quotePrefix="0" xfId="0">
      <alignment horizontal="center" vertical="center" wrapText="1"/>
    </xf>
    <xf numFmtId="49" fontId="6" fillId="0" borderId="0" pivotButton="0" quotePrefix="0" xfId="0"/>
    <xf numFmtId="0" fontId="14" fillId="2" borderId="2" applyAlignment="1" pivotButton="0" quotePrefix="0" xfId="0">
      <alignment horizontal="center" vertical="center" wrapText="1"/>
    </xf>
    <xf numFmtId="49" fontId="14" fillId="2" borderId="2" applyAlignment="1" pivotButton="0" quotePrefix="0" xfId="0">
      <alignment horizontal="center" vertical="center" wrapText="1"/>
    </xf>
    <xf numFmtId="0" fontId="14" fillId="2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0" fillId="0" borderId="13" pivotButton="0" quotePrefix="0" xfId="0"/>
    <xf numFmtId="0" fontId="14" fillId="0" borderId="7" applyAlignment="1" pivotButton="0" quotePrefix="0" xfId="0">
      <alignment horizontal="center" vertical="center" wrapText="1"/>
    </xf>
    <xf numFmtId="166" fontId="15" fillId="0" borderId="7" applyAlignment="1" pivotButton="0" quotePrefix="0" xfId="0">
      <alignment horizontal="center" vertical="center" wrapText="1"/>
    </xf>
    <xf numFmtId="9" fontId="15" fillId="0" borderId="7" applyAlignment="1" pivotButton="0" quotePrefix="0" xfId="0">
      <alignment horizontal="center" vertical="center" wrapText="1"/>
    </xf>
    <xf numFmtId="166" fontId="14" fillId="0" borderId="7" applyAlignment="1" pivotButton="0" quotePrefix="0" xfId="0">
      <alignment horizontal="center" vertical="center" wrapText="1"/>
    </xf>
    <xf numFmtId="9" fontId="14" fillId="0" borderId="7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166" fontId="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 wrapText="1"/>
    </xf>
    <xf numFmtId="166" fontId="16" fillId="0" borderId="7" applyAlignment="1" pivotButton="0" quotePrefix="0" xfId="0">
      <alignment horizontal="center" vertical="center" wrapText="1"/>
    </xf>
    <xf numFmtId="0" fontId="16" fillId="3" borderId="2" applyAlignment="1" pivotButton="0" quotePrefix="0" xfId="0">
      <alignment horizontal="center" vertical="center" wrapText="1"/>
    </xf>
    <xf numFmtId="0" fontId="19" fillId="3" borderId="2" applyAlignment="1" pivotButton="0" quotePrefix="0" xfId="0">
      <alignment horizontal="center" vertical="center" wrapText="1"/>
    </xf>
    <xf numFmtId="9" fontId="16" fillId="3" borderId="7" applyAlignment="1" pivotButton="0" quotePrefix="0" xfId="0">
      <alignment horizontal="center" vertical="center" wrapText="1"/>
    </xf>
    <xf numFmtId="0" fontId="7" fillId="3" borderId="2" applyAlignment="1" pivotButton="0" quotePrefix="0" xfId="0">
      <alignment horizontal="center" vertical="center" wrapText="1"/>
    </xf>
    <xf numFmtId="0" fontId="7" fillId="3" borderId="7" applyAlignment="1" pivotButton="0" quotePrefix="0" xfId="0">
      <alignment horizontal="center" vertical="center" wrapText="1"/>
    </xf>
    <xf numFmtId="38" fontId="11" fillId="3" borderId="7" applyAlignment="1" pivotButton="0" quotePrefix="0" xfId="0">
      <alignment horizontal="center" vertical="center" wrapText="1"/>
    </xf>
    <xf numFmtId="37" fontId="11" fillId="3" borderId="7" applyAlignment="1" pivotButton="0" quotePrefix="0" xfId="0">
      <alignment horizontal="center" vertical="center" wrapText="1"/>
    </xf>
    <xf numFmtId="170" fontId="11" fillId="3" borderId="7" applyAlignment="1" pivotButton="0" quotePrefix="0" xfId="0">
      <alignment vertical="center" wrapText="1"/>
    </xf>
    <xf numFmtId="3" fontId="11" fillId="3" borderId="7" applyAlignment="1" pivotButton="0" quotePrefix="0" xfId="0">
      <alignment horizontal="center" vertical="center" wrapText="1"/>
    </xf>
    <xf numFmtId="0" fontId="17" fillId="3" borderId="2" applyAlignment="1" pivotButton="0" quotePrefix="0" xfId="0">
      <alignment horizontal="center" vertical="center" wrapText="1"/>
    </xf>
    <xf numFmtId="9" fontId="11" fillId="3" borderId="2" applyAlignment="1" pivotButton="0" quotePrefix="0" xfId="0">
      <alignment horizontal="center" vertical="center" wrapText="1"/>
    </xf>
    <xf numFmtId="9" fontId="16" fillId="0" borderId="7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49" fontId="14" fillId="3" borderId="2" applyAlignment="1" pivotButton="0" quotePrefix="0" xfId="0">
      <alignment horizontal="center" vertical="center" wrapText="1"/>
    </xf>
    <xf numFmtId="0" fontId="14" fillId="3" borderId="7" applyAlignment="1" pivotButton="0" quotePrefix="0" xfId="0">
      <alignment horizontal="center" vertical="center" wrapText="1"/>
    </xf>
    <xf numFmtId="166" fontId="16" fillId="0" borderId="7" applyAlignment="1" pivotButton="0" quotePrefix="0" xfId="0">
      <alignment horizontal="center" vertical="center" wrapText="1"/>
    </xf>
    <xf numFmtId="166" fontId="14" fillId="0" borderId="7" applyAlignment="1" pivotButton="0" quotePrefix="0" xfId="0">
      <alignment horizontal="center" vertical="center" wrapText="1"/>
    </xf>
    <xf numFmtId="167" fontId="10" fillId="0" borderId="7" applyAlignment="1" pivotButton="0" quotePrefix="0" xfId="0">
      <alignment vertical="center"/>
    </xf>
    <xf numFmtId="168" fontId="10" fillId="0" borderId="7" applyAlignment="1" pivotButton="0" quotePrefix="0" xfId="0">
      <alignment vertical="center"/>
    </xf>
    <xf numFmtId="165" fontId="11" fillId="0" borderId="2" applyAlignment="1" pivotButton="0" quotePrefix="0" xfId="0">
      <alignment horizontal="center" vertical="center" wrapText="1"/>
    </xf>
    <xf numFmtId="170" fontId="11" fillId="3" borderId="7" applyAlignment="1" pivotButton="0" quotePrefix="0" xfId="0">
      <alignment vertical="center" wrapText="1"/>
    </xf>
    <xf numFmtId="166" fontId="15" fillId="0" borderId="7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171" fontId="10" fillId="0" borderId="0" applyAlignment="1" pivotButton="0" quotePrefix="0" xfId="0">
      <alignment horizontal="center" vertical="center" wrapText="1"/>
    </xf>
    <xf numFmtId="171" fontId="13" fillId="0" borderId="0" applyAlignment="1" pivotButton="0" quotePrefix="0" xfId="0">
      <alignment horizontal="center" vertical="center" wrapText="1"/>
    </xf>
    <xf numFmtId="166" fontId="2" fillId="0" borderId="7" applyAlignment="1" pivotButton="0" quotePrefix="0" xfId="0">
      <alignment horizontal="center" vertical="center" wrapText="1"/>
    </xf>
    <xf numFmtId="166" fontId="5" fillId="0" borderId="7" applyAlignment="1" pivotButton="0" quotePrefix="0" xfId="0">
      <alignment horizontal="center" vertical="center" wrapText="1"/>
    </xf>
    <xf numFmtId="170" fontId="11" fillId="2" borderId="7" applyAlignment="1" pivotButton="0" quotePrefix="0" xfId="0">
      <alignment vertical="center" wrapText="1"/>
    </xf>
    <xf numFmtId="166" fontId="6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G50" sqref="G50:H50"/>
    </sheetView>
  </sheetViews>
  <sheetFormatPr baseColWidth="8" defaultColWidth="9" defaultRowHeight="14"/>
  <cols>
    <col width="26.625" customWidth="1" min="2" max="2"/>
  </cols>
  <sheetData>
    <row r="2" ht="1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31.12.23</t>
        </is>
      </c>
      <c r="D3" s="7" t="n"/>
      <c r="E3" s="77" t="inlineStr">
        <is>
          <t>Receipt in January 24</t>
        </is>
      </c>
      <c r="F3" s="76" t="inlineStr">
        <is>
          <t>Delivery January 24</t>
        </is>
      </c>
      <c r="G3" s="9" t="n"/>
      <c r="H3" s="7" t="n"/>
      <c r="I3" s="76" t="inlineStr">
        <is>
          <t>Stock on 31.01.24</t>
        </is>
      </c>
      <c r="J3" s="9" t="n"/>
      <c r="K3" s="9" t="n"/>
      <c r="L3" s="7" t="n"/>
      <c r="M3" s="83" t="inlineStr">
        <is>
          <t>Compared to 31.12.23</t>
        </is>
      </c>
      <c r="N3" s="7" t="n"/>
      <c r="O3" s="76" t="inlineStr">
        <is>
          <t>Delivery December 23</t>
        </is>
      </c>
      <c r="P3" s="9" t="n"/>
      <c r="Q3" s="7" t="n"/>
      <c r="R3" s="92" t="inlineStr">
        <is>
          <t>Delivery January 24</t>
        </is>
      </c>
      <c r="S3" s="25" t="n"/>
      <c r="T3" s="76" t="inlineStr">
        <is>
          <t>Delivery January 23</t>
        </is>
      </c>
      <c r="U3" s="7" t="n"/>
      <c r="V3" s="92" t="inlineStr">
        <is>
          <t>Delivery January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February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December 23</t>
        </is>
      </c>
      <c r="S4" s="25" t="n"/>
      <c r="T4" s="12" t="n"/>
      <c r="U4" s="13" t="n"/>
      <c r="V4" s="92" t="inlineStr">
        <is>
          <t>Delivery January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01м 2024</t>
        </is>
      </c>
      <c r="Y5" s="76" t="inlineStr">
        <is>
          <t>01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2080.37</v>
      </c>
      <c r="D7" s="98" t="n">
        <v>0</v>
      </c>
      <c r="E7" s="98" t="n">
        <v>1415.7</v>
      </c>
      <c r="F7" s="98" t="n">
        <v>2104.94</v>
      </c>
      <c r="G7" s="98" t="n">
        <v>1827.54</v>
      </c>
      <c r="H7" s="98" t="n">
        <v>0</v>
      </c>
      <c r="I7" s="98" t="n">
        <v>1391.13</v>
      </c>
      <c r="J7" s="98" t="n">
        <v>1235.52</v>
      </c>
      <c r="K7" s="98" t="n">
        <v>-1131.39</v>
      </c>
      <c r="L7" s="98" t="n">
        <v>1287</v>
      </c>
      <c r="M7" s="85" t="n">
        <v>0.6686935497051</v>
      </c>
      <c r="N7" s="85" t="inlineStr">
        <is>
          <t>-</t>
        </is>
      </c>
      <c r="O7" s="98" t="n">
        <v>1853.28</v>
      </c>
      <c r="P7" s="98" t="n">
        <v>1209.78</v>
      </c>
      <c r="Q7" s="98" t="n">
        <v>0</v>
      </c>
      <c r="R7" s="85" t="n">
        <v>1.13579167745834</v>
      </c>
      <c r="S7" s="85" t="inlineStr">
        <is>
          <t>-</t>
        </is>
      </c>
      <c r="T7" s="98" t="n">
        <v>573.04</v>
      </c>
      <c r="U7" s="98" t="n">
        <v>0</v>
      </c>
      <c r="V7" s="85" t="n">
        <v>3.67328633254223</v>
      </c>
      <c r="W7" s="85" t="inlineStr">
        <is>
          <t>-</t>
        </is>
      </c>
      <c r="X7" s="98" t="n">
        <v>2104.94</v>
      </c>
      <c r="Y7" s="98" t="n">
        <v>573.04</v>
      </c>
      <c r="Z7" s="94" t="n">
        <v>3.67328633254223</v>
      </c>
      <c r="AA7" s="98" t="n">
        <v>540</v>
      </c>
    </row>
    <row r="8" ht="15" customHeight="1">
      <c r="A8" s="14" t="n"/>
      <c r="B8" s="81" t="inlineStr">
        <is>
          <t>RMB</t>
        </is>
      </c>
      <c r="C8" s="98" t="n">
        <v>22186.80163</v>
      </c>
      <c r="D8" s="98" t="n">
        <v>0</v>
      </c>
      <c r="E8" s="98" t="n">
        <v>15231.645</v>
      </c>
      <c r="F8" s="98" t="n">
        <v>22419.67626</v>
      </c>
      <c r="G8" s="98" t="n">
        <v>19465.0940892379</v>
      </c>
      <c r="H8" s="98" t="n">
        <v>0</v>
      </c>
      <c r="I8" s="98" t="n">
        <v>14998.77037</v>
      </c>
      <c r="J8" s="98" t="n">
        <v>13194.5464125845</v>
      </c>
      <c r="K8" s="98" t="n">
        <v>-12082.5060425845</v>
      </c>
      <c r="L8" s="98" t="n">
        <v>13886.73</v>
      </c>
      <c r="M8" s="85" t="n">
        <v>0.676022196444905</v>
      </c>
      <c r="N8" s="85" t="inlineStr">
        <is>
          <t>-</t>
        </is>
      </c>
      <c r="O8" s="98" t="n">
        <v>19783.27999</v>
      </c>
      <c r="P8" s="98" t="n">
        <v>12914.0855490278</v>
      </c>
      <c r="Q8" s="98" t="n">
        <v>0</v>
      </c>
      <c r="R8" s="85" t="n">
        <v>1.13326386076185</v>
      </c>
      <c r="S8" s="85" t="inlineStr">
        <is>
          <t>-</t>
        </is>
      </c>
      <c r="T8" s="98" t="n">
        <v>5819.35612</v>
      </c>
      <c r="U8" s="98" t="n">
        <v>0</v>
      </c>
      <c r="V8" s="85" t="n">
        <v>3.85260427402748</v>
      </c>
      <c r="W8" s="85" t="inlineStr">
        <is>
          <t>-</t>
        </is>
      </c>
      <c r="X8" s="98" t="n">
        <v>22419.67626</v>
      </c>
      <c r="Y8" s="98" t="n">
        <v>5819.35612</v>
      </c>
      <c r="Z8" s="94" t="n">
        <v>3.85260427402748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1930.5</v>
      </c>
      <c r="D9" s="98" t="n">
        <v>51.48</v>
      </c>
      <c r="E9" s="98" t="n">
        <v>1132.56</v>
      </c>
      <c r="F9" s="98" t="n">
        <v>540.54</v>
      </c>
      <c r="G9" s="98" t="n">
        <v>540.54</v>
      </c>
      <c r="H9" s="98" t="n">
        <v>0</v>
      </c>
      <c r="I9" s="98" t="n">
        <v>2522.52</v>
      </c>
      <c r="J9" s="98" t="n">
        <v>514.8</v>
      </c>
      <c r="K9" s="98" t="n">
        <v>1492.92</v>
      </c>
      <c r="L9" s="98" t="n">
        <v>514.8</v>
      </c>
      <c r="M9" s="85" t="n">
        <v>1.30666666666667</v>
      </c>
      <c r="N9" s="85" t="n">
        <v>10</v>
      </c>
      <c r="O9" s="98" t="n">
        <v>489.06</v>
      </c>
      <c r="P9" s="98" t="n">
        <v>489.06</v>
      </c>
      <c r="Q9" s="98" t="n">
        <v>0</v>
      </c>
      <c r="R9" s="85" t="n">
        <v>1.10526315789474</v>
      </c>
      <c r="S9" s="85" t="inlineStr">
        <is>
          <t>-</t>
        </is>
      </c>
      <c r="T9" s="98" t="n">
        <v>154.44</v>
      </c>
      <c r="U9" s="98" t="n">
        <v>0</v>
      </c>
      <c r="V9" s="85" t="n">
        <v>3.5</v>
      </c>
      <c r="W9" s="85" t="inlineStr">
        <is>
          <t>-</t>
        </is>
      </c>
      <c r="X9" s="98" t="n">
        <v>540.54</v>
      </c>
      <c r="Y9" s="98" t="n">
        <v>154.44</v>
      </c>
      <c r="Z9" s="94" t="n">
        <v>3.5</v>
      </c>
      <c r="AA9" s="98" t="n">
        <v>300</v>
      </c>
    </row>
    <row r="10" ht="15" customHeight="1">
      <c r="A10" s="14" t="n"/>
      <c r="B10" s="81" t="inlineStr">
        <is>
          <t>RMB</t>
        </is>
      </c>
      <c r="C10" s="98" t="n">
        <v>20296.43379</v>
      </c>
      <c r="D10" s="98" t="n">
        <v>534.3624</v>
      </c>
      <c r="E10" s="98" t="n">
        <v>12010.284</v>
      </c>
      <c r="F10" s="98" t="n">
        <v>5686.70964</v>
      </c>
      <c r="G10" s="98" t="n">
        <v>5686.70964</v>
      </c>
      <c r="H10" s="98" t="n">
        <v>0</v>
      </c>
      <c r="I10" s="98" t="n">
        <v>26620.00815</v>
      </c>
      <c r="J10" s="98" t="n">
        <v>5401.36311538462</v>
      </c>
      <c r="K10" s="98" t="n">
        <v>15663.9530346154</v>
      </c>
      <c r="L10" s="98" t="n">
        <v>5554.692</v>
      </c>
      <c r="M10" s="85" t="n">
        <v>1.31156085967751</v>
      </c>
      <c r="N10" s="85" t="n">
        <v>10.3949903660886</v>
      </c>
      <c r="O10" s="98" t="n">
        <v>5131.60603</v>
      </c>
      <c r="P10" s="98" t="n">
        <v>5131.60603</v>
      </c>
      <c r="Q10" s="98" t="n">
        <v>0</v>
      </c>
      <c r="R10" s="85" t="n">
        <v>1.10817346591979</v>
      </c>
      <c r="S10" s="85" t="inlineStr">
        <is>
          <t>-</t>
        </is>
      </c>
      <c r="T10" s="98" t="n">
        <v>1428.57</v>
      </c>
      <c r="U10" s="98" t="n">
        <v>0</v>
      </c>
      <c r="V10" s="85" t="n">
        <v>3.98070072870073</v>
      </c>
      <c r="W10" s="85" t="inlineStr">
        <is>
          <t>-</t>
        </is>
      </c>
      <c r="X10" s="98" t="n">
        <v>5686.70964</v>
      </c>
      <c r="Y10" s="98" t="n">
        <v>1428.57</v>
      </c>
      <c r="Z10" s="94" t="n">
        <v>3.98070072870073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41.5350000000007</v>
      </c>
      <c r="D11" s="98" t="n">
        <v>0</v>
      </c>
      <c r="E11" s="98" t="n">
        <v>231.66</v>
      </c>
      <c r="F11" s="98" t="n">
        <v>91.845</v>
      </c>
      <c r="G11" s="98" t="n">
        <v>0</v>
      </c>
      <c r="H11" s="98" t="n">
        <v>0</v>
      </c>
      <c r="I11" s="98" t="n">
        <v>181.350000000001</v>
      </c>
      <c r="J11" s="98" t="n">
        <v>643.5</v>
      </c>
      <c r="K11" s="98" t="n">
        <v>-565.11</v>
      </c>
      <c r="L11" s="98" t="n">
        <v>102.96</v>
      </c>
      <c r="M11" s="85" t="n">
        <v>4.36619718309853</v>
      </c>
      <c r="N11" s="85" t="inlineStr">
        <is>
          <t>-</t>
        </is>
      </c>
      <c r="O11" s="98" t="n">
        <v>62.595</v>
      </c>
      <c r="P11" s="98" t="n">
        <v>0</v>
      </c>
      <c r="Q11" s="98" t="n">
        <v>0</v>
      </c>
      <c r="R11" s="85" t="n">
        <v>1.46728971962617</v>
      </c>
      <c r="S11" s="85" t="inlineStr">
        <is>
          <t>-</t>
        </is>
      </c>
      <c r="T11" s="98" t="n">
        <v>79.56</v>
      </c>
      <c r="U11" s="98" t="n">
        <v>0</v>
      </c>
      <c r="V11" s="85" t="n">
        <v>1.15441176470588</v>
      </c>
      <c r="W11" s="85" t="inlineStr">
        <is>
          <t>-</t>
        </is>
      </c>
      <c r="X11" s="98" t="n">
        <v>91.845</v>
      </c>
      <c r="Y11" s="98" t="n">
        <v>79.56</v>
      </c>
      <c r="Z11" s="94" t="n">
        <v>1.15441176470588</v>
      </c>
      <c r="AA11" s="98" t="n">
        <v>360</v>
      </c>
    </row>
    <row r="12" ht="15" customHeight="1">
      <c r="A12" s="14" t="n"/>
      <c r="B12" s="81" t="inlineStr">
        <is>
          <t>RMB</t>
        </is>
      </c>
      <c r="C12" s="98" t="n">
        <v>456.259140000003</v>
      </c>
      <c r="D12" s="98" t="n">
        <v>0</v>
      </c>
      <c r="E12" s="98" t="n">
        <v>2589.26897</v>
      </c>
      <c r="F12" s="98" t="n">
        <v>1047.43822</v>
      </c>
      <c r="G12" s="98" t="n">
        <v>0</v>
      </c>
      <c r="H12" s="98" t="n">
        <v>0</v>
      </c>
      <c r="I12" s="98" t="n">
        <v>1998.08989</v>
      </c>
      <c r="J12" s="98" t="n">
        <v>7282.58685820891</v>
      </c>
      <c r="K12" s="98" t="n">
        <v>-6395.43536820892</v>
      </c>
      <c r="L12" s="98" t="n">
        <v>1110.9384</v>
      </c>
      <c r="M12" s="85" t="n">
        <v>4.37928737164584</v>
      </c>
      <c r="N12" s="85" t="inlineStr">
        <is>
          <t>-</t>
        </is>
      </c>
      <c r="O12" s="98" t="n">
        <v>744.55061</v>
      </c>
      <c r="P12" s="98" t="n">
        <v>0</v>
      </c>
      <c r="Q12" s="98" t="n">
        <v>0</v>
      </c>
      <c r="R12" s="85" t="n">
        <v>1.40680593895424</v>
      </c>
      <c r="S12" s="85" t="inlineStr">
        <is>
          <t>-</t>
        </is>
      </c>
      <c r="T12" s="98" t="n">
        <v>1071.60018</v>
      </c>
      <c r="U12" s="98" t="n">
        <v>0</v>
      </c>
      <c r="V12" s="85" t="n">
        <v>0.977452448729525</v>
      </c>
      <c r="W12" s="85" t="inlineStr">
        <is>
          <t>-</t>
        </is>
      </c>
      <c r="X12" s="98" t="n">
        <v>1047.43822</v>
      </c>
      <c r="Y12" s="98" t="n">
        <v>1071.60018</v>
      </c>
      <c r="Z12" s="94" t="n">
        <v>0.977452448729525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630.1549999999989</v>
      </c>
      <c r="D13" s="98" t="n">
        <v>0</v>
      </c>
      <c r="E13" s="98" t="n">
        <v>0</v>
      </c>
      <c r="F13" s="98" t="n">
        <v>125.885</v>
      </c>
      <c r="G13" s="98" t="n">
        <v>97.22</v>
      </c>
      <c r="H13" s="98" t="n">
        <v>20</v>
      </c>
      <c r="I13" s="98" t="n">
        <v>504.269999999999</v>
      </c>
      <c r="J13" s="98" t="n">
        <v>699.77</v>
      </c>
      <c r="K13" s="98" t="n">
        <v>-195.5</v>
      </c>
      <c r="L13" s="98" t="n">
        <v>0</v>
      </c>
      <c r="M13" s="85" t="n">
        <v>0.80023168902889</v>
      </c>
      <c r="N13" s="85" t="inlineStr">
        <is>
          <t>-</t>
        </is>
      </c>
      <c r="O13" s="98" t="n">
        <v>566.28</v>
      </c>
      <c r="P13" s="98" t="n">
        <v>0</v>
      </c>
      <c r="Q13" s="98" t="n">
        <v>0</v>
      </c>
      <c r="R13" s="85" t="n">
        <v>0.222301688210779</v>
      </c>
      <c r="S13" s="85" t="inlineStr">
        <is>
          <t>-</t>
        </is>
      </c>
      <c r="T13" s="98" t="n">
        <v>25.74</v>
      </c>
      <c r="U13" s="98" t="n">
        <v>0</v>
      </c>
      <c r="V13" s="85" t="n">
        <v>4.89063714063714</v>
      </c>
      <c r="W13" s="85" t="inlineStr">
        <is>
          <t>-</t>
        </is>
      </c>
      <c r="X13" s="98" t="n">
        <v>125.885</v>
      </c>
      <c r="Y13" s="98" t="n">
        <v>25.74</v>
      </c>
      <c r="Z13" s="94" t="n">
        <v>4.89063714063714</v>
      </c>
      <c r="AA13" s="98" t="n">
        <v>175</v>
      </c>
    </row>
    <row r="14" ht="15" customHeight="1">
      <c r="A14" s="14" t="n"/>
      <c r="B14" s="81" t="inlineStr">
        <is>
          <t>RMB</t>
        </is>
      </c>
      <c r="C14" s="98" t="n">
        <v>6588.40224</v>
      </c>
      <c r="D14" s="98" t="n">
        <v>0</v>
      </c>
      <c r="E14" s="98" t="n">
        <v>0</v>
      </c>
      <c r="F14" s="98" t="n">
        <v>1369.40561</v>
      </c>
      <c r="G14" s="98" t="n">
        <v>1057.58123211026</v>
      </c>
      <c r="H14" s="98" t="n">
        <v>217.564540652183</v>
      </c>
      <c r="I14" s="98" t="n">
        <v>5218.99663</v>
      </c>
      <c r="J14" s="98" t="n">
        <v>7242.34491795091</v>
      </c>
      <c r="K14" s="98" t="n">
        <v>-2023.3482879509</v>
      </c>
      <c r="L14" s="98" t="n">
        <v>0</v>
      </c>
      <c r="M14" s="85" t="n">
        <v>0.792149058282149</v>
      </c>
      <c r="N14" s="85" t="inlineStr">
        <is>
          <t>-</t>
        </is>
      </c>
      <c r="O14" s="98" t="n">
        <v>5930.65069</v>
      </c>
      <c r="P14" s="98" t="n">
        <v>0</v>
      </c>
      <c r="Q14" s="98" t="n">
        <v>0</v>
      </c>
      <c r="R14" s="85" t="n">
        <v>0.230903096739289</v>
      </c>
      <c r="S14" s="85" t="inlineStr">
        <is>
          <t>-</t>
        </is>
      </c>
      <c r="T14" s="98" t="n">
        <v>357.84698</v>
      </c>
      <c r="U14" s="98" t="n">
        <v>0</v>
      </c>
      <c r="V14" s="85" t="n">
        <v>3.82679102112305</v>
      </c>
      <c r="W14" s="85" t="inlineStr">
        <is>
          <t>-</t>
        </is>
      </c>
      <c r="X14" s="98" t="n">
        <v>1369.40561</v>
      </c>
      <c r="Y14" s="98" t="n">
        <v>357.84698</v>
      </c>
      <c r="Z14" s="94" t="n">
        <v>3.82679102112305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0</v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0</v>
      </c>
      <c r="J15" s="98" t="n">
        <v>0</v>
      </c>
      <c r="K15" s="98" t="n">
        <v>0</v>
      </c>
      <c r="L15" s="98" t="n">
        <v>0</v>
      </c>
      <c r="M15" s="85" t="inlineStr">
        <is>
          <t>-</t>
        </is>
      </c>
      <c r="N15" s="85" t="inlineStr">
        <is>
          <t>-</t>
        </is>
      </c>
      <c r="O15" s="98" t="n">
        <v>0</v>
      </c>
      <c r="P15" s="98" t="n">
        <v>0</v>
      </c>
      <c r="Q15" s="98" t="n">
        <v>0</v>
      </c>
      <c r="R15" s="85" t="inlineStr">
        <is>
          <t>-</t>
        </is>
      </c>
      <c r="S15" s="85" t="inlineStr">
        <is>
          <t>-</t>
        </is>
      </c>
      <c r="T15" s="98" t="n">
        <v>0</v>
      </c>
      <c r="U15" s="98" t="n">
        <v>0</v>
      </c>
      <c r="V15" s="85" t="inlineStr">
        <is>
          <t>-</t>
        </is>
      </c>
      <c r="W15" s="85" t="inlineStr">
        <is>
          <t>-</t>
        </is>
      </c>
      <c r="X15" s="98" t="n">
        <v>0</v>
      </c>
      <c r="Y15" s="98" t="n">
        <v>0</v>
      </c>
      <c r="Z15" s="94" t="inlineStr">
        <is>
          <t>-</t>
        </is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inlineStr">
        <is>
          <t>0</t>
        </is>
      </c>
      <c r="H16" s="98" t="n">
        <v>0</v>
      </c>
      <c r="I16" s="98" t="n">
        <v>0</v>
      </c>
      <c r="J16" s="98" t="inlineStr">
        <is>
          <t>0</t>
        </is>
      </c>
      <c r="K16" s="98" t="inlineStr">
        <is>
          <t>0</t>
        </is>
      </c>
      <c r="L16" s="98" t="n">
        <v>0</v>
      </c>
      <c r="M16" s="85" t="inlineStr">
        <is>
          <t>-</t>
        </is>
      </c>
      <c r="N16" s="85" t="inlineStr">
        <is>
          <t>-</t>
        </is>
      </c>
      <c r="O16" s="98" t="n">
        <v>0</v>
      </c>
      <c r="P16" s="98" t="inlineStr">
        <is>
          <t>0</t>
        </is>
      </c>
      <c r="Q16" s="98" t="n">
        <v>0</v>
      </c>
      <c r="R16" s="85" t="inlineStr">
        <is>
          <t>-</t>
        </is>
      </c>
      <c r="S16" s="85" t="inlineStr">
        <is>
          <t>-</t>
        </is>
      </c>
      <c r="T16" s="98" t="n">
        <v>0</v>
      </c>
      <c r="U16" s="98" t="n">
        <v>0</v>
      </c>
      <c r="V16" s="85" t="inlineStr">
        <is>
          <t>-</t>
        </is>
      </c>
      <c r="W16" s="85" t="inlineStr">
        <is>
          <t>-</t>
        </is>
      </c>
      <c r="X16" s="98" t="n">
        <v>0</v>
      </c>
      <c r="Y16" s="98" t="n">
        <v>0</v>
      </c>
      <c r="Z16" s="94" t="inlineStr">
        <is>
          <t>-</t>
        </is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4682.56000000001</v>
      </c>
      <c r="D19" s="98" t="n">
        <v>51.48</v>
      </c>
      <c r="E19" s="98" t="n">
        <v>2779.92</v>
      </c>
      <c r="F19" s="98" t="n">
        <v>2863.21</v>
      </c>
      <c r="G19" s="98" t="n">
        <v>2465.3</v>
      </c>
      <c r="H19" s="98" t="n">
        <v>20</v>
      </c>
      <c r="I19" s="98" t="n">
        <v>4599.27000000001</v>
      </c>
      <c r="J19" s="98" t="n">
        <v>3093.59</v>
      </c>
      <c r="K19" s="98" t="n">
        <v>-399.08</v>
      </c>
      <c r="L19" s="98" t="n">
        <v>1904.76</v>
      </c>
      <c r="M19" s="85" t="n">
        <v>0.9822127212464981</v>
      </c>
      <c r="N19" s="85" t="n">
        <v>37</v>
      </c>
      <c r="O19" s="98" t="n">
        <v>2971.215</v>
      </c>
      <c r="P19" s="98" t="n">
        <v>1698.84</v>
      </c>
      <c r="Q19" s="98" t="n">
        <v>0</v>
      </c>
      <c r="R19" s="85" t="n">
        <v>0.963649550773</v>
      </c>
      <c r="S19" s="85" t="inlineStr">
        <is>
          <t>-</t>
        </is>
      </c>
      <c r="T19" s="98" t="n">
        <v>832.78</v>
      </c>
      <c r="U19" s="98" t="n">
        <v>0</v>
      </c>
      <c r="V19" s="85" t="n">
        <v>3.43813492158793</v>
      </c>
      <c r="W19" s="85" t="inlineStr">
        <is>
          <t>-</t>
        </is>
      </c>
      <c r="X19" s="98" t="n">
        <v>2863.21</v>
      </c>
      <c r="Y19" s="98" t="n">
        <v>832.78</v>
      </c>
      <c r="Z19" s="94" t="n">
        <v>3.43813492158793</v>
      </c>
      <c r="AA19" s="98" t="n">
        <v>1375</v>
      </c>
    </row>
    <row r="20" ht="15" customHeight="1">
      <c r="A20" s="11" t="n"/>
      <c r="B20" s="81" t="inlineStr">
        <is>
          <t>USD</t>
        </is>
      </c>
      <c r="C20" s="98" t="n">
        <v>7819.49459258908</v>
      </c>
      <c r="D20" s="98" t="n">
        <v>84.3654620376072</v>
      </c>
      <c r="E20" s="98" t="n">
        <v>4709.76775288527</v>
      </c>
      <c r="F20" s="98" t="n">
        <v>4819.02614976555</v>
      </c>
      <c r="G20" s="98" t="n">
        <v>4137.95370330257</v>
      </c>
      <c r="H20" s="98" t="n">
        <v>34.3492225409594</v>
      </c>
      <c r="I20" s="98" t="n">
        <v>7710.2361957088</v>
      </c>
      <c r="J20" s="98" t="n">
        <v>5229.13865140419</v>
      </c>
      <c r="K20" s="98" t="n">
        <v>-763.721666608084</v>
      </c>
      <c r="L20" s="98" t="n">
        <v>3244.81921091271</v>
      </c>
      <c r="M20" s="85" t="n">
        <v>0.986027434946521</v>
      </c>
      <c r="N20" s="85" t="n">
        <v>38.4614643545279</v>
      </c>
      <c r="O20" s="98" t="n">
        <v>4987.46227758569</v>
      </c>
      <c r="P20" s="98" t="n">
        <v>2849.06480667958</v>
      </c>
      <c r="Q20" s="98" t="n">
        <v>0</v>
      </c>
      <c r="R20" s="85" t="n">
        <v>0.966228089869047</v>
      </c>
      <c r="S20" s="85" t="inlineStr">
        <is>
          <t>-</t>
        </is>
      </c>
      <c r="T20" s="98" t="n">
        <v>1369.98899256382</v>
      </c>
      <c r="U20" s="98" t="n">
        <v>0</v>
      </c>
      <c r="V20" s="85" t="n">
        <v>3.51756559791559</v>
      </c>
      <c r="W20" s="85" t="inlineStr">
        <is>
          <t>-</t>
        </is>
      </c>
      <c r="X20" s="98" t="n">
        <v>4819.02614976555</v>
      </c>
      <c r="Y20" s="98" t="n">
        <v>1369.98899256382</v>
      </c>
      <c r="Z20" s="94" t="n">
        <v>3.51756559791559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49527.8968</v>
      </c>
      <c r="D21" s="98" t="n">
        <v>534.3624</v>
      </c>
      <c r="E21" s="99" t="n">
        <v>29831.19797</v>
      </c>
      <c r="F21" s="98" t="n">
        <v>30523.22973</v>
      </c>
      <c r="G21" s="98" t="n">
        <v>26209.3849613482</v>
      </c>
      <c r="H21" s="98" t="n">
        <v>217.564540652183</v>
      </c>
      <c r="I21" s="98" t="n">
        <v>48835.86504</v>
      </c>
      <c r="J21" s="98" t="n">
        <v>33120.841304129</v>
      </c>
      <c r="K21" s="98" t="n">
        <v>-4837.33666412894</v>
      </c>
      <c r="L21" s="98" t="n">
        <v>20552.3604</v>
      </c>
      <c r="M21" s="85" t="n">
        <v>0.986027434946521</v>
      </c>
      <c r="N21" s="85" t="n">
        <v>38.4614643545279</v>
      </c>
      <c r="O21" s="98" t="n">
        <v>31590.08732</v>
      </c>
      <c r="P21" s="98" t="n">
        <v>18045.6915790278</v>
      </c>
      <c r="Q21" s="98" t="n">
        <v>0</v>
      </c>
      <c r="R21" s="85" t="n">
        <v>0.966228089869047</v>
      </c>
      <c r="S21" s="85" t="inlineStr">
        <is>
          <t>-</t>
        </is>
      </c>
      <c r="T21" s="98" t="n">
        <v>8677.37328</v>
      </c>
      <c r="U21" s="98" t="n">
        <v>0</v>
      </c>
      <c r="V21" s="85" t="n">
        <v>3.51756559791559</v>
      </c>
      <c r="W21" s="85" t="inlineStr">
        <is>
          <t>-</t>
        </is>
      </c>
      <c r="X21" s="98" t="n">
        <v>30523.22973</v>
      </c>
      <c r="Y21" s="98" t="n">
        <v>8677.37328</v>
      </c>
      <c r="Z21" s="94" t="n">
        <v>3.51756559791559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800</v>
      </c>
      <c r="D22" s="98" t="n">
        <v>0</v>
      </c>
      <c r="E22" s="98" t="n">
        <v>2295</v>
      </c>
      <c r="F22" s="98" t="n">
        <v>1795</v>
      </c>
      <c r="G22" s="98" t="n">
        <v>1795</v>
      </c>
      <c r="H22" s="98" t="n">
        <v>995</v>
      </c>
      <c r="I22" s="98" t="n">
        <v>1300</v>
      </c>
      <c r="J22" s="98" t="n">
        <v>3076.5</v>
      </c>
      <c r="K22" s="98" t="n">
        <v>-2476.5</v>
      </c>
      <c r="L22" s="98" t="n">
        <v>700</v>
      </c>
      <c r="M22" s="85" t="n">
        <v>1.625</v>
      </c>
      <c r="N22" s="85" t="inlineStr">
        <is>
          <t>-</t>
        </is>
      </c>
      <c r="O22" s="98" t="n">
        <v>1950</v>
      </c>
      <c r="P22" s="98" t="n">
        <v>1950</v>
      </c>
      <c r="Q22" s="98" t="n">
        <v>0</v>
      </c>
      <c r="R22" s="85" t="n">
        <v>0.92051282051282</v>
      </c>
      <c r="S22" s="85" t="inlineStr">
        <is>
          <t>-</t>
        </is>
      </c>
      <c r="T22" s="98" t="n">
        <v>2325</v>
      </c>
      <c r="U22" s="98" t="n">
        <v>1800</v>
      </c>
      <c r="V22" s="85" t="n">
        <v>0.772043010752688</v>
      </c>
      <c r="W22" s="85" t="n">
        <v>0.552777777777778</v>
      </c>
      <c r="X22" s="98" t="n">
        <v>1795</v>
      </c>
      <c r="Y22" s="98" t="n">
        <v>2325</v>
      </c>
      <c r="Z22" s="94" t="n">
        <v>0.772043010752688</v>
      </c>
      <c r="AA22" s="98" t="n">
        <v>1250</v>
      </c>
    </row>
    <row r="23" ht="15" customHeight="1">
      <c r="A23" s="14" t="n"/>
      <c r="B23" s="81" t="inlineStr">
        <is>
          <t>USD</t>
        </is>
      </c>
      <c r="C23" s="98" t="n">
        <v>1296.40293657936</v>
      </c>
      <c r="D23" s="98" t="n">
        <v>0</v>
      </c>
      <c r="E23" s="98" t="n">
        <v>3839.78454980344</v>
      </c>
      <c r="F23" s="98" t="n">
        <v>2980.8718972513</v>
      </c>
      <c r="G23" s="98" t="n">
        <v>2980.8718972513</v>
      </c>
      <c r="H23" s="98" t="n">
        <v>1652.34960321172</v>
      </c>
      <c r="I23" s="98" t="n">
        <v>2155.3155891315</v>
      </c>
      <c r="J23" s="98" t="n">
        <v>4975.59022515354</v>
      </c>
      <c r="K23" s="98" t="n">
        <v>-4005.21670488956</v>
      </c>
      <c r="L23" s="98" t="n">
        <v>1184.94206886752</v>
      </c>
      <c r="M23" s="85" t="n">
        <v>1.662535256838</v>
      </c>
      <c r="N23" s="85" t="inlineStr">
        <is>
          <t>-</t>
        </is>
      </c>
      <c r="O23" s="98" t="n">
        <v>3173.08147113153</v>
      </c>
      <c r="P23" s="98" t="n">
        <v>3173.08147113153</v>
      </c>
      <c r="Q23" s="98" t="inlineStr">
        <is>
          <t>0</t>
        </is>
      </c>
      <c r="R23" s="85" t="n">
        <v>0.9394249483888329</v>
      </c>
      <c r="S23" s="85" t="e">
        <v>#DIV/0!</v>
      </c>
      <c r="T23" s="98" t="n">
        <v>3316.7559986738</v>
      </c>
      <c r="U23" s="98" t="n">
        <v>2567.81109574746</v>
      </c>
      <c r="V23" s="85" t="n">
        <v>0.8987311392346</v>
      </c>
      <c r="W23" s="85" t="n">
        <v>0.643485654356806</v>
      </c>
      <c r="X23" s="98" t="n">
        <v>2980.8718972513</v>
      </c>
      <c r="Y23" s="98" t="n">
        <v>3316.7559986738</v>
      </c>
      <c r="Z23" s="94" t="n">
        <v>0.8987311392346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37.751</v>
      </c>
      <c r="P28" s="98" t="n">
        <v>0</v>
      </c>
      <c r="Q28" s="98" t="n">
        <v>37.751</v>
      </c>
      <c r="R28" s="85" t="n">
        <v>0</v>
      </c>
      <c r="S28" s="85" t="n">
        <v>0</v>
      </c>
      <c r="T28" s="98" t="n">
        <v>35.694</v>
      </c>
      <c r="U28" s="98" t="n">
        <v>35.694</v>
      </c>
      <c r="V28" s="85" t="n">
        <v>0</v>
      </c>
      <c r="W28" s="85" t="n">
        <v>0</v>
      </c>
      <c r="X28" s="98" t="n">
        <v>0</v>
      </c>
      <c r="Y28" s="98" t="n">
        <v>35.694</v>
      </c>
      <c r="Z28" s="94" t="n">
        <v>0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504.73087</v>
      </c>
      <c r="P29" s="98" t="n">
        <v>0</v>
      </c>
      <c r="Q29" s="98" t="n">
        <v>504.73087</v>
      </c>
      <c r="R29" s="85" t="n">
        <v>0</v>
      </c>
      <c r="S29" s="85" t="n">
        <v>0</v>
      </c>
      <c r="T29" s="98" t="n">
        <v>454.9782</v>
      </c>
      <c r="U29" s="98" t="n">
        <v>454.9782</v>
      </c>
      <c r="V29" s="85" t="n">
        <v>0</v>
      </c>
      <c r="W29" s="85" t="n">
        <v>0</v>
      </c>
      <c r="X29" s="98" t="n">
        <v>0</v>
      </c>
      <c r="Y29" s="98" t="n">
        <v>454.9782</v>
      </c>
      <c r="Z29" s="94" t="n">
        <v>0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5482.56000000001</v>
      </c>
      <c r="D30" s="98" t="n">
        <v>51.48</v>
      </c>
      <c r="E30" s="98" t="n">
        <v>5074.92</v>
      </c>
      <c r="F30" s="98" t="n">
        <v>4658.21</v>
      </c>
      <c r="G30" s="98" t="n">
        <v>4260.3</v>
      </c>
      <c r="H30" s="98" t="n">
        <v>1015</v>
      </c>
      <c r="I30" s="98" t="n">
        <v>5899.27000000001</v>
      </c>
      <c r="J30" s="98" t="n">
        <v>6170.09</v>
      </c>
      <c r="K30" s="98" t="n">
        <v>-2875.58</v>
      </c>
      <c r="L30" s="98" t="n">
        <v>2604.76</v>
      </c>
      <c r="M30" s="85" t="n">
        <v>1.07600646413354</v>
      </c>
      <c r="N30" s="85" t="n">
        <v>50.5975135975136</v>
      </c>
      <c r="O30" s="98" t="n">
        <v>4958.966</v>
      </c>
      <c r="P30" s="98" t="n">
        <v>3648.84</v>
      </c>
      <c r="Q30" s="98" t="n">
        <v>37.751</v>
      </c>
      <c r="R30" s="85" t="n">
        <v>0.9393510663311671</v>
      </c>
      <c r="S30" s="85" t="n">
        <v>26.8867049879473</v>
      </c>
      <c r="T30" s="98" t="n">
        <v>3193.474</v>
      </c>
      <c r="U30" s="98" t="n">
        <v>1835.694</v>
      </c>
      <c r="V30" s="85" t="n">
        <v>1.45866539073122</v>
      </c>
      <c r="W30" s="85" t="n">
        <v>0.55292439807506</v>
      </c>
      <c r="X30" s="98" t="n">
        <v>4658.21</v>
      </c>
      <c r="Y30" s="98" t="n">
        <v>3193.474</v>
      </c>
      <c r="Z30" s="94" t="n">
        <v>1.45866539073122</v>
      </c>
      <c r="AA30" s="98" t="n">
        <v>2625</v>
      </c>
    </row>
    <row r="31" ht="15" customHeight="1">
      <c r="A31" s="11" t="n"/>
      <c r="B31" s="81" t="inlineStr">
        <is>
          <t>USD</t>
        </is>
      </c>
      <c r="C31" s="98" t="n">
        <v>9115.897529172211</v>
      </c>
      <c r="D31" s="98" t="n">
        <v>84.3654620376072</v>
      </c>
      <c r="E31" s="98" t="n">
        <v>8549.552302688709</v>
      </c>
      <c r="F31" s="98" t="n">
        <v>7799.89804701685</v>
      </c>
      <c r="G31" s="98" t="n">
        <v>7118.82560055387</v>
      </c>
      <c r="H31" s="98" t="n">
        <v>1686.69882575268</v>
      </c>
      <c r="I31" s="98" t="n">
        <v>9865.55178484406</v>
      </c>
      <c r="J31" s="98" t="n">
        <v>10204.7288765577</v>
      </c>
      <c r="K31" s="98" t="n">
        <v>-4768.93837149764</v>
      </c>
      <c r="L31" s="98" t="n">
        <v>4429.76127978023</v>
      </c>
      <c r="M31" s="85" t="n">
        <v>1.08223592392004</v>
      </c>
      <c r="N31" s="85" t="n">
        <v>52.506809928992</v>
      </c>
      <c r="O31" s="98" t="n">
        <v>8240.23096670298</v>
      </c>
      <c r="P31" s="98" t="n">
        <v>6022.14627781111</v>
      </c>
      <c r="Q31" s="98" t="n">
        <v>79.6872179857592</v>
      </c>
      <c r="R31" s="85" t="n">
        <v>0.9465630367079</v>
      </c>
      <c r="S31" s="85" t="n">
        <v>21.1664915451573</v>
      </c>
      <c r="T31" s="98" t="n">
        <v>4758.57722730072</v>
      </c>
      <c r="U31" s="98" t="n">
        <v>2639.64333181055</v>
      </c>
      <c r="V31" s="85" t="n">
        <v>1.63912398064438</v>
      </c>
      <c r="W31" s="85" t="n">
        <v>0.638987398572429</v>
      </c>
      <c r="X31" s="98" t="n">
        <v>7799.89804701685</v>
      </c>
      <c r="Y31" s="98" t="n">
        <v>4758.57722730072</v>
      </c>
      <c r="Z31" s="94" t="n">
        <v>1.63912398064438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57739.1833600238</v>
      </c>
      <c r="D32" s="98" t="n">
        <v>534.3624</v>
      </c>
      <c r="E32" s="99" t="n">
        <v>54152.00933</v>
      </c>
      <c r="F32" s="98" t="n">
        <v>49403.77424</v>
      </c>
      <c r="G32" s="98" t="n">
        <v>45089.9294713482</v>
      </c>
      <c r="H32" s="98" t="n">
        <v>10683.3816924349</v>
      </c>
      <c r="I32" s="98" t="n">
        <v>62487.4184500238</v>
      </c>
      <c r="J32" s="98" t="n">
        <v>64635.732231229</v>
      </c>
      <c r="K32" s="98" t="n">
        <v>-30205.9787512289</v>
      </c>
      <c r="L32" s="98" t="n">
        <v>28057.66497</v>
      </c>
      <c r="M32" s="85" t="n">
        <v>1.08223592392004</v>
      </c>
      <c r="N32" s="85" t="n">
        <v>52.506809928992</v>
      </c>
      <c r="O32" s="98" t="n">
        <v>52192.79892</v>
      </c>
      <c r="P32" s="98" t="n">
        <v>38143.6723090278</v>
      </c>
      <c r="Q32" s="98" t="n">
        <v>504.73087</v>
      </c>
      <c r="R32" s="85" t="n">
        <v>0.9465630367079</v>
      </c>
      <c r="S32" s="85" t="n">
        <v>21.1664915451573</v>
      </c>
      <c r="T32" s="98" t="n">
        <v>30140.3523</v>
      </c>
      <c r="U32" s="98" t="n">
        <v>16719.2368993548</v>
      </c>
      <c r="V32" s="85" t="n">
        <v>1.63912398064438</v>
      </c>
      <c r="W32" s="85" t="n">
        <v>0.638987398572429</v>
      </c>
      <c r="X32" s="98" t="n">
        <v>49403.77424</v>
      </c>
      <c r="Y32" s="98" t="n">
        <v>30140.3523</v>
      </c>
      <c r="Z32" s="94" t="n">
        <v>1.63912398064438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31/01/2024</t>
        </is>
      </c>
      <c r="C38" s="24" t="n"/>
      <c r="D38" s="24" t="n"/>
      <c r="E38" s="25" t="n"/>
      <c r="F38" s="23" t="inlineStr">
        <is>
          <t>31/12/2023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31/01/2023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109184.94283</v>
      </c>
      <c r="D41" s="31" t="n">
        <v>14303.6467</v>
      </c>
      <c r="E41" s="31" t="n">
        <v>71362.48632</v>
      </c>
      <c r="F41" s="101" t="inlineStr">
        <is>
          <t>1.PolyCapro</t>
        </is>
      </c>
      <c r="G41" s="33" t="n">
        <v>88047.36158</v>
      </c>
      <c r="H41" s="25" t="n"/>
      <c r="I41" s="31" t="n">
        <v>4006.54083</v>
      </c>
      <c r="J41" s="31" t="n">
        <v>56887.67178</v>
      </c>
      <c r="K41" s="88" t="n">
        <v>21137.58125</v>
      </c>
      <c r="L41" s="88" t="n">
        <v>10297.10587</v>
      </c>
      <c r="M41" s="88" t="n">
        <v>14474.81454</v>
      </c>
      <c r="N41" s="100" t="inlineStr">
        <is>
          <t>1.Kingfa</t>
        </is>
      </c>
      <c r="O41" s="38" t="n">
        <v>11902.46841</v>
      </c>
      <c r="P41" s="89" t="n">
        <v>98364.28675</v>
      </c>
      <c r="Q41" s="93" t="n">
        <v>10.090417995246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2.SIMOSA INTL CO.,LTD</t>
        </is>
      </c>
      <c r="C42" s="31" t="n">
        <v>11259.18423</v>
      </c>
      <c r="D42" s="31" t="n">
        <v>0</v>
      </c>
      <c r="E42" s="31" t="n">
        <v>0</v>
      </c>
      <c r="F42" s="101" t="inlineStr">
        <is>
          <t>2.Kingfa</t>
        </is>
      </c>
      <c r="G42" s="33" t="n">
        <v>16927.36261</v>
      </c>
      <c r="H42" s="25" t="n"/>
      <c r="I42" s="31" t="n">
        <v>0</v>
      </c>
      <c r="J42" s="31" t="n">
        <v>0</v>
      </c>
      <c r="K42" s="88" t="n">
        <v>11259.18423</v>
      </c>
      <c r="L42" s="88" t="n">
        <v>0</v>
      </c>
      <c r="M42" s="88" t="n">
        <v>0</v>
      </c>
      <c r="N42" s="100" t="inlineStr">
        <is>
          <t>2.PolyCapro</t>
        </is>
      </c>
      <c r="O42" s="38" t="n">
        <v>10820.65608</v>
      </c>
      <c r="P42" s="89" t="n">
        <v>11259.18423</v>
      </c>
      <c r="Q42" s="93" t="inlineStr">
        <is>
          <t>-</t>
        </is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3.Kingfa</t>
        </is>
      </c>
      <c r="C43" s="31" t="n">
        <v>6089.05105</v>
      </c>
      <c r="D43" s="31" t="n">
        <v>1019.23972</v>
      </c>
      <c r="E43" s="31" t="n">
        <v>0</v>
      </c>
      <c r="F43" s="101" t="inlineStr">
        <is>
          <t>3.LTD BALTEX</t>
        </is>
      </c>
      <c r="G43" s="33" t="n">
        <v>1708.1867</v>
      </c>
      <c r="H43" s="25" t="n"/>
      <c r="I43" s="31" t="n">
        <v>834.77572</v>
      </c>
      <c r="J43" s="31" t="n">
        <v>0</v>
      </c>
      <c r="K43" s="88" t="n">
        <v>-10838.31156</v>
      </c>
      <c r="L43" s="88" t="n">
        <v>1019.23972</v>
      </c>
      <c r="M43" s="88" t="n">
        <v>0</v>
      </c>
      <c r="N43" s="100" t="inlineStr">
        <is>
          <t>3.Fujian Sinolong</t>
        </is>
      </c>
      <c r="O43" s="38" t="n">
        <v>8991.332</v>
      </c>
      <c r="P43" s="89" t="n">
        <v>-5813.41736</v>
      </c>
      <c r="Q43" s="93" t="n">
        <v>0.511578845685842</v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4.PJSC KUIBYSHEVAZOT</t>
        </is>
      </c>
      <c r="C44" s="31" t="n">
        <v>2305.77389</v>
      </c>
      <c r="D44" s="31" t="n">
        <v>1495.21047</v>
      </c>
      <c r="E44" s="31" t="n">
        <v>0</v>
      </c>
      <c r="F44" s="101" t="inlineStr">
        <is>
          <t>4.PJSC KUIBYSHEVAZOT</t>
        </is>
      </c>
      <c r="G44" s="33" t="n">
        <v>1500.56047</v>
      </c>
      <c r="H44" s="25" t="n"/>
      <c r="I44" s="31" t="n">
        <v>144.3</v>
      </c>
      <c r="J44" s="31" t="n">
        <v>0</v>
      </c>
      <c r="K44" s="88" t="n">
        <v>805.21342</v>
      </c>
      <c r="L44" s="88" t="n">
        <v>1350.91047</v>
      </c>
      <c r="M44" s="88" t="n">
        <v>0</v>
      </c>
      <c r="N44" s="100" t="inlineStr">
        <is>
          <t>4.Jiangsu Haiyang</t>
        </is>
      </c>
      <c r="O44" s="38" t="n">
        <v>4900.14073</v>
      </c>
      <c r="P44" s="89" t="n">
        <v>1111.07927</v>
      </c>
      <c r="Q44" s="93" t="n">
        <v>1.93001111028691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5.LTD BALTEX</t>
        </is>
      </c>
      <c r="C45" s="31" t="n">
        <v>1708.1867</v>
      </c>
      <c r="D45" s="31" t="n">
        <v>0</v>
      </c>
      <c r="E45" s="31" t="n">
        <v>0</v>
      </c>
      <c r="F45" s="101" t="inlineStr">
        <is>
          <t>5.Domo Engineering Plastics</t>
        </is>
      </c>
      <c r="G45" s="33" t="n">
        <v>679.5359999999999</v>
      </c>
      <c r="H45" s="25" t="n"/>
      <c r="I45" s="31" t="n">
        <v>0</v>
      </c>
      <c r="J45" s="31" t="n">
        <v>339.768</v>
      </c>
      <c r="K45" s="88" t="n">
        <v>0</v>
      </c>
      <c r="L45" s="88" t="n">
        <v>-834.77572</v>
      </c>
      <c r="M45" s="88" t="n">
        <v>0</v>
      </c>
      <c r="N45" s="100" t="inlineStr">
        <is>
          <t>5.BESTORY ADVANCED</t>
        </is>
      </c>
      <c r="O45" s="38" t="n">
        <v>2760</v>
      </c>
      <c r="P45" s="89" t="n">
        <v>1.79556000000002</v>
      </c>
      <c r="Q45" s="93" t="n">
        <v>1.00105225581516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6.Domo Engineering Plastics</t>
        </is>
      </c>
      <c r="C46" s="31" t="n">
        <v>720.72</v>
      </c>
      <c r="D46" s="31" t="n">
        <v>0</v>
      </c>
      <c r="E46" s="31" t="n">
        <v>339.768</v>
      </c>
      <c r="F46" s="101" t="inlineStr">
        <is>
          <t>6.UNITIKA</t>
        </is>
      </c>
      <c r="G46" s="33" t="n">
        <v>532.6425</v>
      </c>
      <c r="H46" s="25" t="n"/>
      <c r="I46" s="31" t="n">
        <v>0</v>
      </c>
      <c r="J46" s="31" t="n">
        <v>0</v>
      </c>
      <c r="K46" s="88" t="n">
        <v>41.1840000000001</v>
      </c>
      <c r="L46" s="88" t="n">
        <v>0</v>
      </c>
      <c r="M46" s="88" t="n">
        <v>0</v>
      </c>
      <c r="N46" s="100" t="inlineStr">
        <is>
          <t>6.Radici Plastics LTDA</t>
        </is>
      </c>
      <c r="O46" s="38" t="n">
        <v>2153.1874</v>
      </c>
      <c r="P46" s="89" t="n">
        <v>373.23</v>
      </c>
      <c r="Q46" s="93" t="n">
        <v>2.07407407407407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7.UNITIKA</t>
        </is>
      </c>
      <c r="C47" s="31" t="n">
        <v>537.53996</v>
      </c>
      <c r="D47" s="31" t="n">
        <v>0</v>
      </c>
      <c r="E47" s="31" t="n">
        <v>0</v>
      </c>
      <c r="F47" s="101" t="inlineStr">
        <is>
          <t>7.POLYONE-SUZHOU</t>
        </is>
      </c>
      <c r="G47" s="33" t="n">
        <v>300.80935</v>
      </c>
      <c r="H47" s="25" t="n"/>
      <c r="I47" s="31" t="n">
        <v>0</v>
      </c>
      <c r="J47" s="31" t="n">
        <v>0</v>
      </c>
      <c r="K47" s="88" t="n">
        <v>4.89745999999991</v>
      </c>
      <c r="L47" s="88" t="n">
        <v>0</v>
      </c>
      <c r="M47" s="88" t="n">
        <v>0</v>
      </c>
      <c r="N47" s="100" t="inlineStr">
        <is>
          <t>7.LTD BALTEX</t>
        </is>
      </c>
      <c r="O47" s="38" t="n">
        <v>1706.39114</v>
      </c>
      <c r="P47" s="89" t="n">
        <v>537.53996</v>
      </c>
      <c r="Q47" s="93" t="inlineStr">
        <is>
          <t>-</t>
        </is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inlineStr">
        <is>
          <t>8.EPSAN FZ KIMYA</t>
        </is>
      </c>
      <c r="C48" s="31" t="n">
        <v>243.52169</v>
      </c>
      <c r="D48" s="31" t="n">
        <v>0</v>
      </c>
      <c r="E48" s="31" t="n">
        <v>0</v>
      </c>
      <c r="F48" s="101" t="n">
        <v>0</v>
      </c>
      <c r="G48" s="33" t="n">
        <v>0</v>
      </c>
      <c r="H48" s="25" t="n"/>
      <c r="I48" s="31" t="n">
        <v>0</v>
      </c>
      <c r="J48" s="31" t="n">
        <v>0</v>
      </c>
      <c r="K48" s="88" t="n">
        <v>243.52169</v>
      </c>
      <c r="L48" s="88" t="n">
        <v>0</v>
      </c>
      <c r="M48" s="88" t="n">
        <v>0</v>
      </c>
      <c r="N48" s="100" t="inlineStr">
        <is>
          <t>8.PJSC KUIBYSHEVAZOT</t>
        </is>
      </c>
      <c r="O48" s="38" t="n">
        <v>1194.69462</v>
      </c>
      <c r="P48" s="89" t="n">
        <v>243.52169</v>
      </c>
      <c r="Q48" s="93" t="inlineStr">
        <is>
          <t>-</t>
        </is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inlineStr">
        <is>
          <t>9.Kurskhimvolokno LTD</t>
        </is>
      </c>
      <c r="C49" s="31" t="n">
        <v>177.64</v>
      </c>
      <c r="D49" s="31" t="n">
        <v>0</v>
      </c>
      <c r="E49" s="31" t="n">
        <v>0</v>
      </c>
      <c r="F49" s="101" t="n">
        <v>0</v>
      </c>
      <c r="G49" s="33" t="n">
        <v>0</v>
      </c>
      <c r="H49" s="25" t="n"/>
      <c r="I49" s="31" t="n">
        <v>0</v>
      </c>
      <c r="J49" s="31" t="n">
        <v>0</v>
      </c>
      <c r="K49" s="88" t="n">
        <v>177.64</v>
      </c>
      <c r="L49" s="88" t="n">
        <v>0</v>
      </c>
      <c r="M49" s="88" t="n">
        <v>0</v>
      </c>
      <c r="N49" s="100" t="inlineStr">
        <is>
          <t>9.POLYONE-SUZHOU</t>
        </is>
      </c>
      <c r="O49" s="38" t="n">
        <v>441.99225</v>
      </c>
      <c r="P49" s="89" t="n">
        <v>177.64</v>
      </c>
      <c r="Q49" s="93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88" t="n">
        <v>0</v>
      </c>
      <c r="L50" s="88" t="n">
        <v>0</v>
      </c>
      <c r="M50" s="88" t="n">
        <v>0</v>
      </c>
      <c r="N50" s="100" t="inlineStr">
        <is>
          <t>10.Domo Engineering Plastics</t>
        </is>
      </c>
      <c r="O50" s="38" t="n">
        <v>347.49</v>
      </c>
      <c r="P50" s="89" t="n">
        <v>0</v>
      </c>
      <c r="Q50" s="93" t="inlineStr">
        <is>
          <t>-</t>
        </is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132226.56035</v>
      </c>
      <c r="D51" s="31" t="n">
        <v>16818.09689</v>
      </c>
      <c r="E51" s="31" t="n">
        <v>71702.25431999999</v>
      </c>
      <c r="F51" s="34" t="inlineStr">
        <is>
          <t>Total:</t>
        </is>
      </c>
      <c r="G51" s="33" t="n">
        <v>109696.45921</v>
      </c>
      <c r="H51" s="25" t="n"/>
      <c r="I51" s="31" t="n">
        <v>4985.61655</v>
      </c>
      <c r="J51" s="31" t="n">
        <v>57227.43978</v>
      </c>
      <c r="K51" s="89" t="n">
        <v>22530.10114</v>
      </c>
      <c r="L51" s="89" t="n">
        <v>11832.48034</v>
      </c>
      <c r="M51" s="89" t="n">
        <v>14474.81454</v>
      </c>
      <c r="N51" s="34" t="inlineStr">
        <is>
          <t>Total:</t>
        </is>
      </c>
      <c r="O51" s="38" t="n">
        <v>45218.35263</v>
      </c>
      <c r="P51" s="89" t="n">
        <v>87008.20772000001</v>
      </c>
      <c r="Q51" s="93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89" t="n">
        <v>0</v>
      </c>
      <c r="L52" s="89" t="n">
        <v>0</v>
      </c>
      <c r="M52" s="89" t="n">
        <v>0</v>
      </c>
      <c r="N52" s="102" t="n">
        <v>79.51582000000001</v>
      </c>
      <c r="O52" s="25" t="n"/>
      <c r="P52" s="103" t="n">
        <v>-79.51582000000001</v>
      </c>
      <c r="Q52" s="93" t="n">
        <v>0</v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132226.56035</v>
      </c>
      <c r="C53" s="25" t="n"/>
      <c r="D53" s="31" t="n">
        <v>16818.09689</v>
      </c>
      <c r="E53" s="31" t="n">
        <v>71702.25431999999</v>
      </c>
      <c r="F53" s="33" t="n">
        <v>109696.45921</v>
      </c>
      <c r="G53" s="24" t="n"/>
      <c r="H53" s="25" t="n"/>
      <c r="I53" s="31" t="n">
        <v>4985.61655</v>
      </c>
      <c r="J53" s="31" t="n">
        <v>57227.43978</v>
      </c>
      <c r="K53" s="91" t="n">
        <v>22530.10114</v>
      </c>
      <c r="L53" s="91" t="n">
        <v>11832.48034</v>
      </c>
      <c r="M53" s="91" t="n">
        <v>14474.81454</v>
      </c>
      <c r="N53" s="39" t="n">
        <v>45297.86845</v>
      </c>
      <c r="O53" s="25" t="n"/>
      <c r="P53" s="91" t="n">
        <v>86928.69190000001</v>
      </c>
      <c r="Q53" s="93" t="n">
        <v>2.91904597003173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3532.15108</v>
      </c>
      <c r="D56" s="36" t="n">
        <v>3532.15108</v>
      </c>
      <c r="E56" s="36" t="n">
        <v>3532.15108</v>
      </c>
      <c r="F56" s="37" t="inlineStr">
        <is>
          <t>Shekino (RST)</t>
        </is>
      </c>
      <c r="G56" s="25" t="n"/>
      <c r="H56" s="36" t="n">
        <v>3521.61016</v>
      </c>
      <c r="I56" s="36" t="n">
        <v>3521.61016</v>
      </c>
      <c r="J56" s="36" t="n">
        <v>3521.61016</v>
      </c>
      <c r="K56" s="89" t="n">
        <v>10.5409199999999</v>
      </c>
      <c r="L56" s="89" t="n">
        <v>10.5409199999999</v>
      </c>
      <c r="M56" s="89" t="n">
        <v>10.5409199999999</v>
      </c>
      <c r="N56" s="34" t="inlineStr">
        <is>
          <t>Shekino (RST)</t>
        </is>
      </c>
      <c r="O56" s="38" t="n">
        <v>3361.35843</v>
      </c>
      <c r="P56" s="89" t="n">
        <v>170.79265</v>
      </c>
      <c r="Q56" s="93" t="n">
        <v>1.05081060337859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127145.92396</v>
      </c>
      <c r="D58" s="36" t="n">
        <v>25518.87821</v>
      </c>
      <c r="E58" s="36" t="n">
        <v>25518.87821</v>
      </c>
      <c r="F58" s="37" t="inlineStr">
        <is>
          <t>PJSC Kuibyshevazot</t>
        </is>
      </c>
      <c r="G58" s="25" t="n"/>
      <c r="H58" s="36" t="n">
        <v>99379.38352</v>
      </c>
      <c r="I58" s="36" t="n">
        <v>0</v>
      </c>
      <c r="J58" s="36" t="n">
        <v>0</v>
      </c>
      <c r="K58" s="89" t="n">
        <v>27766.54044</v>
      </c>
      <c r="L58" s="89" t="n">
        <v>25518.87821</v>
      </c>
      <c r="M58" s="89" t="n">
        <v>25518.87821</v>
      </c>
      <c r="N58" s="34" t="inlineStr">
        <is>
          <t>PJSC Kuibyshevazot</t>
        </is>
      </c>
      <c r="O58" s="38" t="n">
        <v>55916.33298</v>
      </c>
      <c r="P58" s="89" t="n">
        <v>71229.59097999999</v>
      </c>
      <c r="Q58" s="93" t="n">
        <v>2.27386019761842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3462.34957</v>
      </c>
      <c r="D59" s="36" t="n">
        <v>253.10315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2763.18587</v>
      </c>
      <c r="I59" s="36" t="n">
        <v>252.34782</v>
      </c>
      <c r="J59" s="36" t="n">
        <v>0</v>
      </c>
      <c r="K59" s="89" t="n">
        <v>699.1636999999999</v>
      </c>
      <c r="L59" s="89" t="n">
        <v>0.755329999999987</v>
      </c>
      <c r="M59" s="89" t="n">
        <v>0</v>
      </c>
      <c r="N59" s="34" t="inlineStr">
        <is>
          <t>warehouse fee and transportation fee include the purchase in china</t>
        </is>
      </c>
      <c r="O59" s="38" t="n">
        <v>1205.37057</v>
      </c>
      <c r="P59" s="89" t="n">
        <v>2256.979</v>
      </c>
      <c r="Q59" s="93" t="n">
        <v>2.8724357937493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134140.42461</v>
      </c>
      <c r="D60" s="38" t="n">
        <v>29304.13244</v>
      </c>
      <c r="E60" s="38" t="n">
        <v>29051.02929</v>
      </c>
      <c r="F60" s="37" t="inlineStr">
        <is>
          <t>Total:</t>
        </is>
      </c>
      <c r="G60" s="25" t="n"/>
      <c r="H60" s="38" t="n">
        <v>105664.17955</v>
      </c>
      <c r="I60" s="38" t="n">
        <v>3773.95798</v>
      </c>
      <c r="J60" s="38" t="n">
        <v>3521.61016</v>
      </c>
      <c r="K60" s="89" t="n">
        <v>28476.24506</v>
      </c>
      <c r="L60" s="89" t="n">
        <v>25530.17446</v>
      </c>
      <c r="M60" s="89" t="n">
        <v>25529.41913</v>
      </c>
      <c r="N60" s="34" t="inlineStr">
        <is>
          <t>Total:</t>
        </is>
      </c>
      <c r="O60" s="38" t="n">
        <v>60483.06198</v>
      </c>
      <c r="P60" s="89" t="n">
        <v>73657.36263</v>
      </c>
      <c r="Q60" s="93" t="n">
        <v>2.21781801745349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134140.42461</v>
      </c>
      <c r="C61" s="25" t="n"/>
      <c r="D61" s="36" t="n">
        <v>29304.13244</v>
      </c>
      <c r="E61" s="36" t="n">
        <v>29051.02929</v>
      </c>
      <c r="F61" s="39" t="n">
        <v>105664.17955</v>
      </c>
      <c r="G61" s="24" t="n"/>
      <c r="H61" s="25" t="n"/>
      <c r="I61" s="36" t="n">
        <v>3773.95798</v>
      </c>
      <c r="J61" s="36" t="n">
        <v>3521.61016</v>
      </c>
      <c r="K61" s="91" t="n">
        <v>28476.24506</v>
      </c>
      <c r="L61" s="91" t="n">
        <v>25530.17446</v>
      </c>
      <c r="M61" s="91" t="n">
        <v>25529.41913</v>
      </c>
      <c r="N61" s="39" t="n">
        <v>60483.06198</v>
      </c>
      <c r="O61" s="25" t="n"/>
      <c r="P61" s="91" t="n">
        <v>73657.36263</v>
      </c>
      <c r="Q61" s="93" t="n">
        <v>2.21781801745349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134140.42461</v>
      </c>
      <c r="C63" s="25" t="n"/>
      <c r="D63" s="38" t="n">
        <v>29304.13244</v>
      </c>
      <c r="E63" s="38" t="n">
        <v>29051.02929</v>
      </c>
      <c r="F63" s="40" t="n">
        <v>105664.17955</v>
      </c>
      <c r="G63" s="24" t="n"/>
      <c r="H63" s="25" t="n"/>
      <c r="I63" s="38" t="n">
        <v>3773.95798</v>
      </c>
      <c r="J63" s="38" t="n">
        <v>3521.61016</v>
      </c>
      <c r="K63" s="89" t="n">
        <v>28476.24506</v>
      </c>
      <c r="L63" s="89" t="n">
        <v>25530.17446</v>
      </c>
      <c r="M63" s="89" t="n">
        <v>25529.41913</v>
      </c>
      <c r="N63" s="40" t="n">
        <v>60483.06198</v>
      </c>
      <c r="O63" s="25" t="n"/>
      <c r="P63" s="89" t="n">
        <v>73657.36263</v>
      </c>
      <c r="Q63" s="93" t="n">
        <v>2.21781801745349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January 2024</t>
        </is>
      </c>
      <c r="E67" s="95" t="inlineStr">
        <is>
          <t>Fact  January 2024</t>
        </is>
      </c>
      <c r="F67" s="95" t="inlineStr">
        <is>
          <t>Fact January 2023</t>
        </is>
      </c>
      <c r="G67" s="96" t="inlineStr">
        <is>
          <t>=G87</t>
        </is>
      </c>
      <c r="H67" s="25" t="n"/>
      <c r="I67" s="95" t="inlineStr">
        <is>
          <t>Fact December 2023/Fact December 2022</t>
        </is>
      </c>
      <c r="J67" s="25" t="n"/>
      <c r="K67" s="95" t="inlineStr">
        <is>
          <t>01m. 2024 plan</t>
        </is>
      </c>
      <c r="L67" s="95" t="inlineStr">
        <is>
          <t>01m.2024 fact</t>
        </is>
      </c>
      <c r="M67" s="95" t="inlineStr">
        <is>
          <t>01m. 2023 fact</t>
        </is>
      </c>
      <c r="N67" s="95" t="inlineStr">
        <is>
          <t>Fact 01m. 2024/Plan 01m.2024</t>
        </is>
      </c>
      <c r="O67" s="25" t="n"/>
      <c r="P67" s="95" t="inlineStr">
        <is>
          <t>Fact01m. 2024/Fact 01m.2023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56480927.44</v>
      </c>
      <c r="F69" s="104" t="n">
        <v>31797551.87</v>
      </c>
      <c r="G69" s="104" t="n">
        <v>4369520.32083333</v>
      </c>
      <c r="H69" s="69" t="n">
        <v>1.08384959382964</v>
      </c>
      <c r="I69" s="104" t="n">
        <v>24683375.57</v>
      </c>
      <c r="J69" s="69" t="n">
        <v>1.77626653998127</v>
      </c>
      <c r="K69" s="104" t="n">
        <v>52111407.1191667</v>
      </c>
      <c r="L69" s="104" t="n">
        <v>56480927.44</v>
      </c>
      <c r="M69" s="104" t="n">
        <v>31797551.87</v>
      </c>
      <c r="N69" s="104" t="n">
        <v>4369520.32083333</v>
      </c>
      <c r="O69" s="69" t="n">
        <v>1.08384959382964</v>
      </c>
      <c r="P69" s="104" t="n">
        <v>24683375.57</v>
      </c>
      <c r="Q69" s="69" t="n">
        <v>1.77626653998127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20168229.13</v>
      </c>
      <c r="F70" s="99" t="n">
        <v>21694717.83</v>
      </c>
      <c r="G70" s="99" t="n">
        <v>1048614.79666667</v>
      </c>
      <c r="H70" s="71" t="n">
        <v>1.05484497638838</v>
      </c>
      <c r="I70" s="104" t="n">
        <v>-1526488.7</v>
      </c>
      <c r="J70" s="69" t="n">
        <v>0.929637771186444</v>
      </c>
      <c r="K70" s="99" t="n">
        <v>19119614.3333333</v>
      </c>
      <c r="L70" s="99" t="n">
        <v>20168229.13</v>
      </c>
      <c r="M70" s="99" t="n">
        <v>21694717.83</v>
      </c>
      <c r="N70" s="99" t="n">
        <v>1048614.79666667</v>
      </c>
      <c r="O70" s="71" t="n">
        <v>1.05484497638838</v>
      </c>
      <c r="P70" s="99" t="n">
        <v>-1526488.7</v>
      </c>
      <c r="Q70" s="71" t="n">
        <v>0.929637771186444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35329356.39</v>
      </c>
      <c r="F71" s="99" t="n">
        <v>9179555.32</v>
      </c>
      <c r="G71" s="99" t="n">
        <v>3296535.05666667</v>
      </c>
      <c r="H71" s="71" t="n">
        <v>1.10291116796622</v>
      </c>
      <c r="I71" s="104" t="n">
        <v>26149801.07</v>
      </c>
      <c r="J71" s="69" t="n">
        <v>3.84870019934691</v>
      </c>
      <c r="K71" s="99" t="n">
        <v>32032821.3333333</v>
      </c>
      <c r="L71" s="99" t="n">
        <v>35329356.39</v>
      </c>
      <c r="M71" s="99" t="n">
        <v>9179555.32</v>
      </c>
      <c r="N71" s="99" t="n">
        <v>3296535.05666667</v>
      </c>
      <c r="O71" s="71" t="n">
        <v>1.10291116796622</v>
      </c>
      <c r="P71" s="99" t="n">
        <v>26149801.07</v>
      </c>
      <c r="Q71" s="71" t="n">
        <v>3.84870019934691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983341.92</v>
      </c>
      <c r="F72" s="99" t="n">
        <v>923278.72</v>
      </c>
      <c r="G72" s="99" t="n">
        <v>24370.4675</v>
      </c>
      <c r="H72" s="71" t="n">
        <v>1.02541313136743</v>
      </c>
      <c r="I72" s="104" t="n">
        <v>60063.2000000001</v>
      </c>
      <c r="J72" s="69" t="n">
        <v>1.06505424494133</v>
      </c>
      <c r="K72" s="99" t="n">
        <v>958971.4525</v>
      </c>
      <c r="L72" s="99" t="n">
        <v>983341.92</v>
      </c>
      <c r="M72" s="99" t="n">
        <v>923278.72</v>
      </c>
      <c r="N72" s="99" t="n">
        <v>24370.4675</v>
      </c>
      <c r="O72" s="71" t="n">
        <v>1.02541313136743</v>
      </c>
      <c r="P72" s="99" t="n">
        <v>60063.2000000001</v>
      </c>
      <c r="Q72" s="71" t="n">
        <v>1.06505424494133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50908946.4396988</v>
      </c>
      <c r="E73" s="104" t="n">
        <v>53199016.02</v>
      </c>
      <c r="F73" s="104" t="n">
        <v>31176814</v>
      </c>
      <c r="G73" s="104" t="n">
        <v>2290069.58030119</v>
      </c>
      <c r="H73" s="69" t="n">
        <v>1.04498363726725</v>
      </c>
      <c r="I73" s="104" t="n">
        <v>22022202.02</v>
      </c>
      <c r="J73" s="69" t="n">
        <v>1.70636473694843</v>
      </c>
      <c r="K73" s="104" t="n">
        <v>50908946.4396988</v>
      </c>
      <c r="L73" s="104" t="n">
        <v>53199016.02</v>
      </c>
      <c r="M73" s="104" t="n">
        <v>31176814</v>
      </c>
      <c r="N73" s="104" t="n">
        <v>2290069.58030119</v>
      </c>
      <c r="O73" s="69" t="n">
        <v>1.04498363726725</v>
      </c>
      <c r="P73" s="104" t="n">
        <v>22022202.02</v>
      </c>
      <c r="Q73" s="69" t="n">
        <v>1.70636473694843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50259080.46</v>
      </c>
      <c r="F74" s="99" t="n">
        <v>30535165.79</v>
      </c>
      <c r="G74" s="99" t="n">
        <v>2492870.08849028</v>
      </c>
      <c r="H74" s="71" t="n">
        <v>1.05218898608664</v>
      </c>
      <c r="I74" s="104" t="n">
        <v>19723914.67</v>
      </c>
      <c r="J74" s="69" t="n">
        <v>1.64594097198121</v>
      </c>
      <c r="K74" s="99" t="n">
        <v>47766210.3715097</v>
      </c>
      <c r="L74" s="99" t="n">
        <v>50259080.46</v>
      </c>
      <c r="M74" s="99" t="n">
        <v>30535165.79</v>
      </c>
      <c r="N74" s="99" t="n">
        <v>2492870.08849028</v>
      </c>
      <c r="O74" s="71" t="n">
        <v>1.05218898608664</v>
      </c>
      <c r="P74" s="99" t="n">
        <v>19723914.67</v>
      </c>
      <c r="Q74" s="71" t="n">
        <v>1.64594097198121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1085.7</v>
      </c>
      <c r="G75" s="99" t="n">
        <v>-319.07375</v>
      </c>
      <c r="H75" s="71" t="n">
        <v>0</v>
      </c>
      <c r="I75" s="104" t="n">
        <v>-1085.7</v>
      </c>
      <c r="J75" s="69" t="n">
        <v>0</v>
      </c>
      <c r="K75" s="99" t="n">
        <v>319.07375</v>
      </c>
      <c r="L75" s="99" t="n">
        <v>0</v>
      </c>
      <c r="M75" s="99" t="n">
        <v>1085.7</v>
      </c>
      <c r="N75" s="99" t="n">
        <v>-319.07375</v>
      </c>
      <c r="O75" s="71" t="n">
        <v>0</v>
      </c>
      <c r="P75" s="99" t="n">
        <v>-1085.7</v>
      </c>
      <c r="Q75" s="71" t="n">
        <v>0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2328769.95</v>
      </c>
      <c r="F76" s="99" t="n">
        <v>202451.7</v>
      </c>
      <c r="G76" s="99" t="n">
        <v>-323636.599003915</v>
      </c>
      <c r="H76" s="71" t="n">
        <v>0.877983788297667</v>
      </c>
      <c r="I76" s="104" t="n">
        <v>2126318.25</v>
      </c>
      <c r="J76" s="69" t="n">
        <v>11.5028421593891</v>
      </c>
      <c r="K76" s="99" t="n">
        <v>2652406.54900391</v>
      </c>
      <c r="L76" s="99" t="n">
        <v>2328769.95</v>
      </c>
      <c r="M76" s="99" t="n">
        <v>202451.7</v>
      </c>
      <c r="N76" s="99" t="n">
        <v>-323636.599003915</v>
      </c>
      <c r="O76" s="71" t="n">
        <v>0.877983788297667</v>
      </c>
      <c r="P76" s="99" t="n">
        <v>2126318.25</v>
      </c>
      <c r="Q76" s="71" t="n">
        <v>11.5028421593891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244630.125333333</v>
      </c>
      <c r="E77" s="99" t="n">
        <v>362655.48</v>
      </c>
      <c r="F77" s="99" t="n">
        <v>349336.8</v>
      </c>
      <c r="G77" s="99" t="n">
        <v>118025.354666667</v>
      </c>
      <c r="H77" s="71" t="n">
        <v>1.48246451456396</v>
      </c>
      <c r="I77" s="104" t="n">
        <v>13318.68</v>
      </c>
      <c r="J77" s="69" t="n">
        <v>1.03812561402062</v>
      </c>
      <c r="K77" s="99" t="n">
        <v>244630.125333333</v>
      </c>
      <c r="L77" s="99" t="n">
        <v>362655.48</v>
      </c>
      <c r="M77" s="99" t="n">
        <v>349336.8</v>
      </c>
      <c r="N77" s="99" t="n">
        <v>118025.354666667</v>
      </c>
      <c r="O77" s="71" t="n">
        <v>1.48246451456396</v>
      </c>
      <c r="P77" s="99" t="n">
        <v>13318.68</v>
      </c>
      <c r="Q77" s="71" t="n">
        <v>1.03812561402062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103350.23065</v>
      </c>
      <c r="E78" s="99" t="n">
        <v>64840.6800000001</v>
      </c>
      <c r="F78" s="99" t="n">
        <v>60452.9000000001</v>
      </c>
      <c r="G78" s="99" t="n">
        <v>-38509.55065</v>
      </c>
      <c r="H78" s="71" t="n">
        <v>0.627387859632223</v>
      </c>
      <c r="I78" s="104" t="n">
        <v>4387.77999999997</v>
      </c>
      <c r="J78" s="69" t="n">
        <v>1.07258179508344</v>
      </c>
      <c r="K78" s="99" t="n">
        <v>103350.23065</v>
      </c>
      <c r="L78" s="99" t="n">
        <v>64840.6800000001</v>
      </c>
      <c r="M78" s="99" t="n">
        <v>60452.9000000001</v>
      </c>
      <c r="N78" s="99" t="n">
        <v>-38509.55065</v>
      </c>
      <c r="O78" s="71" t="n">
        <v>0.627387859632223</v>
      </c>
      <c r="P78" s="99" t="n">
        <v>4387.77999999997</v>
      </c>
      <c r="Q78" s="71" t="n">
        <v>1.07258179508344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183669.45</v>
      </c>
      <c r="F79" s="99" t="n">
        <v>28321.11</v>
      </c>
      <c r="G79" s="99" t="n">
        <v>41639.3605481481</v>
      </c>
      <c r="H79" s="71" t="n">
        <v>1.29317281083783</v>
      </c>
      <c r="I79" s="104" t="n">
        <v>155348.34</v>
      </c>
      <c r="J79" s="69" t="n">
        <v>6.48524898918157</v>
      </c>
      <c r="K79" s="99" t="n">
        <v>142030.089451852</v>
      </c>
      <c r="L79" s="99" t="n">
        <v>183669.45</v>
      </c>
      <c r="M79" s="99" t="n">
        <v>28321.11</v>
      </c>
      <c r="N79" s="99" t="n">
        <v>41639.3605481481</v>
      </c>
      <c r="O79" s="71" t="n">
        <v>1.29317281083783</v>
      </c>
      <c r="P79" s="99" t="n">
        <v>155348.34</v>
      </c>
      <c r="Q79" s="71" t="n">
        <v>6.48524898918157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-30660.4557979019</v>
      </c>
      <c r="E80" s="99" t="n">
        <v>426110.93</v>
      </c>
      <c r="F80" s="99" t="n">
        <v>1804082.41</v>
      </c>
      <c r="G80" s="99" t="n">
        <v>456771.385797902</v>
      </c>
      <c r="H80" s="71" t="n">
        <v>-13.8977363157517</v>
      </c>
      <c r="I80" s="104" t="n">
        <v>-1377971.48</v>
      </c>
      <c r="J80" s="69" t="n">
        <v>0.236192608296647</v>
      </c>
      <c r="K80" s="99" t="n">
        <v>-30660.4557979019</v>
      </c>
      <c r="L80" s="99" t="n">
        <v>426110.93</v>
      </c>
      <c r="M80" s="99" t="n">
        <v>1804082.41</v>
      </c>
      <c r="N80" s="99" t="n">
        <v>456771.385797902</v>
      </c>
      <c r="O80" s="71" t="n">
        <v>-13.8977363157517</v>
      </c>
      <c r="P80" s="99" t="n">
        <v>-1377971.48</v>
      </c>
      <c r="Q80" s="71" t="n">
        <v>0.236192608296647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1171800.22366995</v>
      </c>
      <c r="E81" s="104" t="n">
        <v>3708022.34999999</v>
      </c>
      <c r="F81" s="104" t="n">
        <v>2424820.28</v>
      </c>
      <c r="G81" s="104" t="n">
        <v>2536222.12633005</v>
      </c>
      <c r="H81" s="69" t="n">
        <v>3.16438098841361</v>
      </c>
      <c r="I81" s="104" t="n">
        <v>1283202.06999999</v>
      </c>
      <c r="J81" s="69" t="n">
        <v>1.52919471211285</v>
      </c>
      <c r="K81" s="104" t="n">
        <v>1171800.22366995</v>
      </c>
      <c r="L81" s="104" t="n">
        <v>3708022.34999999</v>
      </c>
      <c r="M81" s="104" t="n">
        <v>2424820.28</v>
      </c>
      <c r="N81" s="104" t="n">
        <v>2536222.12633005</v>
      </c>
      <c r="O81" s="69" t="n">
        <v>3.16438098841361</v>
      </c>
      <c r="P81" s="104" t="n">
        <v>1283202.06999999</v>
      </c>
      <c r="Q81" s="69" t="n">
        <v>1.52919471211285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"/>
  <cols>
    <col width="14" customWidth="1" min="1" max="1"/>
  </cols>
  <sheetData>
    <row r="2" ht="14.8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30.09.24</t>
        </is>
      </c>
      <c r="D3" s="7" t="n"/>
      <c r="E3" s="77" t="inlineStr">
        <is>
          <t>Receipt in October 24</t>
        </is>
      </c>
      <c r="F3" s="76" t="inlineStr">
        <is>
          <t>Delivery October 24</t>
        </is>
      </c>
      <c r="G3" s="9" t="n"/>
      <c r="H3" s="7" t="n"/>
      <c r="I3" s="76" t="inlineStr">
        <is>
          <t>Stock on 31.10.24</t>
        </is>
      </c>
      <c r="J3" s="9" t="n"/>
      <c r="K3" s="9" t="n"/>
      <c r="L3" s="7" t="n"/>
      <c r="M3" s="83" t="inlineStr">
        <is>
          <t>Compared to 30.09.24</t>
        </is>
      </c>
      <c r="N3" s="7" t="n"/>
      <c r="O3" s="76" t="inlineStr">
        <is>
          <t>Delivery September 24</t>
        </is>
      </c>
      <c r="P3" s="9" t="n"/>
      <c r="Q3" s="7" t="n"/>
      <c r="R3" s="92" t="inlineStr">
        <is>
          <t>Delivery October 24</t>
        </is>
      </c>
      <c r="S3" s="25" t="n"/>
      <c r="T3" s="76" t="inlineStr">
        <is>
          <t>Delivery October 23</t>
        </is>
      </c>
      <c r="U3" s="7" t="n"/>
      <c r="V3" s="92" t="inlineStr">
        <is>
          <t>Delivery October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Nov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September 24</t>
        </is>
      </c>
      <c r="S4" s="25" t="n"/>
      <c r="T4" s="12" t="n"/>
      <c r="U4" s="13" t="n"/>
      <c r="V4" s="92" t="inlineStr">
        <is>
          <t>Delivery October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10 м 2024</t>
        </is>
      </c>
      <c r="Y5" s="76" t="inlineStr">
        <is>
          <t>10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490.229999999998</v>
      </c>
      <c r="D7" s="98" t="n">
        <v>0</v>
      </c>
      <c r="E7" s="98" t="n">
        <v>0</v>
      </c>
      <c r="F7" s="98" t="n">
        <v>0</v>
      </c>
      <c r="G7" s="98" t="n">
        <v>0</v>
      </c>
      <c r="H7" s="98" t="n">
        <v>0</v>
      </c>
      <c r="I7" s="98" t="n">
        <v>490.229999999998</v>
      </c>
      <c r="J7" s="98" t="n">
        <v>0</v>
      </c>
      <c r="K7" s="98" t="n">
        <v>490.23</v>
      </c>
      <c r="L7" s="98" t="n">
        <v>0</v>
      </c>
      <c r="M7" s="85" t="n">
        <v>1</v>
      </c>
      <c r="N7" s="85" t="inlineStr">
        <is>
          <t>-</t>
        </is>
      </c>
      <c r="O7" s="98" t="n">
        <v>308.88</v>
      </c>
      <c r="P7" s="98" t="n">
        <v>308.88</v>
      </c>
      <c r="Q7" s="98" t="n">
        <v>0</v>
      </c>
      <c r="R7" s="85" t="n">
        <v>0</v>
      </c>
      <c r="S7" s="85" t="inlineStr">
        <is>
          <t>-</t>
        </is>
      </c>
      <c r="T7" s="98" t="n">
        <v>1570.14</v>
      </c>
      <c r="U7" s="98" t="n">
        <v>0</v>
      </c>
      <c r="V7" s="85" t="n">
        <v>0</v>
      </c>
      <c r="W7" s="85" t="inlineStr">
        <is>
          <t>-</t>
        </is>
      </c>
      <c r="X7" s="98" t="n">
        <v>9389.360000000001</v>
      </c>
      <c r="Y7" s="98" t="n">
        <v>9145.58</v>
      </c>
      <c r="Z7" s="94" t="n">
        <v>1.02665549915916</v>
      </c>
      <c r="AA7" s="98" t="n">
        <v>300</v>
      </c>
    </row>
    <row r="8" ht="15" customHeight="1">
      <c r="A8" s="14" t="n"/>
      <c r="B8" s="81" t="inlineStr">
        <is>
          <t>RMB</t>
        </is>
      </c>
      <c r="C8" s="98" t="n">
        <v>5380.51395000001</v>
      </c>
      <c r="D8" s="98" t="n">
        <v>0</v>
      </c>
      <c r="E8" s="98" t="n">
        <v>0</v>
      </c>
      <c r="F8" s="98" t="n">
        <v>0</v>
      </c>
      <c r="G8" s="98" t="inlineStr">
        <is>
          <t>0</t>
        </is>
      </c>
      <c r="H8" s="98" t="inlineStr">
        <is>
          <t>0</t>
        </is>
      </c>
      <c r="I8" s="98" t="n">
        <v>5380.51395000001</v>
      </c>
      <c r="J8" s="98" t="n">
        <v>0</v>
      </c>
      <c r="K8" s="98" t="n">
        <v>5380.51395000003</v>
      </c>
      <c r="L8" s="98" t="n">
        <v>0</v>
      </c>
      <c r="M8" s="85" t="n">
        <v>1</v>
      </c>
      <c r="N8" s="85" t="inlineStr">
        <is>
          <t>-</t>
        </is>
      </c>
      <c r="O8" s="98" t="n">
        <v>3355.65588</v>
      </c>
      <c r="P8" s="98" t="n">
        <v>3355.65588</v>
      </c>
      <c r="Q8" s="98" t="n">
        <v>0</v>
      </c>
      <c r="R8" s="85" t="n">
        <v>0</v>
      </c>
      <c r="S8" s="85" t="inlineStr">
        <is>
          <t>-</t>
        </is>
      </c>
      <c r="T8" s="98" t="n">
        <v>17383.05045</v>
      </c>
      <c r="U8" s="98" t="n">
        <v>0</v>
      </c>
      <c r="V8" s="85" t="n">
        <v>0</v>
      </c>
      <c r="W8" s="85" t="inlineStr">
        <is>
          <t>-</t>
        </is>
      </c>
      <c r="X8" s="98" t="n">
        <v>102537.51187</v>
      </c>
      <c r="Y8" s="98" t="n">
        <v>99703.27402</v>
      </c>
      <c r="Z8" s="94" t="n">
        <v>1.0284267279872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669.240000000001</v>
      </c>
      <c r="D9" s="98" t="n">
        <v>0</v>
      </c>
      <c r="E9" s="98" t="n">
        <v>0</v>
      </c>
      <c r="F9" s="98" t="n">
        <v>205.92</v>
      </c>
      <c r="G9" s="98" t="n">
        <v>205.92</v>
      </c>
      <c r="H9" s="98" t="n">
        <v>0</v>
      </c>
      <c r="I9" s="98" t="n">
        <v>463.320000000001</v>
      </c>
      <c r="J9" s="98" t="n">
        <v>0</v>
      </c>
      <c r="K9" s="98" t="n">
        <v>463.32</v>
      </c>
      <c r="L9" s="98" t="n">
        <v>0</v>
      </c>
      <c r="M9" s="85" t="n">
        <v>0.692307692307693</v>
      </c>
      <c r="N9" s="85" t="inlineStr">
        <is>
          <t>-</t>
        </is>
      </c>
      <c r="O9" s="98" t="n">
        <v>0</v>
      </c>
      <c r="P9" s="98" t="n">
        <v>0</v>
      </c>
      <c r="Q9" s="98" t="n">
        <v>0</v>
      </c>
      <c r="R9" s="85" t="inlineStr">
        <is>
          <t>-</t>
        </is>
      </c>
      <c r="S9" s="85" t="inlineStr">
        <is>
          <t>-</t>
        </is>
      </c>
      <c r="T9" s="98" t="n">
        <v>978.12</v>
      </c>
      <c r="U9" s="98" t="n">
        <v>0</v>
      </c>
      <c r="V9" s="85" t="n">
        <v>0.210526315789474</v>
      </c>
      <c r="W9" s="85" t="inlineStr">
        <is>
          <t>-</t>
        </is>
      </c>
      <c r="X9" s="98" t="n">
        <v>5842.98</v>
      </c>
      <c r="Y9" s="98" t="n">
        <v>5894.46</v>
      </c>
      <c r="Z9" s="94" t="n">
        <v>0.991266375545851</v>
      </c>
      <c r="AA9" s="98" t="n">
        <v>0</v>
      </c>
    </row>
    <row r="10" ht="15" customHeight="1">
      <c r="A10" s="14" t="n"/>
      <c r="B10" s="81" t="inlineStr">
        <is>
          <t>RMB</t>
        </is>
      </c>
      <c r="C10" s="98" t="n">
        <v>7444.21013999999</v>
      </c>
      <c r="D10" s="98" t="n">
        <v>0</v>
      </c>
      <c r="E10" s="98" t="n">
        <v>0</v>
      </c>
      <c r="F10" s="98" t="n">
        <v>2290.1428</v>
      </c>
      <c r="G10" s="98" t="n">
        <v>2290.1428</v>
      </c>
      <c r="H10" s="98" t="n">
        <v>0</v>
      </c>
      <c r="I10" s="98" t="n">
        <v>5154.06733999999</v>
      </c>
      <c r="J10" s="98" t="n">
        <v>0</v>
      </c>
      <c r="K10" s="98" t="n">
        <v>5154.06733999998</v>
      </c>
      <c r="L10" s="98" t="n">
        <v>0</v>
      </c>
      <c r="M10" s="85" t="n">
        <v>0.692359195007893</v>
      </c>
      <c r="N10" s="85" t="inlineStr">
        <is>
          <t>-</t>
        </is>
      </c>
      <c r="O10" s="98" t="n">
        <v>0</v>
      </c>
      <c r="P10" s="98" t="inlineStr">
        <is>
          <t>0</t>
        </is>
      </c>
      <c r="Q10" s="98" t="n">
        <v>0</v>
      </c>
      <c r="R10" s="85" t="inlineStr">
        <is>
          <t>-</t>
        </is>
      </c>
      <c r="S10" s="85" t="inlineStr">
        <is>
          <t>-</t>
        </is>
      </c>
      <c r="T10" s="98" t="n">
        <v>10781.00683</v>
      </c>
      <c r="U10" s="98" t="n">
        <v>0</v>
      </c>
      <c r="V10" s="85" t="n">
        <v>0.212423833516855</v>
      </c>
      <c r="W10" s="85" t="inlineStr">
        <is>
          <t>-</t>
        </is>
      </c>
      <c r="X10" s="98" t="n">
        <v>62497.89398</v>
      </c>
      <c r="Y10" s="98" t="n">
        <v>61875.37153</v>
      </c>
      <c r="Z10" s="94" t="n">
        <v>1.01006090847791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1880.19</v>
      </c>
      <c r="D11" s="98" t="n">
        <v>308.88</v>
      </c>
      <c r="E11" s="98" t="n">
        <v>952.38</v>
      </c>
      <c r="F11" s="98" t="n">
        <v>952.38</v>
      </c>
      <c r="G11" s="98" t="n">
        <v>0</v>
      </c>
      <c r="H11" s="98" t="n">
        <v>0</v>
      </c>
      <c r="I11" s="98" t="n">
        <v>1880.19</v>
      </c>
      <c r="J11" s="98" t="n">
        <v>489.06</v>
      </c>
      <c r="K11" s="98" t="n">
        <v>953.55</v>
      </c>
      <c r="L11" s="98" t="n">
        <v>437.58</v>
      </c>
      <c r="M11" s="85" t="n">
        <v>1</v>
      </c>
      <c r="N11" s="85" t="n">
        <v>1.41666666666667</v>
      </c>
      <c r="O11" s="98" t="n">
        <v>566.28</v>
      </c>
      <c r="P11" s="98" t="n">
        <v>0</v>
      </c>
      <c r="Q11" s="98" t="n">
        <v>0</v>
      </c>
      <c r="R11" s="85" t="n">
        <v>1.68181818181818</v>
      </c>
      <c r="S11" s="85" t="inlineStr">
        <is>
          <t>-</t>
        </is>
      </c>
      <c r="T11" s="98" t="n">
        <v>180.18</v>
      </c>
      <c r="U11" s="98" t="n">
        <v>0</v>
      </c>
      <c r="V11" s="85" t="n">
        <v>5.28571428571429</v>
      </c>
      <c r="W11" s="85" t="inlineStr">
        <is>
          <t>-</t>
        </is>
      </c>
      <c r="X11" s="98" t="n">
        <v>4776.525</v>
      </c>
      <c r="Y11" s="98" t="n">
        <v>4384.64</v>
      </c>
      <c r="Z11" s="94" t="n">
        <v>1.08937677893738</v>
      </c>
      <c r="AA11" s="98" t="n">
        <v>200</v>
      </c>
    </row>
    <row r="12" ht="15" customHeight="1">
      <c r="A12" s="14" t="n"/>
      <c r="B12" s="81" t="inlineStr">
        <is>
          <t>RMB</t>
        </is>
      </c>
      <c r="C12" s="98" t="n">
        <v>21096.98061</v>
      </c>
      <c r="D12" s="98" t="n">
        <v>3327.72096</v>
      </c>
      <c r="E12" s="98" t="n">
        <v>10023.71156</v>
      </c>
      <c r="F12" s="98" t="n">
        <v>10633.16137</v>
      </c>
      <c r="G12" s="98" t="n">
        <v>0</v>
      </c>
      <c r="H12" s="98" t="n">
        <v>0</v>
      </c>
      <c r="I12" s="98" t="n">
        <v>20487.5308</v>
      </c>
      <c r="J12" s="98" t="n">
        <v>5417.73066705596</v>
      </c>
      <c r="K12" s="98" t="n">
        <v>10563.278692944</v>
      </c>
      <c r="L12" s="98" t="n">
        <v>4506.52144</v>
      </c>
      <c r="M12" s="85" t="n">
        <v>0.9711119889018091</v>
      </c>
      <c r="N12" s="85" t="n">
        <v>1.35423657637448</v>
      </c>
      <c r="O12" s="98" t="n">
        <v>6366.96486</v>
      </c>
      <c r="P12" s="98" t="n">
        <v>0</v>
      </c>
      <c r="Q12" s="98" t="n">
        <v>0</v>
      </c>
      <c r="R12" s="85" t="n">
        <v>1.67005183848305</v>
      </c>
      <c r="S12" s="85" t="inlineStr">
        <is>
          <t>-</t>
        </is>
      </c>
      <c r="T12" s="98" t="n">
        <v>1925.09672</v>
      </c>
      <c r="U12" s="98" t="n">
        <v>0</v>
      </c>
      <c r="V12" s="85" t="n">
        <v>5.52344267149341</v>
      </c>
      <c r="W12" s="85" t="inlineStr">
        <is>
          <t>-</t>
        </is>
      </c>
      <c r="X12" s="98" t="n">
        <v>53480.12549</v>
      </c>
      <c r="Y12" s="98" t="n">
        <v>49515.55034</v>
      </c>
      <c r="Z12" s="94" t="n">
        <v>1.080067274276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1146.6</v>
      </c>
      <c r="D13" s="98" t="n">
        <v>0</v>
      </c>
      <c r="E13" s="98" t="n">
        <v>128.7</v>
      </c>
      <c r="F13" s="98" t="n">
        <v>283.14</v>
      </c>
      <c r="G13" s="98" t="n">
        <v>25.74</v>
      </c>
      <c r="H13" s="98" t="n">
        <v>0</v>
      </c>
      <c r="I13" s="98" t="n">
        <v>992.16</v>
      </c>
      <c r="J13" s="98" t="n">
        <v>154.44</v>
      </c>
      <c r="K13" s="98" t="n">
        <v>709.02</v>
      </c>
      <c r="L13" s="98" t="n">
        <v>128.7</v>
      </c>
      <c r="M13" s="85" t="n">
        <v>0.86530612244898</v>
      </c>
      <c r="N13" s="85" t="inlineStr">
        <is>
          <t>-</t>
        </is>
      </c>
      <c r="O13" s="98" t="n">
        <v>232.83</v>
      </c>
      <c r="P13" s="98" t="n">
        <v>0</v>
      </c>
      <c r="Q13" s="98" t="n">
        <v>0</v>
      </c>
      <c r="R13" s="85" t="n">
        <v>1.21608040201005</v>
      </c>
      <c r="S13" s="85" t="inlineStr">
        <is>
          <t>-</t>
        </is>
      </c>
      <c r="T13" s="98" t="n">
        <v>218.79</v>
      </c>
      <c r="U13" s="98" t="n">
        <v>0</v>
      </c>
      <c r="V13" s="85" t="n">
        <v>1.29411764705882</v>
      </c>
      <c r="W13" s="85" t="inlineStr">
        <is>
          <t>-</t>
        </is>
      </c>
      <c r="X13" s="98" t="n">
        <v>2881.235</v>
      </c>
      <c r="Y13" s="98" t="n">
        <v>2880.54</v>
      </c>
      <c r="Z13" s="94" t="n">
        <v>1.00024127420553</v>
      </c>
      <c r="AA13" s="98" t="n">
        <v>350</v>
      </c>
    </row>
    <row r="14" ht="15" customHeight="1">
      <c r="A14" s="14" t="n"/>
      <c r="B14" s="81" t="inlineStr">
        <is>
          <t>RMB</t>
        </is>
      </c>
      <c r="C14" s="98" t="n">
        <v>12717.90138</v>
      </c>
      <c r="D14" s="98" t="n">
        <v>0</v>
      </c>
      <c r="E14" s="98" t="n">
        <v>1346.5485</v>
      </c>
      <c r="F14" s="98" t="n">
        <v>3155.21242</v>
      </c>
      <c r="G14" s="98" t="n">
        <v>286.837492727273</v>
      </c>
      <c r="H14" s="98" t="n">
        <v>0</v>
      </c>
      <c r="I14" s="98" t="n">
        <v>10909.23746</v>
      </c>
      <c r="J14" s="98" t="n">
        <v>1710.39965138212</v>
      </c>
      <c r="K14" s="98" t="n">
        <v>7852.28930861789</v>
      </c>
      <c r="L14" s="98" t="n">
        <v>1346.5485</v>
      </c>
      <c r="M14" s="85" t="n">
        <v>0.857785976950232</v>
      </c>
      <c r="N14" s="85" t="inlineStr">
        <is>
          <t>-</t>
        </is>
      </c>
      <c r="O14" s="98" t="n">
        <v>2584.48144</v>
      </c>
      <c r="P14" s="98" t="n">
        <v>0</v>
      </c>
      <c r="Q14" s="98" t="n">
        <v>0</v>
      </c>
      <c r="R14" s="85" t="n">
        <v>1.2208299781793</v>
      </c>
      <c r="S14" s="85" t="inlineStr">
        <is>
          <t>-</t>
        </is>
      </c>
      <c r="T14" s="98" t="n">
        <v>2244.5584</v>
      </c>
      <c r="U14" s="98" t="n">
        <v>0</v>
      </c>
      <c r="V14" s="85" t="n">
        <v>1.40571634046145</v>
      </c>
      <c r="W14" s="85" t="inlineStr">
        <is>
          <t>-</t>
        </is>
      </c>
      <c r="X14" s="98" t="n">
        <v>31401.47554</v>
      </c>
      <c r="Y14" s="98" t="n">
        <v>31297.57017</v>
      </c>
      <c r="Z14" s="94" t="n">
        <v>1.0033199181098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360.36</v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360.36</v>
      </c>
      <c r="J15" s="98" t="n">
        <v>0</v>
      </c>
      <c r="K15" s="98" t="n">
        <v>360.36</v>
      </c>
      <c r="L15" s="98" t="n">
        <v>0</v>
      </c>
      <c r="M15" s="85" t="n">
        <v>1</v>
      </c>
      <c r="N15" s="85" t="inlineStr">
        <is>
          <t>-</t>
        </is>
      </c>
      <c r="O15" s="98" t="n">
        <v>25.74</v>
      </c>
      <c r="P15" s="98" t="n">
        <v>25.74</v>
      </c>
      <c r="Q15" s="98" t="n">
        <v>0</v>
      </c>
      <c r="R15" s="85" t="n">
        <v>0</v>
      </c>
      <c r="S15" s="85" t="inlineStr">
        <is>
          <t>-</t>
        </is>
      </c>
      <c r="T15" s="98" t="n">
        <v>0</v>
      </c>
      <c r="U15" s="98" t="n">
        <v>0</v>
      </c>
      <c r="V15" s="85" t="inlineStr">
        <is>
          <t>-</t>
        </is>
      </c>
      <c r="W15" s="85" t="inlineStr">
        <is>
          <t>-</t>
        </is>
      </c>
      <c r="X15" s="98" t="n">
        <v>772.2</v>
      </c>
      <c r="Y15" s="98" t="n">
        <v>540.54</v>
      </c>
      <c r="Z15" s="94" t="n">
        <v>1.42857142857143</v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3971.99452</v>
      </c>
      <c r="D16" s="98" t="n">
        <v>0</v>
      </c>
      <c r="E16" s="98" t="n">
        <v>0</v>
      </c>
      <c r="F16" s="98" t="n">
        <v>0</v>
      </c>
      <c r="G16" s="98" t="inlineStr">
        <is>
          <t>0</t>
        </is>
      </c>
      <c r="H16" s="98" t="n">
        <v>0</v>
      </c>
      <c r="I16" s="98" t="n">
        <v>3971.99452</v>
      </c>
      <c r="J16" s="98" t="n">
        <v>0</v>
      </c>
      <c r="K16" s="98" t="n">
        <v>3971.99452</v>
      </c>
      <c r="L16" s="98" t="n">
        <v>0</v>
      </c>
      <c r="M16" s="85" t="n">
        <v>1</v>
      </c>
      <c r="N16" s="85" t="inlineStr">
        <is>
          <t>-</t>
        </is>
      </c>
      <c r="O16" s="98" t="n">
        <v>287.19423</v>
      </c>
      <c r="P16" s="98" t="n">
        <v>287.19423</v>
      </c>
      <c r="Q16" s="98" t="n">
        <v>0</v>
      </c>
      <c r="R16" s="85" t="n">
        <v>0</v>
      </c>
      <c r="S16" s="85" t="inlineStr">
        <is>
          <t>-</t>
        </is>
      </c>
      <c r="T16" s="98" t="n">
        <v>0</v>
      </c>
      <c r="U16" s="98" t="n">
        <v>0</v>
      </c>
      <c r="V16" s="85" t="inlineStr">
        <is>
          <t>-</t>
        </is>
      </c>
      <c r="W16" s="85" t="inlineStr">
        <is>
          <t>-</t>
        </is>
      </c>
      <c r="X16" s="98" t="n">
        <v>8722.820809999999</v>
      </c>
      <c r="Y16" s="98" t="n">
        <v>5851.91293</v>
      </c>
      <c r="Z16" s="94" t="n">
        <v>1.49059306150681</v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4546.62000000001</v>
      </c>
      <c r="D19" s="98" t="n">
        <v>308.88</v>
      </c>
      <c r="E19" s="98" t="n">
        <v>1081.08</v>
      </c>
      <c r="F19" s="98" t="n">
        <v>1441.44</v>
      </c>
      <c r="G19" s="98" t="n">
        <v>231.66</v>
      </c>
      <c r="H19" s="98" t="n">
        <v>0</v>
      </c>
      <c r="I19" s="98" t="n">
        <v>4186.26000000001</v>
      </c>
      <c r="J19" s="98" t="n">
        <v>643.5</v>
      </c>
      <c r="K19" s="98" t="n">
        <v>2976.48</v>
      </c>
      <c r="L19" s="98" t="n">
        <v>566.28</v>
      </c>
      <c r="M19" s="85" t="n">
        <v>0.920741121976325</v>
      </c>
      <c r="N19" s="85" t="n">
        <v>1.83333333333333</v>
      </c>
      <c r="O19" s="98" t="n">
        <v>1133.73</v>
      </c>
      <c r="P19" s="98" t="n">
        <v>334.62</v>
      </c>
      <c r="Q19" s="98" t="n">
        <v>0</v>
      </c>
      <c r="R19" s="85" t="n">
        <v>1.27141382868937</v>
      </c>
      <c r="S19" s="85" t="inlineStr">
        <is>
          <t>-</t>
        </is>
      </c>
      <c r="T19" s="98" t="n">
        <v>2947.23</v>
      </c>
      <c r="U19" s="98" t="n">
        <v>0</v>
      </c>
      <c r="V19" s="85" t="n">
        <v>0.489082969432314</v>
      </c>
      <c r="W19" s="85" t="inlineStr">
        <is>
          <t>-</t>
        </is>
      </c>
      <c r="X19" s="98" t="n">
        <v>23662.3</v>
      </c>
      <c r="Y19" s="98" t="n">
        <v>22845.76</v>
      </c>
      <c r="Z19" s="94" t="n">
        <v>1.03574142422927</v>
      </c>
      <c r="AA19" s="98" t="n">
        <v>850</v>
      </c>
    </row>
    <row r="20" ht="15" customHeight="1">
      <c r="A20" s="11" t="n"/>
      <c r="B20" s="81" t="inlineStr">
        <is>
          <t>USD</t>
        </is>
      </c>
      <c r="C20" s="98" t="n">
        <v>7990.59041033171</v>
      </c>
      <c r="D20" s="98" t="n">
        <v>525.382617344764</v>
      </c>
      <c r="E20" s="98" t="n">
        <v>1795.14360188825</v>
      </c>
      <c r="F20" s="98" t="n">
        <v>2538.48601809312</v>
      </c>
      <c r="G20" s="98" t="n">
        <v>406.855222331782</v>
      </c>
      <c r="H20" s="98" t="n">
        <v>0</v>
      </c>
      <c r="I20" s="98" t="n">
        <v>7247.24799412684</v>
      </c>
      <c r="J20" s="98" t="n">
        <v>1125.39356769732</v>
      </c>
      <c r="K20" s="98" t="n">
        <v>5197.76816993668</v>
      </c>
      <c r="L20" s="98" t="n">
        <v>924.08625649284</v>
      </c>
      <c r="M20" s="85" t="n">
        <v>0.906972779477755</v>
      </c>
      <c r="N20" s="85" t="n">
        <v>1.7588824334598</v>
      </c>
      <c r="O20" s="98" t="n">
        <v>1988.39520832347</v>
      </c>
      <c r="P20" s="98" t="n">
        <v>575.135399990527</v>
      </c>
      <c r="Q20" s="98" t="n">
        <v>0</v>
      </c>
      <c r="R20" s="85" t="n">
        <v>1.27665064141523</v>
      </c>
      <c r="S20" s="85" t="inlineStr">
        <is>
          <t>-</t>
        </is>
      </c>
      <c r="T20" s="98" t="n">
        <v>5104.86625933469</v>
      </c>
      <c r="U20" s="98" t="n">
        <v>0</v>
      </c>
      <c r="V20" s="85" t="n">
        <v>0.497267879143998</v>
      </c>
      <c r="W20" s="85" t="inlineStr">
        <is>
          <t>-</t>
        </is>
      </c>
      <c r="X20" s="98" t="n">
        <v>40834.2139424367</v>
      </c>
      <c r="Y20" s="98" t="n">
        <v>39192.8636369377</v>
      </c>
      <c r="Z20" s="94" t="n">
        <v>1.04187880530251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50611.6006</v>
      </c>
      <c r="D21" s="98" t="n">
        <v>3327.72096</v>
      </c>
      <c r="E21" s="99" t="n">
        <v>11370.26006</v>
      </c>
      <c r="F21" s="98" t="n">
        <v>16078.51659</v>
      </c>
      <c r="G21" s="98" t="n">
        <v>2576.98029272727</v>
      </c>
      <c r="H21" s="98" t="n">
        <v>0</v>
      </c>
      <c r="I21" s="98" t="n">
        <v>45903.34407</v>
      </c>
      <c r="J21" s="98" t="n">
        <v>7128.13031843808</v>
      </c>
      <c r="K21" s="98" t="n">
        <v>32922.143811562</v>
      </c>
      <c r="L21" s="98" t="n">
        <v>5853.06994</v>
      </c>
      <c r="M21" s="85" t="n">
        <v>0.906972779477755</v>
      </c>
      <c r="N21" s="85" t="n">
        <v>1.7588824334598</v>
      </c>
      <c r="O21" s="98" t="n">
        <v>12594.29641</v>
      </c>
      <c r="P21" s="98" t="n">
        <v>3642.85011</v>
      </c>
      <c r="Q21" s="98" t="n">
        <v>0</v>
      </c>
      <c r="R21" s="85" t="n">
        <v>1.27665064141523</v>
      </c>
      <c r="S21" s="85" t="inlineStr">
        <is>
          <t>-</t>
        </is>
      </c>
      <c r="T21" s="98" t="n">
        <v>32333.7124</v>
      </c>
      <c r="U21" s="98" t="n">
        <v>0</v>
      </c>
      <c r="V21" s="85" t="n">
        <v>0.497267879143998</v>
      </c>
      <c r="W21" s="85" t="inlineStr">
        <is>
          <t>-</t>
        </is>
      </c>
      <c r="X21" s="98" t="n">
        <v>258639.82769</v>
      </c>
      <c r="Y21" s="98" t="n">
        <v>248243.67899</v>
      </c>
      <c r="Z21" s="94" t="n">
        <v>1.04187880530251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0</v>
      </c>
      <c r="D22" s="98" t="n">
        <v>0</v>
      </c>
      <c r="E22" s="98" t="n">
        <v>2480</v>
      </c>
      <c r="F22" s="98" t="n">
        <v>0</v>
      </c>
      <c r="G22" s="98" t="n">
        <v>0</v>
      </c>
      <c r="H22" s="98" t="n">
        <v>0</v>
      </c>
      <c r="I22" s="98" t="n">
        <v>2480</v>
      </c>
      <c r="J22" s="98" t="n">
        <v>247.5</v>
      </c>
      <c r="K22" s="98" t="n">
        <v>1732.5</v>
      </c>
      <c r="L22" s="98" t="n">
        <v>500</v>
      </c>
      <c r="M22" s="85" t="inlineStr">
        <is>
          <t>-</t>
        </is>
      </c>
      <c r="N22" s="85" t="inlineStr">
        <is>
          <t>-</t>
        </is>
      </c>
      <c r="O22" s="98" t="n">
        <v>1245</v>
      </c>
      <c r="P22" s="98" t="n">
        <v>0</v>
      </c>
      <c r="Q22" s="98" t="n">
        <v>495</v>
      </c>
      <c r="R22" s="85" t="n">
        <v>0</v>
      </c>
      <c r="S22" s="85" t="n">
        <v>0</v>
      </c>
      <c r="T22" s="98" t="n">
        <v>2687.3</v>
      </c>
      <c r="U22" s="98" t="n">
        <v>1438</v>
      </c>
      <c r="V22" s="85" t="n">
        <v>0</v>
      </c>
      <c r="W22" s="85" t="n">
        <v>0</v>
      </c>
      <c r="X22" s="98" t="n">
        <v>15041</v>
      </c>
      <c r="Y22" s="98" t="n">
        <v>25016</v>
      </c>
      <c r="Z22" s="94" t="n">
        <v>0.601255196674129</v>
      </c>
      <c r="AA22" s="98" t="n">
        <v>2000</v>
      </c>
    </row>
    <row r="23" ht="15" customHeight="1">
      <c r="A23" s="14" t="n"/>
      <c r="B23" s="81" t="inlineStr">
        <is>
          <t>USD</t>
        </is>
      </c>
      <c r="C23" s="98" t="n">
        <v>0</v>
      </c>
      <c r="D23" s="98" t="n">
        <v>0</v>
      </c>
      <c r="E23" s="98" t="n">
        <v>3821.12549929743</v>
      </c>
      <c r="F23" s="98" t="n">
        <v>0</v>
      </c>
      <c r="G23" s="98" t="n">
        <v>0</v>
      </c>
      <c r="H23" s="98" t="inlineStr">
        <is>
          <t>0</t>
        </is>
      </c>
      <c r="I23" s="98" t="n">
        <v>3821.12549929743</v>
      </c>
      <c r="J23" s="98" t="n">
        <v>386.626580779615</v>
      </c>
      <c r="K23" s="98" t="n">
        <v>2706.3860654573</v>
      </c>
      <c r="L23" s="98" t="n">
        <v>728.112853060516</v>
      </c>
      <c r="M23" s="85" t="inlineStr">
        <is>
          <t>-</t>
        </is>
      </c>
      <c r="N23" s="85" t="inlineStr">
        <is>
          <t>-</t>
        </is>
      </c>
      <c r="O23" s="98" t="n">
        <v>2031.98801370404</v>
      </c>
      <c r="P23" s="98" t="n">
        <v>0</v>
      </c>
      <c r="Q23" s="98" t="n">
        <v>807.898848822087</v>
      </c>
      <c r="R23" s="85" t="n">
        <v>0</v>
      </c>
      <c r="S23" s="85" t="n">
        <v>0</v>
      </c>
      <c r="T23" s="98" t="n">
        <v>4476.19811490551</v>
      </c>
      <c r="U23" s="98" t="n">
        <v>2395.25653601538</v>
      </c>
      <c r="V23" s="85" t="n">
        <v>0</v>
      </c>
      <c r="W23" s="85" t="n">
        <v>0</v>
      </c>
      <c r="X23" s="98" t="n">
        <v>25689.4149055085</v>
      </c>
      <c r="Y23" s="98" t="n">
        <v>39275.9996131925</v>
      </c>
      <c r="Z23" s="94" t="n">
        <v>0.654074120544588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38.933</v>
      </c>
      <c r="U28" s="98" t="n">
        <v>38.933</v>
      </c>
      <c r="V28" s="85" t="n">
        <v>0</v>
      </c>
      <c r="W28" s="85" t="n">
        <v>0</v>
      </c>
      <c r="X28" s="98" t="n">
        <v>19.66852</v>
      </c>
      <c r="Y28" s="98" t="n">
        <v>175.932</v>
      </c>
      <c r="Z28" s="94" t="n">
        <v>0.111796148511925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483.3532</v>
      </c>
      <c r="U29" s="98" t="n">
        <v>483.3532</v>
      </c>
      <c r="V29" s="85" t="n">
        <v>0</v>
      </c>
      <c r="W29" s="85" t="n">
        <v>0</v>
      </c>
      <c r="X29" s="98" t="n">
        <v>262.96811</v>
      </c>
      <c r="Y29" s="98" t="n">
        <v>2230.02354</v>
      </c>
      <c r="Z29" s="94" t="n">
        <v>0.11792167449497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4546.62000000001</v>
      </c>
      <c r="D30" s="98" t="n">
        <v>308.88</v>
      </c>
      <c r="E30" s="98" t="n">
        <v>3561.08</v>
      </c>
      <c r="F30" s="98" t="n">
        <v>1441.44</v>
      </c>
      <c r="G30" s="98" t="n">
        <v>231.66</v>
      </c>
      <c r="H30" s="98" t="n">
        <v>0</v>
      </c>
      <c r="I30" s="98" t="n">
        <v>6666.26000000001</v>
      </c>
      <c r="J30" s="98" t="n">
        <v>891</v>
      </c>
      <c r="K30" s="98" t="n">
        <v>4708.98</v>
      </c>
      <c r="L30" s="98" t="n">
        <v>1066.28</v>
      </c>
      <c r="M30" s="85" t="n">
        <v>1.4662012659954</v>
      </c>
      <c r="N30" s="85" t="n">
        <v>3.45208495208495</v>
      </c>
      <c r="O30" s="98" t="n">
        <v>2378.73</v>
      </c>
      <c r="P30" s="98" t="n">
        <v>334.62</v>
      </c>
      <c r="Q30" s="98" t="n">
        <v>495</v>
      </c>
      <c r="R30" s="85" t="n">
        <v>0.605970412783292</v>
      </c>
      <c r="S30" s="85" t="n">
        <v>0</v>
      </c>
      <c r="T30" s="98" t="n">
        <v>5673.463</v>
      </c>
      <c r="U30" s="98" t="n">
        <v>1476.933</v>
      </c>
      <c r="V30" s="85" t="n">
        <v>0.254067048643835</v>
      </c>
      <c r="W30" s="85" t="n">
        <v>0</v>
      </c>
      <c r="X30" s="98" t="n">
        <v>38722.96852</v>
      </c>
      <c r="Y30" s="98" t="n">
        <v>48037.692</v>
      </c>
      <c r="Z30" s="94" t="n">
        <v>0.806095524322859</v>
      </c>
      <c r="AA30" s="98" t="n">
        <v>2850</v>
      </c>
    </row>
    <row r="31" ht="15" customHeight="1">
      <c r="A31" s="11" t="n"/>
      <c r="B31" s="81" t="inlineStr">
        <is>
          <t>USD</t>
        </is>
      </c>
      <c r="C31" s="98" t="n">
        <v>7990.59041033547</v>
      </c>
      <c r="D31" s="98" t="n">
        <v>525.382617344764</v>
      </c>
      <c r="E31" s="98" t="n">
        <v>5616.26910118568</v>
      </c>
      <c r="F31" s="98" t="n">
        <v>2538.48601809312</v>
      </c>
      <c r="G31" s="98" t="n">
        <v>406.855222331782</v>
      </c>
      <c r="H31" s="98" t="n">
        <v>0</v>
      </c>
      <c r="I31" s="98" t="n">
        <v>11068.373493428</v>
      </c>
      <c r="J31" s="98" t="n">
        <v>1512.02014847694</v>
      </c>
      <c r="K31" s="98" t="n">
        <v>7904.15423539398</v>
      </c>
      <c r="L31" s="98" t="n">
        <v>1652.19910955336</v>
      </c>
      <c r="M31" s="85" t="n">
        <v>1.38517592881642</v>
      </c>
      <c r="N31" s="85" t="n">
        <v>3.14475404211776</v>
      </c>
      <c r="O31" s="98" t="n">
        <v>4020.3832220275</v>
      </c>
      <c r="P31" s="98" t="n">
        <v>575.135399990527</v>
      </c>
      <c r="Q31" s="98" t="n">
        <v>807.898848822087</v>
      </c>
      <c r="R31" s="85" t="n">
        <v>0.631403992580823</v>
      </c>
      <c r="S31" s="85" t="n">
        <v>0</v>
      </c>
      <c r="T31" s="98" t="n">
        <v>9657.3764726314</v>
      </c>
      <c r="U31" s="98" t="n">
        <v>2471.56863440657</v>
      </c>
      <c r="V31" s="85" t="n">
        <v>0.262854619501174</v>
      </c>
      <c r="W31" s="85" t="n">
        <v>0</v>
      </c>
      <c r="X31" s="98" t="n">
        <v>66565.1464137419</v>
      </c>
      <c r="Y31" s="98" t="n">
        <v>78820.94072846109</v>
      </c>
      <c r="Z31" s="94" t="n">
        <v>0.844510935781133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50611.6006000238</v>
      </c>
      <c r="D32" s="98" t="n">
        <v>3327.72096</v>
      </c>
      <c r="E32" s="99" t="n">
        <v>35572.88686</v>
      </c>
      <c r="F32" s="98" t="n">
        <v>16078.51659</v>
      </c>
      <c r="G32" s="98" t="n">
        <v>2576.98029272727</v>
      </c>
      <c r="H32" s="98" t="n">
        <v>0</v>
      </c>
      <c r="I32" s="98" t="n">
        <v>70105.9708700238</v>
      </c>
      <c r="J32" s="98" t="n">
        <v>9576.98441843808</v>
      </c>
      <c r="K32" s="98" t="n">
        <v>50064.122511562</v>
      </c>
      <c r="L32" s="98" t="n">
        <v>10464.86394</v>
      </c>
      <c r="M32" s="85" t="n">
        <v>1.38517592881642</v>
      </c>
      <c r="N32" s="85" t="n">
        <v>3.14475404211776</v>
      </c>
      <c r="O32" s="98" t="n">
        <v>25464.70529</v>
      </c>
      <c r="P32" s="98" t="n">
        <v>3642.85011</v>
      </c>
      <c r="Q32" s="98" t="n">
        <v>5117.15051855422</v>
      </c>
      <c r="R32" s="85" t="n">
        <v>0.631403992580823</v>
      </c>
      <c r="S32" s="85" t="n">
        <v>0</v>
      </c>
      <c r="T32" s="98" t="n">
        <v>61168.85684</v>
      </c>
      <c r="U32" s="98" t="n">
        <v>15654.6685734678</v>
      </c>
      <c r="V32" s="85" t="n">
        <v>0.262854619501174</v>
      </c>
      <c r="W32" s="85" t="n">
        <v>0</v>
      </c>
      <c r="X32" s="98" t="n">
        <v>421616.98087</v>
      </c>
      <c r="Y32" s="98" t="n">
        <v>499243.95648</v>
      </c>
      <c r="Z32" s="94" t="n">
        <v>0.844510935781133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48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48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48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48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48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31/10/2024</t>
        </is>
      </c>
      <c r="C38" s="24" t="n"/>
      <c r="D38" s="24" t="n"/>
      <c r="E38" s="25" t="n"/>
      <c r="F38" s="23" t="inlineStr">
        <is>
          <t>30/09/2024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31/10/2023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204388.94151</v>
      </c>
      <c r="D41" s="31" t="n">
        <v>18674.91537</v>
      </c>
      <c r="E41" s="31" t="n">
        <v>204388.94151</v>
      </c>
      <c r="F41" s="101" t="inlineStr">
        <is>
          <t>1.PolyCapro</t>
        </is>
      </c>
      <c r="G41" s="33" t="n">
        <v>201015.44825</v>
      </c>
      <c r="H41" s="25" t="n"/>
      <c r="I41" s="31" t="n">
        <v>146775.1764</v>
      </c>
      <c r="J41" s="31" t="n">
        <v>196853.30933</v>
      </c>
      <c r="K41" s="88" t="n">
        <v>3373.49326000002</v>
      </c>
      <c r="L41" s="88" t="n">
        <v>-128100.26103</v>
      </c>
      <c r="M41" s="88" t="n">
        <v>7535.63218000002</v>
      </c>
      <c r="N41" s="100" t="inlineStr">
        <is>
          <t>1.PolyCapro</t>
        </is>
      </c>
      <c r="O41" s="38" t="n">
        <v>76694.86779</v>
      </c>
      <c r="P41" s="89" t="n">
        <v>127694.07372</v>
      </c>
      <c r="Q41" s="93" t="n">
        <v>2.6649624335965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2.Kingfa</t>
        </is>
      </c>
      <c r="C42" s="31" t="n">
        <v>14359.11048</v>
      </c>
      <c r="D42" s="31" t="n">
        <v>0</v>
      </c>
      <c r="E42" s="31" t="n">
        <v>0</v>
      </c>
      <c r="F42" s="101" t="inlineStr">
        <is>
          <t>2.Kingfa</t>
        </is>
      </c>
      <c r="G42" s="33" t="n">
        <v>9209.36016</v>
      </c>
      <c r="H42" s="25" t="n"/>
      <c r="I42" s="31" t="n">
        <v>0</v>
      </c>
      <c r="J42" s="31" t="n">
        <v>0</v>
      </c>
      <c r="K42" s="88" t="n">
        <v>5149.75032</v>
      </c>
      <c r="L42" s="88" t="n">
        <v>0</v>
      </c>
      <c r="M42" s="88" t="n">
        <v>0</v>
      </c>
      <c r="N42" s="100" t="inlineStr">
        <is>
          <t>2.Kingfa</t>
        </is>
      </c>
      <c r="O42" s="38" t="n">
        <v>30926.83345</v>
      </c>
      <c r="P42" s="89" t="n">
        <v>-16567.72297</v>
      </c>
      <c r="Q42" s="93" t="n">
        <v>0.464292941701084</v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3.ZIG SHENG</t>
        </is>
      </c>
      <c r="C43" s="31" t="n">
        <v>5519.55938</v>
      </c>
      <c r="D43" s="31" t="n">
        <v>5519.55938</v>
      </c>
      <c r="E43" s="31" t="n">
        <v>5519.55938</v>
      </c>
      <c r="F43" s="101" t="inlineStr">
        <is>
          <t>3.ZIG SHENG</t>
        </is>
      </c>
      <c r="G43" s="33" t="n">
        <v>5428.4576</v>
      </c>
      <c r="H43" s="25" t="n"/>
      <c r="I43" s="31" t="n">
        <v>5428.4576</v>
      </c>
      <c r="J43" s="31" t="n">
        <v>5428.4576</v>
      </c>
      <c r="K43" s="88" t="n">
        <v>91.10178000000001</v>
      </c>
      <c r="L43" s="88" t="n">
        <v>91.10178000000001</v>
      </c>
      <c r="M43" s="88" t="n">
        <v>91.10178000000001</v>
      </c>
      <c r="N43" s="100" t="inlineStr">
        <is>
          <t>3.SIMOSA INTL CO.,LTD</t>
        </is>
      </c>
      <c r="O43" s="38" t="n">
        <v>8740.528829999999</v>
      </c>
      <c r="P43" s="89" t="n">
        <v>5519.55938</v>
      </c>
      <c r="Q43" s="93" t="inlineStr">
        <is>
          <t>-</t>
        </is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4.LTD BALTEX</t>
        </is>
      </c>
      <c r="C44" s="31" t="n">
        <v>3672.13616</v>
      </c>
      <c r="D44" s="31" t="n">
        <v>366.8585</v>
      </c>
      <c r="E44" s="31" t="n">
        <v>0</v>
      </c>
      <c r="F44" s="101" t="inlineStr">
        <is>
          <t>4.LTD BALTEX</t>
        </is>
      </c>
      <c r="G44" s="33" t="n">
        <v>1406.04373</v>
      </c>
      <c r="H44" s="25" t="n"/>
      <c r="I44" s="31" t="n">
        <v>112.029423</v>
      </c>
      <c r="J44" s="31" t="n">
        <v>509.035</v>
      </c>
      <c r="K44" s="88" t="n">
        <v>2266.09243</v>
      </c>
      <c r="L44" s="88" t="n">
        <v>254.829077</v>
      </c>
      <c r="M44" s="88" t="n">
        <v>-509.035</v>
      </c>
      <c r="N44" s="100" t="inlineStr">
        <is>
          <t>4.PJSC KUIBYSHEVAZOT</t>
        </is>
      </c>
      <c r="O44" s="38" t="n">
        <v>2150.51047</v>
      </c>
      <c r="P44" s="89" t="n">
        <v>2263.05102</v>
      </c>
      <c r="Q44" s="93" t="n">
        <v>2.60604278319194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5.PJSC KUIBYSHEVAZOT</t>
        </is>
      </c>
      <c r="C45" s="31" t="n">
        <v>2062.21792</v>
      </c>
      <c r="D45" s="31" t="n">
        <v>228</v>
      </c>
      <c r="E45" s="31" t="n">
        <v>0</v>
      </c>
      <c r="F45" s="101" t="inlineStr">
        <is>
          <t>5.Kurskhimvolokno LTD</t>
        </is>
      </c>
      <c r="G45" s="33" t="n">
        <v>1398.16178</v>
      </c>
      <c r="H45" s="25" t="n"/>
      <c r="I45" s="31" t="n">
        <v>555.5488</v>
      </c>
      <c r="J45" s="31" t="n">
        <v>555.5488</v>
      </c>
      <c r="K45" s="88" t="n">
        <v>768.78</v>
      </c>
      <c r="L45" s="88" t="n">
        <v>228</v>
      </c>
      <c r="M45" s="88" t="n">
        <v>0</v>
      </c>
      <c r="N45" s="100" t="inlineStr">
        <is>
          <t>5.LTD BALTEX</t>
        </is>
      </c>
      <c r="O45" s="38" t="n">
        <v>1409.08514</v>
      </c>
      <c r="P45" s="89" t="n">
        <v>-88.29255000000011</v>
      </c>
      <c r="Q45" s="93" t="n">
        <v>0.9589434456461861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6.Jiangsu Kingfa</t>
        </is>
      </c>
      <c r="C46" s="31" t="n">
        <v>1818.37656</v>
      </c>
      <c r="D46" s="31" t="n">
        <v>0</v>
      </c>
      <c r="E46" s="31" t="n">
        <v>0</v>
      </c>
      <c r="F46" s="101" t="inlineStr">
        <is>
          <t>6.PJSC KUIBYSHEVAZOT</t>
        </is>
      </c>
      <c r="G46" s="33" t="n">
        <v>1293.43792</v>
      </c>
      <c r="H46" s="25" t="n"/>
      <c r="I46" s="31" t="n">
        <v>0</v>
      </c>
      <c r="J46" s="31" t="n">
        <v>0</v>
      </c>
      <c r="K46" s="88" t="n">
        <v>882.77904</v>
      </c>
      <c r="L46" s="88" t="n">
        <v>0</v>
      </c>
      <c r="M46" s="88" t="n">
        <v>0</v>
      </c>
      <c r="N46" s="100" t="inlineStr">
        <is>
          <t>6.Jiangsu Kingfa</t>
        </is>
      </c>
      <c r="O46" s="38" t="n">
        <v>1160.28744</v>
      </c>
      <c r="P46" s="89" t="n">
        <v>658.08912</v>
      </c>
      <c r="Q46" s="93" t="n">
        <v>1.56717766418294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7.Kurskhimvolokno LTD</t>
        </is>
      </c>
      <c r="C47" s="31" t="n">
        <v>1287.44978</v>
      </c>
      <c r="D47" s="31" t="n">
        <v>432.2368</v>
      </c>
      <c r="E47" s="31" t="n">
        <v>432.2368</v>
      </c>
      <c r="F47" s="101" t="inlineStr">
        <is>
          <t>7.Jiangsu Kingfa</t>
        </is>
      </c>
      <c r="G47" s="33" t="n">
        <v>935.59752</v>
      </c>
      <c r="H47" s="25" t="n"/>
      <c r="I47" s="31" t="n">
        <v>0</v>
      </c>
      <c r="J47" s="31" t="n">
        <v>0</v>
      </c>
      <c r="K47" s="88" t="n">
        <v>-110.712</v>
      </c>
      <c r="L47" s="88" t="n">
        <v>-123.312</v>
      </c>
      <c r="M47" s="88" t="n">
        <v>-123.312</v>
      </c>
      <c r="N47" s="100" t="inlineStr">
        <is>
          <t>7.UNITIKA</t>
        </is>
      </c>
      <c r="O47" s="38" t="n">
        <v>674.45055</v>
      </c>
      <c r="P47" s="89" t="n">
        <v>1250.26478</v>
      </c>
      <c r="Q47" s="93" t="n">
        <v>34.6228258706468</v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inlineStr">
        <is>
          <t>8.UNITIKA</t>
        </is>
      </c>
      <c r="C48" s="31" t="n">
        <v>315.86326</v>
      </c>
      <c r="D48" s="31" t="n">
        <v>0</v>
      </c>
      <c r="E48" s="31" t="n">
        <v>0</v>
      </c>
      <c r="F48" s="101" t="n">
        <v>0</v>
      </c>
      <c r="G48" s="33" t="n">
        <v>0</v>
      </c>
      <c r="H48" s="25" t="n"/>
      <c r="I48" s="31" t="n">
        <v>0</v>
      </c>
      <c r="J48" s="31" t="n">
        <v>0</v>
      </c>
      <c r="K48" s="88" t="n">
        <v>315.86326</v>
      </c>
      <c r="L48" s="88" t="n">
        <v>0</v>
      </c>
      <c r="M48" s="88" t="n">
        <v>0</v>
      </c>
      <c r="N48" s="100" t="inlineStr">
        <is>
          <t>8.POLYONE-SUZHOU</t>
        </is>
      </c>
      <c r="O48" s="38" t="n">
        <v>276.38289</v>
      </c>
      <c r="P48" s="89" t="n">
        <v>-358.58729</v>
      </c>
      <c r="Q48" s="93" t="n">
        <v>0.468326788376109</v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n">
        <v>0</v>
      </c>
      <c r="C49" s="31" t="n">
        <v>0</v>
      </c>
      <c r="D49" s="31" t="n">
        <v>0</v>
      </c>
      <c r="E49" s="31" t="n">
        <v>0</v>
      </c>
      <c r="F49" s="101" t="n">
        <v>0</v>
      </c>
      <c r="G49" s="33" t="n">
        <v>0</v>
      </c>
      <c r="H49" s="25" t="n"/>
      <c r="I49" s="31" t="n">
        <v>0</v>
      </c>
      <c r="J49" s="31" t="n">
        <v>0</v>
      </c>
      <c r="K49" s="88" t="n">
        <v>0</v>
      </c>
      <c r="L49" s="88" t="n">
        <v>0</v>
      </c>
      <c r="M49" s="88" t="n">
        <v>0</v>
      </c>
      <c r="N49" s="100" t="inlineStr">
        <is>
          <t xml:space="preserve">9.Kurskhimvolokno </t>
        </is>
      </c>
      <c r="O49" s="38" t="n">
        <v>37.185</v>
      </c>
      <c r="P49" s="89" t="n">
        <v>0</v>
      </c>
      <c r="Q49" s="93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88" t="n">
        <v>0</v>
      </c>
      <c r="L50" s="88" t="n">
        <v>0</v>
      </c>
      <c r="M50" s="88" t="n">
        <v>0</v>
      </c>
      <c r="N50" s="100" t="n">
        <v>0</v>
      </c>
      <c r="O50" s="38" t="n">
        <v>0</v>
      </c>
      <c r="P50" s="89" t="n">
        <v>0</v>
      </c>
      <c r="Q50" s="93" t="n">
        <v>0</v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233423.65505</v>
      </c>
      <c r="D51" s="31" t="n">
        <v>25221.57005</v>
      </c>
      <c r="E51" s="31" t="n">
        <v>210340.73769</v>
      </c>
      <c r="F51" s="34" t="inlineStr">
        <is>
          <t>Total:</t>
        </is>
      </c>
      <c r="G51" s="33" t="n">
        <v>220686.50696</v>
      </c>
      <c r="H51" s="25" t="n"/>
      <c r="I51" s="31" t="n">
        <v>152871.212223</v>
      </c>
      <c r="J51" s="31" t="n">
        <v>203346.35073</v>
      </c>
      <c r="K51" s="89" t="n">
        <v>12737.14809</v>
      </c>
      <c r="L51" s="89" t="n">
        <v>-127649.642173</v>
      </c>
      <c r="M51" s="89" t="n">
        <v>6994.38696000003</v>
      </c>
      <c r="N51" s="34" t="inlineStr">
        <is>
          <t>Total:</t>
        </is>
      </c>
      <c r="O51" s="38" t="n">
        <v>122070.13156</v>
      </c>
      <c r="P51" s="89" t="n">
        <v>111353.52349</v>
      </c>
      <c r="Q51" s="93" t="n">
        <v>1.91220941656205</v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89" t="n">
        <v>0</v>
      </c>
      <c r="L52" s="89" t="n">
        <v>0</v>
      </c>
      <c r="M52" s="89" t="n">
        <v>0</v>
      </c>
      <c r="N52" s="102" t="n">
        <v>0</v>
      </c>
      <c r="O52" s="25" t="n"/>
      <c r="P52" s="103" t="n">
        <v>0</v>
      </c>
      <c r="Q52" s="93" t="inlineStr">
        <is>
          <t>-</t>
        </is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233423.65505</v>
      </c>
      <c r="C53" s="25" t="n"/>
      <c r="D53" s="31" t="n">
        <v>25221.57005</v>
      </c>
      <c r="E53" s="31" t="n">
        <v>210340.73769</v>
      </c>
      <c r="F53" s="33" t="n">
        <v>220686.50696</v>
      </c>
      <c r="G53" s="24" t="n"/>
      <c r="H53" s="25" t="n"/>
      <c r="I53" s="31" t="n">
        <v>152871.212223</v>
      </c>
      <c r="J53" s="31" t="n">
        <v>203346.35073</v>
      </c>
      <c r="K53" s="91" t="n">
        <v>12737.14809</v>
      </c>
      <c r="L53" s="91" t="n">
        <v>-127649.642173</v>
      </c>
      <c r="M53" s="91" t="n">
        <v>6994.38696000003</v>
      </c>
      <c r="N53" s="39" t="n">
        <v>122070.13156</v>
      </c>
      <c r="O53" s="25" t="n"/>
      <c r="P53" s="91" t="n">
        <v>111353.52349</v>
      </c>
      <c r="Q53" s="93" t="n">
        <v>1.91220941656205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1049.43195</v>
      </c>
      <c r="P55" s="89" t="n">
        <v>-1049.43195</v>
      </c>
      <c r="Q55" s="93" t="n">
        <v>0</v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3542.64227</v>
      </c>
      <c r="D56" s="36" t="n">
        <v>3542.64227</v>
      </c>
      <c r="E56" s="36" t="n">
        <v>3542.64227</v>
      </c>
      <c r="F56" s="37" t="inlineStr">
        <is>
          <t>Shekino (RST)</t>
        </is>
      </c>
      <c r="G56" s="25" t="n"/>
      <c r="H56" s="36" t="n">
        <v>3484.17003</v>
      </c>
      <c r="I56" s="36" t="n">
        <v>3484.17003</v>
      </c>
      <c r="J56" s="36" t="n">
        <v>3484.17003</v>
      </c>
      <c r="K56" s="89" t="n">
        <v>58.4722399999996</v>
      </c>
      <c r="L56" s="89" t="n">
        <v>58.4722399999996</v>
      </c>
      <c r="M56" s="89" t="n">
        <v>58.4722399999996</v>
      </c>
      <c r="N56" s="34" t="inlineStr">
        <is>
          <t>Shekino (RST)</t>
        </is>
      </c>
      <c r="O56" s="38" t="n">
        <v>3568.94483</v>
      </c>
      <c r="P56" s="89" t="n">
        <v>-26.3025600000001</v>
      </c>
      <c r="Q56" s="93" t="n">
        <v>0.992630157860972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236986.5007</v>
      </c>
      <c r="D58" s="36" t="n">
        <v>175919.99491</v>
      </c>
      <c r="E58" s="36" t="n">
        <v>175919.99491</v>
      </c>
      <c r="F58" s="37" t="inlineStr">
        <is>
          <t>PJSC Kuibyshevazot</t>
        </is>
      </c>
      <c r="G58" s="25" t="n"/>
      <c r="H58" s="36" t="n">
        <v>270426.55749</v>
      </c>
      <c r="I58" s="36" t="n">
        <v>171818.20814</v>
      </c>
      <c r="J58" s="36" t="n">
        <v>181139.75438</v>
      </c>
      <c r="K58" s="89" t="n">
        <v>-33440.05679</v>
      </c>
      <c r="L58" s="89" t="n">
        <v>4101.78677000001</v>
      </c>
      <c r="M58" s="89" t="n">
        <v>-5219.75946999999</v>
      </c>
      <c r="N58" s="34" t="inlineStr">
        <is>
          <t>PJSC Kuibyshevazot</t>
        </is>
      </c>
      <c r="O58" s="38" t="n">
        <v>208202.70495</v>
      </c>
      <c r="P58" s="89" t="n">
        <v>28783.79575</v>
      </c>
      <c r="Q58" s="93" t="n">
        <v>1.13824890390791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4498.97499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1506.89842</v>
      </c>
      <c r="I59" s="36" t="n">
        <v>0</v>
      </c>
      <c r="J59" s="36" t="n">
        <v>0</v>
      </c>
      <c r="K59" s="89" t="n">
        <v>2992.07657</v>
      </c>
      <c r="L59" s="89" t="n">
        <v>0</v>
      </c>
      <c r="M59" s="89" t="n">
        <v>0</v>
      </c>
      <c r="N59" s="34" t="inlineStr">
        <is>
          <t>warehouse fee and transportation fee include the purchase in china</t>
        </is>
      </c>
      <c r="O59" s="38" t="n">
        <v>3606.80517</v>
      </c>
      <c r="P59" s="89" t="n">
        <v>892.169819999999</v>
      </c>
      <c r="Q59" s="93" t="n">
        <v>1.24735736419054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245028.11796</v>
      </c>
      <c r="D60" s="38" t="n">
        <v>179462.63718</v>
      </c>
      <c r="E60" s="38" t="n">
        <v>179462.63718</v>
      </c>
      <c r="F60" s="37" t="inlineStr">
        <is>
          <t>Total:</t>
        </is>
      </c>
      <c r="G60" s="25" t="n"/>
      <c r="H60" s="38" t="n">
        <v>275417.62594</v>
      </c>
      <c r="I60" s="38" t="n">
        <v>175302.37817</v>
      </c>
      <c r="J60" s="38" t="n">
        <v>184623.92441</v>
      </c>
      <c r="K60" s="89" t="n">
        <v>-30389.50798</v>
      </c>
      <c r="L60" s="89" t="n">
        <v>4160.25901000001</v>
      </c>
      <c r="M60" s="89" t="n">
        <v>-5161.28722999999</v>
      </c>
      <c r="N60" s="34" t="inlineStr">
        <is>
          <t>Total:</t>
        </is>
      </c>
      <c r="O60" s="38" t="n">
        <v>216427.8869</v>
      </c>
      <c r="P60" s="89" t="n">
        <v>28600.23106</v>
      </c>
      <c r="Q60" s="93" t="n">
        <v>1.13214670008406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245028.11796</v>
      </c>
      <c r="C61" s="25" t="n"/>
      <c r="D61" s="36" t="n">
        <v>179462.63718</v>
      </c>
      <c r="E61" s="36" t="n">
        <v>179462.63718</v>
      </c>
      <c r="F61" s="39" t="n">
        <v>275417.62594</v>
      </c>
      <c r="G61" s="24" t="n"/>
      <c r="H61" s="25" t="n"/>
      <c r="I61" s="36" t="n">
        <v>175302.37817</v>
      </c>
      <c r="J61" s="36" t="n">
        <v>184623.92441</v>
      </c>
      <c r="K61" s="91" t="n">
        <v>-30389.5079799999</v>
      </c>
      <c r="L61" s="91" t="n">
        <v>4160.25901000001</v>
      </c>
      <c r="M61" s="91" t="n">
        <v>-5161.28722999999</v>
      </c>
      <c r="N61" s="39" t="n">
        <v>216427.8869</v>
      </c>
      <c r="O61" s="25" t="n"/>
      <c r="P61" s="91" t="n">
        <v>28600.23106</v>
      </c>
      <c r="Q61" s="93" t="n">
        <v>1.13214670008406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245028.11796</v>
      </c>
      <c r="C63" s="25" t="n"/>
      <c r="D63" s="38" t="n">
        <v>179462.63718</v>
      </c>
      <c r="E63" s="38" t="n">
        <v>179462.63718</v>
      </c>
      <c r="F63" s="40" t="n">
        <v>275417.62594</v>
      </c>
      <c r="G63" s="24" t="n"/>
      <c r="H63" s="25" t="n"/>
      <c r="I63" s="38" t="n">
        <v>175302.37817</v>
      </c>
      <c r="J63" s="38" t="n">
        <v>184623.92441</v>
      </c>
      <c r="K63" s="89" t="n">
        <v>-30389.5079799999</v>
      </c>
      <c r="L63" s="89" t="n">
        <v>4160.25901000001</v>
      </c>
      <c r="M63" s="89" t="n">
        <v>-5161.28722999999</v>
      </c>
      <c r="N63" s="40" t="n">
        <v>216427.8869</v>
      </c>
      <c r="O63" s="25" t="n"/>
      <c r="P63" s="89" t="n">
        <v>28600.23106</v>
      </c>
      <c r="Q63" s="93" t="n">
        <v>1.13214670008406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48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48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48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October 2024</t>
        </is>
      </c>
      <c r="E67" s="95" t="inlineStr">
        <is>
          <t>Fact  October 2024</t>
        </is>
      </c>
      <c r="F67" s="95" t="inlineStr">
        <is>
          <t>Fact October 2023</t>
        </is>
      </c>
      <c r="G67" s="96" t="inlineStr">
        <is>
          <t>Fact October 2024/Plan October 2024</t>
        </is>
      </c>
      <c r="H67" s="25" t="n"/>
      <c r="I67" s="95" t="inlineStr">
        <is>
          <t>Fact October 2024/Fact October  2023</t>
        </is>
      </c>
      <c r="J67" s="25" t="n"/>
      <c r="K67" s="95" t="inlineStr">
        <is>
          <t>10m. 2024 plan</t>
        </is>
      </c>
      <c r="L67" s="95" t="inlineStr">
        <is>
          <t>10m.2024 fact</t>
        </is>
      </c>
      <c r="M67" s="95" t="inlineStr">
        <is>
          <t>10m. 2023 fact</t>
        </is>
      </c>
      <c r="N67" s="95" t="inlineStr">
        <is>
          <t>Fact 10m. 2024/Plan 10m.2024</t>
        </is>
      </c>
      <c r="O67" s="25" t="n"/>
      <c r="P67" s="95" t="inlineStr">
        <is>
          <t>Fact 10m. 2024/Fact 10m.2023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21042497.53</v>
      </c>
      <c r="F69" s="104" t="n">
        <v>67223210.11</v>
      </c>
      <c r="G69" s="104" t="n">
        <v>-31068909.5891667</v>
      </c>
      <c r="H69" s="69" t="n">
        <v>0.403798298554493</v>
      </c>
      <c r="I69" s="104" t="n">
        <v>-46180712.58</v>
      </c>
      <c r="J69" s="69" t="n">
        <v>0.313024288717652</v>
      </c>
      <c r="K69" s="104" t="n">
        <v>521114071.191667</v>
      </c>
      <c r="L69" s="104" t="n">
        <v>480871215.24</v>
      </c>
      <c r="M69" s="104" t="n">
        <v>533197232.76</v>
      </c>
      <c r="N69" s="104" t="n">
        <v>-40242855.9516667</v>
      </c>
      <c r="O69" s="69" t="n">
        <v>0.922775341952213</v>
      </c>
      <c r="P69" s="104" t="n">
        <v>-52326017.52</v>
      </c>
      <c r="Q69" s="69" t="n">
        <v>0.901863673880782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0</v>
      </c>
      <c r="F70" s="99" t="n">
        <v>30277497.42</v>
      </c>
      <c r="G70" s="99" t="n">
        <v>-19119614.3333333</v>
      </c>
      <c r="H70" s="71" t="n">
        <v>0</v>
      </c>
      <c r="I70" s="104" t="n">
        <v>-30277497.42</v>
      </c>
      <c r="J70" s="69" t="n">
        <v>0</v>
      </c>
      <c r="K70" s="99" t="n">
        <v>191196143.333333</v>
      </c>
      <c r="L70" s="99" t="n">
        <v>172982580.03</v>
      </c>
      <c r="M70" s="99" t="n">
        <v>259389270.18</v>
      </c>
      <c r="N70" s="99" t="n">
        <v>-18213563.3033333</v>
      </c>
      <c r="O70" s="71" t="n">
        <v>0.904738856203916</v>
      </c>
      <c r="P70" s="99" t="n">
        <v>-86406690.1499999</v>
      </c>
      <c r="Q70" s="71" t="n">
        <v>0.666884100140152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17241589.37</v>
      </c>
      <c r="F71" s="99" t="n">
        <v>34899809.22</v>
      </c>
      <c r="G71" s="99" t="n">
        <v>-14791231.9633333</v>
      </c>
      <c r="H71" s="71" t="n">
        <v>0.538247605185448</v>
      </c>
      <c r="I71" s="104" t="n">
        <v>-17658219.85</v>
      </c>
      <c r="J71" s="69" t="n">
        <v>0.494031049319301</v>
      </c>
      <c r="K71" s="99" t="n">
        <v>320328213.333333</v>
      </c>
      <c r="L71" s="99" t="n">
        <v>296791102.63</v>
      </c>
      <c r="M71" s="99" t="n">
        <v>263544244.19</v>
      </c>
      <c r="N71" s="99" t="n">
        <v>-23537110.7033333</v>
      </c>
      <c r="O71" s="71" t="n">
        <v>0.926521893097063</v>
      </c>
      <c r="P71" s="99" t="n">
        <v>33246858.44</v>
      </c>
      <c r="Q71" s="71" t="n">
        <v>1.12615285354527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3800908.16</v>
      </c>
      <c r="F72" s="99" t="n">
        <v>2045903.47</v>
      </c>
      <c r="G72" s="99" t="n">
        <v>2841936.7075</v>
      </c>
      <c r="H72" s="71" t="n">
        <v>3.96352586940016</v>
      </c>
      <c r="I72" s="104" t="n">
        <v>1755004.69</v>
      </c>
      <c r="J72" s="69" t="n">
        <v>1.85781402482298</v>
      </c>
      <c r="K72" s="99" t="n">
        <v>9589714.525</v>
      </c>
      <c r="L72" s="99" t="n">
        <v>11097532.58</v>
      </c>
      <c r="M72" s="99" t="n">
        <v>10263718.39</v>
      </c>
      <c r="N72" s="99" t="n">
        <v>1507818.055</v>
      </c>
      <c r="O72" s="71" t="n">
        <v>1.1572328405678</v>
      </c>
      <c r="P72" s="99" t="n">
        <v>833814.189999999</v>
      </c>
      <c r="Q72" s="71" t="n">
        <v>1.08123899724416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51023289.6914116</v>
      </c>
      <c r="E73" s="104" t="n">
        <v>21113979.99</v>
      </c>
      <c r="F73" s="104" t="n">
        <v>66450659.43</v>
      </c>
      <c r="G73" s="104" t="n">
        <v>-29909309.7014116</v>
      </c>
      <c r="H73" s="69" t="n">
        <v>0.413810636626865</v>
      </c>
      <c r="I73" s="104" t="n">
        <v>-45336679.44</v>
      </c>
      <c r="J73" s="69" t="n">
        <v>0.317739209378979</v>
      </c>
      <c r="K73" s="104" t="n">
        <v>508706509.711039</v>
      </c>
      <c r="L73" s="104" t="n">
        <v>460464090.33</v>
      </c>
      <c r="M73" s="104" t="n">
        <v>530143771.24</v>
      </c>
      <c r="N73" s="104" t="n">
        <v>-48242419.3810394</v>
      </c>
      <c r="O73" s="69" t="n">
        <v>0.905166498835561</v>
      </c>
      <c r="P73" s="104" t="n">
        <v>-69679680.9100001</v>
      </c>
      <c r="Q73" s="69" t="n">
        <v>0.8685645579744899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19657689.62</v>
      </c>
      <c r="F74" s="99" t="n">
        <v>62501916.5</v>
      </c>
      <c r="G74" s="99" t="n">
        <v>-28108520.7515097</v>
      </c>
      <c r="H74" s="71" t="n">
        <v>0.411539652551647</v>
      </c>
      <c r="I74" s="104" t="n">
        <v>-42844226.88</v>
      </c>
      <c r="J74" s="69" t="n">
        <v>0.314513389681419</v>
      </c>
      <c r="K74" s="99" t="n">
        <v>477662103.715097</v>
      </c>
      <c r="L74" s="99" t="n">
        <v>431387141.09</v>
      </c>
      <c r="M74" s="99" t="n">
        <v>506010762.14</v>
      </c>
      <c r="N74" s="99" t="n">
        <v>-46274962.6250972</v>
      </c>
      <c r="O74" s="71" t="n">
        <v>0.903121972069407</v>
      </c>
      <c r="P74" s="99" t="n">
        <v>-74623621.05</v>
      </c>
      <c r="Q74" s="71" t="n">
        <v>0.852525624683545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0</v>
      </c>
      <c r="G75" s="99" t="n">
        <v>-319.07375</v>
      </c>
      <c r="H75" s="71" t="n">
        <v>0</v>
      </c>
      <c r="I75" s="104" t="n">
        <v>0</v>
      </c>
      <c r="J75" s="69" t="inlineStr">
        <is>
          <t>-</t>
        </is>
      </c>
      <c r="K75" s="99" t="n">
        <v>3190.7375</v>
      </c>
      <c r="L75" s="99" t="n">
        <v>8829.059999999999</v>
      </c>
      <c r="M75" s="99" t="n">
        <v>2552.59</v>
      </c>
      <c r="N75" s="99" t="n">
        <v>5638.3225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1051937.14</v>
      </c>
      <c r="F76" s="99" t="n">
        <v>3506742.77</v>
      </c>
      <c r="G76" s="99" t="n">
        <v>-1600469.40900392</v>
      </c>
      <c r="H76" s="71" t="n">
        <v>0.396597248787161</v>
      </c>
      <c r="I76" s="104" t="n">
        <v>-2454805.63</v>
      </c>
      <c r="J76" s="69" t="n">
        <v>0.299975563933365</v>
      </c>
      <c r="K76" s="99" t="n">
        <v>26524065.4900392</v>
      </c>
      <c r="L76" s="99" t="n">
        <v>25504452.96</v>
      </c>
      <c r="M76" s="99" t="n">
        <v>21006054.24</v>
      </c>
      <c r="N76" s="99" t="n">
        <v>-1019612.53003915</v>
      </c>
      <c r="O76" s="71" t="n">
        <v>0.961558964992676</v>
      </c>
      <c r="P76" s="99" t="n">
        <v>4498398.72</v>
      </c>
      <c r="Q76" s="71" t="n">
        <v>1.21414772467997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377154.640646111</v>
      </c>
      <c r="E77" s="99" t="n">
        <v>183696.07</v>
      </c>
      <c r="F77" s="99" t="n">
        <v>182112.11</v>
      </c>
      <c r="G77" s="99" t="n">
        <v>-193458.570646111</v>
      </c>
      <c r="H77" s="71" t="n">
        <v>0.48705769518123</v>
      </c>
      <c r="I77" s="104" t="n">
        <v>1583.96000000002</v>
      </c>
      <c r="J77" s="69" t="n">
        <v>1.00869771922362</v>
      </c>
      <c r="K77" s="99" t="n">
        <v>2244652.36458445</v>
      </c>
      <c r="L77" s="99" t="n">
        <v>2016370.66</v>
      </c>
      <c r="M77" s="99" t="n">
        <v>2009920.03</v>
      </c>
      <c r="N77" s="99" t="n">
        <v>-228281.704584445</v>
      </c>
      <c r="O77" s="71" t="n">
        <v>0.8982997509163489</v>
      </c>
      <c r="P77" s="99" t="n">
        <v>6450.62999999966</v>
      </c>
      <c r="Q77" s="71" t="n">
        <v>1.00320939634598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85168.96705000001</v>
      </c>
      <c r="E78" s="99" t="n">
        <v>95285.89999999999</v>
      </c>
      <c r="F78" s="99" t="n">
        <v>138629.91</v>
      </c>
      <c r="G78" s="99" t="n">
        <v>10116.9329499999</v>
      </c>
      <c r="H78" s="71" t="n">
        <v>1.11878661090325</v>
      </c>
      <c r="I78" s="104" t="n">
        <v>-43344.0100000001</v>
      </c>
      <c r="J78" s="69" t="n">
        <v>0.687340127393864</v>
      </c>
      <c r="K78" s="99" t="n">
        <v>852196.5093</v>
      </c>
      <c r="L78" s="99" t="n">
        <v>899272.080000001</v>
      </c>
      <c r="M78" s="99" t="n">
        <v>842592.9300000001</v>
      </c>
      <c r="N78" s="99" t="n">
        <v>47075.5707000009</v>
      </c>
      <c r="O78" s="71" t="n">
        <v>1.05524027637554</v>
      </c>
      <c r="P78" s="99" t="n">
        <v>56679.1500000009</v>
      </c>
      <c r="Q78" s="71" t="n">
        <v>1.06726753570078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125371.26</v>
      </c>
      <c r="F79" s="99" t="n">
        <v>121258.14</v>
      </c>
      <c r="G79" s="99" t="n">
        <v>-16658.8294518518</v>
      </c>
      <c r="H79" s="71" t="n">
        <v>0.8827091532776991</v>
      </c>
      <c r="I79" s="104" t="n">
        <v>4113.12000000001</v>
      </c>
      <c r="J79" s="69" t="n">
        <v>1.03392036196498</v>
      </c>
      <c r="K79" s="99" t="n">
        <v>1420300.89451852</v>
      </c>
      <c r="L79" s="99" t="n">
        <v>648024.48</v>
      </c>
      <c r="M79" s="99" t="n">
        <v>271889.31</v>
      </c>
      <c r="N79" s="99" t="n">
        <v>-772276.414518518</v>
      </c>
      <c r="O79" s="71" t="n">
        <v>0.456258587529567</v>
      </c>
      <c r="P79" s="99" t="n">
        <v>376135.17</v>
      </c>
      <c r="Q79" s="71" t="n">
        <v>2.3834128675379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-9773.49579790186</v>
      </c>
      <c r="E80" s="99" t="n">
        <v>-947360.49</v>
      </c>
      <c r="F80" s="99" t="n">
        <v>1029408.71</v>
      </c>
      <c r="G80" s="99" t="n">
        <v>-937586.994202098</v>
      </c>
      <c r="H80" s="71" t="n">
        <v>96.9315902507858</v>
      </c>
      <c r="I80" s="104" t="n">
        <v>-1976769.2</v>
      </c>
      <c r="J80" s="69" t="n">
        <v>-0.920295778340558</v>
      </c>
      <c r="K80" s="99" t="n">
        <v>-313453.597979019</v>
      </c>
      <c r="L80" s="99" t="n">
        <v>-7692995.19</v>
      </c>
      <c r="M80" s="99" t="n">
        <v>1583123.93</v>
      </c>
      <c r="N80" s="99" t="n">
        <v>-7379541.59202098</v>
      </c>
      <c r="O80" s="71" t="n">
        <v>24.5426922504649</v>
      </c>
      <c r="P80" s="99" t="n">
        <v>-9276119.119999999</v>
      </c>
      <c r="Q80" s="71" t="n">
        <v>-4.85937647976807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1078343.93195717</v>
      </c>
      <c r="E81" s="104" t="n">
        <v>-1018842.95</v>
      </c>
      <c r="F81" s="104" t="n">
        <v>1801959.39</v>
      </c>
      <c r="G81" s="104" t="n">
        <v>-2097186.88195717</v>
      </c>
      <c r="H81" s="69" t="n">
        <v>-0.944821888273459</v>
      </c>
      <c r="I81" s="104" t="n">
        <v>-2820802.34</v>
      </c>
      <c r="J81" s="69" t="n">
        <v>-0.565408385812735</v>
      </c>
      <c r="K81" s="104" t="n">
        <v>12094107.8826484</v>
      </c>
      <c r="L81" s="104" t="n">
        <v>12714129.72</v>
      </c>
      <c r="M81" s="104" t="n">
        <v>4636585.45000003</v>
      </c>
      <c r="N81" s="104" t="n">
        <v>620021.837351628</v>
      </c>
      <c r="O81" s="69" t="n">
        <v>1.05126643844819</v>
      </c>
      <c r="P81" s="104" t="n">
        <v>8077544.26999998</v>
      </c>
      <c r="Q81" s="69" t="n">
        <v>2.74213208342789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D14" sqref="D14"/>
    </sheetView>
  </sheetViews>
  <sheetFormatPr baseColWidth="8" defaultColWidth="9" defaultRowHeight="14"/>
  <cols>
    <col width="14" customWidth="1" min="1" max="1"/>
  </cols>
  <sheetData>
    <row r="2" ht="14.8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31.10.24</t>
        </is>
      </c>
      <c r="D3" s="7" t="n"/>
      <c r="E3" s="77" t="inlineStr">
        <is>
          <t>Receipt in November 24</t>
        </is>
      </c>
      <c r="F3" s="76" t="inlineStr">
        <is>
          <t>Delivery November 24</t>
        </is>
      </c>
      <c r="G3" s="9" t="n"/>
      <c r="H3" s="7" t="n"/>
      <c r="I3" s="76" t="inlineStr">
        <is>
          <t>Stock on 30.11.24</t>
        </is>
      </c>
      <c r="J3" s="9" t="n"/>
      <c r="K3" s="9" t="n"/>
      <c r="L3" s="7" t="n"/>
      <c r="M3" s="83" t="inlineStr">
        <is>
          <t>Compared to 31.10.24</t>
        </is>
      </c>
      <c r="N3" s="7" t="n"/>
      <c r="O3" s="76" t="inlineStr">
        <is>
          <t>Delivery October 24</t>
        </is>
      </c>
      <c r="P3" s="9" t="n"/>
      <c r="Q3" s="7" t="n"/>
      <c r="R3" s="92" t="inlineStr">
        <is>
          <t>Delivery November 24</t>
        </is>
      </c>
      <c r="S3" s="25" t="n"/>
      <c r="T3" s="76" t="inlineStr">
        <is>
          <t>Delivery November 23</t>
        </is>
      </c>
      <c r="U3" s="7" t="n"/>
      <c r="V3" s="92" t="inlineStr">
        <is>
          <t>Delivery November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Dec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October 24</t>
        </is>
      </c>
      <c r="S4" s="25" t="n"/>
      <c r="T4" s="12" t="n"/>
      <c r="U4" s="13" t="n"/>
      <c r="V4" s="92" t="inlineStr">
        <is>
          <t>Delivery November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11 м 2024</t>
        </is>
      </c>
      <c r="Y5" s="76" t="inlineStr">
        <is>
          <t>11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490.229999999998</v>
      </c>
      <c r="D7" s="98" t="n">
        <v>0</v>
      </c>
      <c r="E7" s="98" t="n">
        <v>0</v>
      </c>
      <c r="F7" s="98" t="n">
        <v>25.74</v>
      </c>
      <c r="G7" s="98" t="n">
        <v>0</v>
      </c>
      <c r="H7" s="98" t="n">
        <v>0</v>
      </c>
      <c r="I7" s="98" t="n">
        <v>464.489999999998</v>
      </c>
      <c r="J7" s="98" t="n">
        <v>0</v>
      </c>
      <c r="K7" s="98" t="n">
        <v>464.49</v>
      </c>
      <c r="L7" s="98" t="n">
        <v>0</v>
      </c>
      <c r="M7" s="85" t="n">
        <v>0.947494033412888</v>
      </c>
      <c r="N7" s="85" t="inlineStr">
        <is>
          <t>-</t>
        </is>
      </c>
      <c r="O7" s="98" t="n">
        <v>0</v>
      </c>
      <c r="P7" s="98" t="n">
        <v>0</v>
      </c>
      <c r="Q7" s="98" t="n">
        <v>0</v>
      </c>
      <c r="R7" s="85" t="inlineStr">
        <is>
          <t>-</t>
        </is>
      </c>
      <c r="S7" s="85" t="inlineStr">
        <is>
          <t>-</t>
        </is>
      </c>
      <c r="T7" s="98" t="n">
        <v>1055.34</v>
      </c>
      <c r="U7" s="98" t="n">
        <v>0</v>
      </c>
      <c r="V7" s="85" t="n">
        <v>0.024390243902439</v>
      </c>
      <c r="W7" s="85" t="inlineStr">
        <is>
          <t>-</t>
        </is>
      </c>
      <c r="X7" s="98" t="n">
        <v>9415.1</v>
      </c>
      <c r="Y7" s="98" t="n">
        <v>10200.92</v>
      </c>
      <c r="Z7" s="94" t="n">
        <v>0.9229657717147079</v>
      </c>
      <c r="AA7" s="98" t="n">
        <v>300</v>
      </c>
    </row>
    <row r="8" ht="15" customHeight="1">
      <c r="A8" s="14" t="n"/>
      <c r="B8" s="81" t="inlineStr">
        <is>
          <t>RMB</t>
        </is>
      </c>
      <c r="C8" s="98" t="n">
        <v>5380.51395000001</v>
      </c>
      <c r="D8" s="98" t="n">
        <v>0</v>
      </c>
      <c r="E8" s="98" t="n">
        <v>0</v>
      </c>
      <c r="F8" s="98" t="n">
        <v>285.04192</v>
      </c>
      <c r="G8" s="98" t="n">
        <v>0</v>
      </c>
      <c r="H8" s="98" t="n">
        <v>0</v>
      </c>
      <c r="I8" s="98" t="n">
        <v>5095.47203000001</v>
      </c>
      <c r="J8" s="98" t="n">
        <v>0</v>
      </c>
      <c r="K8" s="98" t="n">
        <v>5095.47203000003</v>
      </c>
      <c r="L8" s="98" t="n">
        <v>0</v>
      </c>
      <c r="M8" s="85" t="n">
        <v>0.9470232913344649</v>
      </c>
      <c r="N8" s="85" t="inlineStr">
        <is>
          <t>-</t>
        </is>
      </c>
      <c r="O8" s="98" t="n">
        <v>0</v>
      </c>
      <c r="P8" s="98" t="inlineStr">
        <is>
          <t>0</t>
        </is>
      </c>
      <c r="Q8" s="98" t="inlineStr">
        <is>
          <t>0</t>
        </is>
      </c>
      <c r="R8" s="85" t="inlineStr">
        <is>
          <t>-</t>
        </is>
      </c>
      <c r="S8" s="85" t="e">
        <v>#DIV/0!</v>
      </c>
      <c r="T8" s="98" t="n">
        <v>11380.80733</v>
      </c>
      <c r="U8" s="98" t="n">
        <v>0</v>
      </c>
      <c r="V8" s="85" t="n">
        <v>0.0250458435623125</v>
      </c>
      <c r="W8" s="85" t="inlineStr">
        <is>
          <t>-</t>
        </is>
      </c>
      <c r="X8" s="98" t="n">
        <v>102822.55379</v>
      </c>
      <c r="Y8" s="98" t="n">
        <v>111084.08135</v>
      </c>
      <c r="Z8" s="94" t="n">
        <v>0.9256281596823051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463.320000000001</v>
      </c>
      <c r="D9" s="98" t="n">
        <v>0</v>
      </c>
      <c r="E9" s="98" t="n">
        <v>0</v>
      </c>
      <c r="F9" s="98" t="n">
        <v>0</v>
      </c>
      <c r="G9" s="98" t="n">
        <v>0</v>
      </c>
      <c r="H9" s="98" t="n">
        <v>0</v>
      </c>
      <c r="I9" s="98" t="n">
        <v>463.320000000001</v>
      </c>
      <c r="J9" s="98" t="n">
        <v>0</v>
      </c>
      <c r="K9" s="98" t="n">
        <v>463.32</v>
      </c>
      <c r="L9" s="98" t="n">
        <v>0</v>
      </c>
      <c r="M9" s="85" t="n">
        <v>1</v>
      </c>
      <c r="N9" s="85" t="inlineStr">
        <is>
          <t>-</t>
        </is>
      </c>
      <c r="O9" s="98" t="n">
        <v>205.92</v>
      </c>
      <c r="P9" s="98" t="n">
        <v>205.92</v>
      </c>
      <c r="Q9" s="98" t="n">
        <v>0</v>
      </c>
      <c r="R9" s="85" t="n">
        <v>0</v>
      </c>
      <c r="S9" s="85" t="inlineStr">
        <is>
          <t>-</t>
        </is>
      </c>
      <c r="T9" s="98" t="n">
        <v>514.8</v>
      </c>
      <c r="U9" s="98" t="n">
        <v>0</v>
      </c>
      <c r="V9" s="85" t="n">
        <v>0</v>
      </c>
      <c r="W9" s="85" t="inlineStr">
        <is>
          <t>-</t>
        </is>
      </c>
      <c r="X9" s="98" t="n">
        <v>5842.98</v>
      </c>
      <c r="Y9" s="98" t="n">
        <v>6409.26</v>
      </c>
      <c r="Z9" s="94" t="n">
        <v>0.911646586345381</v>
      </c>
      <c r="AA9" s="98" t="n">
        <v>0</v>
      </c>
    </row>
    <row r="10" ht="15" customHeight="1">
      <c r="A10" s="14" t="n"/>
      <c r="B10" s="81" t="inlineStr">
        <is>
          <t>RMB</t>
        </is>
      </c>
      <c r="C10" s="98" t="n">
        <v>5154.06733999999</v>
      </c>
      <c r="D10" s="98" t="n">
        <v>0</v>
      </c>
      <c r="E10" s="98" t="n">
        <v>0</v>
      </c>
      <c r="F10" s="98" t="n">
        <v>0</v>
      </c>
      <c r="G10" s="98" t="inlineStr">
        <is>
          <t>0</t>
        </is>
      </c>
      <c r="H10" s="98" t="n">
        <v>0</v>
      </c>
      <c r="I10" s="98" t="n">
        <v>5154.06733999999</v>
      </c>
      <c r="J10" s="98" t="n">
        <v>0</v>
      </c>
      <c r="K10" s="98" t="n">
        <v>5154.06733999998</v>
      </c>
      <c r="L10" s="98" t="n">
        <v>0</v>
      </c>
      <c r="M10" s="85" t="n">
        <v>1</v>
      </c>
      <c r="N10" s="85" t="inlineStr">
        <is>
          <t>-</t>
        </is>
      </c>
      <c r="O10" s="98" t="n">
        <v>2290.1428</v>
      </c>
      <c r="P10" s="98" t="n">
        <v>2290.1428</v>
      </c>
      <c r="Q10" s="98" t="n">
        <v>0</v>
      </c>
      <c r="R10" s="85" t="n">
        <v>0</v>
      </c>
      <c r="S10" s="85" t="inlineStr">
        <is>
          <t>-</t>
        </is>
      </c>
      <c r="T10" s="98" t="n">
        <v>5452.33335</v>
      </c>
      <c r="U10" s="98" t="n">
        <v>0</v>
      </c>
      <c r="V10" s="85" t="n">
        <v>0</v>
      </c>
      <c r="W10" s="85" t="inlineStr">
        <is>
          <t>-</t>
        </is>
      </c>
      <c r="X10" s="98" t="n">
        <v>62497.89398</v>
      </c>
      <c r="Y10" s="98" t="n">
        <v>67327.70488</v>
      </c>
      <c r="Z10" s="94" t="n">
        <v>0.928264138683944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1880.19</v>
      </c>
      <c r="D11" s="98" t="n">
        <v>437.58</v>
      </c>
      <c r="E11" s="98" t="n">
        <v>51.48</v>
      </c>
      <c r="F11" s="98" t="n">
        <v>51.48</v>
      </c>
      <c r="G11" s="98" t="n">
        <v>0</v>
      </c>
      <c r="H11" s="98" t="n">
        <v>0</v>
      </c>
      <c r="I11" s="98" t="n">
        <v>1880.19</v>
      </c>
      <c r="J11" s="98" t="n">
        <v>875.16</v>
      </c>
      <c r="K11" s="98" t="n">
        <v>1005.03</v>
      </c>
      <c r="L11" s="98" t="n">
        <v>0</v>
      </c>
      <c r="M11" s="85" t="n">
        <v>1</v>
      </c>
      <c r="N11" s="85" t="n">
        <v>0</v>
      </c>
      <c r="O11" s="98" t="n">
        <v>952.38</v>
      </c>
      <c r="P11" s="98" t="n">
        <v>0</v>
      </c>
      <c r="Q11" s="98" t="n">
        <v>0</v>
      </c>
      <c r="R11" s="85" t="n">
        <v>0.0540540540540541</v>
      </c>
      <c r="S11" s="85" t="inlineStr">
        <is>
          <t>-</t>
        </is>
      </c>
      <c r="T11" s="98" t="n">
        <v>308.88</v>
      </c>
      <c r="U11" s="98" t="n">
        <v>0</v>
      </c>
      <c r="V11" s="85" t="n">
        <v>0.166666666666667</v>
      </c>
      <c r="W11" s="85" t="inlineStr">
        <is>
          <t>-</t>
        </is>
      </c>
      <c r="X11" s="98" t="n">
        <v>4828.005</v>
      </c>
      <c r="Y11" s="98" t="n">
        <v>4693.52</v>
      </c>
      <c r="Z11" s="94" t="n">
        <v>1.02865333481055</v>
      </c>
      <c r="AA11" s="98" t="n">
        <v>200</v>
      </c>
    </row>
    <row r="12" ht="15" customHeight="1">
      <c r="A12" s="14" t="n"/>
      <c r="B12" s="81" t="inlineStr">
        <is>
          <t>RMB</t>
        </is>
      </c>
      <c r="C12" s="98" t="n">
        <v>20487.5308</v>
      </c>
      <c r="D12" s="98" t="n">
        <v>4506.52144</v>
      </c>
      <c r="E12" s="98" t="n">
        <v>618.05708</v>
      </c>
      <c r="F12" s="98" t="n">
        <v>568.77341</v>
      </c>
      <c r="G12" s="98" t="n">
        <v>0</v>
      </c>
      <c r="H12" s="98" t="n">
        <v>0</v>
      </c>
      <c r="I12" s="98" t="n">
        <v>20536.81447</v>
      </c>
      <c r="J12" s="98" t="n">
        <v>9559.139529284381</v>
      </c>
      <c r="K12" s="98" t="n">
        <v>10977.6749407156</v>
      </c>
      <c r="L12" s="98" t="n">
        <v>0</v>
      </c>
      <c r="M12" s="85" t="n">
        <v>1.00240554464475</v>
      </c>
      <c r="N12" s="85" t="n">
        <v>0</v>
      </c>
      <c r="O12" s="98" t="n">
        <v>10633.16137</v>
      </c>
      <c r="P12" s="98" t="n">
        <v>0</v>
      </c>
      <c r="Q12" s="98" t="n">
        <v>0</v>
      </c>
      <c r="R12" s="85" t="n">
        <v>0.0534905274366207</v>
      </c>
      <c r="S12" s="85" t="inlineStr">
        <is>
          <t>-</t>
        </is>
      </c>
      <c r="T12" s="98" t="n">
        <v>3316.75118</v>
      </c>
      <c r="U12" s="98" t="n">
        <v>0</v>
      </c>
      <c r="V12" s="85" t="n">
        <v>0.171485100670108</v>
      </c>
      <c r="W12" s="85" t="inlineStr">
        <is>
          <t>-</t>
        </is>
      </c>
      <c r="X12" s="98" t="n">
        <v>54048.8989</v>
      </c>
      <c r="Y12" s="98" t="n">
        <v>52832.30152</v>
      </c>
      <c r="Z12" s="94" t="n">
        <v>1.02302752946584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992.16</v>
      </c>
      <c r="D13" s="98" t="n">
        <v>128.7</v>
      </c>
      <c r="E13" s="98" t="n">
        <v>0</v>
      </c>
      <c r="F13" s="98" t="n">
        <v>411.84</v>
      </c>
      <c r="G13" s="98" t="n">
        <v>25.74</v>
      </c>
      <c r="H13" s="98" t="n">
        <v>0</v>
      </c>
      <c r="I13" s="98" t="n">
        <v>580.319999999999</v>
      </c>
      <c r="J13" s="98" t="n">
        <v>0</v>
      </c>
      <c r="K13" s="98" t="n">
        <v>580.39</v>
      </c>
      <c r="L13" s="98" t="n">
        <v>0</v>
      </c>
      <c r="M13" s="85" t="n">
        <v>0.584905660377358</v>
      </c>
      <c r="N13" s="85" t="n">
        <v>0</v>
      </c>
      <c r="O13" s="98" t="n">
        <v>283.14</v>
      </c>
      <c r="P13" s="98" t="n">
        <v>25.74</v>
      </c>
      <c r="Q13" s="98" t="n">
        <v>0</v>
      </c>
      <c r="R13" s="85" t="n">
        <v>1.45454545454546</v>
      </c>
      <c r="S13" s="85" t="inlineStr">
        <is>
          <t>-</t>
        </is>
      </c>
      <c r="T13" s="98" t="n">
        <v>501.93</v>
      </c>
      <c r="U13" s="98" t="n">
        <v>0</v>
      </c>
      <c r="V13" s="85" t="n">
        <v>0.82051282051282</v>
      </c>
      <c r="W13" s="85" t="inlineStr">
        <is>
          <t>-</t>
        </is>
      </c>
      <c r="X13" s="98" t="n">
        <v>3293.075</v>
      </c>
      <c r="Y13" s="98" t="n">
        <v>3382.47</v>
      </c>
      <c r="Z13" s="94" t="n">
        <v>0.973571088583195</v>
      </c>
      <c r="AA13" s="98" t="n">
        <v>350</v>
      </c>
    </row>
    <row r="14" ht="15" customHeight="1">
      <c r="A14" s="14" t="n"/>
      <c r="B14" s="81" t="inlineStr">
        <is>
          <t>RMB</t>
        </is>
      </c>
      <c r="C14" s="98" t="n">
        <v>10909.23746</v>
      </c>
      <c r="D14" s="98" t="n">
        <v>1346.5485</v>
      </c>
      <c r="E14" s="98" t="n">
        <v>28.80564</v>
      </c>
      <c r="F14" s="98" t="n">
        <v>4558.45835</v>
      </c>
      <c r="G14" s="98" t="n">
        <v>284.903646875</v>
      </c>
      <c r="H14" s="98" t="n">
        <v>0</v>
      </c>
      <c r="I14" s="98" t="n">
        <v>6379.58475000001</v>
      </c>
      <c r="J14" s="98" t="n">
        <v>0</v>
      </c>
      <c r="K14" s="98" t="n">
        <v>6380.35427531794</v>
      </c>
      <c r="L14" s="98" t="n">
        <v>0</v>
      </c>
      <c r="M14" s="85" t="n">
        <v>0.584787412813361</v>
      </c>
      <c r="N14" s="85" t="n">
        <v>0</v>
      </c>
      <c r="O14" s="98" t="n">
        <v>3155.21242</v>
      </c>
      <c r="P14" s="98" t="n">
        <v>286.837492727273</v>
      </c>
      <c r="Q14" s="98" t="n">
        <v>0</v>
      </c>
      <c r="R14" s="85" t="n">
        <v>1.44473897259824</v>
      </c>
      <c r="S14" s="85" t="inlineStr">
        <is>
          <t>-</t>
        </is>
      </c>
      <c r="T14" s="98" t="n">
        <v>5197.83118</v>
      </c>
      <c r="U14" s="98" t="n">
        <v>0</v>
      </c>
      <c r="V14" s="85" t="n">
        <v>0.876992382426703</v>
      </c>
      <c r="W14" s="85" t="inlineStr">
        <is>
          <t>-</t>
        </is>
      </c>
      <c r="X14" s="98" t="n">
        <v>35959.93389</v>
      </c>
      <c r="Y14" s="98" t="n">
        <v>36495.40135</v>
      </c>
      <c r="Z14" s="94" t="n">
        <v>0.985327810074899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360.36</v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360.36</v>
      </c>
      <c r="J15" s="98" t="n">
        <v>0</v>
      </c>
      <c r="K15" s="98" t="n">
        <v>360.36</v>
      </c>
      <c r="L15" s="98" t="n">
        <v>0</v>
      </c>
      <c r="M15" s="85" t="n">
        <v>1</v>
      </c>
      <c r="N15" s="85" t="inlineStr">
        <is>
          <t>-</t>
        </is>
      </c>
      <c r="O15" s="98" t="n">
        <v>0</v>
      </c>
      <c r="P15" s="98" t="n">
        <v>0</v>
      </c>
      <c r="Q15" s="98" t="n">
        <v>0</v>
      </c>
      <c r="R15" s="85" t="inlineStr">
        <is>
          <t>-</t>
        </is>
      </c>
      <c r="S15" s="85" t="inlineStr">
        <is>
          <t>-</t>
        </is>
      </c>
      <c r="T15" s="98" t="n">
        <v>0</v>
      </c>
      <c r="U15" s="98" t="n">
        <v>0</v>
      </c>
      <c r="V15" s="85" t="inlineStr">
        <is>
          <t>-</t>
        </is>
      </c>
      <c r="W15" s="85" t="inlineStr">
        <is>
          <t>-</t>
        </is>
      </c>
      <c r="X15" s="98" t="n">
        <v>772.2</v>
      </c>
      <c r="Y15" s="98" t="n">
        <v>540.54</v>
      </c>
      <c r="Z15" s="94" t="n">
        <v>1.42857142857143</v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3971.99452</v>
      </c>
      <c r="D16" s="98" t="n">
        <v>0</v>
      </c>
      <c r="E16" s="98" t="n">
        <v>0</v>
      </c>
      <c r="F16" s="98" t="n">
        <v>0</v>
      </c>
      <c r="G16" s="98" t="inlineStr">
        <is>
          <t>0</t>
        </is>
      </c>
      <c r="H16" s="98" t="n">
        <v>0</v>
      </c>
      <c r="I16" s="98" t="n">
        <v>3971.99452</v>
      </c>
      <c r="J16" s="98" t="n">
        <v>0</v>
      </c>
      <c r="K16" s="98" t="n">
        <v>3971.99452</v>
      </c>
      <c r="L16" s="98" t="n">
        <v>0</v>
      </c>
      <c r="M16" s="85" t="n">
        <v>1</v>
      </c>
      <c r="N16" s="85" t="inlineStr">
        <is>
          <t>-</t>
        </is>
      </c>
      <c r="O16" s="98" t="n">
        <v>0</v>
      </c>
      <c r="P16" s="98" t="inlineStr">
        <is>
          <t>0</t>
        </is>
      </c>
      <c r="Q16" s="98" t="n">
        <v>0</v>
      </c>
      <c r="R16" s="85" t="inlineStr">
        <is>
          <t>-</t>
        </is>
      </c>
      <c r="S16" s="85" t="inlineStr">
        <is>
          <t>-</t>
        </is>
      </c>
      <c r="T16" s="98" t="n">
        <v>0</v>
      </c>
      <c r="U16" s="98" t="n">
        <v>0</v>
      </c>
      <c r="V16" s="85" t="inlineStr">
        <is>
          <t>-</t>
        </is>
      </c>
      <c r="W16" s="85" t="inlineStr">
        <is>
          <t>-</t>
        </is>
      </c>
      <c r="X16" s="98" t="n">
        <v>8722.820809999999</v>
      </c>
      <c r="Y16" s="98" t="n">
        <v>5851.91293</v>
      </c>
      <c r="Z16" s="94" t="n">
        <v>1.49059306150681</v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4186.26000000001</v>
      </c>
      <c r="D19" s="98" t="n">
        <v>566.28</v>
      </c>
      <c r="E19" s="98" t="n">
        <v>51.48</v>
      </c>
      <c r="F19" s="98" t="n">
        <v>489.06</v>
      </c>
      <c r="G19" s="98" t="n">
        <v>25.74</v>
      </c>
      <c r="H19" s="98" t="n">
        <v>0</v>
      </c>
      <c r="I19" s="98" t="n">
        <v>3748.68000000001</v>
      </c>
      <c r="J19" s="98" t="n">
        <v>875.16</v>
      </c>
      <c r="K19" s="98" t="n">
        <v>2873.59</v>
      </c>
      <c r="L19" s="98" t="n">
        <v>0</v>
      </c>
      <c r="M19" s="85" t="n">
        <v>0.895472330911124</v>
      </c>
      <c r="N19" s="85" t="n">
        <v>0</v>
      </c>
      <c r="O19" s="98" t="n">
        <v>1441.44</v>
      </c>
      <c r="P19" s="98" t="n">
        <v>231.66</v>
      </c>
      <c r="Q19" s="98" t="n">
        <v>0</v>
      </c>
      <c r="R19" s="85" t="n">
        <v>0.339285714285714</v>
      </c>
      <c r="S19" s="85" t="inlineStr">
        <is>
          <t>-</t>
        </is>
      </c>
      <c r="T19" s="98" t="n">
        <v>2380.95</v>
      </c>
      <c r="U19" s="98" t="n">
        <v>0</v>
      </c>
      <c r="V19" s="85" t="n">
        <v>0.205405405405405</v>
      </c>
      <c r="W19" s="85" t="inlineStr">
        <is>
          <t>-</t>
        </is>
      </c>
      <c r="X19" s="98" t="n">
        <v>24151.36</v>
      </c>
      <c r="Y19" s="98" t="n">
        <v>25226.71</v>
      </c>
      <c r="Z19" s="94" t="n">
        <v>0.957372562652839</v>
      </c>
      <c r="AA19" s="98" t="n">
        <v>850</v>
      </c>
    </row>
    <row r="20" ht="15" customHeight="1">
      <c r="A20" s="11" t="n"/>
      <c r="B20" s="81" t="inlineStr">
        <is>
          <t>USD</t>
        </is>
      </c>
      <c r="C20" s="98" t="n">
        <v>7247.24799412684</v>
      </c>
      <c r="D20" s="98" t="n">
        <v>924.08625649284</v>
      </c>
      <c r="E20" s="98" t="n">
        <v>102.12708126115</v>
      </c>
      <c r="F20" s="98" t="n">
        <v>854.493073777609</v>
      </c>
      <c r="G20" s="98" t="n">
        <v>44.9807617542115</v>
      </c>
      <c r="H20" s="98" t="n">
        <v>0</v>
      </c>
      <c r="I20" s="98" t="n">
        <v>6494.88200161038</v>
      </c>
      <c r="J20" s="98" t="n">
        <v>1509.2027864798</v>
      </c>
      <c r="K20" s="98" t="n">
        <v>4985.80070825772</v>
      </c>
      <c r="L20" s="98" t="n">
        <v>0</v>
      </c>
      <c r="M20" s="85" t="n">
        <v>0.896185973886063</v>
      </c>
      <c r="N20" s="85" t="n">
        <v>0</v>
      </c>
      <c r="O20" s="98" t="n">
        <v>2538.48601809312</v>
      </c>
      <c r="P20" s="98" t="n">
        <v>406.855222331782</v>
      </c>
      <c r="Q20" s="98" t="n">
        <v>0</v>
      </c>
      <c r="R20" s="85" t="n">
        <v>0.336615237463271</v>
      </c>
      <c r="S20" s="85" t="inlineStr">
        <is>
          <t>-</t>
        </is>
      </c>
      <c r="T20" s="98" t="n">
        <v>4001.91399295852</v>
      </c>
      <c r="U20" s="98" t="n">
        <v>0</v>
      </c>
      <c r="V20" s="85" t="n">
        <v>0.213521098974419</v>
      </c>
      <c r="W20" s="85" t="inlineStr">
        <is>
          <t>-</t>
        </is>
      </c>
      <c r="X20" s="98" t="n">
        <v>41688.7070162143</v>
      </c>
      <c r="Y20" s="98" t="n">
        <v>43194.7776298963</v>
      </c>
      <c r="Z20" s="94" t="n">
        <v>0.965133039308911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45903.34407</v>
      </c>
      <c r="D21" s="98" t="n">
        <v>5853.06994</v>
      </c>
      <c r="E21" s="99" t="n">
        <v>646.86272</v>
      </c>
      <c r="F21" s="98" t="n">
        <v>5412.27368</v>
      </c>
      <c r="G21" s="98" t="n">
        <v>284.903646875</v>
      </c>
      <c r="H21" s="98" t="n">
        <v>0</v>
      </c>
      <c r="I21" s="98" t="n">
        <v>41137.93311</v>
      </c>
      <c r="J21" s="98" t="n">
        <v>9559.139529284381</v>
      </c>
      <c r="K21" s="98" t="n">
        <v>31579.5631060336</v>
      </c>
      <c r="L21" s="98" t="n">
        <v>0</v>
      </c>
      <c r="M21" s="85" t="n">
        <v>0.896185973886063</v>
      </c>
      <c r="N21" s="85" t="n">
        <v>0</v>
      </c>
      <c r="O21" s="98" t="n">
        <v>16078.51659</v>
      </c>
      <c r="P21" s="98" t="n">
        <v>2576.98029272727</v>
      </c>
      <c r="Q21" s="98" t="n">
        <v>0</v>
      </c>
      <c r="R21" s="85" t="n">
        <v>0.336615237463271</v>
      </c>
      <c r="S21" s="85" t="inlineStr">
        <is>
          <t>-</t>
        </is>
      </c>
      <c r="T21" s="98" t="n">
        <v>25347.72304</v>
      </c>
      <c r="U21" s="98" t="n">
        <v>0</v>
      </c>
      <c r="V21" s="85" t="n">
        <v>0.213521098974419</v>
      </c>
      <c r="W21" s="85" t="inlineStr">
        <is>
          <t>-</t>
        </is>
      </c>
      <c r="X21" s="98" t="n">
        <v>264052.10137</v>
      </c>
      <c r="Y21" s="98" t="n">
        <v>273591.40203</v>
      </c>
      <c r="Z21" s="94" t="n">
        <v>0.965133039308911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2480</v>
      </c>
      <c r="D22" s="98" t="n">
        <v>500</v>
      </c>
      <c r="E22" s="98" t="n">
        <v>475</v>
      </c>
      <c r="F22" s="98" t="n">
        <v>1248.75</v>
      </c>
      <c r="G22" s="98" t="n">
        <v>1248.25</v>
      </c>
      <c r="H22" s="98" t="n">
        <v>0</v>
      </c>
      <c r="I22" s="98" t="n">
        <v>1706.25</v>
      </c>
      <c r="J22" s="98" t="n">
        <v>250</v>
      </c>
      <c r="K22" s="98" t="n">
        <v>1456.25</v>
      </c>
      <c r="L22" s="98" t="n">
        <v>0</v>
      </c>
      <c r="M22" s="85" t="n">
        <v>0.6880040322580649</v>
      </c>
      <c r="N22" s="85" t="n">
        <v>0</v>
      </c>
      <c r="O22" s="98" t="n">
        <v>0</v>
      </c>
      <c r="P22" s="98" t="n">
        <v>0</v>
      </c>
      <c r="Q22" s="98" t="n">
        <v>0</v>
      </c>
      <c r="R22" s="85" t="inlineStr">
        <is>
          <t>-</t>
        </is>
      </c>
      <c r="S22" s="85" t="inlineStr">
        <is>
          <t>-</t>
        </is>
      </c>
      <c r="T22" s="98" t="n">
        <v>6103</v>
      </c>
      <c r="U22" s="98" t="n">
        <v>4103</v>
      </c>
      <c r="V22" s="85" t="n">
        <v>0.204612485662789</v>
      </c>
      <c r="W22" s="85" t="n">
        <v>0</v>
      </c>
      <c r="X22" s="98" t="n">
        <v>16289.75</v>
      </c>
      <c r="Y22" s="98" t="n">
        <v>31119</v>
      </c>
      <c r="Z22" s="94" t="n">
        <v>0.5234663710273471</v>
      </c>
      <c r="AA22" s="98" t="n">
        <v>2000</v>
      </c>
    </row>
    <row r="23" ht="15" customHeight="1">
      <c r="A23" s="14" t="n"/>
      <c r="B23" s="81" t="inlineStr">
        <is>
          <t>USD</t>
        </is>
      </c>
      <c r="C23" s="98" t="n">
        <v>3821.12549929743</v>
      </c>
      <c r="D23" s="98" t="n">
        <v>728.112853060516</v>
      </c>
      <c r="E23" s="98" t="n">
        <v>697.288151060168</v>
      </c>
      <c r="F23" s="98" t="n">
        <v>1907.64856249704</v>
      </c>
      <c r="G23" s="98" t="n">
        <v>1906.88473924879</v>
      </c>
      <c r="H23" s="98" t="n">
        <v>0</v>
      </c>
      <c r="I23" s="98" t="n">
        <v>2610.76508786056</v>
      </c>
      <c r="J23" s="98" t="n">
        <v>382.529683203012</v>
      </c>
      <c r="K23" s="98" t="n">
        <v>2228.23540465755</v>
      </c>
      <c r="L23" s="98" t="n">
        <v>0</v>
      </c>
      <c r="M23" s="85" t="n">
        <v>0.6832450513181491</v>
      </c>
      <c r="N23" s="85" t="n">
        <v>0</v>
      </c>
      <c r="O23" s="98" t="n">
        <v>0</v>
      </c>
      <c r="P23" s="98" t="n">
        <v>0</v>
      </c>
      <c r="Q23" s="98" t="inlineStr">
        <is>
          <t>0</t>
        </is>
      </c>
      <c r="R23" s="85" t="inlineStr">
        <is>
          <t>-</t>
        </is>
      </c>
      <c r="S23" s="85" t="e">
        <v>#DIV/0!</v>
      </c>
      <c r="T23" s="98" t="n">
        <v>9669.95857212776</v>
      </c>
      <c r="U23" s="98" t="n">
        <v>6501.0388368737</v>
      </c>
      <c r="V23" s="85" t="n">
        <v>0.197275774065419</v>
      </c>
      <c r="W23" s="85" t="n">
        <v>0</v>
      </c>
      <c r="X23" s="98" t="n">
        <v>27597.0634680055</v>
      </c>
      <c r="Y23" s="98" t="n">
        <v>48945.9581853202</v>
      </c>
      <c r="Z23" s="94" t="n">
        <v>0.563827218654437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0</v>
      </c>
      <c r="U28" s="98" t="n">
        <v>0</v>
      </c>
      <c r="V28" s="85" t="inlineStr">
        <is>
          <t>-</t>
        </is>
      </c>
      <c r="W28" s="85" t="inlineStr">
        <is>
          <t>-</t>
        </is>
      </c>
      <c r="X28" s="98" t="n">
        <v>19.66852</v>
      </c>
      <c r="Y28" s="98" t="n">
        <v>175.932</v>
      </c>
      <c r="Z28" s="94" t="n">
        <v>0.111796148511925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0</v>
      </c>
      <c r="U29" s="98" t="n">
        <v>0</v>
      </c>
      <c r="V29" s="85" t="inlineStr">
        <is>
          <t>-</t>
        </is>
      </c>
      <c r="W29" s="85" t="inlineStr">
        <is>
          <t>-</t>
        </is>
      </c>
      <c r="X29" s="98" t="n">
        <v>262.96811</v>
      </c>
      <c r="Y29" s="98" t="n">
        <v>2230.02354</v>
      </c>
      <c r="Z29" s="94" t="n">
        <v>0.11792167449497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6666.26000000001</v>
      </c>
      <c r="D30" s="98" t="n">
        <v>1066.28</v>
      </c>
      <c r="E30" s="98" t="n">
        <v>526.48</v>
      </c>
      <c r="F30" s="98" t="n">
        <v>1737.81</v>
      </c>
      <c r="G30" s="98" t="n">
        <v>1273.99</v>
      </c>
      <c r="H30" s="98" t="n">
        <v>0</v>
      </c>
      <c r="I30" s="98" t="n">
        <v>5454.93000000001</v>
      </c>
      <c r="J30" s="98" t="n">
        <v>1125.16</v>
      </c>
      <c r="K30" s="98" t="n">
        <v>4329.84</v>
      </c>
      <c r="L30" s="98" t="n">
        <v>0</v>
      </c>
      <c r="M30" s="85" t="n">
        <v>0.818289415654355</v>
      </c>
      <c r="N30" s="85" t="n">
        <v>0</v>
      </c>
      <c r="O30" s="98" t="n">
        <v>1441.44</v>
      </c>
      <c r="P30" s="98" t="n">
        <v>231.66</v>
      </c>
      <c r="Q30" s="98" t="n">
        <v>0</v>
      </c>
      <c r="R30" s="85" t="n">
        <v>1.20560689310689</v>
      </c>
      <c r="S30" s="85" t="inlineStr">
        <is>
          <t>-</t>
        </is>
      </c>
      <c r="T30" s="98" t="n">
        <v>8483.950000000001</v>
      </c>
      <c r="U30" s="98" t="n">
        <v>4103</v>
      </c>
      <c r="V30" s="85" t="n">
        <v>0.204835011993234</v>
      </c>
      <c r="W30" s="85" t="n">
        <v>0</v>
      </c>
      <c r="X30" s="98" t="n">
        <v>40460.77852</v>
      </c>
      <c r="Y30" s="98" t="n">
        <v>56521.642</v>
      </c>
      <c r="Z30" s="94" t="n">
        <v>0.715845773199582</v>
      </c>
      <c r="AA30" s="98" t="n">
        <v>2850</v>
      </c>
    </row>
    <row r="31" ht="15" customHeight="1">
      <c r="A31" s="11" t="n"/>
      <c r="B31" s="81" t="inlineStr">
        <is>
          <t>USD</t>
        </is>
      </c>
      <c r="C31" s="98" t="n">
        <v>11068.373493428</v>
      </c>
      <c r="D31" s="98" t="n">
        <v>1652.19910955336</v>
      </c>
      <c r="E31" s="98" t="n">
        <v>799.415232321319</v>
      </c>
      <c r="F31" s="98" t="n">
        <v>2762.14163627465</v>
      </c>
      <c r="G31" s="98" t="n">
        <v>1951.865501003</v>
      </c>
      <c r="H31" s="98" t="n">
        <v>0</v>
      </c>
      <c r="I31" s="98" t="n">
        <v>9105.647089474711</v>
      </c>
      <c r="J31" s="98" t="n">
        <v>1891.73246968281</v>
      </c>
      <c r="K31" s="98" t="n">
        <v>7214.03611291527</v>
      </c>
      <c r="L31" s="98" t="n">
        <v>0</v>
      </c>
      <c r="M31" s="85" t="n">
        <v>0.822672553910589</v>
      </c>
      <c r="N31" s="85" t="n">
        <v>0</v>
      </c>
      <c r="O31" s="98" t="n">
        <v>2538.48601809312</v>
      </c>
      <c r="P31" s="98" t="n">
        <v>406.855222331782</v>
      </c>
      <c r="Q31" s="98" t="n">
        <v>0</v>
      </c>
      <c r="R31" s="85" t="n">
        <v>1.08810590902901</v>
      </c>
      <c r="S31" s="85" t="inlineStr">
        <is>
          <t>-</t>
        </is>
      </c>
      <c r="T31" s="98" t="n">
        <v>13671.8725650863</v>
      </c>
      <c r="U31" s="98" t="n">
        <v>6501.0388368737</v>
      </c>
      <c r="V31" s="85" t="n">
        <v>0.202030967091392</v>
      </c>
      <c r="W31" s="85" t="n">
        <v>0</v>
      </c>
      <c r="X31" s="98" t="n">
        <v>69327.28805001661</v>
      </c>
      <c r="Y31" s="98" t="n">
        <v>92492.8132935474</v>
      </c>
      <c r="Z31" s="94" t="n">
        <v>0.749542430177687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70105.9708700238</v>
      </c>
      <c r="D32" s="98" t="n">
        <v>10464.86394</v>
      </c>
      <c r="E32" s="99" t="n">
        <v>5063.41614</v>
      </c>
      <c r="F32" s="98" t="n">
        <v>17495.12891</v>
      </c>
      <c r="G32" s="98" t="n">
        <v>12362.9208968029</v>
      </c>
      <c r="H32" s="98" t="n">
        <v>0</v>
      </c>
      <c r="I32" s="98" t="n">
        <v>57674.2581000238</v>
      </c>
      <c r="J32" s="98" t="n">
        <v>11982.0442897239</v>
      </c>
      <c r="K32" s="98" t="n">
        <v>45692.983335594</v>
      </c>
      <c r="L32" s="98" t="n">
        <v>0</v>
      </c>
      <c r="M32" s="85" t="n">
        <v>0.822672553910589</v>
      </c>
      <c r="N32" s="85" t="n">
        <v>0</v>
      </c>
      <c r="O32" s="98" t="n">
        <v>16078.51659</v>
      </c>
      <c r="P32" s="98" t="n">
        <v>2576.98029272727</v>
      </c>
      <c r="Q32" s="98" t="n">
        <v>0</v>
      </c>
      <c r="R32" s="85" t="n">
        <v>1.08810590902901</v>
      </c>
      <c r="S32" s="85" t="inlineStr">
        <is>
          <t>-</t>
        </is>
      </c>
      <c r="T32" s="98" t="n">
        <v>86596.27364</v>
      </c>
      <c r="U32" s="98" t="n">
        <v>41176.9298888743</v>
      </c>
      <c r="V32" s="85" t="n">
        <v>0.202030967091392</v>
      </c>
      <c r="W32" s="85" t="n">
        <v>0</v>
      </c>
      <c r="X32" s="98" t="n">
        <v>439112.10978</v>
      </c>
      <c r="Y32" s="98" t="n">
        <v>585840.23012</v>
      </c>
      <c r="Z32" s="94" t="n">
        <v>0.749542430177687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48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48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48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48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48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30/11/2024</t>
        </is>
      </c>
      <c r="C38" s="24" t="n"/>
      <c r="D38" s="24" t="n"/>
      <c r="E38" s="25" t="n"/>
      <c r="F38" s="23" t="inlineStr">
        <is>
          <t>31/10/2024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30/11/2023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205407.91007</v>
      </c>
      <c r="D41" s="31" t="n">
        <v>198593.77827</v>
      </c>
      <c r="E41" s="31" t="n">
        <v>205407.91007</v>
      </c>
      <c r="F41" s="101" t="inlineStr">
        <is>
          <t>1.PolyCapro</t>
        </is>
      </c>
      <c r="G41" s="33" t="n">
        <v>204388.94151</v>
      </c>
      <c r="H41" s="25" t="n"/>
      <c r="I41" s="31" t="n">
        <v>18674.91537</v>
      </c>
      <c r="J41" s="31" t="n">
        <v>204388.94151</v>
      </c>
      <c r="K41" s="88" t="n">
        <v>1018.96855999998</v>
      </c>
      <c r="L41" s="88" t="n">
        <v>179918.8629</v>
      </c>
      <c r="M41" s="88" t="n">
        <v>1018.96856000001</v>
      </c>
      <c r="N41" s="100" t="inlineStr">
        <is>
          <t>1.PolyCapro</t>
        </is>
      </c>
      <c r="O41" s="38" t="n">
        <v>91789.87613999999</v>
      </c>
      <c r="P41" s="89" t="n">
        <v>113618.03393</v>
      </c>
      <c r="Q41" s="93" t="n">
        <v>2.23780572224226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2.Kingfa</t>
        </is>
      </c>
      <c r="C42" s="31" t="n">
        <v>14989.45734</v>
      </c>
      <c r="D42" s="31" t="n">
        <v>0</v>
      </c>
      <c r="E42" s="31" t="n">
        <v>0</v>
      </c>
      <c r="F42" s="101" t="inlineStr">
        <is>
          <t>2.Kingfa</t>
        </is>
      </c>
      <c r="G42" s="33" t="n">
        <v>14359.11048</v>
      </c>
      <c r="H42" s="25" t="n"/>
      <c r="I42" s="31" t="n">
        <v>0</v>
      </c>
      <c r="J42" s="31" t="n">
        <v>0</v>
      </c>
      <c r="K42" s="88" t="n">
        <v>630.3468599999979</v>
      </c>
      <c r="L42" s="88" t="n">
        <v>0</v>
      </c>
      <c r="M42" s="88" t="n">
        <v>0</v>
      </c>
      <c r="N42" s="100" t="inlineStr">
        <is>
          <t>2.Kingfa</t>
        </is>
      </c>
      <c r="O42" s="38" t="n">
        <v>16633.00221</v>
      </c>
      <c r="P42" s="89" t="n">
        <v>-1643.54487</v>
      </c>
      <c r="Q42" s="93" t="n">
        <v>0.901187720097104</v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3.ZIG SHENG</t>
        </is>
      </c>
      <c r="C43" s="31" t="n">
        <v>5568.1315</v>
      </c>
      <c r="D43" s="31" t="n">
        <v>5568.1315</v>
      </c>
      <c r="E43" s="31" t="n">
        <v>5568.1315</v>
      </c>
      <c r="F43" s="101" t="inlineStr">
        <is>
          <t>3.ZIG SHENG</t>
        </is>
      </c>
      <c r="G43" s="33" t="n">
        <v>5519.55938</v>
      </c>
      <c r="H43" s="25" t="n"/>
      <c r="I43" s="31" t="n">
        <v>5519.55938</v>
      </c>
      <c r="J43" s="31" t="n">
        <v>5519.55938</v>
      </c>
      <c r="K43" s="88" t="n">
        <v>48.5721200000007</v>
      </c>
      <c r="L43" s="88" t="n">
        <v>48.5721200000007</v>
      </c>
      <c r="M43" s="88" t="n">
        <v>48.5721200000007</v>
      </c>
      <c r="N43" s="100" t="inlineStr">
        <is>
          <t>3.SIMOSA INTL CO.,LTD</t>
        </is>
      </c>
      <c r="O43" s="38" t="n">
        <v>14810.34228</v>
      </c>
      <c r="P43" s="89" t="n">
        <v>5568.1315</v>
      </c>
      <c r="Q43" s="93" t="inlineStr">
        <is>
          <t>-</t>
        </is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4.PJSC KUIBYSHEVAZOT</t>
        </is>
      </c>
      <c r="C44" s="31" t="n">
        <v>2062.21792</v>
      </c>
      <c r="D44" s="31" t="n">
        <v>1293.43792</v>
      </c>
      <c r="E44" s="31" t="n">
        <v>0</v>
      </c>
      <c r="F44" s="101" t="inlineStr">
        <is>
          <t>4.LTD BALTEX</t>
        </is>
      </c>
      <c r="G44" s="33" t="n">
        <v>3672.13616</v>
      </c>
      <c r="H44" s="25" t="n"/>
      <c r="I44" s="31" t="n">
        <v>366.8585</v>
      </c>
      <c r="J44" s="31" t="n">
        <v>0</v>
      </c>
      <c r="K44" s="88" t="n">
        <v>0</v>
      </c>
      <c r="L44" s="88" t="n">
        <v>1065.43792</v>
      </c>
      <c r="M44" s="88" t="n">
        <v>0</v>
      </c>
      <c r="N44" s="100" t="inlineStr">
        <is>
          <t>4.PJSC KUIBYSHEVAZOT</t>
        </is>
      </c>
      <c r="O44" s="38" t="n">
        <v>2151.46047</v>
      </c>
      <c r="P44" s="89" t="n">
        <v>-89.24254999999989</v>
      </c>
      <c r="Q44" s="93" t="n">
        <v>0.958520014081411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5.LTD BALTEX</t>
        </is>
      </c>
      <c r="C45" s="31" t="n">
        <v>2015.81184</v>
      </c>
      <c r="D45" s="31" t="n">
        <v>627.3579999999999</v>
      </c>
      <c r="E45" s="31" t="n">
        <v>98.748</v>
      </c>
      <c r="F45" s="101" t="inlineStr">
        <is>
          <t>5.PJSC KUIBYSHEVAZOT</t>
        </is>
      </c>
      <c r="G45" s="33" t="n">
        <v>2062.21792</v>
      </c>
      <c r="H45" s="25" t="n"/>
      <c r="I45" s="31" t="n">
        <v>228</v>
      </c>
      <c r="J45" s="31" t="n">
        <v>0</v>
      </c>
      <c r="K45" s="88" t="n">
        <v>-1656.32432</v>
      </c>
      <c r="L45" s="88" t="n">
        <v>260.4995</v>
      </c>
      <c r="M45" s="88" t="n">
        <v>98.748</v>
      </c>
      <c r="N45" s="100" t="inlineStr">
        <is>
          <t>5.LTD BALTEX</t>
        </is>
      </c>
      <c r="O45" s="38" t="n">
        <v>1690.94782</v>
      </c>
      <c r="P45" s="89" t="n">
        <v>324.86402</v>
      </c>
      <c r="Q45" s="93" t="n">
        <v>1.19211948243323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6.Jiangsu Kingfa</t>
        </is>
      </c>
      <c r="C46" s="31" t="n">
        <v>1212.25104</v>
      </c>
      <c r="D46" s="31" t="n">
        <v>0</v>
      </c>
      <c r="E46" s="31" t="n">
        <v>0</v>
      </c>
      <c r="F46" s="101" t="inlineStr">
        <is>
          <t>6.Jiangsu Kingfa</t>
        </is>
      </c>
      <c r="G46" s="33" t="n">
        <v>1818.37656</v>
      </c>
      <c r="H46" s="25" t="n"/>
      <c r="I46" s="31" t="n">
        <v>0</v>
      </c>
      <c r="J46" s="31" t="n">
        <v>0</v>
      </c>
      <c r="K46" s="88" t="n">
        <v>-606.1255200000001</v>
      </c>
      <c r="L46" s="88" t="n">
        <v>0</v>
      </c>
      <c r="M46" s="88" t="n">
        <v>0</v>
      </c>
      <c r="N46" s="100" t="inlineStr">
        <is>
          <t>6.Jiangsu Kingfa</t>
        </is>
      </c>
      <c r="O46" s="38" t="n">
        <v>1457.83265</v>
      </c>
      <c r="P46" s="89" t="n">
        <v>-245.58161</v>
      </c>
      <c r="Q46" s="93" t="n">
        <v>0.831543346213298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7.Kurskhimvolokno LTD</t>
        </is>
      </c>
      <c r="C47" s="31" t="n">
        <v>1066.33978</v>
      </c>
      <c r="D47" s="31" t="n">
        <v>211.1268</v>
      </c>
      <c r="E47" s="31" t="n">
        <v>211.1268</v>
      </c>
      <c r="F47" s="101" t="inlineStr">
        <is>
          <t>7.Kurskhimvolokno LTD</t>
        </is>
      </c>
      <c r="G47" s="33" t="n">
        <v>1287.44978</v>
      </c>
      <c r="H47" s="25" t="n"/>
      <c r="I47" s="31" t="n">
        <v>432.2368</v>
      </c>
      <c r="J47" s="31" t="n">
        <v>432.2368</v>
      </c>
      <c r="K47" s="88" t="n">
        <v>-221.11</v>
      </c>
      <c r="L47" s="88" t="n">
        <v>-221.11</v>
      </c>
      <c r="M47" s="88" t="n">
        <v>-221.11</v>
      </c>
      <c r="N47" s="100" t="inlineStr">
        <is>
          <t>7.MOCOM Compounds</t>
        </is>
      </c>
      <c r="O47" s="38" t="n">
        <v>380.952</v>
      </c>
      <c r="P47" s="89" t="n">
        <v>1029.15478</v>
      </c>
      <c r="Q47" s="93" t="n">
        <v>28.6766109990588</v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n">
        <v>0</v>
      </c>
      <c r="C48" s="31" t="n">
        <v>0</v>
      </c>
      <c r="D48" s="31" t="n">
        <v>0</v>
      </c>
      <c r="E48" s="31" t="n">
        <v>0</v>
      </c>
      <c r="F48" s="101" t="inlineStr">
        <is>
          <t>8.UNITIKA</t>
        </is>
      </c>
      <c r="G48" s="33" t="n">
        <v>315.86326</v>
      </c>
      <c r="H48" s="25" t="n"/>
      <c r="I48" s="31" t="n">
        <v>0</v>
      </c>
      <c r="J48" s="31" t="n">
        <v>0</v>
      </c>
      <c r="K48" s="88" t="n">
        <v>0</v>
      </c>
      <c r="L48" s="88" t="n">
        <v>0</v>
      </c>
      <c r="M48" s="88" t="n">
        <v>0</v>
      </c>
      <c r="N48" s="100" t="inlineStr">
        <is>
          <t>8.Domo Engineering Plastics</t>
        </is>
      </c>
      <c r="O48" s="38" t="n">
        <v>339.768</v>
      </c>
      <c r="P48" s="89" t="n">
        <v>0</v>
      </c>
      <c r="Q48" s="93" t="n">
        <v>0</v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n">
        <v>0</v>
      </c>
      <c r="C49" s="31" t="n">
        <v>0</v>
      </c>
      <c r="D49" s="31" t="n">
        <v>0</v>
      </c>
      <c r="E49" s="31" t="n">
        <v>0</v>
      </c>
      <c r="F49" s="101" t="n">
        <v>0</v>
      </c>
      <c r="G49" s="33" t="n">
        <v>0</v>
      </c>
      <c r="H49" s="25" t="n"/>
      <c r="I49" s="31" t="n">
        <v>0</v>
      </c>
      <c r="J49" s="31" t="n">
        <v>0</v>
      </c>
      <c r="K49" s="88" t="n">
        <v>0</v>
      </c>
      <c r="L49" s="88" t="n">
        <v>0</v>
      </c>
      <c r="M49" s="88" t="n">
        <v>0</v>
      </c>
      <c r="N49" s="100" t="inlineStr">
        <is>
          <t>9.POLYONE-SUZHOU</t>
        </is>
      </c>
      <c r="O49" s="38" t="n">
        <v>301.62055</v>
      </c>
      <c r="P49" s="89" t="n">
        <v>0</v>
      </c>
      <c r="Q49" s="93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88" t="n">
        <v>0</v>
      </c>
      <c r="L50" s="88" t="n">
        <v>0</v>
      </c>
      <c r="M50" s="88" t="n">
        <v>0</v>
      </c>
      <c r="N50" s="100" t="inlineStr">
        <is>
          <t xml:space="preserve">10.Kurskhimvolokno </t>
        </is>
      </c>
      <c r="O50" s="38" t="n">
        <v>37.185</v>
      </c>
      <c r="P50" s="89" t="n">
        <v>0</v>
      </c>
      <c r="Q50" s="93" t="n">
        <v>0</v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232322.11949</v>
      </c>
      <c r="D51" s="31" t="n">
        <v>206293.83249</v>
      </c>
      <c r="E51" s="31" t="n">
        <v>211285.91637</v>
      </c>
      <c r="F51" s="34" t="inlineStr">
        <is>
          <t>Total:</t>
        </is>
      </c>
      <c r="G51" s="33" t="n">
        <v>233423.65505</v>
      </c>
      <c r="H51" s="25" t="n"/>
      <c r="I51" s="31" t="n">
        <v>25221.57005</v>
      </c>
      <c r="J51" s="31" t="n">
        <v>210340.73769</v>
      </c>
      <c r="K51" s="89" t="n">
        <v>-1101.53556000002</v>
      </c>
      <c r="L51" s="89" t="n">
        <v>181072.26244</v>
      </c>
      <c r="M51" s="89" t="n">
        <v>945.178679999983</v>
      </c>
      <c r="N51" s="34" t="inlineStr">
        <is>
          <t>Total:</t>
        </is>
      </c>
      <c r="O51" s="38" t="n">
        <v>129592.98712</v>
      </c>
      <c r="P51" s="89" t="n">
        <v>102729.13237</v>
      </c>
      <c r="Q51" s="93" t="n">
        <v>1.79270595309972</v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89" t="n">
        <v>0</v>
      </c>
      <c r="L52" s="89" t="n">
        <v>0</v>
      </c>
      <c r="M52" s="89" t="n">
        <v>0</v>
      </c>
      <c r="N52" s="102" t="n">
        <v>0</v>
      </c>
      <c r="O52" s="25" t="n"/>
      <c r="P52" s="103" t="n">
        <v>0</v>
      </c>
      <c r="Q52" s="93" t="inlineStr">
        <is>
          <t>-</t>
        </is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232322.11949</v>
      </c>
      <c r="C53" s="25" t="n"/>
      <c r="D53" s="31" t="n">
        <v>206293.83249</v>
      </c>
      <c r="E53" s="31" t="n">
        <v>211285.91637</v>
      </c>
      <c r="F53" s="33" t="n">
        <v>233423.65505</v>
      </c>
      <c r="G53" s="24" t="n"/>
      <c r="H53" s="25" t="n"/>
      <c r="I53" s="31" t="n">
        <v>25221.57005</v>
      </c>
      <c r="J53" s="31" t="n">
        <v>210340.73769</v>
      </c>
      <c r="K53" s="91" t="n">
        <v>-1101.53556000002</v>
      </c>
      <c r="L53" s="91" t="n">
        <v>181072.26244</v>
      </c>
      <c r="M53" s="91" t="n">
        <v>945.178679999983</v>
      </c>
      <c r="N53" s="39" t="n">
        <v>129592.98712</v>
      </c>
      <c r="O53" s="25" t="n"/>
      <c r="P53" s="91" t="n">
        <v>102729.13237</v>
      </c>
      <c r="Q53" s="93" t="n">
        <v>1.79270595309972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3573.81752</v>
      </c>
      <c r="D56" s="36" t="n">
        <v>3573.81752</v>
      </c>
      <c r="E56" s="36" t="n">
        <v>3573.81752</v>
      </c>
      <c r="F56" s="37" t="inlineStr">
        <is>
          <t>Shekino (RST)</t>
        </is>
      </c>
      <c r="G56" s="25" t="n"/>
      <c r="H56" s="36" t="n">
        <v>3542.64227</v>
      </c>
      <c r="I56" s="36" t="n">
        <v>3542.64227</v>
      </c>
      <c r="J56" s="36" t="n">
        <v>3542.64227</v>
      </c>
      <c r="K56" s="89" t="n">
        <v>31.1752500000002</v>
      </c>
      <c r="L56" s="89" t="n">
        <v>31.1752500000002</v>
      </c>
      <c r="M56" s="89" t="n">
        <v>31.1752500000002</v>
      </c>
      <c r="N56" s="34" t="inlineStr">
        <is>
          <t>Shekino (RST)</t>
        </is>
      </c>
      <c r="O56" s="38" t="n">
        <v>3531.10693</v>
      </c>
      <c r="P56" s="89" t="n">
        <v>42.7105899999997</v>
      </c>
      <c r="Q56" s="93" t="n">
        <v>1.01209552439127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210549.47557</v>
      </c>
      <c r="D58" s="36" t="n">
        <v>169524.64668</v>
      </c>
      <c r="E58" s="36" t="n">
        <v>169524.64668</v>
      </c>
      <c r="F58" s="37" t="inlineStr">
        <is>
          <t>PJSC Kuibyshevazot</t>
        </is>
      </c>
      <c r="G58" s="25" t="n"/>
      <c r="H58" s="36" t="n">
        <v>236986.5007</v>
      </c>
      <c r="I58" s="36" t="n">
        <v>175919.99491</v>
      </c>
      <c r="J58" s="36" t="n">
        <v>175919.99491</v>
      </c>
      <c r="K58" s="89" t="n">
        <v>-26437.02513</v>
      </c>
      <c r="L58" s="89" t="n">
        <v>-6395.34823</v>
      </c>
      <c r="M58" s="89" t="n">
        <v>-6395.34823</v>
      </c>
      <c r="N58" s="34" t="inlineStr">
        <is>
          <t>PJSC Kuibyshevazot</t>
        </is>
      </c>
      <c r="O58" s="38" t="n">
        <v>169463.44853</v>
      </c>
      <c r="P58" s="89" t="n">
        <v>41086.02704</v>
      </c>
      <c r="Q58" s="93" t="n">
        <v>1.24244772189164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2545.30492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4498.97499</v>
      </c>
      <c r="I59" s="36" t="n">
        <v>0</v>
      </c>
      <c r="J59" s="36" t="n">
        <v>0</v>
      </c>
      <c r="K59" s="89" t="n">
        <v>-1953.67007</v>
      </c>
      <c r="L59" s="89" t="n">
        <v>0</v>
      </c>
      <c r="M59" s="89" t="n">
        <v>0</v>
      </c>
      <c r="N59" s="34" t="inlineStr">
        <is>
          <t>warehouse fee and transportation fee include the purchase in china</t>
        </is>
      </c>
      <c r="O59" s="38" t="n">
        <v>1528.48471</v>
      </c>
      <c r="P59" s="89" t="n">
        <v>1016.82021</v>
      </c>
      <c r="Q59" s="93" t="n">
        <v>1.66524722383386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216668.59801</v>
      </c>
      <c r="D60" s="38" t="n">
        <v>173098.4642</v>
      </c>
      <c r="E60" s="38" t="n">
        <v>173098.4642</v>
      </c>
      <c r="F60" s="37" t="inlineStr">
        <is>
          <t>Total:</t>
        </is>
      </c>
      <c r="G60" s="25" t="n"/>
      <c r="H60" s="38" t="n">
        <v>245028.11796</v>
      </c>
      <c r="I60" s="38" t="n">
        <v>179462.63718</v>
      </c>
      <c r="J60" s="38" t="n">
        <v>179462.63718</v>
      </c>
      <c r="K60" s="89" t="n">
        <v>-28359.51995</v>
      </c>
      <c r="L60" s="89" t="n">
        <v>-6364.17298</v>
      </c>
      <c r="M60" s="89" t="n">
        <v>-6364.17298</v>
      </c>
      <c r="N60" s="34" t="inlineStr">
        <is>
          <t>Total:</t>
        </is>
      </c>
      <c r="O60" s="38" t="n">
        <v>174523.04017</v>
      </c>
      <c r="P60" s="89" t="n">
        <v>42145.55784</v>
      </c>
      <c r="Q60" s="93" t="n">
        <v>1.24148993622244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216668.59801</v>
      </c>
      <c r="C61" s="25" t="n"/>
      <c r="D61" s="36" t="n">
        <v>173098.4642</v>
      </c>
      <c r="E61" s="36" t="n">
        <v>173098.4642</v>
      </c>
      <c r="F61" s="39" t="n">
        <v>245028.11796</v>
      </c>
      <c r="G61" s="24" t="n"/>
      <c r="H61" s="25" t="n"/>
      <c r="I61" s="36" t="n">
        <v>179462.63718</v>
      </c>
      <c r="J61" s="36" t="n">
        <v>179462.63718</v>
      </c>
      <c r="K61" s="91" t="n">
        <v>-28359.51995</v>
      </c>
      <c r="L61" s="91" t="n">
        <v>-6364.17298</v>
      </c>
      <c r="M61" s="91" t="n">
        <v>-6364.17298</v>
      </c>
      <c r="N61" s="39" t="n">
        <v>174523.04017</v>
      </c>
      <c r="O61" s="25" t="n"/>
      <c r="P61" s="91" t="n">
        <v>42145.55784</v>
      </c>
      <c r="Q61" s="93" t="n">
        <v>1.24148993622244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216668.59801</v>
      </c>
      <c r="C63" s="25" t="n"/>
      <c r="D63" s="38" t="n">
        <v>173098.4642</v>
      </c>
      <c r="E63" s="38" t="n">
        <v>173098.4642</v>
      </c>
      <c r="F63" s="40" t="n">
        <v>245028.11796</v>
      </c>
      <c r="G63" s="24" t="n"/>
      <c r="H63" s="25" t="n"/>
      <c r="I63" s="38" t="n">
        <v>179462.63718</v>
      </c>
      <c r="J63" s="38" t="n">
        <v>179462.63718</v>
      </c>
      <c r="K63" s="89" t="n">
        <v>-28359.51995</v>
      </c>
      <c r="L63" s="89" t="n">
        <v>-6364.17298</v>
      </c>
      <c r="M63" s="89" t="n">
        <v>-6364.17298</v>
      </c>
      <c r="N63" s="40" t="n">
        <v>174523.04017</v>
      </c>
      <c r="O63" s="25" t="n"/>
      <c r="P63" s="89" t="n">
        <v>42145.55784</v>
      </c>
      <c r="Q63" s="93" t="n">
        <v>1.24148993622244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48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48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48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November 2024</t>
        </is>
      </c>
      <c r="E67" s="95" t="inlineStr">
        <is>
          <t>Fact  November 2024</t>
        </is>
      </c>
      <c r="F67" s="95" t="inlineStr">
        <is>
          <t>Fact November 2023</t>
        </is>
      </c>
      <c r="G67" s="96" t="inlineStr">
        <is>
          <t>Fact October 2024/Plan October 2024</t>
        </is>
      </c>
      <c r="H67" s="25" t="n"/>
      <c r="I67" s="95" t="inlineStr">
        <is>
          <t>Fact October 2024/Fact October  2023</t>
        </is>
      </c>
      <c r="J67" s="25" t="n"/>
      <c r="K67" s="95" t="inlineStr">
        <is>
          <t>11m. 2024 plan</t>
        </is>
      </c>
      <c r="L67" s="95" t="inlineStr">
        <is>
          <t>11m.2024 fact</t>
        </is>
      </c>
      <c r="M67" s="95" t="inlineStr">
        <is>
          <t>11m. 2023 fact</t>
        </is>
      </c>
      <c r="N67" s="95" t="inlineStr">
        <is>
          <t>Fact 11m. 2024/Plan 11m.2024</t>
        </is>
      </c>
      <c r="O67" s="25" t="n"/>
      <c r="P67" s="95" t="inlineStr">
        <is>
          <t>Fact 11m. 2024/Fact 11m.2023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19038301.85</v>
      </c>
      <c r="F69" s="104" t="n">
        <v>96916727.56999999</v>
      </c>
      <c r="G69" s="104" t="n">
        <v>-33073105.2691667</v>
      </c>
      <c r="H69" s="69" t="n">
        <v>0.365338471986831</v>
      </c>
      <c r="I69" s="104" t="n">
        <v>-77878425.72</v>
      </c>
      <c r="J69" s="69" t="n">
        <v>0.196439792462547</v>
      </c>
      <c r="K69" s="104" t="n">
        <v>573225478.310833</v>
      </c>
      <c r="L69" s="104" t="n">
        <v>499909517.09</v>
      </c>
      <c r="M69" s="104" t="n">
        <v>630113960.33</v>
      </c>
      <c r="N69" s="104" t="n">
        <v>-73315961.2208333</v>
      </c>
      <c r="O69" s="69" t="n">
        <v>0.8720992628644511</v>
      </c>
      <c r="P69" s="104" t="n">
        <v>-130204443.24</v>
      </c>
      <c r="Q69" s="69" t="n">
        <v>0.793363658897813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12465269.74</v>
      </c>
      <c r="F70" s="99" t="n">
        <v>68531201.44</v>
      </c>
      <c r="G70" s="99" t="n">
        <v>-6654344.59333333</v>
      </c>
      <c r="H70" s="71" t="n">
        <v>0.651962404820474</v>
      </c>
      <c r="I70" s="104" t="n">
        <v>-56065931.7</v>
      </c>
      <c r="J70" s="69" t="n">
        <v>0.181891889797285</v>
      </c>
      <c r="K70" s="99" t="n">
        <v>210315757.666667</v>
      </c>
      <c r="L70" s="99" t="n">
        <v>185447849.77</v>
      </c>
      <c r="M70" s="99" t="n">
        <v>327920471.62</v>
      </c>
      <c r="N70" s="99" t="n">
        <v>-24867907.8966667</v>
      </c>
      <c r="O70" s="71" t="n">
        <v>0.881759178805421</v>
      </c>
      <c r="P70" s="99" t="n">
        <v>-142472621.85</v>
      </c>
      <c r="Q70" s="71" t="n">
        <v>0.565526906124056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5681485.43</v>
      </c>
      <c r="F71" s="99" t="n">
        <v>28050313.45</v>
      </c>
      <c r="G71" s="99" t="n">
        <v>-26351335.9033333</v>
      </c>
      <c r="H71" s="71" t="n">
        <v>0.177364502829098</v>
      </c>
      <c r="I71" s="104" t="n">
        <v>-22368828.02</v>
      </c>
      <c r="J71" s="69" t="n">
        <v>0.20254623678724</v>
      </c>
      <c r="K71" s="99" t="n">
        <v>352361034.666667</v>
      </c>
      <c r="L71" s="99" t="n">
        <v>302472588.06</v>
      </c>
      <c r="M71" s="99" t="n">
        <v>291594557.64</v>
      </c>
      <c r="N71" s="99" t="n">
        <v>-49888446.6066666</v>
      </c>
      <c r="O71" s="71" t="n">
        <v>0.858416675799976</v>
      </c>
      <c r="P71" s="99" t="n">
        <v>10878030.42</v>
      </c>
      <c r="Q71" s="71" t="n">
        <v>1.03730532732861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891546.6800000001</v>
      </c>
      <c r="F72" s="99" t="n">
        <v>335212.68</v>
      </c>
      <c r="G72" s="99" t="n">
        <v>-67424.77250000001</v>
      </c>
      <c r="H72" s="71" t="n">
        <v>0.929690532158985</v>
      </c>
      <c r="I72" s="104" t="n">
        <v>556334</v>
      </c>
      <c r="J72" s="69" t="n">
        <v>2.65964485591655</v>
      </c>
      <c r="K72" s="99" t="n">
        <v>10548685.9775</v>
      </c>
      <c r="L72" s="99" t="n">
        <v>11989079.26</v>
      </c>
      <c r="M72" s="99" t="n">
        <v>10598931.07</v>
      </c>
      <c r="N72" s="99" t="n">
        <v>1440393.2825</v>
      </c>
      <c r="O72" s="71" t="n">
        <v>1.13654717616699</v>
      </c>
      <c r="P72" s="99" t="n">
        <v>1390148.19</v>
      </c>
      <c r="Q72" s="71" t="n">
        <v>1.13115928208409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51023289.6914116</v>
      </c>
      <c r="E73" s="104" t="n">
        <v>19805433.38</v>
      </c>
      <c r="F73" s="104" t="n">
        <v>90410484.98999999</v>
      </c>
      <c r="G73" s="104" t="n">
        <v>-31217856.3114116</v>
      </c>
      <c r="H73" s="69" t="n">
        <v>0.388164571508092</v>
      </c>
      <c r="I73" s="104" t="n">
        <v>-70605051.61</v>
      </c>
      <c r="J73" s="69" t="n">
        <v>0.219061244746012</v>
      </c>
      <c r="K73" s="104" t="n">
        <v>559729799.402451</v>
      </c>
      <c r="L73" s="104" t="n">
        <v>480269523.71</v>
      </c>
      <c r="M73" s="104" t="n">
        <v>620554256.23</v>
      </c>
      <c r="N73" s="104" t="n">
        <v>-79460275.692451</v>
      </c>
      <c r="O73" s="69" t="n">
        <v>0.8580381538069261</v>
      </c>
      <c r="P73" s="104" t="n">
        <v>-140284732.52</v>
      </c>
      <c r="Q73" s="69" t="n">
        <v>0.7739363945833519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18189476.94</v>
      </c>
      <c r="F74" s="99" t="n">
        <v>86892833.53</v>
      </c>
      <c r="G74" s="99" t="n">
        <v>-29576733.4315097</v>
      </c>
      <c r="H74" s="71" t="n">
        <v>0.380802177910458</v>
      </c>
      <c r="I74" s="104" t="n">
        <v>-68703356.59</v>
      </c>
      <c r="J74" s="69" t="n">
        <v>0.209332302804005</v>
      </c>
      <c r="K74" s="99" t="n">
        <v>525428314.086607</v>
      </c>
      <c r="L74" s="99" t="n">
        <v>449576618.03</v>
      </c>
      <c r="M74" s="99" t="n">
        <v>592903595.67</v>
      </c>
      <c r="N74" s="99" t="n">
        <v>-75851696.0566069</v>
      </c>
      <c r="O74" s="71" t="n">
        <v>0.855638354418593</v>
      </c>
      <c r="P74" s="99" t="n">
        <v>-143326977.64</v>
      </c>
      <c r="Q74" s="71" t="n">
        <v>0.758262593300626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0</v>
      </c>
      <c r="G75" s="99" t="n">
        <v>-319.07375</v>
      </c>
      <c r="H75" s="71" t="n">
        <v>0</v>
      </c>
      <c r="I75" s="104" t="n">
        <v>0</v>
      </c>
      <c r="J75" s="69" t="inlineStr">
        <is>
          <t>-</t>
        </is>
      </c>
      <c r="K75" s="99" t="n">
        <v>3509.81125</v>
      </c>
      <c r="L75" s="99" t="n">
        <v>8829.059999999999</v>
      </c>
      <c r="M75" s="99" t="n">
        <v>2552.59</v>
      </c>
      <c r="N75" s="99" t="n">
        <v>5319.24875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1337257.66</v>
      </c>
      <c r="F76" s="99" t="n">
        <v>3020063.1</v>
      </c>
      <c r="G76" s="99" t="n">
        <v>-1315148.88900392</v>
      </c>
      <c r="H76" s="71" t="n">
        <v>0.504167681422063</v>
      </c>
      <c r="I76" s="104" t="n">
        <v>-1682805.44</v>
      </c>
      <c r="J76" s="69" t="n">
        <v>0.4427912979699</v>
      </c>
      <c r="K76" s="99" t="n">
        <v>29176472.0390431</v>
      </c>
      <c r="L76" s="99" t="n">
        <v>26841710.62</v>
      </c>
      <c r="M76" s="99" t="n">
        <v>24026117.34</v>
      </c>
      <c r="N76" s="99" t="n">
        <v>-2334761.41904306</v>
      </c>
      <c r="O76" s="71" t="n">
        <v>0.919977939213529</v>
      </c>
      <c r="P76" s="99" t="n">
        <v>2815593.28</v>
      </c>
      <c r="Q76" s="71" t="n">
        <v>1.11718885911343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377154.640646111</v>
      </c>
      <c r="E77" s="99" t="n">
        <v>212952.92</v>
      </c>
      <c r="F77" s="99" t="n">
        <v>189664.03</v>
      </c>
      <c r="G77" s="99" t="n">
        <v>-164201.720646111</v>
      </c>
      <c r="H77" s="71" t="n">
        <v>0.564630252554194</v>
      </c>
      <c r="I77" s="104" t="n">
        <v>23288.89</v>
      </c>
      <c r="J77" s="69" t="n">
        <v>1.12279023070426</v>
      </c>
      <c r="K77" s="99" t="n">
        <v>2621807.00523056</v>
      </c>
      <c r="L77" s="99" t="n">
        <v>2229323.58</v>
      </c>
      <c r="M77" s="99" t="n">
        <v>2199584.06</v>
      </c>
      <c r="N77" s="99" t="n">
        <v>-392483.425230556</v>
      </c>
      <c r="O77" s="71" t="n">
        <v>0.850300413246458</v>
      </c>
      <c r="P77" s="99" t="n">
        <v>29739.52</v>
      </c>
      <c r="Q77" s="71" t="n">
        <v>1.01352051987502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85168.96705000001</v>
      </c>
      <c r="E78" s="99" t="n">
        <v>62956.15</v>
      </c>
      <c r="F78" s="99" t="n">
        <v>66445.14</v>
      </c>
      <c r="G78" s="99" t="n">
        <v>-22212.81705</v>
      </c>
      <c r="H78" s="71" t="n">
        <v>0.739191188769971</v>
      </c>
      <c r="I78" s="104" t="n">
        <v>-3488.99000000002</v>
      </c>
      <c r="J78" s="69" t="n">
        <v>0.947490666736498</v>
      </c>
      <c r="K78" s="99" t="n">
        <v>937365.47635</v>
      </c>
      <c r="L78" s="99" t="n">
        <v>962228.230000001</v>
      </c>
      <c r="M78" s="99" t="n">
        <v>909038.0699999999</v>
      </c>
      <c r="N78" s="99" t="n">
        <v>24862.7536500009</v>
      </c>
      <c r="O78" s="71" t="n">
        <v>1.02652407654996</v>
      </c>
      <c r="P78" s="99" t="n">
        <v>53190.160000001</v>
      </c>
      <c r="Q78" s="71" t="n">
        <v>1.05851257692651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2789.71</v>
      </c>
      <c r="F79" s="99" t="n">
        <v>241479.19</v>
      </c>
      <c r="G79" s="99" t="n">
        <v>-139240.379451852</v>
      </c>
      <c r="H79" s="71" t="n">
        <v>0.0196416830459415</v>
      </c>
      <c r="I79" s="104" t="n">
        <v>-238689.48</v>
      </c>
      <c r="J79" s="69" t="n">
        <v>0.0115525896869209</v>
      </c>
      <c r="K79" s="99" t="n">
        <v>1562330.98397037</v>
      </c>
      <c r="L79" s="99" t="n">
        <v>650814.1899999999</v>
      </c>
      <c r="M79" s="99" t="n">
        <v>513368.5</v>
      </c>
      <c r="N79" s="99" t="n">
        <v>-911516.79397037</v>
      </c>
      <c r="O79" s="71" t="n">
        <v>0.41656614166742</v>
      </c>
      <c r="P79" s="99" t="n">
        <v>137445.69</v>
      </c>
      <c r="Q79" s="71" t="n">
        <v>1.26773300270663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-9773.49579790186</v>
      </c>
      <c r="E80" s="99" t="n">
        <v>270821.85</v>
      </c>
      <c r="F80" s="99" t="n">
        <v>424908.3</v>
      </c>
      <c r="G80" s="99" t="n">
        <v>280595.345797902</v>
      </c>
      <c r="H80" s="71" t="n">
        <v>-27.709824161191</v>
      </c>
      <c r="I80" s="104" t="n">
        <v>-154086.45</v>
      </c>
      <c r="J80" s="69" t="n">
        <v>0.637365403311726</v>
      </c>
      <c r="K80" s="99" t="n">
        <v>-323227.093776921</v>
      </c>
      <c r="L80" s="99" t="n">
        <v>-7422173.34</v>
      </c>
      <c r="M80" s="99" t="n">
        <v>2008032.23</v>
      </c>
      <c r="N80" s="99" t="n">
        <v>-7098946.24622308</v>
      </c>
      <c r="O80" s="71" t="n">
        <v>22.9627202759262</v>
      </c>
      <c r="P80" s="99" t="n">
        <v>-9430205.57</v>
      </c>
      <c r="Q80" s="71" t="n">
        <v>-3.69624213651192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1078343.93195717</v>
      </c>
      <c r="E81" s="104" t="n">
        <v>-496309.680000001</v>
      </c>
      <c r="F81" s="104" t="n">
        <v>6931150.88000001</v>
      </c>
      <c r="G81" s="104" t="n">
        <v>-1574653.61195717</v>
      </c>
      <c r="H81" s="69" t="n">
        <v>-0.460251748344528</v>
      </c>
      <c r="I81" s="104" t="n">
        <v>-7427460.56000001</v>
      </c>
      <c r="J81" s="69" t="n">
        <v>-0.07160566673452649</v>
      </c>
      <c r="K81" s="104" t="n">
        <v>13172451.8146056</v>
      </c>
      <c r="L81" s="104" t="n">
        <v>12217820.04</v>
      </c>
      <c r="M81" s="104" t="n">
        <v>11567736.33</v>
      </c>
      <c r="N81" s="104" t="n">
        <v>-954631.7746055441</v>
      </c>
      <c r="O81" s="69" t="n">
        <v>0.927528163470141</v>
      </c>
      <c r="P81" s="104" t="n">
        <v>650083.709999967</v>
      </c>
      <c r="Q81" s="69" t="n">
        <v>1.056198005509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AD81"/>
  <sheetViews>
    <sheetView topLeftCell="A11" zoomScale="130" zoomScaleNormal="130" workbookViewId="0">
      <selection activeCell="C48" sqref="C48"/>
    </sheetView>
  </sheetViews>
  <sheetFormatPr baseColWidth="8" defaultColWidth="9" defaultRowHeight="14"/>
  <cols>
    <col width="14" customWidth="1" min="1" max="1"/>
    <col width="20.875" customWidth="1" min="2" max="2"/>
  </cols>
  <sheetData>
    <row r="2" ht="14.85" customHeight="1"/>
    <row r="3" ht="15.75" customHeight="1">
      <c r="A3" s="75" t="n"/>
      <c r="B3" s="76" t="inlineStr">
        <is>
          <t>Unit (thousand) money</t>
        </is>
      </c>
      <c r="C3" s="76" t="inlineStr">
        <is>
          <t>Stock on 30.11.24</t>
        </is>
      </c>
      <c r="D3" s="7" t="n"/>
      <c r="E3" s="77" t="inlineStr">
        <is>
          <t>Receipt in December 24</t>
        </is>
      </c>
      <c r="F3" s="76" t="inlineStr">
        <is>
          <t>Delivery December 24</t>
        </is>
      </c>
      <c r="G3" s="9" t="n"/>
      <c r="H3" s="7" t="n"/>
      <c r="I3" s="76" t="inlineStr">
        <is>
          <t>Stock on 31.12.24</t>
        </is>
      </c>
      <c r="J3" s="9" t="n"/>
      <c r="K3" s="9" t="n"/>
      <c r="L3" s="7" t="n"/>
      <c r="M3" s="83" t="inlineStr">
        <is>
          <t>Compared to 30.11.24</t>
        </is>
      </c>
      <c r="N3" s="7" t="n"/>
      <c r="O3" s="76" t="inlineStr">
        <is>
          <t>Delivery November 24</t>
        </is>
      </c>
      <c r="P3" s="9" t="n"/>
      <c r="Q3" s="7" t="n"/>
      <c r="R3" s="92" t="inlineStr">
        <is>
          <t>Delivery December 24</t>
        </is>
      </c>
      <c r="S3" s="25" t="n"/>
      <c r="T3" s="76" t="inlineStr">
        <is>
          <t>Delivery December 23</t>
        </is>
      </c>
      <c r="U3" s="7" t="n"/>
      <c r="V3" s="92" t="inlineStr">
        <is>
          <t>Delivery December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Jan 25</t>
        </is>
      </c>
      <c r="AB3" s="1" t="n"/>
      <c r="AC3" s="1" t="n"/>
      <c r="AD3" s="1" t="n"/>
    </row>
    <row r="4" ht="15.7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November 24</t>
        </is>
      </c>
      <c r="S4" s="25" t="n"/>
      <c r="T4" s="12" t="n"/>
      <c r="U4" s="13" t="n"/>
      <c r="V4" s="92" t="inlineStr">
        <is>
          <t>Delivery December 23</t>
        </is>
      </c>
      <c r="W4" s="25" t="n"/>
      <c r="X4" s="12" t="n"/>
      <c r="Y4" s="15" t="n"/>
      <c r="Z4" s="13" t="n"/>
      <c r="AA4" s="14" t="n"/>
      <c r="AB4" s="1" t="n"/>
      <c r="AC4" s="1" t="n"/>
      <c r="AD4" s="1" t="n"/>
    </row>
    <row r="5" ht="15.7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12 м 2024</t>
        </is>
      </c>
      <c r="Y5" s="76" t="inlineStr">
        <is>
          <t>12 м 2023</t>
        </is>
      </c>
      <c r="Z5" s="76" t="inlineStr">
        <is>
          <t>%</t>
        </is>
      </c>
      <c r="AA5" s="76" t="inlineStr">
        <is>
          <t>Total</t>
        </is>
      </c>
      <c r="AB5" s="1" t="n"/>
      <c r="AC5" s="1" t="n"/>
      <c r="AD5" s="1" t="n"/>
    </row>
    <row r="6" ht="15.7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" t="n"/>
      <c r="AC6" s="1" t="n"/>
      <c r="AD6" s="1" t="n"/>
    </row>
    <row r="7" ht="15.75" customHeight="1">
      <c r="A7" s="76" t="inlineStr">
        <is>
          <t>V24</t>
        </is>
      </c>
      <c r="B7" s="81" t="inlineStr">
        <is>
          <t>mt</t>
        </is>
      </c>
      <c r="C7" s="98" t="n">
        <v>464.489999999998</v>
      </c>
      <c r="D7" s="98" t="n">
        <v>0</v>
      </c>
      <c r="E7" s="98" t="n">
        <v>360.36</v>
      </c>
      <c r="F7" s="98" t="n">
        <v>51.48</v>
      </c>
      <c r="G7" s="98" t="n">
        <v>0</v>
      </c>
      <c r="H7" s="98" t="n">
        <v>0</v>
      </c>
      <c r="I7" s="98" t="n">
        <v>773.369999999998</v>
      </c>
      <c r="J7" s="98" t="n">
        <v>0</v>
      </c>
      <c r="K7" s="98" t="n">
        <v>413.01</v>
      </c>
      <c r="L7" s="98" t="n">
        <v>360.36</v>
      </c>
      <c r="M7" s="85" t="n">
        <v>1.66498740554156</v>
      </c>
      <c r="N7" s="85" t="inlineStr">
        <is>
          <t>-</t>
        </is>
      </c>
      <c r="O7" s="98" t="n">
        <v>25.74</v>
      </c>
      <c r="P7" s="98" t="n">
        <v>0</v>
      </c>
      <c r="Q7" s="98" t="n">
        <v>0</v>
      </c>
      <c r="R7" s="85" t="n">
        <v>2</v>
      </c>
      <c r="S7" s="85" t="inlineStr">
        <is>
          <t>-</t>
        </is>
      </c>
      <c r="T7" s="98" t="n">
        <v>1853.28</v>
      </c>
      <c r="U7" s="98" t="n">
        <v>0</v>
      </c>
      <c r="V7" s="85" t="n">
        <v>0.0277777777777778</v>
      </c>
      <c r="W7" s="85" t="inlineStr">
        <is>
          <t>-</t>
        </is>
      </c>
      <c r="X7" s="98" t="n">
        <v>9466.58</v>
      </c>
      <c r="Y7" s="98" t="n">
        <v>12054.2</v>
      </c>
      <c r="Z7" s="94" t="n">
        <v>0.78533457218231</v>
      </c>
      <c r="AA7" s="98" t="n">
        <v>300</v>
      </c>
      <c r="AB7" s="1" t="n"/>
      <c r="AC7" s="1" t="n"/>
      <c r="AD7" s="1" t="n"/>
    </row>
    <row r="8" ht="15.75" customHeight="1">
      <c r="A8" s="14" t="n"/>
      <c r="B8" s="81" t="inlineStr">
        <is>
          <t>RMB</t>
        </is>
      </c>
      <c r="C8" s="98" t="n">
        <v>5095.47203000001</v>
      </c>
      <c r="D8" s="98" t="n">
        <v>0</v>
      </c>
      <c r="E8" s="98" t="n">
        <v>3588.0698</v>
      </c>
      <c r="F8" s="98" t="n">
        <v>564.72373</v>
      </c>
      <c r="G8" s="98" t="n">
        <v>0</v>
      </c>
      <c r="H8" s="98" t="n">
        <v>0</v>
      </c>
      <c r="I8" s="98" t="n">
        <v>8118.81810000001</v>
      </c>
      <c r="J8" s="98" t="n">
        <v>0</v>
      </c>
      <c r="K8" s="98" t="n">
        <v>4530.74830000003</v>
      </c>
      <c r="L8" s="98" t="n">
        <v>3588.0698</v>
      </c>
      <c r="M8" s="85" t="n">
        <v>1.59333974403152</v>
      </c>
      <c r="N8" s="85" t="inlineStr">
        <is>
          <t>-</t>
        </is>
      </c>
      <c r="O8" s="98" t="n">
        <v>285.04192</v>
      </c>
      <c r="P8" s="98" t="n">
        <v>0</v>
      </c>
      <c r="Q8" s="98" t="n">
        <v>0</v>
      </c>
      <c r="R8" s="85" t="n">
        <v>1.98119536242248</v>
      </c>
      <c r="S8" s="85" t="inlineStr">
        <is>
          <t>-</t>
        </is>
      </c>
      <c r="T8" s="98" t="n">
        <v>19783.27999</v>
      </c>
      <c r="U8" s="98" t="n">
        <v>0</v>
      </c>
      <c r="V8" s="85" t="n">
        <v>0.0285455056130963</v>
      </c>
      <c r="W8" s="85" t="inlineStr">
        <is>
          <t>-</t>
        </is>
      </c>
      <c r="X8" s="98" t="n">
        <v>103387.27752</v>
      </c>
      <c r="Y8" s="98" t="n">
        <v>130867.36134</v>
      </c>
      <c r="Z8" s="94" t="n">
        <v>0.790015756880699</v>
      </c>
      <c r="AA8" s="98" t="n">
        <v>0</v>
      </c>
      <c r="AB8" s="1" t="n"/>
      <c r="AC8" s="1" t="n"/>
      <c r="AD8" s="1" t="n"/>
    </row>
    <row r="9" ht="15.75" customHeight="1">
      <c r="A9" s="76" t="inlineStr">
        <is>
          <t>V 24 SD</t>
        </is>
      </c>
      <c r="B9" s="81" t="inlineStr">
        <is>
          <t>mt</t>
        </is>
      </c>
      <c r="C9" s="98" t="n">
        <v>463.320000000001</v>
      </c>
      <c r="D9" s="98" t="n">
        <v>0</v>
      </c>
      <c r="E9" s="98" t="n">
        <v>0</v>
      </c>
      <c r="F9" s="98" t="n">
        <v>0</v>
      </c>
      <c r="G9" s="98" t="n">
        <v>0</v>
      </c>
      <c r="H9" s="98" t="n">
        <v>0</v>
      </c>
      <c r="I9" s="98" t="n">
        <v>463.320000000001</v>
      </c>
      <c r="J9" s="98" t="n">
        <v>0</v>
      </c>
      <c r="K9" s="98" t="n">
        <v>463.32</v>
      </c>
      <c r="L9" s="98" t="n">
        <v>0</v>
      </c>
      <c r="M9" s="85" t="n">
        <v>1</v>
      </c>
      <c r="N9" s="85" t="inlineStr">
        <is>
          <t>-</t>
        </is>
      </c>
      <c r="O9" s="98" t="n">
        <v>0</v>
      </c>
      <c r="P9" s="98" t="n">
        <v>0</v>
      </c>
      <c r="Q9" s="98" t="n">
        <v>0</v>
      </c>
      <c r="R9" s="85" t="inlineStr">
        <is>
          <t>-</t>
        </is>
      </c>
      <c r="S9" s="85" t="inlineStr">
        <is>
          <t>-</t>
        </is>
      </c>
      <c r="T9" s="98" t="n">
        <v>489.06</v>
      </c>
      <c r="U9" s="98" t="n">
        <v>0</v>
      </c>
      <c r="V9" s="85" t="n">
        <v>0</v>
      </c>
      <c r="W9" s="85" t="inlineStr">
        <is>
          <t>-</t>
        </is>
      </c>
      <c r="X9" s="98" t="n">
        <v>5842.98</v>
      </c>
      <c r="Y9" s="98" t="n">
        <v>6898.32</v>
      </c>
      <c r="Z9" s="94" t="n">
        <v>0.8470149253731341</v>
      </c>
      <c r="AA9" s="98" t="n">
        <v>0</v>
      </c>
      <c r="AB9" s="1" t="n"/>
      <c r="AC9" s="1" t="n"/>
      <c r="AD9" s="1" t="n"/>
    </row>
    <row r="10" ht="15.75" customHeight="1">
      <c r="A10" s="14" t="n"/>
      <c r="B10" s="81" t="inlineStr">
        <is>
          <t>RMB</t>
        </is>
      </c>
      <c r="C10" s="98" t="n">
        <v>5154.06733999999</v>
      </c>
      <c r="D10" s="98" t="n">
        <v>0</v>
      </c>
      <c r="E10" s="98" t="n">
        <v>0</v>
      </c>
      <c r="F10" s="98" t="n">
        <v>0</v>
      </c>
      <c r="G10" s="98" t="inlineStr">
        <is>
          <t>0</t>
        </is>
      </c>
      <c r="H10" s="98" t="n">
        <v>0</v>
      </c>
      <c r="I10" s="98" t="n">
        <v>5154.06733999999</v>
      </c>
      <c r="J10" s="98" t="n">
        <v>0</v>
      </c>
      <c r="K10" s="98" t="n">
        <v>5154.06733999998</v>
      </c>
      <c r="L10" s="98" t="n">
        <v>0</v>
      </c>
      <c r="M10" s="85" t="n">
        <v>1</v>
      </c>
      <c r="N10" s="85" t="inlineStr">
        <is>
          <t>-</t>
        </is>
      </c>
      <c r="O10" s="98" t="n">
        <v>0</v>
      </c>
      <c r="P10" s="98" t="inlineStr">
        <is>
          <t>0</t>
        </is>
      </c>
      <c r="Q10" s="98" t="n">
        <v>0</v>
      </c>
      <c r="R10" s="85" t="inlineStr">
        <is>
          <t>-</t>
        </is>
      </c>
      <c r="S10" s="85" t="inlineStr">
        <is>
          <t>-</t>
        </is>
      </c>
      <c r="T10" s="98" t="n">
        <v>5131.60603</v>
      </c>
      <c r="U10" s="98" t="n">
        <v>0</v>
      </c>
      <c r="V10" s="85" t="n">
        <v>0</v>
      </c>
      <c r="W10" s="85" t="inlineStr">
        <is>
          <t>-</t>
        </is>
      </c>
      <c r="X10" s="98" t="n">
        <v>62497.89398</v>
      </c>
      <c r="Y10" s="98" t="n">
        <v>72459.31091</v>
      </c>
      <c r="Z10" s="94" t="n">
        <v>0.862523990293354</v>
      </c>
      <c r="AA10" s="98" t="n">
        <v>0</v>
      </c>
      <c r="AB10" s="1" t="n"/>
      <c r="AC10" s="1" t="n"/>
      <c r="AD10" s="1" t="n"/>
    </row>
    <row r="11" ht="15.75" customHeight="1">
      <c r="A11" s="76" t="inlineStr">
        <is>
          <t>V 25</t>
        </is>
      </c>
      <c r="B11" s="81" t="inlineStr">
        <is>
          <t>mt</t>
        </is>
      </c>
      <c r="C11" s="98" t="n">
        <v>1880.19</v>
      </c>
      <c r="D11" s="98" t="n">
        <v>0</v>
      </c>
      <c r="E11" s="98" t="n">
        <v>1081.08</v>
      </c>
      <c r="F11" s="98" t="n">
        <v>978.12</v>
      </c>
      <c r="G11" s="98" t="n">
        <v>0</v>
      </c>
      <c r="H11" s="98" t="n">
        <v>0</v>
      </c>
      <c r="I11" s="98" t="n">
        <v>1983.15</v>
      </c>
      <c r="J11" s="98" t="n">
        <v>592.02</v>
      </c>
      <c r="K11" s="98" t="n">
        <v>541.71</v>
      </c>
      <c r="L11" s="98" t="n">
        <v>849.42</v>
      </c>
      <c r="M11" s="85" t="n">
        <v>1.05476042314872</v>
      </c>
      <c r="N11" s="85" t="n">
        <v>1.94117647058824</v>
      </c>
      <c r="O11" s="98" t="n">
        <v>51.48</v>
      </c>
      <c r="P11" s="98" t="n">
        <v>0</v>
      </c>
      <c r="Q11" s="98" t="n">
        <v>0</v>
      </c>
      <c r="R11" s="85" t="n">
        <v>19</v>
      </c>
      <c r="S11" s="85" t="inlineStr">
        <is>
          <t>-</t>
        </is>
      </c>
      <c r="T11" s="98" t="n">
        <v>62.595</v>
      </c>
      <c r="U11" s="98" t="n">
        <v>0</v>
      </c>
      <c r="V11" s="85" t="n">
        <v>15.6261682242991</v>
      </c>
      <c r="W11" s="85" t="inlineStr">
        <is>
          <t>-</t>
        </is>
      </c>
      <c r="X11" s="98" t="n">
        <v>5806.125</v>
      </c>
      <c r="Y11" s="98" t="n">
        <v>4756.115</v>
      </c>
      <c r="Z11" s="94" t="n">
        <v>1.22077052384141</v>
      </c>
      <c r="AA11" s="98" t="n">
        <v>200</v>
      </c>
      <c r="AB11" s="1" t="n"/>
      <c r="AC11" s="1" t="n"/>
      <c r="AD11" s="1" t="n"/>
    </row>
    <row r="12" ht="15.75" customHeight="1">
      <c r="A12" s="14" t="n"/>
      <c r="B12" s="81" t="inlineStr">
        <is>
          <t>RMB</t>
        </is>
      </c>
      <c r="C12" s="98" t="n">
        <v>20536.81447</v>
      </c>
      <c r="D12" s="98" t="n">
        <v>0</v>
      </c>
      <c r="E12" s="98" t="n">
        <v>10784.34339</v>
      </c>
      <c r="F12" s="98" t="n">
        <v>10590.7124</v>
      </c>
      <c r="G12" s="98" t="n">
        <v>0</v>
      </c>
      <c r="H12" s="98" t="n">
        <v>0</v>
      </c>
      <c r="I12" s="98" t="n">
        <v>20730.44546</v>
      </c>
      <c r="J12" s="98" t="n">
        <v>6398.10861366357</v>
      </c>
      <c r="K12" s="98" t="n">
        <v>5854.39582633643</v>
      </c>
      <c r="L12" s="98" t="n">
        <v>8477.94102</v>
      </c>
      <c r="M12" s="85" t="n">
        <v>1.00942848221582</v>
      </c>
      <c r="N12" s="85" t="n">
        <v>1.88126055381643</v>
      </c>
      <c r="O12" s="98" t="n">
        <v>568.77341</v>
      </c>
      <c r="P12" s="98" t="n">
        <v>0</v>
      </c>
      <c r="Q12" s="98" t="n">
        <v>0</v>
      </c>
      <c r="R12" s="85" t="n">
        <v>18.6202663728602</v>
      </c>
      <c r="S12" s="85" t="inlineStr">
        <is>
          <t>-</t>
        </is>
      </c>
      <c r="T12" s="98" t="n">
        <v>744.55061</v>
      </c>
      <c r="U12" s="98" t="n">
        <v>0</v>
      </c>
      <c r="V12" s="85" t="n">
        <v>14.2243015555383</v>
      </c>
      <c r="W12" s="85" t="inlineStr">
        <is>
          <t>-</t>
        </is>
      </c>
      <c r="X12" s="98" t="n">
        <v>64639.6113</v>
      </c>
      <c r="Y12" s="98" t="n">
        <v>53576.85213</v>
      </c>
      <c r="Z12" s="94" t="n">
        <v>1.20648393345613</v>
      </c>
      <c r="AA12" s="98" t="n">
        <v>0</v>
      </c>
      <c r="AB12" s="1" t="n"/>
      <c r="AC12" s="1" t="n"/>
      <c r="AD12" s="1" t="n"/>
    </row>
    <row r="13" ht="15.75" customHeight="1">
      <c r="A13" s="76" t="inlineStr">
        <is>
          <t>V 27</t>
        </is>
      </c>
      <c r="B13" s="81" t="inlineStr">
        <is>
          <t>mt</t>
        </is>
      </c>
      <c r="C13" s="98" t="n">
        <v>580.319999999999</v>
      </c>
      <c r="D13" s="98" t="n">
        <v>0</v>
      </c>
      <c r="E13" s="98" t="n">
        <v>0</v>
      </c>
      <c r="F13" s="98" t="n">
        <v>180.18</v>
      </c>
      <c r="G13" s="98" t="n">
        <v>0</v>
      </c>
      <c r="H13" s="98" t="n">
        <v>0</v>
      </c>
      <c r="I13" s="98" t="n">
        <v>400.139999999999</v>
      </c>
      <c r="J13" s="98" t="n">
        <v>154.44</v>
      </c>
      <c r="K13" s="98" t="n">
        <v>245.7</v>
      </c>
      <c r="L13" s="98" t="n">
        <v>0</v>
      </c>
      <c r="M13" s="85" t="n">
        <v>0.689516129032258</v>
      </c>
      <c r="N13" s="85" t="n">
        <v>0</v>
      </c>
      <c r="O13" s="98" t="n">
        <v>411.84</v>
      </c>
      <c r="P13" s="98" t="n">
        <v>25.74</v>
      </c>
      <c r="Q13" s="98" t="n">
        <v>0</v>
      </c>
      <c r="R13" s="85" t="n">
        <v>0.4375</v>
      </c>
      <c r="S13" s="85" t="inlineStr">
        <is>
          <t>-</t>
        </is>
      </c>
      <c r="T13" s="98" t="n">
        <v>566.28</v>
      </c>
      <c r="U13" s="98" t="n">
        <v>0</v>
      </c>
      <c r="V13" s="85" t="n">
        <v>0.318181818181818</v>
      </c>
      <c r="W13" s="85" t="inlineStr">
        <is>
          <t>-</t>
        </is>
      </c>
      <c r="X13" s="98" t="n">
        <v>3473.255</v>
      </c>
      <c r="Y13" s="98" t="n">
        <v>3948.75</v>
      </c>
      <c r="Z13" s="94" t="n">
        <v>0.879583412472301</v>
      </c>
      <c r="AA13" s="98" t="n">
        <v>300</v>
      </c>
      <c r="AB13" s="1" t="n"/>
      <c r="AC13" s="1" t="n"/>
      <c r="AD13" s="1" t="n"/>
    </row>
    <row r="14" ht="15.75" customHeight="1">
      <c r="A14" s="14" t="n"/>
      <c r="B14" s="81" t="inlineStr">
        <is>
          <t>RMB</t>
        </is>
      </c>
      <c r="C14" s="98" t="n">
        <v>6379.58475000001</v>
      </c>
      <c r="D14" s="98" t="n">
        <v>0</v>
      </c>
      <c r="E14" s="98" t="n">
        <v>0</v>
      </c>
      <c r="F14" s="98" t="n">
        <v>2012.97442</v>
      </c>
      <c r="G14" s="98" t="n">
        <v>0</v>
      </c>
      <c r="H14" s="98" t="n">
        <v>0</v>
      </c>
      <c r="I14" s="98" t="n">
        <v>4366.61033000001</v>
      </c>
      <c r="J14" s="98" t="n">
        <v>1685.35837298246</v>
      </c>
      <c r="K14" s="98" t="n">
        <v>2681.25195701755</v>
      </c>
      <c r="L14" s="98" t="n">
        <v>0</v>
      </c>
      <c r="M14" s="85" t="n">
        <v>0.684466231128915</v>
      </c>
      <c r="N14" s="85" t="n">
        <v>0</v>
      </c>
      <c r="O14" s="98" t="n">
        <v>4558.45835</v>
      </c>
      <c r="P14" s="98" t="n">
        <v>284.903646875</v>
      </c>
      <c r="Q14" s="98" t="n">
        <v>0</v>
      </c>
      <c r="R14" s="85" t="n">
        <v>0.441591052378487</v>
      </c>
      <c r="S14" s="85" t="inlineStr">
        <is>
          <t>-</t>
        </is>
      </c>
      <c r="T14" s="98" t="n">
        <v>5930.65069</v>
      </c>
      <c r="U14" s="98" t="n">
        <v>0</v>
      </c>
      <c r="V14" s="85" t="n">
        <v>0.3394188134186</v>
      </c>
      <c r="W14" s="85" t="inlineStr">
        <is>
          <t>-</t>
        </is>
      </c>
      <c r="X14" s="98" t="n">
        <v>37972.90831</v>
      </c>
      <c r="Y14" s="98" t="n">
        <v>42426.05204</v>
      </c>
      <c r="Z14" s="94" t="n">
        <v>0.895037517848667</v>
      </c>
      <c r="AA14" s="98" t="n">
        <v>0</v>
      </c>
      <c r="AB14" s="1" t="n"/>
      <c r="AC14" s="1" t="n"/>
      <c r="AD14" s="1" t="n"/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360.36</v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360.36</v>
      </c>
      <c r="J15" s="98" t="n">
        <v>797.9400000000001</v>
      </c>
      <c r="K15" s="98" t="n">
        <v>-437.58</v>
      </c>
      <c r="L15" s="98" t="n">
        <v>0</v>
      </c>
      <c r="M15" s="85" t="n">
        <v>1</v>
      </c>
      <c r="N15" s="85" t="inlineStr">
        <is>
          <t>-</t>
        </is>
      </c>
      <c r="O15" s="98" t="n">
        <v>0</v>
      </c>
      <c r="P15" s="98" t="n">
        <v>0</v>
      </c>
      <c r="Q15" s="98" t="n">
        <v>0</v>
      </c>
      <c r="R15" s="85" t="inlineStr">
        <is>
          <t>-</t>
        </is>
      </c>
      <c r="S15" s="85" t="inlineStr">
        <is>
          <t>-</t>
        </is>
      </c>
      <c r="T15" s="98" t="n">
        <v>0</v>
      </c>
      <c r="U15" s="98" t="n">
        <v>0</v>
      </c>
      <c r="V15" s="85" t="inlineStr">
        <is>
          <t>-</t>
        </is>
      </c>
      <c r="W15" s="85" t="inlineStr">
        <is>
          <t>-</t>
        </is>
      </c>
      <c r="X15" s="98" t="n">
        <v>772.2</v>
      </c>
      <c r="Y15" s="98" t="n">
        <v>540.54</v>
      </c>
      <c r="Z15" s="94" t="n">
        <v>1.42857142857143</v>
      </c>
      <c r="AA15" s="98" t="n">
        <v>350</v>
      </c>
      <c r="AB15" s="21" t="n"/>
      <c r="AC15" s="21" t="n"/>
      <c r="AD15" s="21" t="n"/>
    </row>
    <row r="16" ht="15" customHeight="1">
      <c r="A16" s="14" t="n"/>
      <c r="B16" s="81" t="inlineStr">
        <is>
          <t>RMB</t>
        </is>
      </c>
      <c r="C16" s="98" t="n">
        <v>3971.99452</v>
      </c>
      <c r="D16" s="98" t="n">
        <v>0</v>
      </c>
      <c r="E16" s="98" t="n">
        <v>0</v>
      </c>
      <c r="F16" s="98" t="n">
        <v>0</v>
      </c>
      <c r="G16" s="98" t="inlineStr">
        <is>
          <t>0</t>
        </is>
      </c>
      <c r="H16" s="98" t="n">
        <v>0</v>
      </c>
      <c r="I16" s="98" t="n">
        <v>3971.99452</v>
      </c>
      <c r="J16" s="98" t="n">
        <v>8795.13072285714</v>
      </c>
      <c r="K16" s="98" t="n">
        <v>-4823.13620285714</v>
      </c>
      <c r="L16" s="98" t="n">
        <v>0</v>
      </c>
      <c r="M16" s="85" t="n">
        <v>1</v>
      </c>
      <c r="N16" s="85" t="inlineStr">
        <is>
          <t>-</t>
        </is>
      </c>
      <c r="O16" s="98" t="n">
        <v>0</v>
      </c>
      <c r="P16" s="98" t="inlineStr">
        <is>
          <t>0</t>
        </is>
      </c>
      <c r="Q16" s="98" t="n">
        <v>0</v>
      </c>
      <c r="R16" s="85" t="inlineStr">
        <is>
          <t>-</t>
        </is>
      </c>
      <c r="S16" s="85" t="inlineStr">
        <is>
          <t>-</t>
        </is>
      </c>
      <c r="T16" s="98" t="n">
        <v>0</v>
      </c>
      <c r="U16" s="98" t="n">
        <v>0</v>
      </c>
      <c r="V16" s="85" t="inlineStr">
        <is>
          <t>-</t>
        </is>
      </c>
      <c r="W16" s="85" t="inlineStr">
        <is>
          <t>-</t>
        </is>
      </c>
      <c r="X16" s="98" t="n">
        <v>8722.820809999999</v>
      </c>
      <c r="Y16" s="98" t="n">
        <v>5851.91293</v>
      </c>
      <c r="Z16" s="94" t="n">
        <v>1.49059306150681</v>
      </c>
      <c r="AA16" s="98" t="n">
        <v>0</v>
      </c>
      <c r="AB16" s="21" t="n"/>
      <c r="AC16" s="21" t="n"/>
      <c r="AD16" s="21" t="n"/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  <c r="AB17" s="21" t="n"/>
      <c r="AC17" s="21" t="n"/>
      <c r="AD17" s="21" t="n"/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  <c r="AB18" s="21" t="n"/>
      <c r="AC18" s="21" t="n"/>
      <c r="AD18" s="21" t="n"/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3748.68000000001</v>
      </c>
      <c r="D19" s="98" t="n">
        <v>0</v>
      </c>
      <c r="E19" s="98" t="n">
        <v>1441.44</v>
      </c>
      <c r="F19" s="98" t="n">
        <v>1209.78</v>
      </c>
      <c r="G19" s="98" t="n">
        <v>0</v>
      </c>
      <c r="H19" s="98" t="n">
        <v>0</v>
      </c>
      <c r="I19" s="98" t="n">
        <v>3980.34000000001</v>
      </c>
      <c r="J19" s="98" t="n">
        <v>1544.4</v>
      </c>
      <c r="K19" s="98" t="n">
        <v>1226.16</v>
      </c>
      <c r="L19" s="98" t="n">
        <v>1209.78</v>
      </c>
      <c r="M19" s="85" t="n">
        <v>1.06179775280899</v>
      </c>
      <c r="N19" s="85" t="n">
        <v>2.13636363636364</v>
      </c>
      <c r="O19" s="98" t="n">
        <v>489.06</v>
      </c>
      <c r="P19" s="98" t="n">
        <v>25.74</v>
      </c>
      <c r="Q19" s="98" t="n">
        <v>0</v>
      </c>
      <c r="R19" s="85" t="n">
        <v>2.47368421052632</v>
      </c>
      <c r="S19" s="85" t="inlineStr">
        <is>
          <t>-</t>
        </is>
      </c>
      <c r="T19" s="98" t="n">
        <v>2971.215</v>
      </c>
      <c r="U19" s="98" t="n">
        <v>0</v>
      </c>
      <c r="V19" s="85" t="n">
        <v>0.407166765111242</v>
      </c>
      <c r="W19" s="85" t="inlineStr">
        <is>
          <t>-</t>
        </is>
      </c>
      <c r="X19" s="98" t="n">
        <v>25361.14</v>
      </c>
      <c r="Y19" s="98" t="n">
        <v>28197.925</v>
      </c>
      <c r="Z19" s="94" t="n">
        <v>0.899397384736643</v>
      </c>
      <c r="AA19" s="98" t="n">
        <v>1150</v>
      </c>
      <c r="AB19" s="21" t="n"/>
      <c r="AC19" s="21" t="n"/>
      <c r="AD19" s="21" t="n"/>
    </row>
    <row r="20" ht="15" customHeight="1">
      <c r="A20" s="11" t="n"/>
      <c r="B20" s="81" t="inlineStr">
        <is>
          <t>USD</t>
        </is>
      </c>
      <c r="C20" s="98" t="n">
        <v>6494.88200161038</v>
      </c>
      <c r="D20" s="98" t="n">
        <v>0</v>
      </c>
      <c r="E20" s="98" t="n">
        <v>2269.12537141414</v>
      </c>
      <c r="F20" s="98" t="n">
        <v>2079.03669934795</v>
      </c>
      <c r="G20" s="98" t="n">
        <v>0</v>
      </c>
      <c r="H20" s="98" t="n">
        <v>0</v>
      </c>
      <c r="I20" s="98" t="n">
        <v>6684.97067367656</v>
      </c>
      <c r="J20" s="98" t="n">
        <v>2664.80331383558</v>
      </c>
      <c r="K20" s="98" t="n">
        <v>2115.17820308133</v>
      </c>
      <c r="L20" s="98" t="n">
        <v>1904.98915675966</v>
      </c>
      <c r="M20" s="85" t="n">
        <v>1.0292674558243</v>
      </c>
      <c r="N20" s="85" t="n">
        <v>2.06148413459758</v>
      </c>
      <c r="O20" s="98" t="n">
        <v>854.493073777609</v>
      </c>
      <c r="P20" s="98" t="n">
        <v>44.9807617542115</v>
      </c>
      <c r="Q20" s="98" t="n">
        <v>0</v>
      </c>
      <c r="R20" s="85" t="n">
        <v>2.43306442515302</v>
      </c>
      <c r="S20" s="85" t="inlineStr">
        <is>
          <t>-</t>
        </is>
      </c>
      <c r="T20" s="98" t="n">
        <v>4987.46227758569</v>
      </c>
      <c r="U20" s="98" t="n">
        <v>0</v>
      </c>
      <c r="V20" s="85" t="n">
        <v>0.41685261634788</v>
      </c>
      <c r="W20" s="85" t="inlineStr">
        <is>
          <t>-</t>
        </is>
      </c>
      <c r="X20" s="98" t="n">
        <v>43767.7437155623</v>
      </c>
      <c r="Y20" s="98" t="n">
        <v>48182.239907482</v>
      </c>
      <c r="Z20" s="94" t="n">
        <v>0.908379182860817</v>
      </c>
      <c r="AA20" s="98" t="n">
        <v>0</v>
      </c>
      <c r="AB20" s="21" t="n"/>
      <c r="AC20" s="21" t="n"/>
      <c r="AD20" s="21" t="n"/>
    </row>
    <row r="21" ht="15" customHeight="1">
      <c r="A21" s="14" t="n"/>
      <c r="B21" s="81" t="inlineStr">
        <is>
          <t>RMB</t>
        </is>
      </c>
      <c r="C21" s="98" t="n">
        <v>41137.93311</v>
      </c>
      <c r="D21" s="98" t="n">
        <v>0</v>
      </c>
      <c r="E21" s="99" t="n">
        <v>14372.41319</v>
      </c>
      <c r="F21" s="98" t="n">
        <v>13168.41055</v>
      </c>
      <c r="G21" s="98" t="n">
        <v>0</v>
      </c>
      <c r="H21" s="98" t="n">
        <v>0</v>
      </c>
      <c r="I21" s="98" t="n">
        <v>42341.93575</v>
      </c>
      <c r="J21" s="98" t="n">
        <v>16878.5977095032</v>
      </c>
      <c r="K21" s="98" t="n">
        <v>13397.3272204969</v>
      </c>
      <c r="L21" s="98" t="n">
        <v>12066.01082</v>
      </c>
      <c r="M21" s="85" t="n">
        <v>1.0292674558243</v>
      </c>
      <c r="N21" s="85" t="n">
        <v>2.06148413459758</v>
      </c>
      <c r="O21" s="98" t="n">
        <v>5412.27368</v>
      </c>
      <c r="P21" s="98" t="n">
        <v>284.903646875</v>
      </c>
      <c r="Q21" s="98" t="n">
        <v>0</v>
      </c>
      <c r="R21" s="85" t="n">
        <v>2.43306442515302</v>
      </c>
      <c r="S21" s="85" t="inlineStr">
        <is>
          <t>-</t>
        </is>
      </c>
      <c r="T21" s="98" t="n">
        <v>31590.08732</v>
      </c>
      <c r="U21" s="98" t="n">
        <v>0</v>
      </c>
      <c r="V21" s="85" t="n">
        <v>0.41685261634788</v>
      </c>
      <c r="W21" s="85" t="inlineStr">
        <is>
          <t>-</t>
        </is>
      </c>
      <c r="X21" s="98" t="n">
        <v>277220.51192</v>
      </c>
      <c r="Y21" s="98" t="n">
        <v>305181.48935</v>
      </c>
      <c r="Z21" s="94" t="n">
        <v>0.908379182860817</v>
      </c>
      <c r="AA21" s="98" t="n">
        <v>0</v>
      </c>
      <c r="AB21" s="21" t="n"/>
      <c r="AC21" s="21" t="n"/>
      <c r="AD21" s="21" t="n"/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1706.25</v>
      </c>
      <c r="D22" s="98" t="n">
        <v>0</v>
      </c>
      <c r="E22" s="98" t="n">
        <v>2143.75</v>
      </c>
      <c r="F22" s="98" t="n">
        <v>1215.875</v>
      </c>
      <c r="G22" s="98" t="n">
        <v>1215.875</v>
      </c>
      <c r="H22" s="98" t="n">
        <v>0</v>
      </c>
      <c r="I22" s="98" t="n">
        <v>2634.125</v>
      </c>
      <c r="J22" s="98" t="n">
        <v>1985.375</v>
      </c>
      <c r="K22" s="98" t="n">
        <v>-995</v>
      </c>
      <c r="L22" s="98" t="n">
        <v>1643.75</v>
      </c>
      <c r="M22" s="85" t="n">
        <v>1.54380952380952</v>
      </c>
      <c r="N22" s="85" t="n">
        <v>3.2875</v>
      </c>
      <c r="O22" s="98" t="n">
        <v>1248.75</v>
      </c>
      <c r="P22" s="98" t="n">
        <v>1248.25</v>
      </c>
      <c r="Q22" s="98" t="n">
        <v>0</v>
      </c>
      <c r="R22" s="85" t="n">
        <v>0.973673673673674</v>
      </c>
      <c r="S22" s="85" t="inlineStr">
        <is>
          <t>-</t>
        </is>
      </c>
      <c r="T22" s="98" t="n">
        <v>1950</v>
      </c>
      <c r="U22" s="98" t="n">
        <v>0</v>
      </c>
      <c r="V22" s="85" t="n">
        <v>0.623525641025641</v>
      </c>
      <c r="W22" s="85" t="inlineStr">
        <is>
          <t>-</t>
        </is>
      </c>
      <c r="X22" s="98" t="n">
        <v>17010.625</v>
      </c>
      <c r="Y22" s="98" t="n">
        <v>33069</v>
      </c>
      <c r="Z22" s="94" t="n">
        <v>0.5143979255496079</v>
      </c>
      <c r="AA22" s="98" t="n">
        <v>1500</v>
      </c>
      <c r="AB22" s="21" t="n"/>
      <c r="AC22" s="21" t="n"/>
      <c r="AD22" s="21" t="n"/>
    </row>
    <row r="23" ht="15" customHeight="1">
      <c r="A23" s="14" t="n"/>
      <c r="B23" s="81" t="inlineStr">
        <is>
          <t>USD</t>
        </is>
      </c>
      <c r="C23" s="98" t="n">
        <v>2610.76508786056</v>
      </c>
      <c r="D23" s="98" t="n">
        <v>0</v>
      </c>
      <c r="E23" s="98" t="n">
        <v>3119.22808380303</v>
      </c>
      <c r="F23" s="98" t="n">
        <v>1842.95187798986</v>
      </c>
      <c r="G23" s="98" t="n">
        <v>1842.95187798986</v>
      </c>
      <c r="H23" s="98" t="n">
        <v>0</v>
      </c>
      <c r="I23" s="98" t="n">
        <v>3887.04129367372</v>
      </c>
      <c r="J23" s="98" t="n">
        <v>2997.40036030755</v>
      </c>
      <c r="K23" s="98" t="n">
        <v>-1502.1914542623</v>
      </c>
      <c r="L23" s="98" t="n">
        <v>2391.83238762847</v>
      </c>
      <c r="M23" s="85" t="n">
        <v>1.48885141437947</v>
      </c>
      <c r="N23" s="85" t="n">
        <v>3.28497481890995</v>
      </c>
      <c r="O23" s="98" t="n">
        <v>1907.64856249704</v>
      </c>
      <c r="P23" s="98" t="n">
        <v>1906.88473924879</v>
      </c>
      <c r="Q23" s="98" t="n">
        <v>0</v>
      </c>
      <c r="R23" s="85" t="n">
        <v>0.966085637690786</v>
      </c>
      <c r="S23" s="85" t="inlineStr">
        <is>
          <t>-</t>
        </is>
      </c>
      <c r="T23" s="98" t="n">
        <v>3173.08147113153</v>
      </c>
      <c r="U23" s="98" t="inlineStr">
        <is>
          <t>0</t>
        </is>
      </c>
      <c r="V23" s="85" t="n">
        <v>0.580808244212104</v>
      </c>
      <c r="W23" s="85" t="e">
        <v>#DIV/0!</v>
      </c>
      <c r="X23" s="98" t="n">
        <v>24097.6405159954</v>
      </c>
      <c r="Y23" s="98" t="n">
        <v>52119.0396564518</v>
      </c>
      <c r="Z23" s="94" t="n">
        <v>0.462357723297235</v>
      </c>
      <c r="AA23" s="98" t="n">
        <v>0</v>
      </c>
      <c r="AB23" s="21" t="n"/>
      <c r="AC23" s="21" t="n"/>
      <c r="AD23" s="21" t="n"/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  <c r="AB24" s="21" t="n"/>
      <c r="AC24" s="21" t="n"/>
      <c r="AD24" s="21" t="n"/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  <c r="AB25" s="21" t="n"/>
      <c r="AC25" s="21" t="n"/>
      <c r="AD25" s="21" t="n"/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  <c r="AB26" s="21" t="n"/>
      <c r="AC26" s="21" t="n"/>
      <c r="AD26" s="21" t="n"/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  <c r="AB27" s="21" t="n"/>
      <c r="AC27" s="21" t="n"/>
      <c r="AD27" s="21" t="n"/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37.751</v>
      </c>
      <c r="U28" s="98" t="n">
        <v>37.751</v>
      </c>
      <c r="V28" s="85" t="n">
        <v>0</v>
      </c>
      <c r="W28" s="85" t="n">
        <v>0</v>
      </c>
      <c r="X28" s="98" t="n">
        <v>19.66852</v>
      </c>
      <c r="Y28" s="98" t="n">
        <v>213.683</v>
      </c>
      <c r="Z28" s="94" t="n">
        <v>0.0920453194685586</v>
      </c>
      <c r="AA28" s="98" t="n">
        <v>0</v>
      </c>
      <c r="AB28" s="21" t="n"/>
      <c r="AC28" s="21" t="n"/>
      <c r="AD28" s="21" t="n"/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504.73087</v>
      </c>
      <c r="U29" s="98" t="n">
        <v>504.73087</v>
      </c>
      <c r="V29" s="85" t="n">
        <v>0</v>
      </c>
      <c r="W29" s="85" t="n">
        <v>0</v>
      </c>
      <c r="X29" s="98" t="n">
        <v>262.96811</v>
      </c>
      <c r="Y29" s="98" t="n">
        <v>2734.75441</v>
      </c>
      <c r="Z29" s="94" t="n">
        <v>0.09615785206833249</v>
      </c>
      <c r="AA29" s="98" t="n">
        <v>0</v>
      </c>
      <c r="AB29" s="21" t="n"/>
      <c r="AC29" s="21" t="n"/>
      <c r="AD29" s="21" t="n"/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5454.93000000001</v>
      </c>
      <c r="D30" s="98" t="n">
        <v>0</v>
      </c>
      <c r="E30" s="98" t="n">
        <v>3585.19</v>
      </c>
      <c r="F30" s="98" t="n">
        <v>2425.655</v>
      </c>
      <c r="G30" s="98" t="n">
        <v>1215.875</v>
      </c>
      <c r="H30" s="98" t="n">
        <v>0</v>
      </c>
      <c r="I30" s="98" t="n">
        <v>6614.46500000001</v>
      </c>
      <c r="J30" s="98" t="n">
        <v>3529.775</v>
      </c>
      <c r="K30" s="98" t="n">
        <v>231.16</v>
      </c>
      <c r="L30" s="98" t="n">
        <v>2853.53</v>
      </c>
      <c r="M30" s="85" t="n">
        <v>1.2125664307333</v>
      </c>
      <c r="N30" s="85" t="n">
        <v>2.67615448099936</v>
      </c>
      <c r="O30" s="98" t="n">
        <v>1737.81</v>
      </c>
      <c r="P30" s="98" t="n">
        <v>1273.99</v>
      </c>
      <c r="Q30" s="98" t="n">
        <v>0</v>
      </c>
      <c r="R30" s="85" t="n">
        <v>1.3958113948015</v>
      </c>
      <c r="S30" s="85" t="inlineStr">
        <is>
          <t>-</t>
        </is>
      </c>
      <c r="T30" s="98" t="n">
        <v>4958.966</v>
      </c>
      <c r="U30" s="98" t="n">
        <v>37.751</v>
      </c>
      <c r="V30" s="85" t="n">
        <v>0.489145317794072</v>
      </c>
      <c r="W30" s="85" t="n">
        <v>0</v>
      </c>
      <c r="X30" s="98" t="n">
        <v>42886.43352</v>
      </c>
      <c r="Y30" s="98" t="n">
        <v>61480.608</v>
      </c>
      <c r="Z30" s="94" t="n">
        <v>0.697560335122255</v>
      </c>
      <c r="AA30" s="98" t="n">
        <v>2650</v>
      </c>
      <c r="AB30" s="21" t="n"/>
      <c r="AC30" s="21" t="n"/>
      <c r="AD30" s="21" t="n"/>
    </row>
    <row r="31" ht="15" customHeight="1">
      <c r="A31" s="11" t="n"/>
      <c r="B31" s="81" t="inlineStr">
        <is>
          <t>USD</t>
        </is>
      </c>
      <c r="C31" s="98" t="n">
        <v>9105.647089474711</v>
      </c>
      <c r="D31" s="98" t="n">
        <v>0</v>
      </c>
      <c r="E31" s="98" t="n">
        <v>5388.35345521716</v>
      </c>
      <c r="F31" s="98" t="n">
        <v>3921.98857733782</v>
      </c>
      <c r="G31" s="98" t="n">
        <v>1842.95187798986</v>
      </c>
      <c r="H31" s="98" t="n">
        <v>0</v>
      </c>
      <c r="I31" s="98" t="n">
        <v>10572.0119673541</v>
      </c>
      <c r="J31" s="98" t="n">
        <v>5662.20367414313</v>
      </c>
      <c r="K31" s="98" t="n">
        <v>612.986748819035</v>
      </c>
      <c r="L31" s="98" t="n">
        <v>4296.82154438813</v>
      </c>
      <c r="M31" s="85" t="n">
        <v>1.16103906328352</v>
      </c>
      <c r="N31" s="85" t="n">
        <v>2.60066811532764</v>
      </c>
      <c r="O31" s="98" t="n">
        <v>2762.14163627465</v>
      </c>
      <c r="P31" s="98" t="n">
        <v>1951.865501003</v>
      </c>
      <c r="Q31" s="98" t="n">
        <v>0</v>
      </c>
      <c r="R31" s="85" t="n">
        <v>1.41990856871028</v>
      </c>
      <c r="S31" s="85" t="inlineStr">
        <is>
          <t>-</t>
        </is>
      </c>
      <c r="T31" s="98" t="n">
        <v>8240.23096670298</v>
      </c>
      <c r="U31" s="98" t="n">
        <v>79.6872179857592</v>
      </c>
      <c r="V31" s="85" t="n">
        <v>0.475956146518919</v>
      </c>
      <c r="W31" s="85" t="n">
        <v>0</v>
      </c>
      <c r="X31" s="98" t="n">
        <v>73249.2766273544</v>
      </c>
      <c r="Y31" s="98" t="n">
        <v>100733.04426025</v>
      </c>
      <c r="Z31" s="94" t="n">
        <v>0.727162344444889</v>
      </c>
      <c r="AA31" s="98" t="n">
        <v>0</v>
      </c>
      <c r="AB31" s="21" t="n"/>
      <c r="AC31" s="21" t="n"/>
      <c r="AD31" s="21" t="n"/>
    </row>
    <row r="32" ht="15" customHeight="1">
      <c r="A32" s="14" t="n"/>
      <c r="B32" s="81" t="inlineStr">
        <is>
          <t>RMB</t>
        </is>
      </c>
      <c r="C32" s="98" t="n">
        <v>57674.2581000238</v>
      </c>
      <c r="D32" s="98" t="n">
        <v>0</v>
      </c>
      <c r="E32" s="99" t="n">
        <v>34129.29195</v>
      </c>
      <c r="F32" s="98" t="n">
        <v>24841.48345</v>
      </c>
      <c r="G32" s="98" t="n">
        <v>11673.0729</v>
      </c>
      <c r="H32" s="98" t="n">
        <v>0</v>
      </c>
      <c r="I32" s="98" t="n">
        <v>66962.0666000238</v>
      </c>
      <c r="J32" s="98" t="n">
        <v>35863.8318516552</v>
      </c>
      <c r="K32" s="98" t="n">
        <v>3882.59676834488</v>
      </c>
      <c r="L32" s="98" t="n">
        <v>27215.63798</v>
      </c>
      <c r="M32" s="85" t="n">
        <v>1.16103906328352</v>
      </c>
      <c r="N32" s="85" t="n">
        <v>2.60066811532764</v>
      </c>
      <c r="O32" s="98" t="n">
        <v>17495.12891</v>
      </c>
      <c r="P32" s="98" t="n">
        <v>12362.9208968029</v>
      </c>
      <c r="Q32" s="98" t="n">
        <v>0</v>
      </c>
      <c r="R32" s="85" t="n">
        <v>1.41990856871028</v>
      </c>
      <c r="S32" s="85" t="inlineStr">
        <is>
          <t>-</t>
        </is>
      </c>
      <c r="T32" s="98" t="n">
        <v>52192.79892</v>
      </c>
      <c r="U32" s="98" t="n">
        <v>504.73087</v>
      </c>
      <c r="V32" s="85" t="n">
        <v>0.475956146518919</v>
      </c>
      <c r="W32" s="85" t="n">
        <v>0</v>
      </c>
      <c r="X32" s="98" t="n">
        <v>430115.525294263</v>
      </c>
      <c r="Y32" s="98" t="n">
        <v>638033.0290400001</v>
      </c>
      <c r="Z32" s="94" t="n">
        <v>0.674127366010229</v>
      </c>
      <c r="AA32" s="98" t="n">
        <v>0</v>
      </c>
      <c r="AB32" s="21" t="n"/>
      <c r="AC32" s="21" t="n"/>
      <c r="AD32" s="21" t="n"/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48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  <c r="AB33" s="21" t="n"/>
      <c r="AC33" s="21" t="n"/>
      <c r="AD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48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  <c r="AB34" s="21" t="n"/>
      <c r="AC34" s="21" t="n"/>
      <c r="AD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48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  <c r="AB35" s="21" t="n"/>
      <c r="AC35" s="21" t="n"/>
      <c r="AD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48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1" t="n"/>
      <c r="AD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48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  <c r="AB37" s="21" t="n"/>
      <c r="AC37" s="21" t="n"/>
      <c r="AD37" s="21" t="n"/>
    </row>
    <row r="38" ht="15" customHeight="1">
      <c r="A38" s="22" t="inlineStr">
        <is>
          <t>Sum, ths.  RMB</t>
        </is>
      </c>
      <c r="B38" s="23" t="inlineStr">
        <is>
          <t>31/12/2024</t>
        </is>
      </c>
      <c r="C38" s="24" t="n"/>
      <c r="D38" s="24" t="n"/>
      <c r="E38" s="25" t="n"/>
      <c r="F38" s="23" t="inlineStr">
        <is>
          <t>30/11/2024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31/12/2023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  <c r="AD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  <c r="AB39" s="21" t="n"/>
      <c r="AC39" s="21" t="n"/>
      <c r="AD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  <c r="AB40" s="21" t="n"/>
      <c r="AC40" s="21" t="n"/>
      <c r="AD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202036.42734</v>
      </c>
      <c r="D41" s="31" t="n">
        <v>197766.78105</v>
      </c>
      <c r="E41" s="31" t="n">
        <v>202036.42734</v>
      </c>
      <c r="F41" s="101" t="inlineStr">
        <is>
          <t>1.PolyCapro</t>
        </is>
      </c>
      <c r="G41" s="33" t="n">
        <v>205407.91007</v>
      </c>
      <c r="H41" s="25" t="n"/>
      <c r="I41" s="31" t="n">
        <v>198593.77827</v>
      </c>
      <c r="J41" s="31" t="n">
        <v>205407.91007</v>
      </c>
      <c r="K41" s="88" t="n">
        <v>-3371.48272999999</v>
      </c>
      <c r="L41" s="88" t="n">
        <v>-826.997220000019</v>
      </c>
      <c r="M41" s="88" t="n">
        <v>-3371.48273000002</v>
      </c>
      <c r="N41" s="100" t="inlineStr">
        <is>
          <t>1.PolyCapro</t>
        </is>
      </c>
      <c r="O41" s="38" t="n">
        <v>88047.36158</v>
      </c>
      <c r="P41" s="89" t="n">
        <v>113989.06576</v>
      </c>
      <c r="Q41" s="93" t="n">
        <v>2.29463352126036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  <c r="AB41" s="21" t="n"/>
      <c r="AC41" s="21" t="n"/>
      <c r="AD41" s="21" t="n"/>
    </row>
    <row r="42" ht="15" customHeight="1">
      <c r="A42" s="11" t="n"/>
      <c r="B42" s="100" t="inlineStr">
        <is>
          <t>2.Kingfa</t>
        </is>
      </c>
      <c r="C42" s="31" t="n">
        <v>13518.98262</v>
      </c>
      <c r="D42" s="31" t="n">
        <v>0</v>
      </c>
      <c r="E42" s="31" t="n">
        <v>0</v>
      </c>
      <c r="F42" s="101" t="inlineStr">
        <is>
          <t>2.Kingfa</t>
        </is>
      </c>
      <c r="G42" s="33" t="n">
        <v>14989.45734</v>
      </c>
      <c r="H42" s="25" t="n"/>
      <c r="I42" s="31" t="n">
        <v>0</v>
      </c>
      <c r="J42" s="31" t="n">
        <v>0</v>
      </c>
      <c r="K42" s="88" t="n">
        <v>-1470.47472</v>
      </c>
      <c r="L42" s="88" t="n">
        <v>0</v>
      </c>
      <c r="M42" s="88" t="n">
        <v>0</v>
      </c>
      <c r="N42" s="100" t="inlineStr">
        <is>
          <t>2.Kingfa</t>
        </is>
      </c>
      <c r="O42" s="38" t="n">
        <v>16927.36261</v>
      </c>
      <c r="P42" s="89" t="n">
        <v>-3408.37999</v>
      </c>
      <c r="Q42" s="93" t="n">
        <v>0.798646719602588</v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  <c r="AB42" s="21" t="n"/>
      <c r="AC42" s="21" t="n"/>
      <c r="AD42" s="21" t="n"/>
    </row>
    <row r="43" ht="15" customHeight="1">
      <c r="A43" s="11" t="n"/>
      <c r="B43" s="100" t="inlineStr">
        <is>
          <t>3.PJSC KUIBYSHEVAZOT</t>
        </is>
      </c>
      <c r="C43" s="31" t="n">
        <v>7076.44365</v>
      </c>
      <c r="D43" s="31" t="n">
        <v>1293.43792</v>
      </c>
      <c r="E43" s="31" t="n">
        <v>0</v>
      </c>
      <c r="F43" s="101" t="inlineStr">
        <is>
          <t>3.ZIG SHENG</t>
        </is>
      </c>
      <c r="G43" s="33" t="n">
        <v>5568.1315</v>
      </c>
      <c r="H43" s="25" t="n"/>
      <c r="I43" s="31" t="n">
        <v>5568.1315</v>
      </c>
      <c r="J43" s="31" t="n">
        <v>5568.1315</v>
      </c>
      <c r="K43" s="88" t="n">
        <v>5014.22573</v>
      </c>
      <c r="L43" s="88" t="n">
        <v>0</v>
      </c>
      <c r="M43" s="88" t="n">
        <v>0</v>
      </c>
      <c r="N43" s="100" t="inlineStr">
        <is>
          <t>3.LTD BALTEX</t>
        </is>
      </c>
      <c r="O43" s="38" t="n">
        <v>1708.1867</v>
      </c>
      <c r="P43" s="89" t="n">
        <v>5575.88318</v>
      </c>
      <c r="Q43" s="93" t="n">
        <v>4.71586703200305</v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  <c r="AB43" s="21" t="n"/>
      <c r="AC43" s="21" t="n"/>
      <c r="AD43" s="21" t="n"/>
    </row>
    <row r="44" ht="15" customHeight="1">
      <c r="A44" s="11" t="n"/>
      <c r="B44" s="100" t="inlineStr">
        <is>
          <t>4.LTD BALTEX</t>
        </is>
      </c>
      <c r="C44" s="31" t="n">
        <v>1976.67834</v>
      </c>
      <c r="D44" s="31" t="n">
        <v>212.6055</v>
      </c>
      <c r="E44" s="31" t="n">
        <v>0</v>
      </c>
      <c r="F44" s="101" t="inlineStr">
        <is>
          <t>4.PJSC KUIBYSHEVAZOT</t>
        </is>
      </c>
      <c r="G44" s="33" t="n">
        <v>2062.21792</v>
      </c>
      <c r="H44" s="25" t="n"/>
      <c r="I44" s="31" t="n">
        <v>1293.43792</v>
      </c>
      <c r="J44" s="31" t="n">
        <v>0</v>
      </c>
      <c r="K44" s="88" t="n">
        <v>-39.1334999999999</v>
      </c>
      <c r="L44" s="88" t="n">
        <v>-414.7525</v>
      </c>
      <c r="M44" s="88" t="n">
        <v>-98.748</v>
      </c>
      <c r="N44" s="100" t="inlineStr">
        <is>
          <t>4.PJSC KUIBYSHEVAZOT</t>
        </is>
      </c>
      <c r="O44" s="38" t="n">
        <v>1500.56047</v>
      </c>
      <c r="P44" s="89" t="n">
        <v>268.49164</v>
      </c>
      <c r="Q44" s="93" t="n">
        <v>1.15717932940234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  <c r="AB44" s="21" t="n"/>
      <c r="AC44" s="21" t="n"/>
      <c r="AD44" s="21" t="n"/>
    </row>
    <row r="45" ht="15" customHeight="1">
      <c r="A45" s="11" t="n"/>
      <c r="B45" s="100" t="inlineStr">
        <is>
          <t>5.Kurskhimvolokno LTD</t>
        </is>
      </c>
      <c r="C45" s="31" t="n">
        <v>925.06978</v>
      </c>
      <c r="D45" s="31" t="n">
        <v>912.46978</v>
      </c>
      <c r="E45" s="31" t="n">
        <v>912.46978</v>
      </c>
      <c r="F45" s="101" t="inlineStr">
        <is>
          <t>5.LTD BALTEX</t>
        </is>
      </c>
      <c r="G45" s="33" t="n">
        <v>2015.81184</v>
      </c>
      <c r="H45" s="25" t="n"/>
      <c r="I45" s="31" t="n">
        <v>627.3579999999999</v>
      </c>
      <c r="J45" s="31" t="n">
        <v>98.748</v>
      </c>
      <c r="K45" s="88" t="n">
        <v>-141.27</v>
      </c>
      <c r="L45" s="88" t="n">
        <v>701.34298</v>
      </c>
      <c r="M45" s="88" t="n">
        <v>701.34298</v>
      </c>
      <c r="N45" s="100" t="inlineStr">
        <is>
          <t>5.Domo Engineering Plastics</t>
        </is>
      </c>
      <c r="O45" s="38" t="n">
        <v>679.5359999999999</v>
      </c>
      <c r="P45" s="89" t="n">
        <v>925.06978</v>
      </c>
      <c r="Q45" s="93" t="inlineStr">
        <is>
          <t>-</t>
        </is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  <c r="AB45" s="21" t="n"/>
      <c r="AC45" s="21" t="n"/>
      <c r="AD45" s="21" t="n"/>
    </row>
    <row r="46" ht="15" customHeight="1">
      <c r="A46" s="11" t="n"/>
      <c r="B46" s="100" t="inlineStr">
        <is>
          <t>6.UNITIKA</t>
        </is>
      </c>
      <c r="C46" s="31" t="n">
        <v>277.992</v>
      </c>
      <c r="D46" s="31" t="n">
        <v>0</v>
      </c>
      <c r="E46" s="31" t="n">
        <v>0</v>
      </c>
      <c r="F46" s="101" t="inlineStr">
        <is>
          <t>6.Jiangsu Kingfa</t>
        </is>
      </c>
      <c r="G46" s="33" t="n">
        <v>1212.25104</v>
      </c>
      <c r="H46" s="25" t="n"/>
      <c r="I46" s="31" t="n">
        <v>0</v>
      </c>
      <c r="J46" s="31" t="n">
        <v>0</v>
      </c>
      <c r="K46" s="88" t="n">
        <v>277.992</v>
      </c>
      <c r="L46" s="88" t="n">
        <v>0</v>
      </c>
      <c r="M46" s="88" t="n">
        <v>0</v>
      </c>
      <c r="N46" s="100" t="inlineStr">
        <is>
          <t>6.UNITIKA</t>
        </is>
      </c>
      <c r="O46" s="38" t="n">
        <v>532.6425</v>
      </c>
      <c r="P46" s="89" t="n">
        <v>-254.6505</v>
      </c>
      <c r="Q46" s="93" t="n">
        <v>0.521911037891269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  <c r="AB46" s="21" t="n"/>
      <c r="AC46" s="21" t="n"/>
      <c r="AD46" s="21" t="n"/>
    </row>
    <row r="47" ht="15" customHeight="1">
      <c r="A47" s="11" t="n"/>
      <c r="B47" s="100" t="inlineStr">
        <is>
          <t xml:space="preserve">7.Ziyi Technology </t>
        </is>
      </c>
      <c r="C47" s="31" t="n">
        <v>12</v>
      </c>
      <c r="D47" s="31" t="n">
        <v>0</v>
      </c>
      <c r="E47" s="31" t="n">
        <v>0</v>
      </c>
      <c r="F47" s="101" t="inlineStr">
        <is>
          <t>7.Kurskhimvolokno LTD</t>
        </is>
      </c>
      <c r="G47" s="33" t="n">
        <v>1066.33978</v>
      </c>
      <c r="H47" s="25" t="n"/>
      <c r="I47" s="31" t="n">
        <v>211.1268</v>
      </c>
      <c r="J47" s="31" t="n">
        <v>211.1268</v>
      </c>
      <c r="K47" s="88" t="n">
        <v>12</v>
      </c>
      <c r="L47" s="88" t="n">
        <v>0</v>
      </c>
      <c r="M47" s="88" t="n">
        <v>0</v>
      </c>
      <c r="N47" s="100" t="inlineStr">
        <is>
          <t>7.POLYONE-SUZHOU</t>
        </is>
      </c>
      <c r="O47" s="38" t="n">
        <v>300.80935</v>
      </c>
      <c r="P47" s="89" t="n">
        <v>12</v>
      </c>
      <c r="Q47" s="93" t="inlineStr">
        <is>
          <t>-</t>
        </is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  <c r="AB47" s="21" t="n"/>
      <c r="AC47" s="21" t="n"/>
      <c r="AD47" s="21" t="n"/>
    </row>
    <row r="48" ht="15" customHeight="1">
      <c r="A48" s="11" t="n"/>
      <c r="B48" s="100" t="n">
        <v>0</v>
      </c>
      <c r="C48" s="31" t="n">
        <v>0</v>
      </c>
      <c r="D48" s="31" t="n">
        <v>0</v>
      </c>
      <c r="E48" s="31" t="n">
        <v>0</v>
      </c>
      <c r="F48" s="101" t="n">
        <v>0</v>
      </c>
      <c r="G48" s="33" t="n">
        <v>0</v>
      </c>
      <c r="H48" s="25" t="n"/>
      <c r="I48" s="31" t="n">
        <v>0</v>
      </c>
      <c r="J48" s="31" t="n">
        <v>0</v>
      </c>
      <c r="K48" s="88" t="n">
        <v>0</v>
      </c>
      <c r="L48" s="88" t="n">
        <v>0</v>
      </c>
      <c r="M48" s="88" t="n">
        <v>0</v>
      </c>
      <c r="N48" s="100" t="n">
        <v>0</v>
      </c>
      <c r="O48" s="38" t="n">
        <v>0</v>
      </c>
      <c r="P48" s="89" t="n">
        <v>0</v>
      </c>
      <c r="Q48" s="93" t="n">
        <v>0</v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  <c r="AB48" s="21" t="n"/>
      <c r="AC48" s="21" t="n"/>
      <c r="AD48" s="21" t="n"/>
    </row>
    <row r="49" ht="15" customHeight="1">
      <c r="A49" s="11" t="n"/>
      <c r="B49" s="100" t="n">
        <v>0</v>
      </c>
      <c r="C49" s="31" t="n">
        <v>0</v>
      </c>
      <c r="D49" s="31" t="n">
        <v>0</v>
      </c>
      <c r="E49" s="31" t="n">
        <v>0</v>
      </c>
      <c r="F49" s="101" t="n">
        <v>0</v>
      </c>
      <c r="G49" s="33" t="n">
        <v>0</v>
      </c>
      <c r="H49" s="25" t="n"/>
      <c r="I49" s="31" t="n">
        <v>0</v>
      </c>
      <c r="J49" s="31" t="n">
        <v>0</v>
      </c>
      <c r="K49" s="88" t="n">
        <v>0</v>
      </c>
      <c r="L49" s="88" t="n">
        <v>0</v>
      </c>
      <c r="M49" s="88" t="n">
        <v>0</v>
      </c>
      <c r="N49" s="100" t="n">
        <v>0</v>
      </c>
      <c r="O49" s="38" t="n">
        <v>0</v>
      </c>
      <c r="P49" s="89" t="n">
        <v>0</v>
      </c>
      <c r="Q49" s="93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  <c r="AB49" s="21" t="n"/>
      <c r="AC49" s="21" t="n"/>
      <c r="AD49" s="21" t="n"/>
    </row>
    <row r="50" ht="1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88" t="n">
        <v>0</v>
      </c>
      <c r="L50" s="88" t="n">
        <v>0</v>
      </c>
      <c r="M50" s="88" t="n">
        <v>0</v>
      </c>
      <c r="N50" s="100" t="n">
        <v>0</v>
      </c>
      <c r="O50" s="38" t="n">
        <v>0</v>
      </c>
      <c r="P50" s="89" t="n">
        <v>0</v>
      </c>
      <c r="Q50" s="93" t="n">
        <v>0</v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  <c r="AB50" s="21" t="n"/>
      <c r="AC50" s="21" t="n"/>
      <c r="AD50" s="21" t="n"/>
    </row>
    <row r="51" ht="15" customHeight="1">
      <c r="A51" s="14" t="n"/>
      <c r="B51" s="34" t="inlineStr">
        <is>
          <t>Total:</t>
        </is>
      </c>
      <c r="C51" s="31" t="n">
        <v>225823.59373</v>
      </c>
      <c r="D51" s="31" t="n">
        <v>200185.29425</v>
      </c>
      <c r="E51" s="31" t="n">
        <v>202948.89712</v>
      </c>
      <c r="F51" s="34" t="inlineStr">
        <is>
          <t>Total:</t>
        </is>
      </c>
      <c r="G51" s="33" t="n">
        <v>232322.11949</v>
      </c>
      <c r="H51" s="25" t="n"/>
      <c r="I51" s="31" t="n">
        <v>206293.83249</v>
      </c>
      <c r="J51" s="31" t="n">
        <v>211285.91637</v>
      </c>
      <c r="K51" s="89" t="n">
        <v>-6498.52575999999</v>
      </c>
      <c r="L51" s="89" t="n">
        <v>-6108.53823999999</v>
      </c>
      <c r="M51" s="89" t="n">
        <v>-8337.019249999979</v>
      </c>
      <c r="N51" s="34" t="inlineStr">
        <is>
          <t>Total:</t>
        </is>
      </c>
      <c r="O51" s="38" t="n">
        <v>109696.45921</v>
      </c>
      <c r="P51" s="89" t="n">
        <v>116127.13452</v>
      </c>
      <c r="Q51" s="93" t="n">
        <v>2.05862245104638</v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  <c r="AB51" s="21" t="n"/>
      <c r="AC51" s="21" t="n"/>
      <c r="AD51" s="21" t="n"/>
    </row>
    <row r="52" ht="21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89" t="n">
        <v>0</v>
      </c>
      <c r="L52" s="89" t="n">
        <v>0</v>
      </c>
      <c r="M52" s="89" t="n">
        <v>0</v>
      </c>
      <c r="N52" s="102" t="n">
        <v>0</v>
      </c>
      <c r="O52" s="25" t="n"/>
      <c r="P52" s="103" t="n">
        <v>0</v>
      </c>
      <c r="Q52" s="93" t="inlineStr">
        <is>
          <t>-</t>
        </is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  <c r="AB52" s="21" t="n"/>
      <c r="AC52" s="21" t="n"/>
      <c r="AD52" s="21" t="n"/>
    </row>
    <row r="53" ht="15" customHeight="1">
      <c r="A53" s="26" t="inlineStr">
        <is>
          <t>Total</t>
        </is>
      </c>
      <c r="B53" s="33" t="n">
        <v>225823.59373</v>
      </c>
      <c r="C53" s="25" t="n"/>
      <c r="D53" s="31" t="n">
        <v>200185.29425</v>
      </c>
      <c r="E53" s="31" t="n">
        <v>202948.89712</v>
      </c>
      <c r="F53" s="33" t="n">
        <v>232322.11949</v>
      </c>
      <c r="G53" s="24" t="n"/>
      <c r="H53" s="25" t="n"/>
      <c r="I53" s="31" t="n">
        <v>206293.83249</v>
      </c>
      <c r="J53" s="31" t="n">
        <v>211285.91637</v>
      </c>
      <c r="K53" s="91" t="n">
        <v>-6498.52575999999</v>
      </c>
      <c r="L53" s="91" t="n">
        <v>-6108.53823999999</v>
      </c>
      <c r="M53" s="91" t="n">
        <v>-8337.019249999979</v>
      </c>
      <c r="N53" s="39" t="n">
        <v>109696.45921</v>
      </c>
      <c r="O53" s="25" t="n"/>
      <c r="P53" s="91" t="n">
        <v>116127.13452</v>
      </c>
      <c r="Q53" s="93" t="n">
        <v>2.05862245104638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  <c r="AB53" s="21" t="n"/>
      <c r="AC53" s="21" t="n"/>
      <c r="AD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  <c r="AB54" s="21" t="n"/>
      <c r="AC54" s="21" t="n"/>
      <c r="AD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  <c r="AB55" s="21" t="n"/>
      <c r="AC55" s="21" t="n"/>
      <c r="AD55" s="21" t="n"/>
    </row>
    <row r="56" ht="23.25" customHeight="1">
      <c r="A56" s="11" t="n"/>
      <c r="B56" s="34" t="inlineStr">
        <is>
          <t>Shekino (RST)</t>
        </is>
      </c>
      <c r="C56" s="36" t="n">
        <v>0</v>
      </c>
      <c r="D56" s="36" t="n">
        <v>0</v>
      </c>
      <c r="E56" s="36" t="n">
        <v>0</v>
      </c>
      <c r="F56" s="37" t="inlineStr">
        <is>
          <t>Shekino (RST)</t>
        </is>
      </c>
      <c r="G56" s="25" t="n"/>
      <c r="H56" s="36" t="n">
        <v>3573.81752</v>
      </c>
      <c r="I56" s="36" t="n">
        <v>3573.81752</v>
      </c>
      <c r="J56" s="36" t="n">
        <v>3573.81752</v>
      </c>
      <c r="K56" s="89" t="n">
        <v>-3573.81752</v>
      </c>
      <c r="L56" s="89" t="n">
        <v>-3573.81752</v>
      </c>
      <c r="M56" s="89" t="n">
        <v>-3573.81752</v>
      </c>
      <c r="N56" s="34" t="inlineStr">
        <is>
          <t>Shekino (RST)</t>
        </is>
      </c>
      <c r="O56" s="38" t="n">
        <v>3521.61016</v>
      </c>
      <c r="P56" s="89" t="n">
        <v>-3521.61016</v>
      </c>
      <c r="Q56" s="93" t="n">
        <v>0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  <c r="AB56" s="21" t="n"/>
      <c r="AC56" s="21" t="n"/>
      <c r="AD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  <c r="AB57" s="21" t="n"/>
      <c r="AC57" s="21" t="n"/>
      <c r="AD57" s="21" t="n"/>
    </row>
    <row r="58" ht="34.5" customHeight="1">
      <c r="A58" s="11" t="n"/>
      <c r="B58" s="34" t="inlineStr">
        <is>
          <t>PJSC Kuibyshevazot</t>
        </is>
      </c>
      <c r="C58" s="36" t="n">
        <v>210435.99144</v>
      </c>
      <c r="D58" s="36" t="n">
        <v>139184.651</v>
      </c>
      <c r="E58" s="36" t="n">
        <v>139184.651</v>
      </c>
      <c r="F58" s="37" t="inlineStr">
        <is>
          <t>PJSC Kuibyshevazot</t>
        </is>
      </c>
      <c r="G58" s="25" t="n"/>
      <c r="H58" s="36" t="n">
        <v>210549.47557</v>
      </c>
      <c r="I58" s="36" t="n">
        <v>169524.64668</v>
      </c>
      <c r="J58" s="36" t="n">
        <v>169524.64668</v>
      </c>
      <c r="K58" s="89" t="n">
        <v>-113.484129999997</v>
      </c>
      <c r="L58" s="89" t="n">
        <v>-30339.99568</v>
      </c>
      <c r="M58" s="89" t="n">
        <v>-30339.99568</v>
      </c>
      <c r="N58" s="34" t="inlineStr">
        <is>
          <t>PJSC Kuibyshevazot</t>
        </is>
      </c>
      <c r="O58" s="38" t="n">
        <v>99379.38352</v>
      </c>
      <c r="P58" s="89" t="n">
        <v>111056.60792</v>
      </c>
      <c r="Q58" s="93" t="n">
        <v>2.11750147753382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  <c r="AB58" s="21" t="n"/>
      <c r="AC58" s="21" t="n"/>
      <c r="AD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592.24041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2545.30492</v>
      </c>
      <c r="I59" s="36" t="n">
        <v>0</v>
      </c>
      <c r="J59" s="36" t="n">
        <v>0</v>
      </c>
      <c r="K59" s="89" t="n">
        <v>-1953.06451</v>
      </c>
      <c r="L59" s="89" t="n">
        <v>0</v>
      </c>
      <c r="M59" s="89" t="n">
        <v>0</v>
      </c>
      <c r="N59" s="34" t="inlineStr">
        <is>
          <t>warehouse fee and transportation fee include the purchase in china</t>
        </is>
      </c>
      <c r="O59" s="38" t="n">
        <v>2763.18587</v>
      </c>
      <c r="P59" s="89" t="n">
        <v>-2170.94546</v>
      </c>
      <c r="Q59" s="93" t="n">
        <v>0.214332454588008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  <c r="AB59" s="21" t="n"/>
      <c r="AC59" s="21" t="n"/>
      <c r="AD59" s="21" t="n"/>
    </row>
    <row r="60" ht="15" customHeight="1">
      <c r="A60" s="14" t="n"/>
      <c r="B60" s="34" t="inlineStr">
        <is>
          <t>Total:</t>
        </is>
      </c>
      <c r="C60" s="38" t="n">
        <v>211028.23185</v>
      </c>
      <c r="D60" s="38" t="n">
        <v>139184.651</v>
      </c>
      <c r="E60" s="38" t="n">
        <v>139184.651</v>
      </c>
      <c r="F60" s="37" t="inlineStr">
        <is>
          <t>Total:</t>
        </is>
      </c>
      <c r="G60" s="25" t="n"/>
      <c r="H60" s="38" t="n">
        <v>216668.59801</v>
      </c>
      <c r="I60" s="38" t="n">
        <v>173098.4642</v>
      </c>
      <c r="J60" s="38" t="n">
        <v>173098.4642</v>
      </c>
      <c r="K60" s="89" t="n">
        <v>-5640.36616</v>
      </c>
      <c r="L60" s="89" t="n">
        <v>-33913.8132</v>
      </c>
      <c r="M60" s="89" t="n">
        <v>-33913.8132</v>
      </c>
      <c r="N60" s="34" t="inlineStr">
        <is>
          <t>Total:</t>
        </is>
      </c>
      <c r="O60" s="38" t="n">
        <v>105664.17955</v>
      </c>
      <c r="P60" s="89" t="n">
        <v>105364.0523</v>
      </c>
      <c r="Q60" s="93" t="n">
        <v>1.99715961216679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  <c r="AB60" s="21" t="n"/>
      <c r="AC60" s="21" t="n"/>
      <c r="AD60" s="21" t="n"/>
    </row>
    <row r="61" ht="21.75" customHeight="1">
      <c r="A61" s="35" t="inlineStr">
        <is>
          <t>Suppliers, total</t>
        </is>
      </c>
      <c r="B61" s="39" t="n">
        <v>211028.23185</v>
      </c>
      <c r="C61" s="25" t="n"/>
      <c r="D61" s="36" t="n">
        <v>139184.651</v>
      </c>
      <c r="E61" s="36" t="n">
        <v>139184.651</v>
      </c>
      <c r="F61" s="39" t="n">
        <v>216668.59801</v>
      </c>
      <c r="G61" s="24" t="n"/>
      <c r="H61" s="25" t="n"/>
      <c r="I61" s="36" t="n">
        <v>173098.4642</v>
      </c>
      <c r="J61" s="36" t="n">
        <v>173098.4642</v>
      </c>
      <c r="K61" s="91" t="n">
        <v>-5640.36616000001</v>
      </c>
      <c r="L61" s="91" t="n">
        <v>-33913.8132</v>
      </c>
      <c r="M61" s="91" t="n">
        <v>-33913.8132</v>
      </c>
      <c r="N61" s="39" t="n">
        <v>105664.17955</v>
      </c>
      <c r="O61" s="25" t="n"/>
      <c r="P61" s="91" t="n">
        <v>105364.0523</v>
      </c>
      <c r="Q61" s="93" t="n">
        <v>1.99715961216679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  <c r="AB61" s="21" t="n"/>
      <c r="AC61" s="21" t="n"/>
      <c r="AD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  <c r="AB62" s="21" t="n"/>
      <c r="AC62" s="21" t="n"/>
      <c r="AD62" s="21" t="n"/>
    </row>
    <row r="63" ht="15" customHeight="1">
      <c r="A63" s="26" t="inlineStr">
        <is>
          <t>Total</t>
        </is>
      </c>
      <c r="B63" s="40" t="n">
        <v>211028.23185</v>
      </c>
      <c r="C63" s="25" t="n"/>
      <c r="D63" s="38" t="n">
        <v>139184.651</v>
      </c>
      <c r="E63" s="38" t="n">
        <v>139184.651</v>
      </c>
      <c r="F63" s="40" t="n">
        <v>216668.59801</v>
      </c>
      <c r="G63" s="24" t="n"/>
      <c r="H63" s="25" t="n"/>
      <c r="I63" s="38" t="n">
        <v>173098.4642</v>
      </c>
      <c r="J63" s="38" t="n">
        <v>173098.4642</v>
      </c>
      <c r="K63" s="89" t="n">
        <v>-5640.36616000001</v>
      </c>
      <c r="L63" s="89" t="n">
        <v>-33913.8132</v>
      </c>
      <c r="M63" s="89" t="n">
        <v>-33913.8132</v>
      </c>
      <c r="N63" s="40" t="n">
        <v>105664.17955</v>
      </c>
      <c r="O63" s="25" t="n"/>
      <c r="P63" s="89" t="n">
        <v>105364.0523</v>
      </c>
      <c r="Q63" s="93" t="n">
        <v>1.99715961216679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  <c r="AB63" s="21" t="n"/>
      <c r="AC63" s="21" t="n"/>
      <c r="AD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48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  <c r="AB64" s="21" t="n"/>
      <c r="AC64" s="21" t="n"/>
      <c r="AD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48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  <c r="AB65" s="21" t="n"/>
      <c r="AC65" s="21" t="n"/>
      <c r="AD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48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  <c r="AB66" s="21" t="n"/>
      <c r="AC66" s="21" t="n"/>
      <c r="AD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December 2024</t>
        </is>
      </c>
      <c r="E67" s="95" t="inlineStr">
        <is>
          <t>Fact  December 2024</t>
        </is>
      </c>
      <c r="F67" s="95" t="inlineStr">
        <is>
          <t>Fact December 2023</t>
        </is>
      </c>
      <c r="G67" s="96" t="inlineStr">
        <is>
          <t>Fact December 2024/Plan December 2024</t>
        </is>
      </c>
      <c r="H67" s="25" t="n"/>
      <c r="I67" s="95" t="inlineStr">
        <is>
          <t>Fact December 2024/Fact December 2023</t>
        </is>
      </c>
      <c r="J67" s="25" t="n"/>
      <c r="K67" s="95" t="inlineStr">
        <is>
          <t>12m. 2024 plan</t>
        </is>
      </c>
      <c r="L67" s="95" t="inlineStr">
        <is>
          <t>12m.2024 fact</t>
        </is>
      </c>
      <c r="M67" s="95" t="inlineStr">
        <is>
          <t>12m. 2023 fact</t>
        </is>
      </c>
      <c r="N67" s="95" t="inlineStr">
        <is>
          <t>Fact 11m. 2024/Plan 11m.2024</t>
        </is>
      </c>
      <c r="O67" s="25" t="n"/>
      <c r="P67" s="95" t="inlineStr">
        <is>
          <t>Fact 11m. 2024/Fact 11m.2023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  <c r="AB67" s="21" t="n"/>
      <c r="AC67" s="21" t="n"/>
      <c r="AD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  <c r="AB68" s="21" t="n"/>
      <c r="AC68" s="21" t="n"/>
      <c r="AD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31541140.7</v>
      </c>
      <c r="F69" s="104" t="n">
        <v>57627728.51</v>
      </c>
      <c r="G69" s="104" t="n">
        <v>-20570266.4191667</v>
      </c>
      <c r="H69" s="69" t="n">
        <v>0.6052636542297301</v>
      </c>
      <c r="I69" s="104" t="n">
        <v>-26086587.81</v>
      </c>
      <c r="J69" s="69" t="n">
        <v>0.547325766874999</v>
      </c>
      <c r="K69" s="104" t="n">
        <v>625336885.4299999</v>
      </c>
      <c r="L69" s="104" t="n">
        <v>525950929.79</v>
      </c>
      <c r="M69" s="104" t="n">
        <v>687741688.84</v>
      </c>
      <c r="N69" s="104" t="n">
        <v>-99385955.64</v>
      </c>
      <c r="O69" s="69" t="n">
        <v>0.841068137901926</v>
      </c>
      <c r="P69" s="104" t="n">
        <v>-161790759.05</v>
      </c>
      <c r="Q69" s="69" t="n">
        <v>0.764750688121162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  <c r="AB69" s="21" t="n"/>
      <c r="AC69" s="21" t="n"/>
      <c r="AD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12171631.6</v>
      </c>
      <c r="F70" s="99" t="n">
        <v>21549902.65</v>
      </c>
      <c r="G70" s="99" t="n">
        <v>-6947982.73333333</v>
      </c>
      <c r="H70" s="71" t="n">
        <v>0.636604451732055</v>
      </c>
      <c r="I70" s="104" t="n">
        <v>-9378271.050000001</v>
      </c>
      <c r="J70" s="69" t="n">
        <v>0.564811442431272</v>
      </c>
      <c r="K70" s="99" t="n">
        <v>229435372</v>
      </c>
      <c r="L70" s="99" t="n">
        <v>192119753.37</v>
      </c>
      <c r="M70" s="99" t="n">
        <v>349470374.27</v>
      </c>
      <c r="N70" s="99" t="n">
        <v>-37315618.63</v>
      </c>
      <c r="O70" s="71" t="n">
        <v>0.837358911554405</v>
      </c>
      <c r="P70" s="99" t="n">
        <v>-157350620.9</v>
      </c>
      <c r="Q70" s="71" t="n">
        <v>0.54974546489474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  <c r="AB70" s="21" t="n"/>
      <c r="AC70" s="21" t="n"/>
      <c r="AD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13943794.9</v>
      </c>
      <c r="F71" s="99" t="n">
        <v>35194627.56</v>
      </c>
      <c r="G71" s="99" t="n">
        <v>-18089026.4333333</v>
      </c>
      <c r="H71" s="71" t="n">
        <v>0.435297120878019</v>
      </c>
      <c r="I71" s="104" t="n">
        <v>-21250832.66</v>
      </c>
      <c r="J71" s="69" t="n">
        <v>0.396191006034331</v>
      </c>
      <c r="K71" s="99" t="n">
        <v>384393856</v>
      </c>
      <c r="L71" s="99" t="n">
        <v>316416382.96</v>
      </c>
      <c r="M71" s="99" t="n">
        <v>326789185.2</v>
      </c>
      <c r="N71" s="99" t="n">
        <v>-67977473.04000001</v>
      </c>
      <c r="O71" s="71" t="n">
        <v>0.823156712889813</v>
      </c>
      <c r="P71" s="99" t="n">
        <v>-10372802.24</v>
      </c>
      <c r="Q71" s="71" t="n">
        <v>0.9682584286452079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  <c r="AB71" s="21" t="n"/>
      <c r="AC71" s="21" t="n"/>
      <c r="AD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5425714.2</v>
      </c>
      <c r="F72" s="99" t="n">
        <v>883198.3</v>
      </c>
      <c r="G72" s="99" t="n">
        <v>4466742.7475</v>
      </c>
      <c r="H72" s="71" t="n">
        <v>5.65784746339986</v>
      </c>
      <c r="I72" s="104" t="n">
        <v>4542515.9</v>
      </c>
      <c r="J72" s="69" t="n">
        <v>6.14325706922217</v>
      </c>
      <c r="K72" s="99" t="n">
        <v>11507657.43</v>
      </c>
      <c r="L72" s="99" t="n">
        <v>17414793.46</v>
      </c>
      <c r="M72" s="99" t="n">
        <v>11482129.37</v>
      </c>
      <c r="N72" s="99" t="n">
        <v>5907136.03</v>
      </c>
      <c r="O72" s="71" t="n">
        <v>1.51332220010307</v>
      </c>
      <c r="P72" s="99" t="n">
        <v>5932664.09</v>
      </c>
      <c r="Q72" s="71" t="n">
        <v>1.51668674849637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  <c r="AB72" s="21" t="n"/>
      <c r="AC72" s="21" t="n"/>
      <c r="AD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51023289.6914116</v>
      </c>
      <c r="E73" s="104" t="n">
        <v>31879888.56</v>
      </c>
      <c r="F73" s="104" t="n">
        <v>57881430.26</v>
      </c>
      <c r="G73" s="104" t="n">
        <v>-19143401.1314116</v>
      </c>
      <c r="H73" s="69" t="n">
        <v>0.624810527757212</v>
      </c>
      <c r="I73" s="104" t="n">
        <v>-26001541.7</v>
      </c>
      <c r="J73" s="69" t="n">
        <v>0.550779212206703</v>
      </c>
      <c r="K73" s="104" t="n">
        <v>610753089.093863</v>
      </c>
      <c r="L73" s="104" t="n">
        <v>506807037.45</v>
      </c>
      <c r="M73" s="104" t="n">
        <v>678435686.49</v>
      </c>
      <c r="N73" s="104" t="n">
        <v>-103946051.643863</v>
      </c>
      <c r="O73" s="69" t="n">
        <v>0.829806752515847</v>
      </c>
      <c r="P73" s="104" t="n">
        <v>-171628649.04</v>
      </c>
      <c r="Q73" s="69" t="n">
        <v>0.747022964066131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  <c r="AB73" s="21" t="n"/>
      <c r="AC73" s="21" t="n"/>
      <c r="AD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29694674.87</v>
      </c>
      <c r="F74" s="99" t="n">
        <v>52505275.29</v>
      </c>
      <c r="G74" s="99" t="n">
        <v>-18071535.5015097</v>
      </c>
      <c r="H74" s="71" t="n">
        <v>0.621666961625063</v>
      </c>
      <c r="I74" s="104" t="n">
        <v>-22810600.42</v>
      </c>
      <c r="J74" s="69" t="n">
        <v>0.565556026627587</v>
      </c>
      <c r="K74" s="99" t="n">
        <v>573194524.458117</v>
      </c>
      <c r="L74" s="99" t="n">
        <v>473928918.08</v>
      </c>
      <c r="M74" s="99" t="n">
        <v>645408870.96</v>
      </c>
      <c r="N74" s="99" t="n">
        <v>-99265606.37811659</v>
      </c>
      <c r="O74" s="71" t="n">
        <v>0.826820386199677</v>
      </c>
      <c r="P74" s="99" t="n">
        <v>-171479952.88</v>
      </c>
      <c r="Q74" s="71" t="n">
        <v>0.734308032325407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  <c r="AB74" s="21" t="n"/>
      <c r="AC74" s="21" t="n"/>
      <c r="AD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10283.04</v>
      </c>
      <c r="G75" s="99" t="n">
        <v>-319.07375</v>
      </c>
      <c r="H75" s="71" t="n">
        <v>0</v>
      </c>
      <c r="I75" s="104" t="n">
        <v>-10283.04</v>
      </c>
      <c r="J75" s="69" t="n">
        <v>0</v>
      </c>
      <c r="K75" s="99" t="n">
        <v>3828.885</v>
      </c>
      <c r="L75" s="99" t="n">
        <v>8829.059999999999</v>
      </c>
      <c r="M75" s="99" t="n">
        <v>12835.63</v>
      </c>
      <c r="N75" s="99" t="n">
        <v>5000.175</v>
      </c>
      <c r="O75" s="71" t="n">
        <v>0</v>
      </c>
      <c r="P75" s="99" t="n">
        <v>-4006.57</v>
      </c>
      <c r="Q75" s="71" t="n">
        <v>0.687855601945522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  <c r="AB75" s="21" t="n"/>
      <c r="AC75" s="21" t="n"/>
      <c r="AD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1580799.63</v>
      </c>
      <c r="F76" s="99" t="n">
        <v>4601081.35</v>
      </c>
      <c r="G76" s="99" t="n">
        <v>-1071606.91900392</v>
      </c>
      <c r="H76" s="71" t="n">
        <v>0.595986927642617</v>
      </c>
      <c r="I76" s="104" t="n">
        <v>-3020281.72</v>
      </c>
      <c r="J76" s="69" t="n">
        <v>0.343571328074867</v>
      </c>
      <c r="K76" s="99" t="n">
        <v>31828878.588047</v>
      </c>
      <c r="L76" s="99" t="n">
        <v>28422510.25</v>
      </c>
      <c r="M76" s="99" t="n">
        <v>28627198.69</v>
      </c>
      <c r="N76" s="99" t="n">
        <v>-3406368.33804698</v>
      </c>
      <c r="O76" s="71" t="n">
        <v>0.8929786882492869</v>
      </c>
      <c r="P76" s="99" t="n">
        <v>-204688.440000005</v>
      </c>
      <c r="Q76" s="71" t="n">
        <v>0.992849861342825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  <c r="AB76" s="21" t="n"/>
      <c r="AC76" s="21" t="n"/>
      <c r="AD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377154.640646111</v>
      </c>
      <c r="E77" s="99" t="n">
        <v>491173.68</v>
      </c>
      <c r="F77" s="99" t="n">
        <v>483589.05</v>
      </c>
      <c r="G77" s="99" t="n">
        <v>114019.039353889</v>
      </c>
      <c r="H77" s="71" t="n">
        <v>1.30231376487523</v>
      </c>
      <c r="I77" s="104" t="n">
        <v>7584.63</v>
      </c>
      <c r="J77" s="69" t="n">
        <v>1.01568403999222</v>
      </c>
      <c r="K77" s="99" t="n">
        <v>2998961.64587667</v>
      </c>
      <c r="L77" s="99" t="n">
        <v>2720497.26</v>
      </c>
      <c r="M77" s="99" t="n">
        <v>2683173.11</v>
      </c>
      <c r="N77" s="99" t="n">
        <v>-278464.385876667</v>
      </c>
      <c r="O77" s="71" t="n">
        <v>0.907146399734877</v>
      </c>
      <c r="P77" s="99" t="n">
        <v>37324.1500000004</v>
      </c>
      <c r="Q77" s="71" t="n">
        <v>1.01391045171886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  <c r="AB77" s="21" t="n"/>
      <c r="AC77" s="21" t="n"/>
      <c r="AD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85168.96705000001</v>
      </c>
      <c r="E78" s="99" t="n">
        <v>110134.72</v>
      </c>
      <c r="F78" s="99" t="n">
        <v>84155.13000000011</v>
      </c>
      <c r="G78" s="99" t="n">
        <v>24965.7529499999</v>
      </c>
      <c r="H78" s="71" t="n">
        <v>1.29313203875472</v>
      </c>
      <c r="I78" s="104" t="n">
        <v>25979.5899999999</v>
      </c>
      <c r="J78" s="69" t="n">
        <v>1.30871071080277</v>
      </c>
      <c r="K78" s="99" t="n">
        <v>1022534.4434</v>
      </c>
      <c r="L78" s="99" t="n">
        <v>1072362.95</v>
      </c>
      <c r="M78" s="99" t="n">
        <v>993193.2</v>
      </c>
      <c r="N78" s="99" t="n">
        <v>49828.5066000008</v>
      </c>
      <c r="O78" s="71" t="n">
        <v>1.04873039428806</v>
      </c>
      <c r="P78" s="99" t="n">
        <v>79169.7500000007</v>
      </c>
      <c r="Q78" s="71" t="n">
        <v>1.0797123359282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  <c r="AB78" s="21" t="n"/>
      <c r="AC78" s="21" t="n"/>
      <c r="AD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3105.66</v>
      </c>
      <c r="F79" s="99" t="n">
        <v>197046.4</v>
      </c>
      <c r="G79" s="99" t="n">
        <v>-138924.429451852</v>
      </c>
      <c r="H79" s="71" t="n">
        <v>0.0218662116737793</v>
      </c>
      <c r="I79" s="104" t="n">
        <v>-193940.74</v>
      </c>
      <c r="J79" s="69" t="n">
        <v>0.0157610593240983</v>
      </c>
      <c r="K79" s="99" t="n">
        <v>1704361.07342222</v>
      </c>
      <c r="L79" s="99" t="n">
        <v>653919.85</v>
      </c>
      <c r="M79" s="99" t="n">
        <v>710414.9</v>
      </c>
      <c r="N79" s="99" t="n">
        <v>-1050441.22342222</v>
      </c>
      <c r="O79" s="71" t="n">
        <v>0.383674480834616</v>
      </c>
      <c r="P79" s="99" t="n">
        <v>-56495.0499999999</v>
      </c>
      <c r="Q79" s="71" t="n">
        <v>0.920475978192462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  <c r="AB79" s="21" t="n"/>
      <c r="AC79" s="21" t="n"/>
      <c r="AD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-9773.49579790186</v>
      </c>
      <c r="E80" s="99" t="n">
        <v>3281768.48</v>
      </c>
      <c r="F80" s="99" t="n">
        <v>3159004.76</v>
      </c>
      <c r="G80" s="99" t="n">
        <v>3291541.9757979</v>
      </c>
      <c r="H80" s="71" t="n">
        <v>-335.78246186022</v>
      </c>
      <c r="I80" s="104" t="n">
        <v>122763.72</v>
      </c>
      <c r="J80" s="69" t="n">
        <v>1.03886151789148</v>
      </c>
      <c r="K80" s="99" t="n">
        <v>-333000.589574822</v>
      </c>
      <c r="L80" s="99" t="n">
        <v>-4140404.86</v>
      </c>
      <c r="M80" s="99" t="n">
        <v>5167036.99</v>
      </c>
      <c r="N80" s="99" t="n">
        <v>-3807404.27042518</v>
      </c>
      <c r="O80" s="71" t="n">
        <v>12.4336262145557</v>
      </c>
      <c r="P80" s="99" t="n">
        <v>-9307441.85</v>
      </c>
      <c r="Q80" s="71" t="n">
        <v>-0.801311248209198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  <c r="AB80" s="21" t="n"/>
      <c r="AC80" s="21" t="n"/>
      <c r="AD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1078343.93195717</v>
      </c>
      <c r="E81" s="104" t="n">
        <v>2943020.62</v>
      </c>
      <c r="F81" s="104" t="n">
        <v>2905303.01</v>
      </c>
      <c r="G81" s="104" t="n">
        <v>1864676.68804283</v>
      </c>
      <c r="H81" s="69" t="n">
        <v>2.72920404407384</v>
      </c>
      <c r="I81" s="104" t="n">
        <v>37717.6100000003</v>
      </c>
      <c r="J81" s="69" t="n">
        <v>1.01298233260702</v>
      </c>
      <c r="K81" s="104" t="n">
        <v>14250795.7465627</v>
      </c>
      <c r="L81" s="104" t="n">
        <v>15003487.4799999</v>
      </c>
      <c r="M81" s="104" t="n">
        <v>14473039.34</v>
      </c>
      <c r="N81" s="104" t="n">
        <v>752691.7334371899</v>
      </c>
      <c r="O81" s="69" t="n">
        <v>1.05281752309296</v>
      </c>
      <c r="P81" s="104" t="n">
        <v>530448.139999872</v>
      </c>
      <c r="Q81" s="69" t="n">
        <v>1.03665077718222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  <c r="AB81" s="21" t="n"/>
      <c r="AC81" s="21" t="n"/>
      <c r="AD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C84"/>
  <sheetViews>
    <sheetView tabSelected="1" topLeftCell="A41" workbookViewId="0">
      <selection activeCell="D69" sqref="D69:F81"/>
    </sheetView>
  </sheetViews>
  <sheetFormatPr baseColWidth="8" defaultColWidth="9" defaultRowHeight="14"/>
  <cols>
    <col width="14" customWidth="1" min="1" max="1"/>
    <col width="24.1416666666667" customWidth="1" min="2" max="2"/>
    <col width="6.625" customWidth="1" min="3" max="3"/>
    <col width="13.3583333333333" customWidth="1" min="4" max="4"/>
    <col width="15" customWidth="1" min="5" max="5"/>
    <col width="15.5166666666667" customWidth="1" min="6" max="6"/>
    <col width="8.525" customWidth="1" min="7" max="7"/>
    <col width="7.66666666666667" customWidth="1" min="8" max="8"/>
    <col width="8" customWidth="1" min="9" max="9"/>
    <col width="7" customWidth="1" min="10" max="10"/>
    <col width="8" customWidth="1" min="11" max="11"/>
    <col width="8.44166666666667" customWidth="1" min="12" max="12"/>
    <col width="8.78333333333333" customWidth="1" min="13" max="13"/>
    <col width="11.5583333333333" customWidth="1" min="14" max="14"/>
    <col width="7" customWidth="1" min="15" max="15"/>
    <col width="9.30833333333333" customWidth="1" min="16" max="16"/>
    <col width="5.69166666666667" customWidth="1" min="17" max="17"/>
    <col width="2.875" customWidth="1" min="18" max="18"/>
  </cols>
  <sheetData>
    <row r="2" ht="14.75" customHeight="1">
      <c r="A2" s="1" t="n"/>
      <c r="B2" s="1" t="n">
        <v>6.3339</v>
      </c>
      <c r="C2" s="1" t="n"/>
      <c r="D2" s="105" t="n"/>
      <c r="E2" s="3" t="n"/>
      <c r="F2" s="1" t="n"/>
      <c r="H2" s="106" t="n"/>
      <c r="I2" s="1" t="n"/>
      <c r="J2" s="41" t="n"/>
      <c r="K2" s="1" t="n"/>
      <c r="L2" s="107" t="n"/>
      <c r="M2" s="43" t="n"/>
      <c r="N2" s="1" t="n"/>
      <c r="O2" s="41" t="n"/>
      <c r="P2" s="1" t="n"/>
      <c r="Q2" s="1" t="n"/>
      <c r="R2" s="1" t="n"/>
      <c r="S2" s="1" t="n"/>
      <c r="T2" s="108" t="n"/>
      <c r="U2" s="109" t="n"/>
      <c r="V2" s="1" t="n"/>
      <c r="W2" s="1" t="n"/>
      <c r="X2" s="1" t="n"/>
      <c r="Y2" s="1" t="n"/>
      <c r="Z2" s="1" t="n"/>
      <c r="AA2" s="1" t="n"/>
      <c r="AB2" s="1" t="n"/>
      <c r="AC2" s="1" t="n"/>
    </row>
    <row r="3" ht="14.75" customHeight="1">
      <c r="A3" s="5" t="n"/>
      <c r="B3" s="6" t="inlineStr">
        <is>
          <t>Unit (thousand) money</t>
        </is>
      </c>
      <c r="C3" s="6" t="inlineStr">
        <is>
          <t>Stock on 31.12.24</t>
        </is>
      </c>
      <c r="D3" s="7" t="n"/>
      <c r="E3" s="8" t="inlineStr">
        <is>
          <t>Receipt in January 25</t>
        </is>
      </c>
      <c r="F3" s="6" t="inlineStr">
        <is>
          <t>Delivery January 25</t>
        </is>
      </c>
      <c r="G3" s="9" t="n"/>
      <c r="H3" s="7" t="n"/>
      <c r="I3" s="6" t="inlineStr">
        <is>
          <t>Stock on 31.01.25</t>
        </is>
      </c>
      <c r="J3" s="9" t="n"/>
      <c r="K3" s="9" t="n"/>
      <c r="L3" s="7" t="n"/>
      <c r="M3" s="44" t="inlineStr">
        <is>
          <t>Compared to 31.12.24</t>
        </is>
      </c>
      <c r="N3" s="7" t="n"/>
      <c r="O3" s="6" t="inlineStr">
        <is>
          <t>Delivery December 24</t>
        </is>
      </c>
      <c r="P3" s="9" t="n"/>
      <c r="Q3" s="7" t="n"/>
      <c r="R3" s="58" t="inlineStr">
        <is>
          <t>Delivery January 25</t>
        </is>
      </c>
      <c r="S3" s="25" t="n"/>
      <c r="T3" s="6" t="inlineStr">
        <is>
          <t>Delivery January 24</t>
        </is>
      </c>
      <c r="U3" s="7" t="n"/>
      <c r="V3" s="58" t="inlineStr">
        <is>
          <t>Delivery January 25</t>
        </is>
      </c>
      <c r="W3" s="25" t="n"/>
      <c r="X3" s="6" t="inlineStr">
        <is>
          <t>Total Delivery</t>
        </is>
      </c>
      <c r="Y3" s="9" t="n"/>
      <c r="Z3" s="7" t="n"/>
      <c r="AA3" s="6" t="inlineStr">
        <is>
          <t>Plan February 25</t>
        </is>
      </c>
      <c r="AB3" s="1" t="n"/>
      <c r="AC3" s="1" t="n"/>
    </row>
    <row r="4" ht="14.75" customHeight="1">
      <c r="A4" s="10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58" t="inlineStr">
        <is>
          <t>Delivery December 24</t>
        </is>
      </c>
      <c r="S4" s="25" t="n"/>
      <c r="T4" s="12" t="n"/>
      <c r="U4" s="13" t="n"/>
      <c r="V4" s="58" t="inlineStr">
        <is>
          <t>Delivery December 24</t>
        </is>
      </c>
      <c r="W4" s="25" t="n"/>
      <c r="X4" s="12" t="n"/>
      <c r="Y4" s="15" t="n"/>
      <c r="Z4" s="13" t="n"/>
      <c r="AA4" s="14" t="n"/>
      <c r="AB4" s="1" t="n"/>
      <c r="AC4" s="1" t="n"/>
    </row>
    <row r="5" ht="14.75" customHeight="1">
      <c r="A5" s="10" t="inlineStr">
        <is>
          <t>Product</t>
        </is>
      </c>
      <c r="B5" s="11" t="n"/>
      <c r="C5" s="6" t="inlineStr">
        <is>
          <t>total</t>
        </is>
      </c>
      <c r="D5" s="6" t="inlineStr">
        <is>
          <t>Incl on the way</t>
        </is>
      </c>
      <c r="E5" s="6" t="inlineStr">
        <is>
          <t>total</t>
        </is>
      </c>
      <c r="F5" s="6" t="inlineStr">
        <is>
          <t>total</t>
        </is>
      </c>
      <c r="G5" s="16" t="inlineStr">
        <is>
          <t>Exp</t>
        </is>
      </c>
      <c r="H5" s="6" t="inlineStr">
        <is>
          <t>Transit</t>
        </is>
      </c>
      <c r="I5" s="6" t="inlineStr">
        <is>
          <t>total</t>
        </is>
      </c>
      <c r="J5" s="6" t="inlineStr">
        <is>
          <t>Incl.warehouse</t>
        </is>
      </c>
      <c r="K5" s="25" t="n"/>
      <c r="L5" s="6" t="inlineStr">
        <is>
          <t>Incl on the way</t>
        </is>
      </c>
      <c r="M5" s="44" t="inlineStr">
        <is>
          <t>total</t>
        </is>
      </c>
      <c r="N5" s="45" t="inlineStr">
        <is>
          <t>Incl on the way</t>
        </is>
      </c>
      <c r="O5" s="6" t="inlineStr">
        <is>
          <t>total</t>
        </is>
      </c>
      <c r="P5" s="6" t="inlineStr">
        <is>
          <t>Exp</t>
        </is>
      </c>
      <c r="Q5" s="6" t="inlineStr">
        <is>
          <t>Transit</t>
        </is>
      </c>
      <c r="R5" s="44" t="inlineStr">
        <is>
          <t>Total</t>
        </is>
      </c>
      <c r="S5" s="44" t="inlineStr">
        <is>
          <t>transit</t>
        </is>
      </c>
      <c r="T5" s="6" t="inlineStr">
        <is>
          <t>total</t>
        </is>
      </c>
      <c r="U5" s="6" t="inlineStr">
        <is>
          <t>Transit</t>
        </is>
      </c>
      <c r="V5" s="44" t="inlineStr">
        <is>
          <t>Total</t>
        </is>
      </c>
      <c r="W5" s="44" t="inlineStr">
        <is>
          <t>transit</t>
        </is>
      </c>
      <c r="X5" s="6" t="inlineStr">
        <is>
          <t>1 м 2025</t>
        </is>
      </c>
      <c r="Y5" s="6" t="inlineStr">
        <is>
          <t>1 м 2024</t>
        </is>
      </c>
      <c r="Z5" s="6" t="inlineStr">
        <is>
          <t>%</t>
        </is>
      </c>
      <c r="AA5" s="6" t="inlineStr">
        <is>
          <t>Total</t>
        </is>
      </c>
      <c r="AB5" s="1" t="n"/>
      <c r="AC5" s="1" t="n"/>
    </row>
    <row r="6" ht="14.75" customHeight="1">
      <c r="A6" s="17" t="n"/>
      <c r="B6" s="14" t="n"/>
      <c r="C6" s="14" t="n"/>
      <c r="D6" s="14" t="n"/>
      <c r="E6" s="14" t="n"/>
      <c r="F6" s="14" t="n"/>
      <c r="G6" s="14" t="n"/>
      <c r="H6" s="14" t="n"/>
      <c r="I6" s="14" t="n"/>
      <c r="J6" s="18" t="inlineStr">
        <is>
          <t>contr</t>
        </is>
      </c>
      <c r="K6" s="18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" t="n"/>
      <c r="AC6" s="1" t="n"/>
    </row>
    <row r="7" ht="14.75" customHeight="1">
      <c r="A7" s="6" t="inlineStr">
        <is>
          <t>V 24</t>
        </is>
      </c>
      <c r="B7" s="18" t="inlineStr">
        <is>
          <t>mt</t>
        </is>
      </c>
      <c r="C7" s="110" t="n">
        <v>773.369999999998</v>
      </c>
      <c r="D7" s="110" t="n">
        <v>360.36</v>
      </c>
      <c r="E7" s="110" t="n">
        <v>0</v>
      </c>
      <c r="F7" s="110" t="n">
        <v>0</v>
      </c>
      <c r="G7" s="110" t="n">
        <v>0</v>
      </c>
      <c r="H7" s="110" t="n">
        <v>0</v>
      </c>
      <c r="I7" s="110" t="n">
        <v>773.369999999998</v>
      </c>
      <c r="J7" s="110" t="n">
        <v>0</v>
      </c>
      <c r="K7" s="110" t="n">
        <v>773.37</v>
      </c>
      <c r="L7" s="110" t="n">
        <v>0</v>
      </c>
      <c r="M7" s="46" t="n">
        <v>1</v>
      </c>
      <c r="N7" s="46" t="n">
        <v>0</v>
      </c>
      <c r="O7" s="110" t="n">
        <v>51.48</v>
      </c>
      <c r="P7" s="110" t="n">
        <v>0</v>
      </c>
      <c r="Q7" s="110" t="n">
        <v>0</v>
      </c>
      <c r="R7" s="46" t="n">
        <v>0</v>
      </c>
      <c r="S7" s="46" t="inlineStr">
        <is>
          <t>-</t>
        </is>
      </c>
      <c r="T7" s="110" t="n">
        <v>2104.94</v>
      </c>
      <c r="U7" s="110" t="n">
        <v>0</v>
      </c>
      <c r="V7" s="46" t="n">
        <v>0</v>
      </c>
      <c r="W7" s="46" t="inlineStr">
        <is>
          <t>-</t>
        </is>
      </c>
      <c r="X7" s="110" t="n">
        <v>0</v>
      </c>
      <c r="Y7" s="110" t="n">
        <v>2104.94</v>
      </c>
      <c r="Z7" s="60" t="n">
        <v>0</v>
      </c>
      <c r="AA7" s="110" t="n">
        <v>300</v>
      </c>
      <c r="AB7" s="1" t="n"/>
      <c r="AC7" s="1" t="n"/>
    </row>
    <row r="8" ht="14.75" customHeight="1">
      <c r="A8" s="14" t="n"/>
      <c r="B8" s="18" t="inlineStr">
        <is>
          <t>RMB</t>
        </is>
      </c>
      <c r="C8" s="110" t="n">
        <v>8118.81810000001</v>
      </c>
      <c r="D8" s="110" t="n">
        <v>3588.0698</v>
      </c>
      <c r="E8" s="110" t="n">
        <v>0</v>
      </c>
      <c r="F8" s="110" t="n">
        <v>0</v>
      </c>
      <c r="G8" s="110" t="inlineStr">
        <is>
          <t>0</t>
        </is>
      </c>
      <c r="H8" s="110" t="inlineStr">
        <is>
          <t>0</t>
        </is>
      </c>
      <c r="I8" s="110" t="n">
        <v>8118.81810000001</v>
      </c>
      <c r="J8" s="110" t="n">
        <v>0</v>
      </c>
      <c r="K8" s="110" t="n">
        <v>8118.81810000003</v>
      </c>
      <c r="L8" s="110" t="n">
        <v>0</v>
      </c>
      <c r="M8" s="46" t="n">
        <v>1</v>
      </c>
      <c r="N8" s="46" t="n">
        <v>0</v>
      </c>
      <c r="O8" s="110" t="n">
        <v>564.72373</v>
      </c>
      <c r="P8" s="110" t="n">
        <v>0</v>
      </c>
      <c r="Q8" s="110" t="n">
        <v>0</v>
      </c>
      <c r="R8" s="46" t="n">
        <v>0</v>
      </c>
      <c r="S8" s="46" t="inlineStr">
        <is>
          <t>-</t>
        </is>
      </c>
      <c r="T8" s="110" t="n">
        <v>22419.67626</v>
      </c>
      <c r="U8" s="110" t="n">
        <v>0</v>
      </c>
      <c r="V8" s="46" t="n">
        <v>0</v>
      </c>
      <c r="W8" s="46" t="inlineStr">
        <is>
          <t>-</t>
        </is>
      </c>
      <c r="X8" s="110" t="n">
        <v>0</v>
      </c>
      <c r="Y8" s="110" t="n">
        <v>22419.67626</v>
      </c>
      <c r="Z8" s="60" t="n">
        <v>0</v>
      </c>
      <c r="AA8" s="110" t="n">
        <v>0</v>
      </c>
      <c r="AB8" s="1" t="n"/>
      <c r="AC8" s="1" t="n"/>
    </row>
    <row r="9" ht="14.75" customHeight="1">
      <c r="A9" s="6" t="inlineStr">
        <is>
          <t>V 24 SD</t>
        </is>
      </c>
      <c r="B9" s="18" t="inlineStr">
        <is>
          <t>mt</t>
        </is>
      </c>
      <c r="C9" s="110" t="n">
        <v>463.320000000001</v>
      </c>
      <c r="D9" s="110" t="n">
        <v>0</v>
      </c>
      <c r="E9" s="110" t="n">
        <v>0</v>
      </c>
      <c r="F9" s="110" t="n">
        <v>0</v>
      </c>
      <c r="G9" s="110" t="n">
        <v>0</v>
      </c>
      <c r="H9" s="110" t="n">
        <v>0</v>
      </c>
      <c r="I9" s="110" t="n">
        <v>463.320000000001</v>
      </c>
      <c r="J9" s="110" t="n">
        <v>0</v>
      </c>
      <c r="K9" s="110" t="n">
        <v>463.32</v>
      </c>
      <c r="L9" s="110" t="n"/>
      <c r="M9" s="46" t="n">
        <v>1</v>
      </c>
      <c r="N9" s="46" t="inlineStr">
        <is>
          <t>-</t>
        </is>
      </c>
      <c r="O9" s="110" t="n">
        <v>0</v>
      </c>
      <c r="P9" s="110" t="n">
        <v>0</v>
      </c>
      <c r="Q9" s="110" t="n">
        <v>0</v>
      </c>
      <c r="R9" s="46" t="inlineStr">
        <is>
          <t>-</t>
        </is>
      </c>
      <c r="S9" s="46" t="inlineStr">
        <is>
          <t>-</t>
        </is>
      </c>
      <c r="T9" s="110" t="n">
        <v>540.54</v>
      </c>
      <c r="U9" s="110" t="n">
        <v>0</v>
      </c>
      <c r="V9" s="46" t="n">
        <v>0</v>
      </c>
      <c r="W9" s="46" t="inlineStr">
        <is>
          <t>-</t>
        </is>
      </c>
      <c r="X9" s="110" t="n">
        <v>0</v>
      </c>
      <c r="Y9" s="110" t="n">
        <v>540.54</v>
      </c>
      <c r="Z9" s="60" t="n">
        <v>0</v>
      </c>
      <c r="AA9" s="110" t="n">
        <v>0</v>
      </c>
      <c r="AB9" s="1" t="n"/>
      <c r="AC9" s="1" t="n"/>
    </row>
    <row r="10" ht="14.75" customHeight="1">
      <c r="A10" s="14" t="n"/>
      <c r="B10" s="18" t="inlineStr">
        <is>
          <t>RMB</t>
        </is>
      </c>
      <c r="C10" s="110" t="n">
        <v>5154.06733999999</v>
      </c>
      <c r="D10" s="110" t="n">
        <v>0</v>
      </c>
      <c r="E10" s="110" t="n">
        <v>0</v>
      </c>
      <c r="F10" s="110" t="n">
        <v>0</v>
      </c>
      <c r="G10" s="110" t="inlineStr">
        <is>
          <t>0</t>
        </is>
      </c>
      <c r="H10" s="110" t="n">
        <v>0</v>
      </c>
      <c r="I10" s="110" t="n">
        <v>5154.06733999999</v>
      </c>
      <c r="J10" s="110" t="n">
        <v>0</v>
      </c>
      <c r="K10" s="110" t="n">
        <v>5154.06733999998</v>
      </c>
      <c r="L10" s="110" t="n"/>
      <c r="M10" s="46" t="n">
        <v>1</v>
      </c>
      <c r="N10" s="46" t="inlineStr">
        <is>
          <t>-</t>
        </is>
      </c>
      <c r="O10" s="110" t="n">
        <v>0</v>
      </c>
      <c r="P10" s="110" t="inlineStr">
        <is>
          <t>0</t>
        </is>
      </c>
      <c r="Q10" s="110" t="n">
        <v>0</v>
      </c>
      <c r="R10" s="46" t="inlineStr">
        <is>
          <t>-</t>
        </is>
      </c>
      <c r="S10" s="46" t="inlineStr">
        <is>
          <t>-</t>
        </is>
      </c>
      <c r="T10" s="110" t="n">
        <v>5686.70964</v>
      </c>
      <c r="U10" s="110" t="n">
        <v>0</v>
      </c>
      <c r="V10" s="46" t="n">
        <v>0</v>
      </c>
      <c r="W10" s="46" t="inlineStr">
        <is>
          <t>-</t>
        </is>
      </c>
      <c r="X10" s="110" t="n">
        <v>0</v>
      </c>
      <c r="Y10" s="110" t="n">
        <v>5686.70964</v>
      </c>
      <c r="Z10" s="60" t="n">
        <v>0</v>
      </c>
      <c r="AA10" s="110" t="n">
        <v>0</v>
      </c>
      <c r="AB10" s="1" t="n"/>
      <c r="AC10" s="1" t="n"/>
    </row>
    <row r="11" ht="14.75" customHeight="1">
      <c r="A11" s="6" t="inlineStr">
        <is>
          <t>V 25</t>
        </is>
      </c>
      <c r="B11" s="18" t="inlineStr">
        <is>
          <t>mt</t>
        </is>
      </c>
      <c r="C11" s="110" t="n">
        <v>1983.15</v>
      </c>
      <c r="D11" s="110" t="n">
        <v>849.42</v>
      </c>
      <c r="E11" s="110" t="n">
        <v>102.96</v>
      </c>
      <c r="F11" s="110" t="n">
        <v>437.58</v>
      </c>
      <c r="G11" s="110" t="n">
        <v>0</v>
      </c>
      <c r="H11" s="110" t="n">
        <v>0</v>
      </c>
      <c r="I11" s="110" t="n">
        <v>1648.53</v>
      </c>
      <c r="J11" s="110" t="n">
        <v>746.46</v>
      </c>
      <c r="K11" s="110" t="n">
        <v>799.11</v>
      </c>
      <c r="L11" s="110" t="n">
        <v>102.96</v>
      </c>
      <c r="M11" s="46" t="n">
        <v>0.831268436578171</v>
      </c>
      <c r="N11" s="46" t="n">
        <v>0.121212121212121</v>
      </c>
      <c r="O11" s="110" t="n">
        <v>978.12</v>
      </c>
      <c r="P11" s="110" t="n">
        <v>0</v>
      </c>
      <c r="Q11" s="110" t="n">
        <v>0</v>
      </c>
      <c r="R11" s="46" t="n">
        <v>0.447368421052632</v>
      </c>
      <c r="S11" s="46" t="inlineStr">
        <is>
          <t>-</t>
        </is>
      </c>
      <c r="T11" s="110" t="n">
        <v>91.845</v>
      </c>
      <c r="U11" s="110" t="n">
        <v>0</v>
      </c>
      <c r="V11" s="46" t="n">
        <v>4.76433121019108</v>
      </c>
      <c r="W11" s="46" t="inlineStr">
        <is>
          <t>-</t>
        </is>
      </c>
      <c r="X11" s="110" t="n">
        <v>437.58</v>
      </c>
      <c r="Y11" s="110" t="n">
        <v>91.845</v>
      </c>
      <c r="Z11" s="60" t="n">
        <v>4.76433121019108</v>
      </c>
      <c r="AA11" s="110" t="n">
        <v>200</v>
      </c>
      <c r="AB11" s="1" t="n"/>
      <c r="AC11" s="1" t="n"/>
    </row>
    <row r="12" ht="14.75" customHeight="1">
      <c r="A12" s="14" t="n"/>
      <c r="B12" s="18" t="inlineStr">
        <is>
          <t>RMB</t>
        </is>
      </c>
      <c r="C12" s="110" t="n">
        <v>20730.44546</v>
      </c>
      <c r="D12" s="110" t="n">
        <v>8477.94102</v>
      </c>
      <c r="E12" s="110" t="n">
        <v>1019.3288</v>
      </c>
      <c r="F12" s="110" t="n">
        <v>4616.32196</v>
      </c>
      <c r="G12" s="110" t="n">
        <v>0</v>
      </c>
      <c r="H12" s="110" t="n">
        <v>0</v>
      </c>
      <c r="I12" s="110" t="n">
        <v>17133.4523</v>
      </c>
      <c r="J12" s="110" t="n">
        <v>7813.19621629069</v>
      </c>
      <c r="K12" s="110" t="n">
        <v>8364.28372370931</v>
      </c>
      <c r="L12" s="110" t="n">
        <v>955.97236</v>
      </c>
      <c r="M12" s="46" t="n">
        <v>0.82648741596313</v>
      </c>
      <c r="N12" s="46" t="n">
        <v>0.112759968221624</v>
      </c>
      <c r="O12" s="110" t="n">
        <v>10590.7124</v>
      </c>
      <c r="P12" s="110" t="n">
        <v>0</v>
      </c>
      <c r="Q12" s="110" t="n">
        <v>0</v>
      </c>
      <c r="R12" s="46" t="n">
        <v>0.435883988314138</v>
      </c>
      <c r="S12" s="46" t="inlineStr">
        <is>
          <t>-</t>
        </is>
      </c>
      <c r="T12" s="110" t="n">
        <v>1047.43822</v>
      </c>
      <c r="U12" s="110" t="n">
        <v>0</v>
      </c>
      <c r="V12" s="46" t="n">
        <v>4.40724987102342</v>
      </c>
      <c r="W12" s="46" t="inlineStr">
        <is>
          <t>-</t>
        </is>
      </c>
      <c r="X12" s="110" t="n">
        <v>4616.32196</v>
      </c>
      <c r="Y12" s="110" t="n">
        <v>1047.43822</v>
      </c>
      <c r="Z12" s="60" t="n">
        <v>4.40724987102342</v>
      </c>
      <c r="AA12" s="110" t="n">
        <v>0</v>
      </c>
      <c r="AB12" s="1" t="n"/>
      <c r="AC12" s="1" t="n"/>
    </row>
    <row r="13" ht="14.75" customHeight="1">
      <c r="A13" s="6" t="inlineStr">
        <is>
          <t>V 27</t>
        </is>
      </c>
      <c r="B13" s="18" t="inlineStr">
        <is>
          <t>mt</t>
        </is>
      </c>
      <c r="C13" s="110" t="n">
        <v>400.139999999999</v>
      </c>
      <c r="D13" s="110" t="n">
        <v>0</v>
      </c>
      <c r="E13" s="110" t="n">
        <v>411.84</v>
      </c>
      <c r="F13" s="110" t="n">
        <v>326.43</v>
      </c>
      <c r="G13" s="110" t="n">
        <v>0</v>
      </c>
      <c r="H13" s="110" t="n">
        <v>0</v>
      </c>
      <c r="I13" s="110" t="n">
        <v>485.549999999999</v>
      </c>
      <c r="J13" s="110" t="n">
        <v>334.62</v>
      </c>
      <c r="K13" s="110" t="n">
        <v>-157.95</v>
      </c>
      <c r="L13" s="110" t="n">
        <v>308.88</v>
      </c>
      <c r="M13" s="46" t="n">
        <v>1.21345029239766</v>
      </c>
      <c r="N13" s="46" t="inlineStr">
        <is>
          <t>-</t>
        </is>
      </c>
      <c r="O13" s="110" t="n">
        <v>180.18</v>
      </c>
      <c r="P13" s="110" t="n">
        <v>0</v>
      </c>
      <c r="Q13" s="110" t="n">
        <v>0</v>
      </c>
      <c r="R13" s="46" t="n">
        <v>1.81168831168831</v>
      </c>
      <c r="S13" s="46" t="inlineStr">
        <is>
          <t>-</t>
        </is>
      </c>
      <c r="T13" s="110" t="n">
        <v>125.885</v>
      </c>
      <c r="U13" s="110" t="n">
        <v>20</v>
      </c>
      <c r="V13" s="46" t="n">
        <v>2.59308098661477</v>
      </c>
      <c r="W13" s="46" t="n">
        <v>0</v>
      </c>
      <c r="X13" s="110" t="n">
        <v>326.43</v>
      </c>
      <c r="Y13" s="110" t="n">
        <v>125.885</v>
      </c>
      <c r="Z13" s="60" t="n">
        <v>2.59308098661477</v>
      </c>
      <c r="AA13" s="110" t="n">
        <v>225</v>
      </c>
      <c r="AB13" s="1" t="n"/>
      <c r="AC13" s="1" t="n"/>
    </row>
    <row r="14" ht="14.75" customHeight="1">
      <c r="A14" s="14" t="n"/>
      <c r="B14" s="18" t="inlineStr">
        <is>
          <t>RMB</t>
        </is>
      </c>
      <c r="C14" s="110" t="n">
        <v>4366.61033000001</v>
      </c>
      <c r="D14" s="110" t="n">
        <v>0</v>
      </c>
      <c r="E14" s="110" t="n">
        <v>3819.21968</v>
      </c>
      <c r="F14" s="110" t="n">
        <v>3555.1638</v>
      </c>
      <c r="G14" s="110" t="n">
        <v>0</v>
      </c>
      <c r="H14" s="110" t="n">
        <v>0</v>
      </c>
      <c r="I14" s="110" t="n">
        <v>4630.66621000001</v>
      </c>
      <c r="J14" s="110" t="n">
        <v>3345.2749699338</v>
      </c>
      <c r="K14" s="110" t="n">
        <v>-1579.06335993379</v>
      </c>
      <c r="L14" s="110" t="n">
        <v>2864.4546</v>
      </c>
      <c r="M14" s="46" t="n">
        <v>1.06047159238961</v>
      </c>
      <c r="N14" s="46" t="inlineStr">
        <is>
          <t>-</t>
        </is>
      </c>
      <c r="O14" s="110" t="n">
        <v>2012.97442</v>
      </c>
      <c r="P14" s="110" t="n">
        <v>0</v>
      </c>
      <c r="Q14" s="110" t="n">
        <v>0</v>
      </c>
      <c r="R14" s="46" t="n">
        <v>1.76612467832552</v>
      </c>
      <c r="S14" s="46" t="inlineStr">
        <is>
          <t>-</t>
        </is>
      </c>
      <c r="T14" s="110" t="n">
        <v>1369.40561</v>
      </c>
      <c r="U14" s="110" t="n">
        <v>217.564540652183</v>
      </c>
      <c r="V14" s="46" t="n">
        <v>2.59613643615787</v>
      </c>
      <c r="W14" s="46" t="n">
        <v>0</v>
      </c>
      <c r="X14" s="110" t="n">
        <v>3555.1638</v>
      </c>
      <c r="Y14" s="110" t="n">
        <v>1369.40561</v>
      </c>
      <c r="Z14" s="60" t="n">
        <v>2.59613643615787</v>
      </c>
      <c r="AA14" s="110" t="n">
        <v>0</v>
      </c>
      <c r="AB14" s="1" t="n"/>
      <c r="AC14" s="1" t="n"/>
    </row>
    <row r="15" ht="14.75" customHeight="1">
      <c r="A15" s="6" t="inlineStr">
        <is>
          <t>V 34 (F)</t>
        </is>
      </c>
      <c r="B15" s="18" t="inlineStr">
        <is>
          <t>mt</t>
        </is>
      </c>
      <c r="C15" s="110" t="n">
        <v>360.36</v>
      </c>
      <c r="D15" s="110" t="n">
        <v>0</v>
      </c>
      <c r="E15" s="110" t="n">
        <v>411.84</v>
      </c>
      <c r="F15" s="110" t="n">
        <v>0</v>
      </c>
      <c r="G15" s="110" t="n">
        <v>0</v>
      </c>
      <c r="H15" s="110" t="n">
        <v>0</v>
      </c>
      <c r="I15" s="110" t="n">
        <v>772.2</v>
      </c>
      <c r="J15" s="110" t="n">
        <v>1184.04</v>
      </c>
      <c r="K15" s="110" t="n">
        <v>-823.6799999999999</v>
      </c>
      <c r="L15" s="110" t="n">
        <v>411.84</v>
      </c>
      <c r="M15" s="46" t="n">
        <v>2.14285714285714</v>
      </c>
      <c r="N15" s="46" t="inlineStr">
        <is>
          <t>-</t>
        </is>
      </c>
      <c r="O15" s="110" t="n">
        <v>0</v>
      </c>
      <c r="P15" s="110" t="n">
        <v>0</v>
      </c>
      <c r="Q15" s="110" t="n">
        <v>0</v>
      </c>
      <c r="R15" s="46" t="inlineStr">
        <is>
          <t>-</t>
        </is>
      </c>
      <c r="S15" s="46" t="inlineStr">
        <is>
          <t>-</t>
        </is>
      </c>
      <c r="T15" s="110" t="n">
        <v>0</v>
      </c>
      <c r="U15" s="110" t="n">
        <v>0</v>
      </c>
      <c r="V15" s="46" t="inlineStr">
        <is>
          <t>-</t>
        </is>
      </c>
      <c r="W15" s="46" t="inlineStr">
        <is>
          <t>-</t>
        </is>
      </c>
      <c r="X15" s="110" t="n">
        <v>0</v>
      </c>
      <c r="Y15" s="110" t="n">
        <v>0</v>
      </c>
      <c r="Z15" s="60" t="inlineStr">
        <is>
          <t>-</t>
        </is>
      </c>
      <c r="AA15" s="110" t="n">
        <v>400</v>
      </c>
      <c r="AB15" s="21" t="n"/>
      <c r="AC15" s="21" t="n"/>
    </row>
    <row r="16" ht="14.75" customHeight="1">
      <c r="A16" s="14" t="n"/>
      <c r="B16" s="18" t="inlineStr">
        <is>
          <t>RMB</t>
        </is>
      </c>
      <c r="C16" s="110" t="n">
        <v>3971.99452</v>
      </c>
      <c r="D16" s="110" t="n">
        <v>0</v>
      </c>
      <c r="E16" s="110" t="n">
        <v>3819.2728</v>
      </c>
      <c r="F16" s="110" t="n">
        <v>0</v>
      </c>
      <c r="G16" s="110" t="inlineStr">
        <is>
          <t>0</t>
        </is>
      </c>
      <c r="H16" s="110" t="n">
        <v>0</v>
      </c>
      <c r="I16" s="110" t="n">
        <v>7791.26732</v>
      </c>
      <c r="J16" s="110" t="n">
        <v>13050.8391371429</v>
      </c>
      <c r="K16" s="110" t="n">
        <v>-9078.84461714286</v>
      </c>
      <c r="L16" s="110" t="n">
        <v>3819.2728</v>
      </c>
      <c r="M16" s="46" t="n">
        <v>1.9615503699134</v>
      </c>
      <c r="N16" s="46" t="inlineStr">
        <is>
          <t>-</t>
        </is>
      </c>
      <c r="O16" s="110" t="n">
        <v>0</v>
      </c>
      <c r="P16" s="110" t="inlineStr">
        <is>
          <t>0</t>
        </is>
      </c>
      <c r="Q16" s="110" t="n">
        <v>0</v>
      </c>
      <c r="R16" s="46" t="inlineStr">
        <is>
          <t>-</t>
        </is>
      </c>
      <c r="S16" s="46" t="inlineStr">
        <is>
          <t>-</t>
        </is>
      </c>
      <c r="T16" s="110" t="n">
        <v>0</v>
      </c>
      <c r="U16" s="110" t="n">
        <v>0</v>
      </c>
      <c r="V16" s="46" t="inlineStr">
        <is>
          <t>-</t>
        </is>
      </c>
      <c r="W16" s="46" t="inlineStr">
        <is>
          <t>-</t>
        </is>
      </c>
      <c r="X16" s="110" t="n">
        <v>0</v>
      </c>
      <c r="Y16" s="110" t="n">
        <v>0</v>
      </c>
      <c r="Z16" s="60" t="inlineStr">
        <is>
          <t>-</t>
        </is>
      </c>
      <c r="AA16" s="110" t="n">
        <v>0</v>
      </c>
      <c r="AB16" s="21" t="n"/>
      <c r="AC16" s="21" t="n"/>
    </row>
    <row r="17" ht="14.75" customHeight="1">
      <c r="A17" s="6" t="inlineStr">
        <is>
          <t>Other</t>
        </is>
      </c>
      <c r="B17" s="18" t="inlineStr">
        <is>
          <t>mt</t>
        </is>
      </c>
      <c r="C17" s="110" t="n">
        <v>0</v>
      </c>
      <c r="D17" s="110" t="n">
        <v>0</v>
      </c>
      <c r="E17" s="110" t="n">
        <v>0</v>
      </c>
      <c r="F17" s="110" t="n">
        <v>0</v>
      </c>
      <c r="G17" s="110" t="n">
        <v>0</v>
      </c>
      <c r="H17" s="110" t="n"/>
      <c r="I17" s="110" t="n">
        <v>0</v>
      </c>
      <c r="J17" s="110" t="n">
        <v>0</v>
      </c>
      <c r="K17" s="110" t="n">
        <v>0</v>
      </c>
      <c r="L17" s="110" t="n">
        <v>0</v>
      </c>
      <c r="M17" s="46" t="inlineStr">
        <is>
          <t>-</t>
        </is>
      </c>
      <c r="N17" s="46" t="inlineStr">
        <is>
          <t>-</t>
        </is>
      </c>
      <c r="O17" s="110" t="n">
        <v>0</v>
      </c>
      <c r="P17" s="110" t="n">
        <v>0</v>
      </c>
      <c r="Q17" s="110" t="n">
        <v>0</v>
      </c>
      <c r="R17" s="46" t="inlineStr">
        <is>
          <t>-</t>
        </is>
      </c>
      <c r="S17" s="46" t="inlineStr">
        <is>
          <t>-</t>
        </is>
      </c>
      <c r="T17" s="110" t="n">
        <v>0</v>
      </c>
      <c r="U17" s="110" t="n">
        <v>0</v>
      </c>
      <c r="V17" s="46" t="inlineStr">
        <is>
          <t>-</t>
        </is>
      </c>
      <c r="W17" s="46" t="inlineStr">
        <is>
          <t>-</t>
        </is>
      </c>
      <c r="X17" s="110" t="n">
        <v>0</v>
      </c>
      <c r="Y17" s="110" t="n">
        <v>0</v>
      </c>
      <c r="Z17" s="60" t="inlineStr">
        <is>
          <t>-</t>
        </is>
      </c>
      <c r="AA17" s="110" t="n">
        <v>0</v>
      </c>
      <c r="AB17" s="21" t="n"/>
      <c r="AC17" s="21" t="n"/>
    </row>
    <row r="18" ht="14.75" customHeight="1">
      <c r="A18" s="14" t="n"/>
      <c r="B18" s="18" t="inlineStr">
        <is>
          <t>RMB</t>
        </is>
      </c>
      <c r="C18" s="110" t="n">
        <v>1.13686837721616e-13</v>
      </c>
      <c r="D18" s="110" t="n">
        <v>0</v>
      </c>
      <c r="E18" s="110" t="n">
        <v>0</v>
      </c>
      <c r="F18" s="110" t="n">
        <v>0</v>
      </c>
      <c r="G18" s="110" t="n">
        <v>0</v>
      </c>
      <c r="H18" s="110" t="inlineStr">
        <is>
          <t>0</t>
        </is>
      </c>
      <c r="I18" s="110" t="n">
        <v>1.13686837721616e-13</v>
      </c>
      <c r="J18" s="110" t="n">
        <v>0</v>
      </c>
      <c r="K18" s="110" t="n">
        <v>0</v>
      </c>
      <c r="L18" s="110" t="n"/>
      <c r="M18" s="46" t="n">
        <v>1</v>
      </c>
      <c r="N18" s="46" t="inlineStr">
        <is>
          <t>-</t>
        </is>
      </c>
      <c r="O18" s="110" t="n">
        <v>0</v>
      </c>
      <c r="P18" s="110" t="n">
        <v>0</v>
      </c>
      <c r="Q18" s="110" t="n">
        <v>0</v>
      </c>
      <c r="R18" s="46" t="inlineStr">
        <is>
          <t>-</t>
        </is>
      </c>
      <c r="S18" s="46" t="inlineStr">
        <is>
          <t>-</t>
        </is>
      </c>
      <c r="T18" s="110" t="n">
        <v>0</v>
      </c>
      <c r="U18" s="110" t="n">
        <v>0</v>
      </c>
      <c r="V18" s="46" t="inlineStr">
        <is>
          <t>-</t>
        </is>
      </c>
      <c r="W18" s="46" t="inlineStr">
        <is>
          <t>-</t>
        </is>
      </c>
      <c r="X18" s="110" t="n">
        <v>0</v>
      </c>
      <c r="Y18" s="110" t="n">
        <v>0</v>
      </c>
      <c r="Z18" s="60" t="inlineStr">
        <is>
          <t>-</t>
        </is>
      </c>
      <c r="AA18" s="110" t="n">
        <v>0</v>
      </c>
      <c r="AB18" s="21" t="n"/>
      <c r="AC18" s="21" t="n"/>
    </row>
    <row r="19" ht="14.75" customHeight="1">
      <c r="A19" s="6" t="inlineStr">
        <is>
          <t>Total PA</t>
        </is>
      </c>
      <c r="B19" s="18" t="inlineStr">
        <is>
          <t>mt</t>
        </is>
      </c>
      <c r="C19" s="110" t="n">
        <v>3980.34000000001</v>
      </c>
      <c r="D19" s="110" t="n">
        <v>1209.78</v>
      </c>
      <c r="E19" s="110" t="n">
        <v>926.64</v>
      </c>
      <c r="F19" s="110" t="n">
        <v>764.01</v>
      </c>
      <c r="G19" s="110" t="n">
        <v>0</v>
      </c>
      <c r="H19" s="110" t="n">
        <v>0</v>
      </c>
      <c r="I19" s="110" t="n">
        <v>4142.97000000001</v>
      </c>
      <c r="J19" s="110" t="n">
        <v>2265.12</v>
      </c>
      <c r="K19" s="110" t="n">
        <v>1054.17</v>
      </c>
      <c r="L19" s="110" t="n">
        <v>823.6799999999999</v>
      </c>
      <c r="M19" s="46" t="n">
        <v>1.0408583186361</v>
      </c>
      <c r="N19" s="46" t="n">
        <v>0.680851063829787</v>
      </c>
      <c r="O19" s="110" t="n">
        <v>1209.78</v>
      </c>
      <c r="P19" s="110" t="n">
        <v>0</v>
      </c>
      <c r="Q19" s="110" t="n">
        <v>0</v>
      </c>
      <c r="R19" s="46" t="n">
        <v>0.631528046421663</v>
      </c>
      <c r="S19" s="46" t="inlineStr">
        <is>
          <t>-</t>
        </is>
      </c>
      <c r="T19" s="110" t="n">
        <v>2863.21</v>
      </c>
      <c r="U19" s="110" t="n">
        <v>20</v>
      </c>
      <c r="V19" s="46" t="n">
        <v>0.266836871902515</v>
      </c>
      <c r="W19" s="46" t="n">
        <v>0</v>
      </c>
      <c r="X19" s="110" t="n">
        <v>764.01</v>
      </c>
      <c r="Y19" s="110" t="n">
        <v>2863.21</v>
      </c>
      <c r="Z19" s="60" t="n">
        <v>0.266836871902515</v>
      </c>
      <c r="AA19" s="110" t="n">
        <v>1125</v>
      </c>
      <c r="AB19" s="21" t="n"/>
      <c r="AC19" s="21" t="n"/>
    </row>
    <row r="20" ht="14.75" customHeight="1">
      <c r="A20" s="11" t="n"/>
      <c r="B20" s="18" t="inlineStr">
        <is>
          <t>USD</t>
        </is>
      </c>
      <c r="C20" s="110" t="n">
        <v>6684.97067367656</v>
      </c>
      <c r="D20" s="110" t="n">
        <v>1904.98915675966</v>
      </c>
      <c r="E20" s="110" t="n">
        <v>1366.90211086376</v>
      </c>
      <c r="F20" s="110" t="n">
        <v>1290.11916196972</v>
      </c>
      <c r="G20" s="110" t="n">
        <v>0</v>
      </c>
      <c r="H20" s="110" t="n">
        <v>0</v>
      </c>
      <c r="I20" s="110" t="n">
        <v>6761.75362257061</v>
      </c>
      <c r="J20" s="110" t="n">
        <v>3822.18069804818</v>
      </c>
      <c r="K20" s="110" t="n">
        <v>1733.41246098496</v>
      </c>
      <c r="L20" s="110" t="n">
        <v>1206.16046353747</v>
      </c>
      <c r="M20" s="46" t="n">
        <v>1.01148590661682</v>
      </c>
      <c r="N20" s="46" t="n">
        <v>0.633158702902605</v>
      </c>
      <c r="O20" s="110" t="n">
        <v>2079.03669934795</v>
      </c>
      <c r="P20" s="110" t="n">
        <v>0</v>
      </c>
      <c r="Q20" s="110" t="n">
        <v>0</v>
      </c>
      <c r="R20" s="46" t="n">
        <v>0.620536983485832</v>
      </c>
      <c r="S20" s="46" t="inlineStr">
        <is>
          <t>-</t>
        </is>
      </c>
      <c r="T20" s="110" t="n">
        <v>4819.02614976555</v>
      </c>
      <c r="U20" s="110" t="n">
        <v>34.3492225409594</v>
      </c>
      <c r="V20" s="46" t="n">
        <v>0.267713667009772</v>
      </c>
      <c r="W20" s="46" t="n">
        <v>0</v>
      </c>
      <c r="X20" s="110" t="n">
        <v>1290.11916196972</v>
      </c>
      <c r="Y20" s="110" t="n">
        <v>4819.02614976555</v>
      </c>
      <c r="Z20" s="60" t="n">
        <v>0.267713667009772</v>
      </c>
      <c r="AA20" s="110" t="n">
        <v>0</v>
      </c>
      <c r="AB20" s="21" t="n"/>
      <c r="AC20" s="21" t="n"/>
    </row>
    <row r="21" ht="14.75" customHeight="1">
      <c r="A21" s="14" t="n"/>
      <c r="B21" s="18" t="inlineStr">
        <is>
          <t>RMB</t>
        </is>
      </c>
      <c r="C21" s="110" t="n">
        <v>42341.93575</v>
      </c>
      <c r="D21" s="110" t="n">
        <v>12066.01082</v>
      </c>
      <c r="E21" s="111" t="n">
        <v>8657.82128</v>
      </c>
      <c r="F21" s="110" t="n">
        <v>8171.48576</v>
      </c>
      <c r="G21" s="110" t="n">
        <v>0</v>
      </c>
      <c r="H21" s="110" t="n">
        <v>0</v>
      </c>
      <c r="I21" s="110" t="n">
        <v>42828.27127</v>
      </c>
      <c r="J21" s="110" t="n">
        <v>24209.3103233674</v>
      </c>
      <c r="K21" s="110" t="n">
        <v>10979.2611866327</v>
      </c>
      <c r="L21" s="110" t="n">
        <v>7639.69976</v>
      </c>
      <c r="M21" s="46" t="n">
        <v>1.01148590661682</v>
      </c>
      <c r="N21" s="46" t="n">
        <v>0.633158702902605</v>
      </c>
      <c r="O21" s="110" t="n">
        <v>13168.41055</v>
      </c>
      <c r="P21" s="110" t="n">
        <v>0</v>
      </c>
      <c r="Q21" s="110" t="n">
        <v>0</v>
      </c>
      <c r="R21" s="46" t="n">
        <v>0.620536983485832</v>
      </c>
      <c r="S21" s="46" t="inlineStr">
        <is>
          <t>-</t>
        </is>
      </c>
      <c r="T21" s="110" t="n">
        <v>30523.22973</v>
      </c>
      <c r="U21" s="110" t="n">
        <v>217.564540652183</v>
      </c>
      <c r="V21" s="46" t="n">
        <v>0.267713667009772</v>
      </c>
      <c r="W21" s="46" t="n">
        <v>0</v>
      </c>
      <c r="X21" s="110" t="n">
        <v>8171.48576</v>
      </c>
      <c r="Y21" s="110" t="n">
        <v>30523.22973</v>
      </c>
      <c r="Z21" s="60" t="n">
        <v>0.267713667009772</v>
      </c>
      <c r="AA21" s="110" t="n">
        <v>0</v>
      </c>
      <c r="AB21" s="21" t="n"/>
      <c r="AC21" s="21" t="n"/>
    </row>
    <row r="22" ht="14.75" customHeight="1">
      <c r="A22" s="6" t="inlineStr">
        <is>
          <t>CPL</t>
        </is>
      </c>
      <c r="B22" s="18" t="inlineStr">
        <is>
          <t>mt</t>
        </is>
      </c>
      <c r="C22" s="110" t="n">
        <v>2634.125</v>
      </c>
      <c r="D22" s="110" t="n">
        <v>1643.75</v>
      </c>
      <c r="E22" s="110" t="n">
        <v>1498.75</v>
      </c>
      <c r="F22" s="110" t="n">
        <v>2484.125</v>
      </c>
      <c r="G22" s="110" t="n">
        <v>1215.875</v>
      </c>
      <c r="H22" s="110" t="n">
        <v>0</v>
      </c>
      <c r="I22" s="110" t="n">
        <v>1648.75</v>
      </c>
      <c r="J22" s="110" t="n">
        <v>0</v>
      </c>
      <c r="K22" s="110" t="n">
        <v>350</v>
      </c>
      <c r="L22" s="110" t="n">
        <v>1298.75</v>
      </c>
      <c r="M22" s="46" t="n">
        <v>0.625919422958288</v>
      </c>
      <c r="N22" s="46" t="n">
        <v>0.790114068441065</v>
      </c>
      <c r="O22" s="110" t="n">
        <v>1215.875</v>
      </c>
      <c r="P22" s="110" t="n">
        <v>1215.875</v>
      </c>
      <c r="Q22" s="110" t="n">
        <v>0</v>
      </c>
      <c r="R22" s="46" t="n">
        <v>2.04307597409273</v>
      </c>
      <c r="S22" s="46" t="inlineStr">
        <is>
          <t>-</t>
        </is>
      </c>
      <c r="T22" s="110" t="n">
        <v>1795</v>
      </c>
      <c r="U22" s="110" t="n">
        <v>995</v>
      </c>
      <c r="V22" s="46" t="n">
        <v>1.38391364902507</v>
      </c>
      <c r="W22" s="46" t="n">
        <v>0</v>
      </c>
      <c r="X22" s="110" t="n">
        <v>2484.125</v>
      </c>
      <c r="Y22" s="110" t="n">
        <v>1795</v>
      </c>
      <c r="Z22" s="60" t="n">
        <v>1.38391364902507</v>
      </c>
      <c r="AA22" s="110" t="n">
        <v>1500</v>
      </c>
      <c r="AB22" s="21" t="n"/>
      <c r="AC22" s="21" t="n"/>
    </row>
    <row r="23" ht="14.75" customHeight="1">
      <c r="A23" s="14" t="n"/>
      <c r="B23" s="18" t="inlineStr">
        <is>
          <t>USD</t>
        </is>
      </c>
      <c r="C23" s="110" t="n">
        <v>3887.04129367372</v>
      </c>
      <c r="D23" s="110" t="n">
        <v>2391.83238762847</v>
      </c>
      <c r="E23" s="110" t="n">
        <v>2072.76536573043</v>
      </c>
      <c r="F23" s="110" t="n">
        <v>3664.19669871643</v>
      </c>
      <c r="G23" s="110" t="n">
        <v>1793.47060274819</v>
      </c>
      <c r="H23" s="110" t="n">
        <v>0</v>
      </c>
      <c r="I23" s="110" t="n">
        <v>2295.60996068772</v>
      </c>
      <c r="J23" s="110" t="n">
        <v>0</v>
      </c>
      <c r="K23" s="110" t="n">
        <v>513.8150176036889</v>
      </c>
      <c r="L23" s="110" t="n">
        <v>1781.79494308404</v>
      </c>
      <c r="M23" s="46" t="n">
        <v>0.590580286456926</v>
      </c>
      <c r="N23" s="46" t="n">
        <v>0.74494975162148</v>
      </c>
      <c r="O23" s="110" t="n">
        <v>1842.95187798986</v>
      </c>
      <c r="P23" s="110" t="n">
        <v>1842.95187798986</v>
      </c>
      <c r="Q23" s="110" t="n">
        <v>0</v>
      </c>
      <c r="R23" s="46" t="n">
        <v>1.98822158216797</v>
      </c>
      <c r="S23" s="46" t="inlineStr">
        <is>
          <t>-</t>
        </is>
      </c>
      <c r="T23" s="110" t="n">
        <v>2980.8718972513</v>
      </c>
      <c r="U23" s="110" t="n">
        <v>1652.34960321172</v>
      </c>
      <c r="V23" s="46" t="n">
        <v>1.22923655394089</v>
      </c>
      <c r="W23" s="46" t="n">
        <v>0</v>
      </c>
      <c r="X23" s="110" t="n">
        <v>3664.19669871643</v>
      </c>
      <c r="Y23" s="110" t="n">
        <v>2980.8718972513</v>
      </c>
      <c r="Z23" s="60" t="n">
        <v>1.22923655394089</v>
      </c>
      <c r="AA23" s="110" t="n">
        <v>0</v>
      </c>
      <c r="AB23" s="21" t="n"/>
      <c r="AC23" s="21" t="n"/>
    </row>
    <row r="24" ht="14.75" customHeight="1">
      <c r="A24" s="6" t="inlineStr">
        <is>
          <t>Yarn</t>
        </is>
      </c>
      <c r="B24" s="18" t="inlineStr">
        <is>
          <t>mt</t>
        </is>
      </c>
      <c r="C24" s="110" t="n">
        <v>0</v>
      </c>
      <c r="D24" s="110" t="n">
        <v>0</v>
      </c>
      <c r="E24" s="110" t="n">
        <v>0</v>
      </c>
      <c r="F24" s="110" t="n">
        <v>0</v>
      </c>
      <c r="G24" s="110" t="n">
        <v>0</v>
      </c>
      <c r="H24" s="110" t="n">
        <v>0</v>
      </c>
      <c r="I24" s="110" t="n">
        <v>0</v>
      </c>
      <c r="J24" s="110" t="n">
        <v>0</v>
      </c>
      <c r="K24" s="110" t="n">
        <v>0</v>
      </c>
      <c r="L24" s="110" t="n"/>
      <c r="M24" s="46" t="inlineStr">
        <is>
          <t>-</t>
        </is>
      </c>
      <c r="N24" s="46" t="inlineStr">
        <is>
          <t>-</t>
        </is>
      </c>
      <c r="O24" s="110" t="n">
        <v>0</v>
      </c>
      <c r="P24" s="110" t="n">
        <v>0</v>
      </c>
      <c r="Q24" s="110" t="n">
        <v>0</v>
      </c>
      <c r="R24" s="46" t="inlineStr">
        <is>
          <t>-</t>
        </is>
      </c>
      <c r="S24" s="46" t="inlineStr">
        <is>
          <t>-</t>
        </is>
      </c>
      <c r="T24" s="110" t="n">
        <v>0</v>
      </c>
      <c r="U24" s="110" t="n">
        <v>0</v>
      </c>
      <c r="V24" s="46" t="inlineStr">
        <is>
          <t>-</t>
        </is>
      </c>
      <c r="W24" s="46" t="inlineStr">
        <is>
          <t>-</t>
        </is>
      </c>
      <c r="X24" s="110" t="n">
        <v>0</v>
      </c>
      <c r="Y24" s="110" t="n">
        <v>0</v>
      </c>
      <c r="Z24" s="60" t="inlineStr">
        <is>
          <t>-</t>
        </is>
      </c>
      <c r="AA24" s="110" t="n">
        <v>0</v>
      </c>
      <c r="AB24" s="21" t="n"/>
      <c r="AC24" s="21" t="n"/>
    </row>
    <row r="25" ht="14.75" customHeight="1">
      <c r="A25" s="14" t="n"/>
      <c r="B25" s="18" t="inlineStr">
        <is>
          <t>USD</t>
        </is>
      </c>
      <c r="C25" s="110" t="n">
        <v>3.76514865662181e-09</v>
      </c>
      <c r="D25" s="110" t="n">
        <v>0</v>
      </c>
      <c r="E25" s="110" t="n">
        <v>0</v>
      </c>
      <c r="F25" s="110" t="n">
        <v>0</v>
      </c>
      <c r="G25" s="110" t="n">
        <v>0</v>
      </c>
      <c r="H25" s="110" t="n">
        <v>0</v>
      </c>
      <c r="I25" s="110" t="n">
        <v>3.76514865662181e-09</v>
      </c>
      <c r="J25" s="110" t="n">
        <v>0</v>
      </c>
      <c r="K25" s="110" t="n">
        <v>0</v>
      </c>
      <c r="L25" s="110" t="n"/>
      <c r="M25" s="46" t="n">
        <v>1</v>
      </c>
      <c r="N25" s="46" t="inlineStr">
        <is>
          <t>-</t>
        </is>
      </c>
      <c r="O25" s="110" t="n">
        <v>0</v>
      </c>
      <c r="P25" s="110" t="n">
        <v>0</v>
      </c>
      <c r="Q25" s="110" t="n">
        <v>0</v>
      </c>
      <c r="R25" s="46" t="inlineStr">
        <is>
          <t>-</t>
        </is>
      </c>
      <c r="S25" s="46" t="inlineStr">
        <is>
          <t>-</t>
        </is>
      </c>
      <c r="T25" s="110" t="n">
        <v>0</v>
      </c>
      <c r="U25" s="110" t="n">
        <v>0</v>
      </c>
      <c r="V25" s="46" t="inlineStr">
        <is>
          <t>-</t>
        </is>
      </c>
      <c r="W25" s="46" t="inlineStr">
        <is>
          <t>-</t>
        </is>
      </c>
      <c r="X25" s="110" t="n">
        <v>0</v>
      </c>
      <c r="Y25" s="110" t="n">
        <v>0</v>
      </c>
      <c r="Z25" s="60" t="inlineStr">
        <is>
          <t>-</t>
        </is>
      </c>
      <c r="AA25" s="110" t="n">
        <v>0</v>
      </c>
      <c r="AB25" s="21" t="n"/>
      <c r="AC25" s="21" t="n"/>
    </row>
    <row r="26" ht="14.75" customHeight="1">
      <c r="A26" s="6" t="inlineStr">
        <is>
          <t>Second PA</t>
        </is>
      </c>
      <c r="B26" s="18" t="inlineStr">
        <is>
          <t>mt</t>
        </is>
      </c>
      <c r="C26" s="110" t="n">
        <v>0</v>
      </c>
      <c r="D26" s="110" t="n">
        <v>0</v>
      </c>
      <c r="E26" s="110" t="n">
        <v>0</v>
      </c>
      <c r="F26" s="110" t="n">
        <v>0</v>
      </c>
      <c r="G26" s="110" t="n">
        <v>0</v>
      </c>
      <c r="H26" s="110" t="n">
        <v>0</v>
      </c>
      <c r="I26" s="110" t="n">
        <v>0</v>
      </c>
      <c r="J26" s="110" t="n">
        <v>0</v>
      </c>
      <c r="K26" s="110" t="n">
        <v>0</v>
      </c>
      <c r="L26" s="110" t="n"/>
      <c r="M26" s="46" t="inlineStr">
        <is>
          <t>-</t>
        </is>
      </c>
      <c r="N26" s="46" t="inlineStr">
        <is>
          <t>-</t>
        </is>
      </c>
      <c r="O26" s="110" t="n">
        <v>0</v>
      </c>
      <c r="P26" s="110" t="n">
        <v>0</v>
      </c>
      <c r="Q26" s="110" t="n">
        <v>0</v>
      </c>
      <c r="R26" s="46" t="inlineStr">
        <is>
          <t>-</t>
        </is>
      </c>
      <c r="S26" s="46" t="inlineStr">
        <is>
          <t>-</t>
        </is>
      </c>
      <c r="T26" s="110" t="n">
        <v>0</v>
      </c>
      <c r="U26" s="110" t="n">
        <v>0</v>
      </c>
      <c r="V26" s="46" t="inlineStr">
        <is>
          <t>-</t>
        </is>
      </c>
      <c r="W26" s="46" t="inlineStr">
        <is>
          <t>-</t>
        </is>
      </c>
      <c r="X26" s="110" t="n">
        <v>0</v>
      </c>
      <c r="Y26" s="110" t="n">
        <v>0</v>
      </c>
      <c r="Z26" s="60" t="inlineStr">
        <is>
          <t>-</t>
        </is>
      </c>
      <c r="AA26" s="110" t="n">
        <v>0</v>
      </c>
      <c r="AB26" s="21" t="n"/>
      <c r="AC26" s="21" t="n"/>
    </row>
    <row r="27" ht="14.75" customHeight="1">
      <c r="A27" s="14" t="n"/>
      <c r="B27" s="18" t="inlineStr">
        <is>
          <t>RMB</t>
        </is>
      </c>
      <c r="C27" s="110" t="n">
        <v>0</v>
      </c>
      <c r="D27" s="110" t="n">
        <v>0</v>
      </c>
      <c r="E27" s="110" t="n">
        <v>0</v>
      </c>
      <c r="F27" s="110" t="n">
        <v>0</v>
      </c>
      <c r="G27" s="110" t="n">
        <v>0</v>
      </c>
      <c r="H27" s="110" t="n">
        <v>0</v>
      </c>
      <c r="I27" s="110" t="n">
        <v>0</v>
      </c>
      <c r="J27" s="110" t="n">
        <v>0</v>
      </c>
      <c r="K27" s="110" t="n">
        <v>0</v>
      </c>
      <c r="L27" s="110" t="n"/>
      <c r="M27" s="46" t="inlineStr">
        <is>
          <t>-</t>
        </is>
      </c>
      <c r="N27" s="46" t="inlineStr">
        <is>
          <t>-</t>
        </is>
      </c>
      <c r="O27" s="110" t="n">
        <v>0</v>
      </c>
      <c r="P27" s="110" t="n">
        <v>0</v>
      </c>
      <c r="Q27" s="110" t="n">
        <v>0</v>
      </c>
      <c r="R27" s="46" t="inlineStr">
        <is>
          <t>-</t>
        </is>
      </c>
      <c r="S27" s="46" t="inlineStr">
        <is>
          <t>-</t>
        </is>
      </c>
      <c r="T27" s="110" t="n">
        <v>0</v>
      </c>
      <c r="U27" s="110" t="n">
        <v>0</v>
      </c>
      <c r="V27" s="46" t="inlineStr">
        <is>
          <t>-</t>
        </is>
      </c>
      <c r="W27" s="46" t="inlineStr">
        <is>
          <t>-</t>
        </is>
      </c>
      <c r="X27" s="110" t="n">
        <v>0</v>
      </c>
      <c r="Y27" s="110" t="n">
        <v>0</v>
      </c>
      <c r="Z27" s="60" t="inlineStr">
        <is>
          <t>-</t>
        </is>
      </c>
      <c r="AA27" s="110" t="n">
        <v>0</v>
      </c>
      <c r="AB27" s="21" t="n"/>
      <c r="AC27" s="21" t="n"/>
    </row>
    <row r="28" ht="14.75" customHeight="1">
      <c r="A28" s="6" t="inlineStr">
        <is>
          <t>Tyre cord</t>
        </is>
      </c>
      <c r="B28" s="18" t="inlineStr">
        <is>
          <t>mt</t>
        </is>
      </c>
      <c r="C28" s="110" t="n">
        <v>0</v>
      </c>
      <c r="D28" s="110" t="n">
        <v>0</v>
      </c>
      <c r="E28" s="110" t="n">
        <v>0</v>
      </c>
      <c r="F28" s="110" t="n">
        <v>0</v>
      </c>
      <c r="G28" s="110" t="n">
        <v>0</v>
      </c>
      <c r="H28" s="110" t="n">
        <v>0</v>
      </c>
      <c r="I28" s="110" t="n">
        <v>0</v>
      </c>
      <c r="J28" s="110" t="n">
        <v>0</v>
      </c>
      <c r="K28" s="110" t="n">
        <v>0</v>
      </c>
      <c r="L28" s="110" t="n"/>
      <c r="M28" s="46" t="inlineStr">
        <is>
          <t>-</t>
        </is>
      </c>
      <c r="N28" s="46" t="inlineStr">
        <is>
          <t>-</t>
        </is>
      </c>
      <c r="O28" s="110" t="n">
        <v>0</v>
      </c>
      <c r="P28" s="110" t="n">
        <v>0</v>
      </c>
      <c r="Q28" s="110" t="n">
        <v>0</v>
      </c>
      <c r="R28" s="46" t="inlineStr">
        <is>
          <t>-</t>
        </is>
      </c>
      <c r="S28" s="46" t="inlineStr">
        <is>
          <t>-</t>
        </is>
      </c>
      <c r="T28" s="110" t="n">
        <v>0</v>
      </c>
      <c r="U28" s="110" t="n">
        <v>0</v>
      </c>
      <c r="V28" s="46" t="inlineStr">
        <is>
          <t>-</t>
        </is>
      </c>
      <c r="W28" s="46" t="inlineStr">
        <is>
          <t>-</t>
        </is>
      </c>
      <c r="X28" s="110" t="n">
        <v>0</v>
      </c>
      <c r="Y28" s="110" t="n">
        <v>0</v>
      </c>
      <c r="Z28" s="60" t="inlineStr">
        <is>
          <t>-</t>
        </is>
      </c>
      <c r="AA28" s="110" t="n">
        <v>0</v>
      </c>
      <c r="AB28" s="21" t="n"/>
      <c r="AC28" s="21" t="n"/>
    </row>
    <row r="29" ht="14.75" customHeight="1">
      <c r="A29" s="14" t="n"/>
      <c r="B29" s="18" t="inlineStr">
        <is>
          <t>RMB</t>
        </is>
      </c>
      <c r="C29" s="110" t="n">
        <v>0</v>
      </c>
      <c r="D29" s="110" t="n">
        <v>0</v>
      </c>
      <c r="E29" s="110" t="n">
        <v>0</v>
      </c>
      <c r="F29" s="110" t="n">
        <v>0</v>
      </c>
      <c r="G29" s="110" t="n">
        <v>0</v>
      </c>
      <c r="H29" s="110" t="n">
        <v>0</v>
      </c>
      <c r="I29" s="110" t="n">
        <v>0</v>
      </c>
      <c r="J29" s="110" t="n">
        <v>0</v>
      </c>
      <c r="K29" s="110" t="n">
        <v>0</v>
      </c>
      <c r="L29" s="110" t="n"/>
      <c r="M29" s="46" t="inlineStr">
        <is>
          <t>-</t>
        </is>
      </c>
      <c r="N29" s="46" t="inlineStr">
        <is>
          <t>-</t>
        </is>
      </c>
      <c r="O29" s="110" t="n">
        <v>0</v>
      </c>
      <c r="P29" s="110" t="n">
        <v>0</v>
      </c>
      <c r="Q29" s="110" t="n">
        <v>0</v>
      </c>
      <c r="R29" s="46" t="inlineStr">
        <is>
          <t>-</t>
        </is>
      </c>
      <c r="S29" s="46" t="inlineStr">
        <is>
          <t>-</t>
        </is>
      </c>
      <c r="T29" s="110" t="n">
        <v>0</v>
      </c>
      <c r="U29" s="110" t="n">
        <v>0</v>
      </c>
      <c r="V29" s="46" t="inlineStr">
        <is>
          <t>-</t>
        </is>
      </c>
      <c r="W29" s="46" t="inlineStr">
        <is>
          <t>-</t>
        </is>
      </c>
      <c r="X29" s="110" t="n">
        <v>0</v>
      </c>
      <c r="Y29" s="110" t="n">
        <v>0</v>
      </c>
      <c r="Z29" s="60" t="inlineStr">
        <is>
          <t>-</t>
        </is>
      </c>
      <c r="AA29" s="110" t="n">
        <v>0</v>
      </c>
      <c r="AB29" s="21" t="n"/>
      <c r="AC29" s="21" t="n"/>
    </row>
    <row r="30" ht="14.75" customHeight="1">
      <c r="A30" s="6" t="inlineStr">
        <is>
          <t>Total</t>
        </is>
      </c>
      <c r="B30" s="18" t="inlineStr">
        <is>
          <t>mt</t>
        </is>
      </c>
      <c r="C30" s="110" t="n">
        <v>6614.46500000001</v>
      </c>
      <c r="D30" s="110" t="n">
        <v>2853.53</v>
      </c>
      <c r="E30" s="110" t="n">
        <v>2425.39</v>
      </c>
      <c r="F30" s="110" t="n">
        <v>3248.135</v>
      </c>
      <c r="G30" s="110" t="n">
        <v>1215.875</v>
      </c>
      <c r="H30" s="110" t="n">
        <v>0</v>
      </c>
      <c r="I30" s="110" t="n">
        <v>5791.72000000001</v>
      </c>
      <c r="J30" s="110" t="n">
        <v>2265.12</v>
      </c>
      <c r="K30" s="110" t="n">
        <v>1404.17</v>
      </c>
      <c r="L30" s="110" t="n">
        <v>2122.43</v>
      </c>
      <c r="M30" s="46" t="n">
        <v>0.875614278705837</v>
      </c>
      <c r="N30" s="46" t="n">
        <v>0.743791023749531</v>
      </c>
      <c r="O30" s="110" t="n">
        <v>2425.655</v>
      </c>
      <c r="P30" s="110" t="n">
        <v>1215.875</v>
      </c>
      <c r="Q30" s="110" t="n">
        <v>0</v>
      </c>
      <c r="R30" s="46" t="n">
        <v>1.3390754249883</v>
      </c>
      <c r="S30" s="46" t="inlineStr">
        <is>
          <t>-</t>
        </is>
      </c>
      <c r="T30" s="110" t="n">
        <v>4658.21</v>
      </c>
      <c r="U30" s="110" t="n">
        <v>1015</v>
      </c>
      <c r="V30" s="46" t="n">
        <v>0.697292522234936</v>
      </c>
      <c r="W30" s="46" t="n">
        <v>0</v>
      </c>
      <c r="X30" s="110" t="n">
        <v>3248.135</v>
      </c>
      <c r="Y30" s="110" t="n">
        <v>4658.21</v>
      </c>
      <c r="Z30" s="60" t="n">
        <v>0.697292522234936</v>
      </c>
      <c r="AA30" s="110" t="n">
        <v>2625</v>
      </c>
      <c r="AB30" s="21" t="n"/>
      <c r="AC30" s="21" t="n"/>
    </row>
    <row r="31" ht="14.75" customHeight="1">
      <c r="A31" s="11" t="n"/>
      <c r="B31" s="18" t="inlineStr">
        <is>
          <t>USD</t>
        </is>
      </c>
      <c r="C31" s="110" t="n">
        <v>10572.0119673541</v>
      </c>
      <c r="D31" s="110" t="n">
        <v>4296.82154438813</v>
      </c>
      <c r="E31" s="110" t="n">
        <v>3439.6674765942</v>
      </c>
      <c r="F31" s="110" t="n">
        <v>4954.31586068615</v>
      </c>
      <c r="G31" s="110" t="n">
        <v>1793.47060274819</v>
      </c>
      <c r="H31" s="110" t="n">
        <v>0</v>
      </c>
      <c r="I31" s="110" t="n">
        <v>9057.363583262149</v>
      </c>
      <c r="J31" s="110" t="n">
        <v>3822.18069804818</v>
      </c>
      <c r="K31" s="110" t="n">
        <v>2247.22747858865</v>
      </c>
      <c r="L31" s="110" t="n">
        <v>2987.95540662151</v>
      </c>
      <c r="M31" s="46" t="n">
        <v>0.856730356646481</v>
      </c>
      <c r="N31" s="46" t="n">
        <v>0.695387363835004</v>
      </c>
      <c r="O31" s="110" t="n">
        <v>3921.98857733782</v>
      </c>
      <c r="P31" s="110" t="n">
        <v>1842.95187798986</v>
      </c>
      <c r="Q31" s="110" t="n">
        <v>0</v>
      </c>
      <c r="R31" s="46" t="n">
        <v>1.26321527026197</v>
      </c>
      <c r="S31" s="46" t="inlineStr">
        <is>
          <t>-</t>
        </is>
      </c>
      <c r="T31" s="110" t="n">
        <v>7799.89804701685</v>
      </c>
      <c r="U31" s="110" t="n">
        <v>1686.69882575268</v>
      </c>
      <c r="V31" s="46" t="n">
        <v>0.635177002420048</v>
      </c>
      <c r="W31" s="46" t="n">
        <v>0</v>
      </c>
      <c r="X31" s="110" t="n">
        <v>4954.31586068615</v>
      </c>
      <c r="Y31" s="110" t="n">
        <v>7799.89804701685</v>
      </c>
      <c r="Z31" s="60" t="n">
        <v>0.635177002420048</v>
      </c>
      <c r="AA31" s="110" t="n">
        <v>0</v>
      </c>
      <c r="AB31" s="21" t="n"/>
      <c r="AC31" s="21" t="n"/>
    </row>
    <row r="32" ht="14.75" customHeight="1">
      <c r="A32" s="14" t="n"/>
      <c r="B32" s="18" t="inlineStr">
        <is>
          <t>RMB</t>
        </is>
      </c>
      <c r="C32" s="110" t="n">
        <v>66962.0666000238</v>
      </c>
      <c r="D32" s="110" t="n">
        <v>27215.63798</v>
      </c>
      <c r="E32" s="111" t="n">
        <v>21786.50983</v>
      </c>
      <c r="F32" s="110" t="n">
        <v>31380.14123</v>
      </c>
      <c r="G32" s="110" t="n">
        <v>11359.6634507468</v>
      </c>
      <c r="H32" s="110" t="n">
        <v>0</v>
      </c>
      <c r="I32" s="110" t="n">
        <v>57368.4352000238</v>
      </c>
      <c r="J32" s="110" t="n">
        <v>24209.3103233674</v>
      </c>
      <c r="K32" s="110" t="n">
        <v>14233.7141266327</v>
      </c>
      <c r="L32" s="110" t="n">
        <v>18925.41075</v>
      </c>
      <c r="M32" s="46" t="n">
        <v>0.856730356646481</v>
      </c>
      <c r="N32" s="46" t="n">
        <v>0.695387363835003</v>
      </c>
      <c r="O32" s="110" t="n">
        <v>24841.48345</v>
      </c>
      <c r="P32" s="110" t="n">
        <v>11673.0729</v>
      </c>
      <c r="Q32" s="110" t="n">
        <v>0</v>
      </c>
      <c r="R32" s="46" t="n">
        <v>1.26321527026197</v>
      </c>
      <c r="S32" s="46" t="inlineStr">
        <is>
          <t>-</t>
        </is>
      </c>
      <c r="T32" s="110" t="n">
        <v>49403.77424</v>
      </c>
      <c r="U32" s="110" t="n">
        <v>10683.3816924349</v>
      </c>
      <c r="V32" s="46" t="n">
        <v>0.635177002420048</v>
      </c>
      <c r="W32" s="46" t="n">
        <v>0</v>
      </c>
      <c r="X32" s="110" t="n">
        <v>31380.14123</v>
      </c>
      <c r="Y32" s="110" t="n">
        <v>49403.77424</v>
      </c>
      <c r="Z32" s="60" t="n">
        <v>0.635177002420048</v>
      </c>
      <c r="AA32" s="110" t="n">
        <v>0</v>
      </c>
      <c r="AB32" s="21" t="n"/>
      <c r="AC32" s="21" t="n"/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48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  <c r="AB33" s="21" t="n"/>
      <c r="AC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48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  <c r="AB34" s="21" t="n"/>
      <c r="AC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48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  <c r="AB35" s="21" t="n"/>
      <c r="AC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48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1" t="n"/>
    </row>
    <row r="37" ht="14.7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48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  <c r="AB37" s="21" t="n"/>
      <c r="AC37" s="21" t="n"/>
    </row>
    <row r="38" ht="28" customHeight="1">
      <c r="A38" s="22" t="inlineStr">
        <is>
          <t>Sum, ths.  RMB</t>
        </is>
      </c>
      <c r="B38" s="23" t="inlineStr">
        <is>
          <t>31/01/25</t>
        </is>
      </c>
      <c r="C38" s="24" t="n"/>
      <c r="D38" s="24" t="n"/>
      <c r="E38" s="25" t="n"/>
      <c r="F38" s="23" t="inlineStr">
        <is>
          <t>31/12/24</t>
        </is>
      </c>
      <c r="G38" s="24" t="n"/>
      <c r="H38" s="24" t="n"/>
      <c r="I38" s="24" t="n"/>
      <c r="J38" s="25" t="n"/>
      <c r="K38" s="49" t="inlineStr">
        <is>
          <t xml:space="preserve">Change to previous month，ths.RMB </t>
        </is>
      </c>
      <c r="L38" s="24" t="n"/>
      <c r="M38" s="25" t="n"/>
      <c r="N38" s="23" t="inlineStr">
        <is>
          <t>31/01/24</t>
        </is>
      </c>
      <c r="O38" s="25" t="n"/>
      <c r="P38" s="49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</row>
    <row r="39" ht="20.7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50" t="inlineStr">
        <is>
          <t>Total</t>
        </is>
      </c>
      <c r="L39" s="50" t="inlineStr">
        <is>
          <t>&gt; 3 m</t>
        </is>
      </c>
      <c r="M39" s="50" t="inlineStr">
        <is>
          <t>Overd.</t>
        </is>
      </c>
      <c r="N39" s="27" t="inlineStr">
        <is>
          <t>Total</t>
        </is>
      </c>
      <c r="O39" s="25" t="n"/>
      <c r="P39" s="49" t="inlineStr">
        <is>
          <t>Total ths.RMB</t>
        </is>
      </c>
      <c r="Q39" s="25" t="n"/>
      <c r="R39" s="50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  <c r="AB39" s="21" t="n"/>
      <c r="AC39" s="21" t="n"/>
    </row>
    <row r="40" ht="14.7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  <c r="AB40" s="21" t="n"/>
      <c r="AC40" s="21" t="n"/>
    </row>
    <row r="41" ht="14.7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194511.29816</v>
      </c>
      <c r="D41" s="31" t="n">
        <v>194511.29816</v>
      </c>
      <c r="E41" s="31" t="n">
        <v>194511.29816</v>
      </c>
      <c r="F41" s="101" t="inlineStr">
        <is>
          <t>1.PolyCapro</t>
        </is>
      </c>
      <c r="G41" s="33" t="n">
        <v>202036.42734</v>
      </c>
      <c r="H41" s="25" t="n"/>
      <c r="I41" s="31" t="n">
        <v>197766.78105</v>
      </c>
      <c r="J41" s="31" t="n">
        <v>202036.42734</v>
      </c>
      <c r="K41" s="51" t="n">
        <v>-7525.12917999999</v>
      </c>
      <c r="L41" s="51" t="n">
        <v>-3255.4828900001</v>
      </c>
      <c r="M41" s="51" t="n">
        <v>-7525.12917999999</v>
      </c>
      <c r="N41" s="100" t="inlineStr">
        <is>
          <t>1.PolyCapro</t>
        </is>
      </c>
      <c r="O41" s="38" t="n">
        <v>109184.94283</v>
      </c>
      <c r="P41" s="52" t="n">
        <v>85326.35533000001</v>
      </c>
      <c r="Q41" s="59" t="n">
        <v>1.78148463623645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  <c r="AB41" s="21" t="n"/>
      <c r="AC41" s="21" t="n"/>
    </row>
    <row r="42" ht="14.75" customHeight="1">
      <c r="A42" s="11" t="n"/>
      <c r="B42" s="100" t="inlineStr">
        <is>
          <t>2.Kingfa</t>
        </is>
      </c>
      <c r="C42" s="31" t="n">
        <v>11248.32852</v>
      </c>
      <c r="D42" s="31" t="n">
        <v>0</v>
      </c>
      <c r="E42" s="31" t="n">
        <v>0</v>
      </c>
      <c r="F42" s="101" t="inlineStr">
        <is>
          <t>2.Kingfa</t>
        </is>
      </c>
      <c r="G42" s="33" t="n">
        <v>13518.98262</v>
      </c>
      <c r="H42" s="25" t="n"/>
      <c r="I42" s="31" t="n">
        <v>0</v>
      </c>
      <c r="J42" s="31" t="n">
        <v>0</v>
      </c>
      <c r="K42" s="51" t="n">
        <v>-2270.6541</v>
      </c>
      <c r="L42" s="51" t="n">
        <v>0</v>
      </c>
      <c r="M42" s="51" t="n">
        <v>0</v>
      </c>
      <c r="N42" s="100" t="inlineStr">
        <is>
          <t>2.SIMOSA INTL CO.,LTD</t>
        </is>
      </c>
      <c r="O42" s="38" t="n">
        <v>11259.18423</v>
      </c>
      <c r="P42" s="52" t="n">
        <v>5159.27747</v>
      </c>
      <c r="Q42" s="59" t="n">
        <v>1.84730402613392</v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  <c r="AB42" s="21" t="n"/>
      <c r="AC42" s="21" t="n"/>
    </row>
    <row r="43" ht="14.75" customHeight="1">
      <c r="A43" s="11" t="n"/>
      <c r="B43" s="100" t="inlineStr">
        <is>
          <t>3.PJSC KUIBYSHEVAZOT</t>
        </is>
      </c>
      <c r="C43" s="31" t="n">
        <v>7256.34265</v>
      </c>
      <c r="D43" s="31" t="n">
        <v>2062.21792</v>
      </c>
      <c r="E43" s="31" t="n">
        <v>228</v>
      </c>
      <c r="F43" s="101" t="inlineStr">
        <is>
          <t>3.PJSC KUIBYSHEVAZOT</t>
        </is>
      </c>
      <c r="G43" s="33" t="n">
        <v>7076.44365</v>
      </c>
      <c r="H43" s="25" t="n"/>
      <c r="I43" s="31" t="n">
        <v>1293.43792</v>
      </c>
      <c r="J43" s="31" t="n">
        <v>0</v>
      </c>
      <c r="K43" s="51" t="n">
        <v>179.899</v>
      </c>
      <c r="L43" s="51" t="n">
        <v>768.78</v>
      </c>
      <c r="M43" s="51" t="n">
        <v>228</v>
      </c>
      <c r="N43" s="100" t="inlineStr">
        <is>
          <t>3.Kingfa</t>
        </is>
      </c>
      <c r="O43" s="38" t="n">
        <v>6089.05105</v>
      </c>
      <c r="P43" s="52" t="n">
        <v>4950.56876</v>
      </c>
      <c r="Q43" s="59" t="n">
        <v>3.14703132057758</v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  <c r="AB43" s="21" t="n"/>
      <c r="AC43" s="21" t="n"/>
    </row>
    <row r="44" ht="14.75" customHeight="1">
      <c r="A44" s="11" t="n"/>
      <c r="B44" s="100" t="inlineStr">
        <is>
          <t>4.LTD BALTEX</t>
        </is>
      </c>
      <c r="C44" s="31" t="n">
        <v>2749.65044</v>
      </c>
      <c r="D44" s="31" t="n">
        <v>684.26266</v>
      </c>
      <c r="E44" s="31" t="n">
        <v>0</v>
      </c>
      <c r="F44" s="101" t="inlineStr">
        <is>
          <t>4.LTD BALTEX</t>
        </is>
      </c>
      <c r="G44" s="33" t="n">
        <v>1976.67834</v>
      </c>
      <c r="H44" s="25" t="n"/>
      <c r="I44" s="31" t="n">
        <v>212.6055</v>
      </c>
      <c r="J44" s="31" t="n">
        <v>0</v>
      </c>
      <c r="K44" s="51" t="n">
        <v>772.9721</v>
      </c>
      <c r="L44" s="51" t="n">
        <v>471.65716</v>
      </c>
      <c r="M44" s="51" t="n">
        <v>0</v>
      </c>
      <c r="N44" s="100" t="inlineStr">
        <is>
          <t>4.PJSC KUIBYSHEVAZOT</t>
        </is>
      </c>
      <c r="O44" s="38" t="n">
        <v>2305.77389</v>
      </c>
      <c r="P44" s="52" t="n">
        <v>1041.46374</v>
      </c>
      <c r="Q44" s="59" t="n">
        <v>1.60968964340959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  <c r="AB44" s="21" t="n"/>
      <c r="AC44" s="21" t="n"/>
    </row>
    <row r="45" ht="14.75" customHeight="1">
      <c r="A45" s="11" t="n"/>
      <c r="B45" s="100" t="inlineStr">
        <is>
          <t>5.Kurskhimvolokno LTD</t>
        </is>
      </c>
      <c r="C45" s="31" t="n">
        <v>855.21978</v>
      </c>
      <c r="D45" s="31" t="n">
        <v>855.21978</v>
      </c>
      <c r="E45" s="31" t="n">
        <v>855.21978</v>
      </c>
      <c r="F45" s="101" t="inlineStr">
        <is>
          <t>5.Kurskhimvolokno LTD</t>
        </is>
      </c>
      <c r="G45" s="33" t="n">
        <v>925.06978</v>
      </c>
      <c r="H45" s="25" t="n"/>
      <c r="I45" s="31" t="n">
        <v>912.46978</v>
      </c>
      <c r="J45" s="31" t="n">
        <v>912.46978</v>
      </c>
      <c r="K45" s="51" t="n">
        <v>-69.84999999999999</v>
      </c>
      <c r="L45" s="51" t="n">
        <v>-57.25</v>
      </c>
      <c r="M45" s="51" t="n">
        <v>-57.25</v>
      </c>
      <c r="N45" s="100" t="inlineStr">
        <is>
          <t>5.LTD BALTEX</t>
        </is>
      </c>
      <c r="O45" s="38" t="n">
        <v>1708.1867</v>
      </c>
      <c r="P45" s="52" t="n">
        <v>677.57978</v>
      </c>
      <c r="Q45" s="59" t="n">
        <v>4.81434237784283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  <c r="AB45" s="21" t="n"/>
      <c r="AC45" s="21" t="n"/>
    </row>
    <row r="46" ht="14.75" customHeight="1">
      <c r="A46" s="11" t="n"/>
      <c r="B46" s="100" t="inlineStr">
        <is>
          <t xml:space="preserve">6.Ziyi Technology </t>
        </is>
      </c>
      <c r="C46" s="31" t="n">
        <v>12</v>
      </c>
      <c r="D46" s="31" t="n">
        <v>0</v>
      </c>
      <c r="E46" s="31" t="n">
        <v>0</v>
      </c>
      <c r="F46" s="101" t="inlineStr">
        <is>
          <t>6.UNITIKA</t>
        </is>
      </c>
      <c r="G46" s="33" t="n">
        <v>277.992</v>
      </c>
      <c r="H46" s="25" t="n"/>
      <c r="I46" s="31" t="n">
        <v>0</v>
      </c>
      <c r="J46" s="31" t="n">
        <v>0</v>
      </c>
      <c r="K46" s="51" t="n">
        <v>0</v>
      </c>
      <c r="L46" s="51" t="n">
        <v>0</v>
      </c>
      <c r="M46" s="51" t="n">
        <v>12</v>
      </c>
      <c r="N46" s="100" t="inlineStr">
        <is>
          <t>6.Domo Engineering Plastics</t>
        </is>
      </c>
      <c r="O46" s="38" t="n">
        <v>720.72</v>
      </c>
      <c r="P46" s="52" t="n">
        <v>12</v>
      </c>
      <c r="Q46" s="59" t="inlineStr">
        <is>
          <t>-</t>
        </is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  <c r="AB46" s="21" t="n"/>
      <c r="AC46" s="21" t="n"/>
    </row>
    <row r="47" ht="14.75" customHeight="1">
      <c r="A47" s="11" t="n"/>
      <c r="B47" s="100" t="n">
        <v>0</v>
      </c>
      <c r="C47" s="31" t="n">
        <v>0</v>
      </c>
      <c r="D47" s="31" t="n">
        <v>0</v>
      </c>
      <c r="E47" s="31" t="n">
        <v>0</v>
      </c>
      <c r="F47" s="101" t="inlineStr">
        <is>
          <t xml:space="preserve">7.Ziyi Technology </t>
        </is>
      </c>
      <c r="G47" s="33" t="n">
        <v>12</v>
      </c>
      <c r="H47" s="25" t="n"/>
      <c r="I47" s="31" t="n">
        <v>0</v>
      </c>
      <c r="J47" s="31" t="n">
        <v>0</v>
      </c>
      <c r="K47" s="51" t="n">
        <v>0</v>
      </c>
      <c r="L47" s="51" t="n">
        <v>0</v>
      </c>
      <c r="M47" s="51" t="n">
        <v>0</v>
      </c>
      <c r="N47" s="100" t="inlineStr">
        <is>
          <t>7.UNITIKA</t>
        </is>
      </c>
      <c r="O47" s="38" t="n">
        <v>537.53996</v>
      </c>
      <c r="P47" s="52" t="n">
        <v>0</v>
      </c>
      <c r="Q47" s="59" t="inlineStr">
        <is>
          <t>-</t>
        </is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  <c r="AB47" s="21" t="n"/>
      <c r="AC47" s="21" t="n"/>
    </row>
    <row r="48" ht="14.75" customHeight="1">
      <c r="A48" s="11" t="n"/>
      <c r="B48" s="100" t="n">
        <v>0</v>
      </c>
      <c r="C48" s="31" t="n">
        <v>0</v>
      </c>
      <c r="D48" s="31" t="n">
        <v>0</v>
      </c>
      <c r="E48" s="31" t="n">
        <v>0</v>
      </c>
      <c r="F48" s="101" t="n">
        <v>0</v>
      </c>
      <c r="G48" s="33" t="n">
        <v>0</v>
      </c>
      <c r="H48" s="25" t="n"/>
      <c r="I48" s="31" t="n">
        <v>0</v>
      </c>
      <c r="J48" s="31" t="n">
        <v>0</v>
      </c>
      <c r="K48" s="51" t="n">
        <v>0</v>
      </c>
      <c r="L48" s="51" t="n">
        <v>0</v>
      </c>
      <c r="M48" s="51" t="n">
        <v>0</v>
      </c>
      <c r="N48" s="100" t="inlineStr">
        <is>
          <t>8.EPSAN FZ KIMYA</t>
        </is>
      </c>
      <c r="O48" s="38" t="n">
        <v>243.52169</v>
      </c>
      <c r="P48" s="52" t="n">
        <v>0</v>
      </c>
      <c r="Q48" s="59" t="inlineStr">
        <is>
          <t>-</t>
        </is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  <c r="AB48" s="21" t="n"/>
      <c r="AC48" s="21" t="n"/>
    </row>
    <row r="49" ht="14.75" customHeight="1">
      <c r="A49" s="11" t="n"/>
      <c r="B49" s="100" t="n">
        <v>0</v>
      </c>
      <c r="C49" s="31" t="n">
        <v>0</v>
      </c>
      <c r="D49" s="31" t="n">
        <v>0</v>
      </c>
      <c r="E49" s="31" t="n">
        <v>0</v>
      </c>
      <c r="F49" s="101" t="n">
        <v>0</v>
      </c>
      <c r="G49" s="33" t="n">
        <v>0</v>
      </c>
      <c r="H49" s="25" t="n"/>
      <c r="I49" s="31" t="n">
        <v>0</v>
      </c>
      <c r="J49" s="31" t="n">
        <v>0</v>
      </c>
      <c r="K49" s="51" t="n">
        <v>0</v>
      </c>
      <c r="L49" s="51" t="n">
        <v>0</v>
      </c>
      <c r="M49" s="51" t="n">
        <v>0</v>
      </c>
      <c r="N49" s="100" t="inlineStr">
        <is>
          <t>9.Kurskhimvolokno LTD</t>
        </is>
      </c>
      <c r="O49" s="38" t="n">
        <v>177.64</v>
      </c>
      <c r="P49" s="52" t="n">
        <v>0</v>
      </c>
      <c r="Q49" s="59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  <c r="AB49" s="21" t="n"/>
      <c r="AC49" s="21" t="n"/>
    </row>
    <row r="50" ht="14.7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51" t="n">
        <v>0</v>
      </c>
      <c r="L50" s="51" t="n">
        <v>0</v>
      </c>
      <c r="M50" s="51" t="n">
        <v>0</v>
      </c>
      <c r="N50" s="100" t="n">
        <v>0</v>
      </c>
      <c r="O50" s="38" t="n">
        <v>0</v>
      </c>
      <c r="P50" s="52" t="n">
        <v>0</v>
      </c>
      <c r="Q50" s="59" t="inlineStr">
        <is>
          <t>-</t>
        </is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  <c r="AB50" s="21" t="n"/>
      <c r="AC50" s="21" t="n"/>
    </row>
    <row r="51" ht="14.75" customHeight="1">
      <c r="A51" s="14" t="n"/>
      <c r="B51" s="34" t="inlineStr">
        <is>
          <t>Total:</t>
        </is>
      </c>
      <c r="C51" s="31" t="n">
        <v>216632.83955</v>
      </c>
      <c r="D51" s="31" t="n">
        <v>198112.99852</v>
      </c>
      <c r="E51" s="31" t="n">
        <v>195594.51794</v>
      </c>
      <c r="F51" s="34" t="inlineStr">
        <is>
          <t>Total:</t>
        </is>
      </c>
      <c r="G51" s="33" t="n">
        <v>225823.59373</v>
      </c>
      <c r="H51" s="25" t="n"/>
      <c r="I51" s="31" t="n">
        <v>200185.29425</v>
      </c>
      <c r="J51" s="31" t="n">
        <v>202948.89712</v>
      </c>
      <c r="K51" s="52" t="n">
        <v>-9190.75417999996</v>
      </c>
      <c r="L51" s="52" t="n">
        <v>-2072.2957300001</v>
      </c>
      <c r="M51" s="52" t="n">
        <v>-7354.37917999999</v>
      </c>
      <c r="N51" s="34" t="inlineStr">
        <is>
          <t>Total:</t>
        </is>
      </c>
      <c r="O51" s="38" t="n">
        <v>132226.56035</v>
      </c>
      <c r="P51" s="52" t="n">
        <v>84406.2792</v>
      </c>
      <c r="Q51" s="59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  <c r="AB51" s="21" t="n"/>
      <c r="AC51" s="21" t="n"/>
    </row>
    <row r="52" ht="14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52" t="n">
        <v>0</v>
      </c>
      <c r="L52" s="52" t="n">
        <v>0</v>
      </c>
      <c r="M52" s="52" t="n">
        <v>0</v>
      </c>
      <c r="N52" s="102" t="n">
        <v>0</v>
      </c>
      <c r="O52" s="25" t="n"/>
      <c r="P52" s="112" t="n">
        <v>0</v>
      </c>
      <c r="Q52" s="59" t="inlineStr">
        <is>
          <t>-</t>
        </is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  <c r="AB52" s="21" t="n"/>
      <c r="AC52" s="21" t="n"/>
    </row>
    <row r="53" ht="14.75" customHeight="1">
      <c r="A53" s="26" t="inlineStr">
        <is>
          <t>Total</t>
        </is>
      </c>
      <c r="B53" s="33" t="n">
        <v>216632.83955</v>
      </c>
      <c r="C53" s="25" t="n"/>
      <c r="D53" s="31" t="n">
        <v>198112.99852</v>
      </c>
      <c r="E53" s="31" t="n">
        <v>195594.51794</v>
      </c>
      <c r="F53" s="33" t="n">
        <v>225823.59373</v>
      </c>
      <c r="G53" s="24" t="n"/>
      <c r="H53" s="25" t="n"/>
      <c r="I53" s="31" t="n">
        <v>200185.29425</v>
      </c>
      <c r="J53" s="31" t="n">
        <v>202948.89712</v>
      </c>
      <c r="K53" s="55" t="n">
        <v>-9190.75417999996</v>
      </c>
      <c r="L53" s="55" t="n">
        <v>-2072.2957300001</v>
      </c>
      <c r="M53" s="55" t="n">
        <v>-7354.37917999999</v>
      </c>
      <c r="N53" s="39" t="n">
        <v>132226.56035</v>
      </c>
      <c r="O53" s="25" t="n"/>
      <c r="P53" s="55" t="n">
        <v>84406.2792</v>
      </c>
      <c r="Q53" s="59" t="n">
        <v>1.63834587375319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  <c r="AB53" s="21" t="n"/>
      <c r="AC53" s="21" t="n"/>
    </row>
    <row r="54" ht="14.7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  <c r="AB54" s="21" t="n"/>
      <c r="AC54" s="21" t="n"/>
    </row>
    <row r="55" ht="24.7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52" t="n">
        <v>0</v>
      </c>
      <c r="L55" s="52" t="n">
        <v>0</v>
      </c>
      <c r="M55" s="52" t="n">
        <v>0</v>
      </c>
      <c r="N55" s="34" t="inlineStr">
        <is>
          <t>Kuibyshevazot HK</t>
        </is>
      </c>
      <c r="O55" s="38" t="n">
        <v>0</v>
      </c>
      <c r="P55" s="52" t="n">
        <v>0</v>
      </c>
      <c r="Q55" s="59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  <c r="AB55" s="21" t="n"/>
      <c r="AC55" s="21" t="n"/>
    </row>
    <row r="56" ht="14.75" customHeight="1">
      <c r="A56" s="11" t="n"/>
      <c r="B56" s="34" t="inlineStr">
        <is>
          <t>Shekino (RST)</t>
        </is>
      </c>
      <c r="C56" s="36" t="n">
        <v>0</v>
      </c>
      <c r="D56" s="36" t="n">
        <v>0</v>
      </c>
      <c r="E56" s="36" t="n">
        <v>0</v>
      </c>
      <c r="F56" s="37" t="inlineStr">
        <is>
          <t>Shekino (RST)</t>
        </is>
      </c>
      <c r="G56" s="25" t="n"/>
      <c r="H56" s="36" t="n">
        <v>0</v>
      </c>
      <c r="I56" s="36" t="n">
        <v>0</v>
      </c>
      <c r="J56" s="36" t="n">
        <v>0</v>
      </c>
      <c r="K56" s="52" t="n">
        <v>0</v>
      </c>
      <c r="L56" s="52" t="n">
        <v>0</v>
      </c>
      <c r="M56" s="52" t="n">
        <v>0</v>
      </c>
      <c r="N56" s="34" t="inlineStr">
        <is>
          <t>Shekino (RST)</t>
        </is>
      </c>
      <c r="O56" s="38" t="n">
        <v>3532.15108</v>
      </c>
      <c r="P56" s="52" t="n">
        <v>-3532.15108</v>
      </c>
      <c r="Q56" s="59" t="n">
        <v>0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  <c r="AB56" s="21" t="n"/>
      <c r="AC56" s="21" t="n"/>
    </row>
    <row r="57" ht="24.7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52" t="n">
        <v>0</v>
      </c>
      <c r="L57" s="52" t="n">
        <v>0</v>
      </c>
      <c r="M57" s="52" t="n">
        <v>0</v>
      </c>
      <c r="N57" s="34" t="inlineStr">
        <is>
          <t>Kurskhimvolokno</t>
        </is>
      </c>
      <c r="O57" s="38" t="n">
        <v>0</v>
      </c>
      <c r="P57" s="52" t="n">
        <v>0</v>
      </c>
      <c r="Q57" s="59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  <c r="AB57" s="21" t="n"/>
      <c r="AC57" s="21" t="n"/>
    </row>
    <row r="58" ht="24.75" customHeight="1">
      <c r="A58" s="11" t="n"/>
      <c r="B58" s="34" t="inlineStr">
        <is>
          <t>PJSC Kuibyshevazot</t>
        </is>
      </c>
      <c r="C58" s="36" t="n">
        <v>193963.1666</v>
      </c>
      <c r="D58" s="36" t="n">
        <v>133314.21107</v>
      </c>
      <c r="E58" s="36" t="n">
        <v>133314.21107</v>
      </c>
      <c r="F58" s="37" t="inlineStr">
        <is>
          <t>PJSC Kuibyshevazot</t>
        </is>
      </c>
      <c r="G58" s="25" t="n"/>
      <c r="H58" s="36" t="n">
        <v>210435.99144</v>
      </c>
      <c r="I58" s="36" t="n">
        <v>139184.651</v>
      </c>
      <c r="J58" s="36" t="n">
        <v>139184.651</v>
      </c>
      <c r="K58" s="52" t="n">
        <v>-16472.82484</v>
      </c>
      <c r="L58" s="52" t="n">
        <v>-5870.43993000002</v>
      </c>
      <c r="M58" s="52" t="n">
        <v>-5870.43993000002</v>
      </c>
      <c r="N58" s="34" t="inlineStr">
        <is>
          <t>PJSC Kuibyshevazot</t>
        </is>
      </c>
      <c r="O58" s="38" t="n">
        <v>127145.92396</v>
      </c>
      <c r="P58" s="52" t="n">
        <v>66817.24264</v>
      </c>
      <c r="Q58" s="59" t="n">
        <v>1.52551619870269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  <c r="AB58" s="21" t="n"/>
      <c r="AC58" s="21" t="n"/>
    </row>
    <row r="59" ht="72.75" customHeight="1">
      <c r="A59" s="11" t="n"/>
      <c r="B59" s="34" t="inlineStr">
        <is>
          <t>warehouse fee and transportation fee include the purchase in china</t>
        </is>
      </c>
      <c r="C59" s="36" t="n">
        <v>4341.15443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592.24041</v>
      </c>
      <c r="I59" s="36" t="n">
        <v>0</v>
      </c>
      <c r="J59" s="36" t="n">
        <v>0</v>
      </c>
      <c r="K59" s="52" t="n">
        <v>3748.91402</v>
      </c>
      <c r="L59" s="52" t="n">
        <v>0</v>
      </c>
      <c r="M59" s="52" t="n">
        <v>0</v>
      </c>
      <c r="N59" s="34" t="inlineStr">
        <is>
          <t>warehouse fee and transportation fee include the purchase in china</t>
        </is>
      </c>
      <c r="O59" s="38" t="n">
        <v>3462.34957</v>
      </c>
      <c r="P59" s="52" t="n">
        <v>878.804860000002</v>
      </c>
      <c r="Q59" s="59" t="n">
        <v>1.25381748498607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  <c r="AB59" s="21" t="n"/>
      <c r="AC59" s="21" t="n"/>
    </row>
    <row r="60" ht="14.75" customHeight="1">
      <c r="A60" s="14" t="n"/>
      <c r="B60" s="34" t="inlineStr">
        <is>
          <t>Total:</t>
        </is>
      </c>
      <c r="C60" s="38" t="n">
        <v>198304.32103</v>
      </c>
      <c r="D60" s="38" t="n">
        <v>133314.21107</v>
      </c>
      <c r="E60" s="38" t="n">
        <v>133314.21107</v>
      </c>
      <c r="F60" s="37" t="inlineStr">
        <is>
          <t>Total:</t>
        </is>
      </c>
      <c r="G60" s="25" t="n"/>
      <c r="H60" s="38" t="n">
        <v>211028.23185</v>
      </c>
      <c r="I60" s="38" t="n">
        <v>139184.651</v>
      </c>
      <c r="J60" s="38" t="n">
        <v>139184.651</v>
      </c>
      <c r="K60" s="38" t="n">
        <v>-12723.91082</v>
      </c>
      <c r="L60" s="38" t="n">
        <v>-5870.43993000002</v>
      </c>
      <c r="M60" s="38" t="n">
        <v>-5870.43993000002</v>
      </c>
      <c r="N60" s="34" t="inlineStr">
        <is>
          <t>Total:</t>
        </is>
      </c>
      <c r="O60" s="38" t="n">
        <v>134140.42461</v>
      </c>
      <c r="P60" s="52" t="n">
        <v>64163.89642</v>
      </c>
      <c r="Q60" s="59" t="n">
        <v>1.47833378048825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  <c r="AB60" s="21" t="n"/>
      <c r="AC60" s="21" t="n"/>
    </row>
    <row r="61" ht="14.75" customHeight="1">
      <c r="A61" s="35" t="inlineStr">
        <is>
          <t>Suppliers, total</t>
        </is>
      </c>
      <c r="B61" s="39" t="n">
        <v>198304.32103</v>
      </c>
      <c r="C61" s="25" t="n"/>
      <c r="D61" s="36" t="n">
        <v>133314.21107</v>
      </c>
      <c r="E61" s="36" t="n">
        <v>133314.21107</v>
      </c>
      <c r="F61" s="39" t="n">
        <v>211028.23185</v>
      </c>
      <c r="G61" s="24" t="n"/>
      <c r="H61" s="25" t="n"/>
      <c r="I61" s="36" t="n">
        <v>139184.651</v>
      </c>
      <c r="J61" s="36" t="n">
        <v>139184.651</v>
      </c>
      <c r="K61" s="55" t="n">
        <v>-12723.91082</v>
      </c>
      <c r="L61" s="55" t="n">
        <v>-5870.43993000002</v>
      </c>
      <c r="M61" s="55" t="n">
        <v>-5870.43993000002</v>
      </c>
      <c r="N61" s="39" t="n">
        <v>134140.42461</v>
      </c>
      <c r="O61" s="25" t="n"/>
      <c r="P61" s="55" t="n">
        <v>64163.89642</v>
      </c>
      <c r="Q61" s="59" t="n">
        <v>1.47833378048825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  <c r="AB61" s="21" t="n"/>
      <c r="AC61" s="21" t="n"/>
    </row>
    <row r="62" ht="14.7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52" t="n">
        <v>0</v>
      </c>
      <c r="L62" s="52" t="n">
        <v>0</v>
      </c>
      <c r="M62" s="52" t="n">
        <v>0</v>
      </c>
      <c r="N62" s="40" t="n">
        <v>0</v>
      </c>
      <c r="O62" s="25" t="n"/>
      <c r="P62" s="52" t="n">
        <v>0</v>
      </c>
      <c r="Q62" s="59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  <c r="AB62" s="21" t="n"/>
      <c r="AC62" s="21" t="n"/>
    </row>
    <row r="63" ht="14.75" customHeight="1">
      <c r="A63" s="26" t="inlineStr">
        <is>
          <t>Total</t>
        </is>
      </c>
      <c r="B63" s="40" t="n">
        <v>198304.32103</v>
      </c>
      <c r="C63" s="25" t="n"/>
      <c r="D63" s="38" t="n">
        <v>133314.21107</v>
      </c>
      <c r="E63" s="38" t="n">
        <v>133314.21107</v>
      </c>
      <c r="F63" s="40" t="n">
        <v>211028.23185</v>
      </c>
      <c r="G63" s="24" t="n"/>
      <c r="H63" s="25" t="n"/>
      <c r="I63" s="38" t="n">
        <v>139184.651</v>
      </c>
      <c r="J63" s="38" t="n">
        <v>139184.651</v>
      </c>
      <c r="K63" s="52" t="n">
        <v>-12723.91082</v>
      </c>
      <c r="L63" s="52" t="n">
        <v>-5870.43993000002</v>
      </c>
      <c r="M63" s="52" t="n">
        <v>-5870.43993000002</v>
      </c>
      <c r="N63" s="40" t="n">
        <v>134140.42461</v>
      </c>
      <c r="O63" s="25" t="n"/>
      <c r="P63" s="52" t="n">
        <v>64163.89642</v>
      </c>
      <c r="Q63" s="59" t="n">
        <v>1.47833378048825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  <c r="AB63" s="21" t="n"/>
      <c r="AC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  <c r="AB64" s="21" t="n"/>
      <c r="AC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  <c r="AB65" s="21" t="n"/>
      <c r="AC65" s="21" t="n"/>
    </row>
    <row r="66" ht="14.75" customHeight="1">
      <c r="A66" s="21" t="n"/>
      <c r="B66" s="21" t="n"/>
      <c r="C66" s="21" t="n"/>
      <c r="D66" s="21" t="n"/>
      <c r="E66" s="21" t="n"/>
      <c r="F66" s="21" t="n"/>
      <c r="G66" s="61" t="n"/>
      <c r="H66" s="21" t="n"/>
      <c r="I66" s="21" t="n"/>
      <c r="J66" s="21" t="n"/>
      <c r="K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  <c r="AB66" s="21" t="n"/>
      <c r="AC66" s="21" t="n"/>
    </row>
    <row r="67" ht="31" customHeight="1">
      <c r="A67" s="62" t="inlineStr">
        <is>
          <t>Name</t>
        </is>
      </c>
      <c r="B67" s="7" t="n"/>
      <c r="C67" s="62" t="inlineStr">
        <is>
          <t>Unit</t>
        </is>
      </c>
      <c r="D67" s="62" t="inlineStr">
        <is>
          <t>Plan January 25</t>
        </is>
      </c>
      <c r="E67" s="62" t="inlineStr">
        <is>
          <t>Fact January 25</t>
        </is>
      </c>
      <c r="F67" s="62" t="inlineStr">
        <is>
          <t>Fact January 24</t>
        </is>
      </c>
      <c r="G67" s="63" t="inlineStr">
        <is>
          <t>Fact January 25 / Plan January 25</t>
        </is>
      </c>
      <c r="H67" s="25" t="n"/>
      <c r="I67" s="62" t="inlineStr">
        <is>
          <t>Fact January 25 / Fact January 24</t>
        </is>
      </c>
      <c r="J67" s="25" t="n"/>
      <c r="K67" s="62" t="inlineStr">
        <is>
          <t>Plan 1m.2025</t>
        </is>
      </c>
      <c r="L67" s="62" t="inlineStr">
        <is>
          <t>Fact 1m.2025</t>
        </is>
      </c>
      <c r="M67" s="62" t="inlineStr">
        <is>
          <t>Fact 1m.2024</t>
        </is>
      </c>
      <c r="N67" s="62" t="inlineStr">
        <is>
          <t>Fact 1m.2025 / Plan 1m.2025</t>
        </is>
      </c>
      <c r="O67" s="25" t="n"/>
      <c r="P67" s="62" t="inlineStr">
        <is>
          <t>Fact 1m.2025 / Fact 1m.2024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  <c r="AB67" s="21" t="n"/>
      <c r="AC67" s="21" t="n"/>
    </row>
    <row r="68" ht="14.75" customHeight="1">
      <c r="A68" s="12" t="n"/>
      <c r="B68" s="13" t="n"/>
      <c r="C68" s="14" t="n"/>
      <c r="D68" s="14" t="n"/>
      <c r="E68" s="14" t="n"/>
      <c r="F68" s="14" t="n"/>
      <c r="G68" s="64" t="inlineStr">
        <is>
          <t>+/-</t>
        </is>
      </c>
      <c r="H68" s="64" t="inlineStr">
        <is>
          <t>%</t>
        </is>
      </c>
      <c r="I68" s="64" t="inlineStr">
        <is>
          <t>+/-</t>
        </is>
      </c>
      <c r="J68" s="64" t="inlineStr">
        <is>
          <t>%</t>
        </is>
      </c>
      <c r="K68" s="14" t="n"/>
      <c r="L68" s="14" t="n"/>
      <c r="M68" s="14" t="n"/>
      <c r="N68" s="64" t="inlineStr">
        <is>
          <t>+/-</t>
        </is>
      </c>
      <c r="O68" s="64" t="inlineStr">
        <is>
          <t>%</t>
        </is>
      </c>
      <c r="P68" s="64" t="inlineStr">
        <is>
          <t>+/-</t>
        </is>
      </c>
      <c r="Q68" s="64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  <c r="AB68" s="21" t="n"/>
      <c r="AC68" s="21" t="n"/>
    </row>
    <row r="69" ht="14.7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35127792.6561062</v>
      </c>
      <c r="E69" s="104" t="n">
        <v>34190543.43</v>
      </c>
      <c r="F69" s="104" t="n">
        <v>56480927.44</v>
      </c>
      <c r="G69" s="104" t="n">
        <v>-937249.226106197</v>
      </c>
      <c r="H69" s="69" t="n">
        <v>0.9733188693271539</v>
      </c>
      <c r="I69" s="104" t="n">
        <v>-22290384.01</v>
      </c>
      <c r="J69" s="69" t="n">
        <v>0.605346706927233</v>
      </c>
      <c r="K69" s="104" t="n">
        <v>35127792.6561062</v>
      </c>
      <c r="L69" s="104" t="n">
        <v>34190543.43</v>
      </c>
      <c r="M69" s="104" t="n">
        <v>56480927.44</v>
      </c>
      <c r="N69" s="104" t="n">
        <v>-937249.226106204</v>
      </c>
      <c r="O69" s="69" t="n">
        <v>0.9733188693271539</v>
      </c>
      <c r="P69" s="104" t="n">
        <v>-22290384.01</v>
      </c>
      <c r="Q69" s="69" t="n">
        <v>0.605346706927233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  <c r="AB69" s="21" t="n"/>
      <c r="AC69" s="21" t="n"/>
    </row>
    <row r="70" ht="14.7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10876005</v>
      </c>
      <c r="E70" s="99" t="n">
        <v>24717198.63</v>
      </c>
      <c r="F70" s="99" t="n">
        <v>20168229.13</v>
      </c>
      <c r="G70" s="99" t="n">
        <v>4548969.5</v>
      </c>
      <c r="H70" s="71" t="n">
        <v>2.27263582813726</v>
      </c>
      <c r="I70" s="99" t="n">
        <v>4548969.5</v>
      </c>
      <c r="J70" s="71" t="n">
        <v>1.22555126038475</v>
      </c>
      <c r="K70" s="99" t="n">
        <v>10876005</v>
      </c>
      <c r="L70" s="99" t="n">
        <v>24717198.63</v>
      </c>
      <c r="M70" s="99" t="n">
        <v>20168229.13</v>
      </c>
      <c r="N70" s="99" t="n">
        <v>13841193.63</v>
      </c>
      <c r="O70" s="71" t="n">
        <v>2.27263582813726</v>
      </c>
      <c r="P70" s="99" t="n">
        <v>4548969.5</v>
      </c>
      <c r="Q70" s="71" t="n">
        <v>1.22555126038475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  <c r="AB70" s="21" t="n"/>
      <c r="AC70" s="21" t="n"/>
    </row>
    <row r="71" ht="14.7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23426769.8761062</v>
      </c>
      <c r="E71" s="99" t="n">
        <v>8540477.48</v>
      </c>
      <c r="F71" s="99" t="n">
        <v>35329356.39</v>
      </c>
      <c r="G71" s="99" t="n">
        <v>-14886292.3961062</v>
      </c>
      <c r="H71" s="71" t="n">
        <v>0.364560608447806</v>
      </c>
      <c r="I71" s="99" t="n">
        <v>-26788878.91</v>
      </c>
      <c r="J71" s="71" t="n">
        <v>0.241738835707106</v>
      </c>
      <c r="K71" s="99" t="n">
        <v>23426769.8761062</v>
      </c>
      <c r="L71" s="99" t="n">
        <v>8540477.48</v>
      </c>
      <c r="M71" s="99" t="n">
        <v>35329356.39</v>
      </c>
      <c r="N71" s="99" t="n">
        <v>-14886292.3961062</v>
      </c>
      <c r="O71" s="71" t="n">
        <v>0.364560608447806</v>
      </c>
      <c r="P71" s="99" t="n">
        <v>-26788878.91</v>
      </c>
      <c r="Q71" s="71" t="n">
        <v>0.241738835707106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  <c r="AB71" s="21" t="n"/>
      <c r="AC71" s="21" t="n"/>
    </row>
    <row r="72" ht="14.7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825017.78</v>
      </c>
      <c r="E72" s="99" t="n">
        <v>932867.3199999999</v>
      </c>
      <c r="F72" s="99" t="n">
        <v>983341.92</v>
      </c>
      <c r="G72" s="99" t="n">
        <v>107849.54</v>
      </c>
      <c r="H72" s="71" t="n">
        <v>1.13072389785345</v>
      </c>
      <c r="I72" s="99" t="n">
        <v>-50474.5999999997</v>
      </c>
      <c r="J72" s="71" t="n">
        <v>0.948670346526059</v>
      </c>
      <c r="K72" s="99" t="n">
        <v>825017.78</v>
      </c>
      <c r="L72" s="99" t="n">
        <v>932867.3199999999</v>
      </c>
      <c r="M72" s="99" t="n">
        <v>983341.92</v>
      </c>
      <c r="N72" s="99" t="n">
        <v>107849.54</v>
      </c>
      <c r="O72" s="71" t="n">
        <v>1.13072389785345</v>
      </c>
      <c r="P72" s="99" t="n">
        <v>-50474.5999999997</v>
      </c>
      <c r="Q72" s="71" t="n">
        <v>0.948670346526059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B72" s="21" t="n"/>
      <c r="AC72" s="21" t="n"/>
    </row>
    <row r="73" ht="14.7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34621177.9939547</v>
      </c>
      <c r="E73" s="104" t="n">
        <v>35273591.86</v>
      </c>
      <c r="F73" s="104" t="n">
        <v>53199016.02</v>
      </c>
      <c r="G73" s="104" t="n">
        <v>652413.866045296</v>
      </c>
      <c r="H73" s="69" t="n">
        <v>1.01884435781357</v>
      </c>
      <c r="I73" s="104" t="n">
        <v>-17925424.16</v>
      </c>
      <c r="J73" s="69" t="n">
        <v>0.663049704655045</v>
      </c>
      <c r="K73" s="104" t="n">
        <v>34621177.9939547</v>
      </c>
      <c r="L73" s="104" t="n">
        <v>35273591.86</v>
      </c>
      <c r="M73" s="104" t="n">
        <v>53199016.02</v>
      </c>
      <c r="N73" s="104" t="n">
        <v>652413.8660452811</v>
      </c>
      <c r="O73" s="69" t="n">
        <v>1.01884435781357</v>
      </c>
      <c r="P73" s="104" t="n">
        <v>-17925424.16</v>
      </c>
      <c r="Q73" s="69" t="n">
        <v>0.663049704655045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  <c r="AB73" s="21" t="n"/>
      <c r="AC73" s="21" t="n"/>
    </row>
    <row r="74" ht="14.7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33183618.0825148</v>
      </c>
      <c r="E74" s="99" t="n">
        <v>32209679.16</v>
      </c>
      <c r="F74" s="99" t="n">
        <v>50259080.46</v>
      </c>
      <c r="G74" s="99" t="n">
        <v>-973938.9225148</v>
      </c>
      <c r="H74" s="71" t="n">
        <v>0.970650008082513</v>
      </c>
      <c r="I74" s="99" t="n">
        <v>-18049401.3</v>
      </c>
      <c r="J74" s="71" t="n">
        <v>0.640872830644701</v>
      </c>
      <c r="K74" s="99" t="n">
        <v>33183618.0825148</v>
      </c>
      <c r="L74" s="99" t="n">
        <v>32209679.16</v>
      </c>
      <c r="M74" s="99" t="n">
        <v>50259080.46</v>
      </c>
      <c r="N74" s="99" t="n">
        <v>-973938.9225148</v>
      </c>
      <c r="O74" s="71" t="n">
        <v>0.970650008082513</v>
      </c>
      <c r="P74" s="99" t="n">
        <v>-18049401.3</v>
      </c>
      <c r="Q74" s="71" t="n">
        <v>0.640872830644701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  <c r="AB74" s="21" t="n"/>
      <c r="AC74" s="21" t="n"/>
    </row>
    <row r="75" ht="14.7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981.006666666667</v>
      </c>
      <c r="E75" s="99" t="n">
        <v>0</v>
      </c>
      <c r="F75" s="99" t="n">
        <v>0</v>
      </c>
      <c r="G75" s="99" t="n">
        <v>-981.006666666667</v>
      </c>
      <c r="H75" s="71" t="n">
        <v>0</v>
      </c>
      <c r="I75" s="99" t="n">
        <v>0</v>
      </c>
      <c r="J75" s="71" t="e">
        <v>#DIV/0!</v>
      </c>
      <c r="K75" s="99" t="n">
        <v>981.006666666667</v>
      </c>
      <c r="L75" s="99" t="n">
        <v>0</v>
      </c>
      <c r="M75" s="99" t="n">
        <v>0</v>
      </c>
      <c r="N75" s="99" t="n">
        <v>-981.006666666667</v>
      </c>
      <c r="O75" s="71" t="n">
        <v>0</v>
      </c>
      <c r="P75" s="99" t="n">
        <v>0</v>
      </c>
      <c r="Q75" s="71" t="inlineStr">
        <is>
          <t>-</t>
        </is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  <c r="AB75" s="21" t="n"/>
      <c r="AC75" s="21" t="n"/>
    </row>
    <row r="76" ht="14.7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1051656.26224918</v>
      </c>
      <c r="E76" s="99" t="n">
        <v>2523994.39</v>
      </c>
      <c r="F76" s="99" t="n">
        <v>2328769.95</v>
      </c>
      <c r="G76" s="99" t="n">
        <v>1472338.12775082</v>
      </c>
      <c r="H76" s="71" t="n">
        <v>2.40001840962933</v>
      </c>
      <c r="I76" s="99" t="n">
        <v>195224.44</v>
      </c>
      <c r="J76" s="71" t="n">
        <v>1.08383156953739</v>
      </c>
      <c r="K76" s="99" t="n">
        <v>1051656.26224918</v>
      </c>
      <c r="L76" s="99" t="n">
        <v>2523994.39</v>
      </c>
      <c r="M76" s="99" t="n">
        <v>2328769.95</v>
      </c>
      <c r="N76" s="99" t="n">
        <v>1472338.12775082</v>
      </c>
      <c r="O76" s="71" t="n">
        <v>2.40001840962933</v>
      </c>
      <c r="P76" s="99" t="n">
        <v>195224.44</v>
      </c>
      <c r="Q76" s="71" t="n">
        <v>1.08383156953739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  <c r="AB76" s="21" t="n"/>
      <c r="AC76" s="21" t="n"/>
    </row>
    <row r="77" ht="14.7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245218.265555556</v>
      </c>
      <c r="E77" s="99" t="n">
        <v>395221.76</v>
      </c>
      <c r="F77" s="99" t="n">
        <v>362655.48</v>
      </c>
      <c r="G77" s="99" t="n">
        <v>150003.494444444</v>
      </c>
      <c r="H77" s="71" t="n">
        <v>1.61171419716473</v>
      </c>
      <c r="I77" s="99" t="n">
        <v>32566.28</v>
      </c>
      <c r="J77" s="71" t="n">
        <v>1.08979949785951</v>
      </c>
      <c r="K77" s="99" t="n">
        <v>245218.265555556</v>
      </c>
      <c r="L77" s="99" t="n">
        <v>395221.76</v>
      </c>
      <c r="M77" s="99" t="n">
        <v>362655.48</v>
      </c>
      <c r="N77" s="99" t="n">
        <v>150003.494444444</v>
      </c>
      <c r="O77" s="71" t="n">
        <v>1.61171419716473</v>
      </c>
      <c r="P77" s="99" t="n">
        <v>32566.28</v>
      </c>
      <c r="Q77" s="71" t="n">
        <v>1.08979949785951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  <c r="AB77" s="21" t="n"/>
      <c r="AC77" s="21" t="n"/>
    </row>
    <row r="78" ht="14.7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108177.162801852</v>
      </c>
      <c r="E78" s="99" t="n">
        <v>141451.56</v>
      </c>
      <c r="F78" s="99" t="n">
        <v>64840.6800000001</v>
      </c>
      <c r="G78" s="99" t="n">
        <v>33274.3971981479</v>
      </c>
      <c r="H78" s="71" t="n">
        <v>1.30759169806567</v>
      </c>
      <c r="I78" s="99" t="n">
        <v>76610.8799999998</v>
      </c>
      <c r="J78" s="71" t="n">
        <v>2.18152493157073</v>
      </c>
      <c r="K78" s="99" t="n">
        <v>108177.162801852</v>
      </c>
      <c r="L78" s="99" t="n">
        <v>141451.56</v>
      </c>
      <c r="M78" s="99" t="n">
        <v>64840.6800000001</v>
      </c>
      <c r="N78" s="99" t="n">
        <v>33274.3971981479</v>
      </c>
      <c r="O78" s="71" t="n">
        <v>1.30759169806567</v>
      </c>
      <c r="P78" s="99" t="n">
        <v>76610.8799999998</v>
      </c>
      <c r="Q78" s="71" t="n">
        <v>2.18152493157073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  <c r="AB78" s="21" t="n"/>
      <c r="AC78" s="21" t="n"/>
    </row>
    <row r="79" ht="14.7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31527.2141666667</v>
      </c>
      <c r="E79" s="99" t="n">
        <v>3244.99</v>
      </c>
      <c r="F79" s="99" t="n">
        <v>183669.45</v>
      </c>
      <c r="G79" s="99" t="n">
        <v>-28282.2241666667</v>
      </c>
      <c r="H79" s="71" t="n">
        <v>0.102926632935138</v>
      </c>
      <c r="I79" s="99" t="n">
        <v>-180424.46</v>
      </c>
      <c r="J79" s="71" t="n">
        <v>0.01766755440276</v>
      </c>
      <c r="K79" s="99" t="n">
        <v>31527.2141666667</v>
      </c>
      <c r="L79" s="99" t="n">
        <v>3244.99</v>
      </c>
      <c r="M79" s="99" t="n">
        <v>183669.45</v>
      </c>
      <c r="N79" s="99" t="n">
        <v>-28282.2241666667</v>
      </c>
      <c r="O79" s="71" t="n">
        <v>0.102926632935138</v>
      </c>
      <c r="P79" s="99" t="n">
        <v>-180424.46</v>
      </c>
      <c r="Q79" s="71" t="n">
        <v>0.01766755440276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  <c r="AB79" s="21" t="n"/>
      <c r="AC79" s="21" t="n"/>
    </row>
    <row r="80" ht="14.7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-15418.4689269971</v>
      </c>
      <c r="E80" s="99" t="n">
        <v>-235576.44</v>
      </c>
      <c r="F80" s="99" t="n">
        <v>426110.93</v>
      </c>
      <c r="G80" s="99" t="n">
        <v>-220157.971073003</v>
      </c>
      <c r="H80" s="71" t="n">
        <v>15.2788477971062</v>
      </c>
      <c r="I80" s="99" t="n">
        <v>-661687.37</v>
      </c>
      <c r="J80" s="71" t="n">
        <v>-0.552852375788624</v>
      </c>
      <c r="K80" s="99" t="n">
        <v>-15418.4689269971</v>
      </c>
      <c r="L80" s="99" t="n">
        <v>-235576.44</v>
      </c>
      <c r="M80" s="99" t="n">
        <v>426110.93</v>
      </c>
      <c r="N80" s="99" t="n">
        <v>-220157.971073003</v>
      </c>
      <c r="O80" s="71" t="n">
        <v>15.2788477971062</v>
      </c>
      <c r="P80" s="99" t="n">
        <v>-661687.37</v>
      </c>
      <c r="Q80" s="71" t="n">
        <v>-0.552852375788624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  <c r="AB80" s="21" t="n"/>
      <c r="AC80" s="21" t="n"/>
    </row>
    <row r="81" ht="14.7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491196.193224533</v>
      </c>
      <c r="E81" s="104" t="n">
        <v>-1318624.87</v>
      </c>
      <c r="F81" s="104" t="n">
        <v>3708022.34999999</v>
      </c>
      <c r="G81" s="104" t="n">
        <v>-1809821.06322453</v>
      </c>
      <c r="H81" s="69" t="n">
        <v>-2.68451769005717</v>
      </c>
      <c r="I81" s="104" t="n">
        <v>-5026647.21999999</v>
      </c>
      <c r="J81" s="69" t="n">
        <v>-0.355614056641272</v>
      </c>
      <c r="K81" s="104" t="n">
        <v>491196.193224533</v>
      </c>
      <c r="L81" s="104" t="n">
        <v>-1318624.87</v>
      </c>
      <c r="M81" s="104" t="n">
        <v>3708022.34999999</v>
      </c>
      <c r="N81" s="104" t="n">
        <v>-1809821.06322453</v>
      </c>
      <c r="O81" s="69" t="n">
        <v>-2.68451769005717</v>
      </c>
      <c r="P81" s="104" t="n">
        <v>-5026647.21999999</v>
      </c>
      <c r="Q81" s="69" t="n">
        <v>-0.355614056641272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  <c r="AB81" s="21" t="n"/>
      <c r="AC81" s="21" t="n"/>
    </row>
    <row r="82">
      <c r="A82" s="21" t="n"/>
      <c r="B82" s="21" t="n"/>
      <c r="C82" s="21" t="n"/>
      <c r="D82" s="21" t="n"/>
      <c r="E82" s="21" t="n"/>
      <c r="F82" s="21" t="n"/>
      <c r="G82" s="21" t="n"/>
      <c r="H82" s="21" t="n"/>
      <c r="I82" s="113" t="n"/>
      <c r="J82" s="21" t="n"/>
      <c r="K82" s="21" t="n"/>
      <c r="L82" s="21" t="n"/>
      <c r="M82" s="48" t="n"/>
      <c r="N82" s="21" t="n"/>
      <c r="O82" s="21" t="n"/>
      <c r="P82" s="21" t="n"/>
      <c r="Q82" s="21" t="n"/>
      <c r="R82" s="21" t="n"/>
      <c r="S82" s="21" t="n"/>
      <c r="T82" s="21" t="n"/>
      <c r="U82" s="21" t="n"/>
      <c r="V82" s="21" t="n"/>
      <c r="W82" s="21" t="n"/>
      <c r="X82" s="21" t="n"/>
      <c r="Y82" s="21" t="n"/>
      <c r="Z82" s="21" t="n"/>
      <c r="AA82" s="21" t="n"/>
      <c r="AB82" s="21" t="n"/>
      <c r="AC82" s="21" t="n"/>
    </row>
    <row r="83">
      <c r="A83" s="21" t="n"/>
      <c r="B83" s="21" t="n"/>
      <c r="C83" s="21" t="n"/>
      <c r="D83" s="21" t="n"/>
      <c r="E83" s="21" t="n"/>
      <c r="F83" s="21" t="n"/>
      <c r="G83" s="21" t="n"/>
      <c r="H83" s="21" t="n"/>
      <c r="I83" s="21" t="n"/>
      <c r="J83" s="21" t="n"/>
      <c r="K83" s="21" t="n"/>
      <c r="L83" s="21" t="n"/>
      <c r="M83" s="48" t="n"/>
      <c r="N83" s="21" t="n"/>
      <c r="O83" s="21" t="n"/>
      <c r="P83" s="21" t="n"/>
      <c r="Q83" s="21" t="n"/>
      <c r="R83" s="21" t="n"/>
      <c r="S83" s="21" t="n"/>
      <c r="T83" s="21" t="n"/>
      <c r="U83" s="21" t="n"/>
      <c r="V83" s="21" t="n"/>
      <c r="W83" s="21" t="n"/>
      <c r="X83" s="21" t="n"/>
      <c r="Y83" s="21" t="n"/>
      <c r="Z83" s="21" t="n"/>
      <c r="AA83" s="21" t="n"/>
      <c r="AB83" s="21" t="n"/>
      <c r="AC83" s="21" t="n"/>
    </row>
    <row r="84">
      <c r="A84" s="21" t="n"/>
      <c r="B84" s="21" t="n"/>
      <c r="C84" s="21" t="n"/>
      <c r="D84" s="21" t="n"/>
      <c r="E84" s="21" t="n"/>
      <c r="F84" s="21" t="n"/>
      <c r="G84" s="21" t="n"/>
      <c r="H84" s="21" t="n"/>
      <c r="I84" s="21" t="n"/>
      <c r="J84" s="21" t="n"/>
      <c r="K84" s="21" t="n"/>
      <c r="L84" s="21" t="n"/>
      <c r="M84" s="48" t="n"/>
      <c r="N84" s="21" t="n"/>
      <c r="O84" s="21" t="n"/>
      <c r="P84" s="21" t="n"/>
      <c r="Q84" s="21" t="n"/>
      <c r="R84" s="21" t="n"/>
      <c r="S84" s="21" t="n"/>
      <c r="T84" s="21" t="n"/>
      <c r="U84" s="21" t="n"/>
      <c r="V84" s="21" t="n"/>
      <c r="W84" s="21" t="n"/>
      <c r="X84" s="21" t="n"/>
      <c r="Y84" s="21" t="n"/>
      <c r="Z84" s="21" t="n"/>
      <c r="AA84" s="21" t="n"/>
      <c r="AB84" s="21" t="n"/>
      <c r="AC84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C84"/>
  <sheetViews>
    <sheetView workbookViewId="0">
      <selection activeCell="A1" sqref="A1"/>
    </sheetView>
  </sheetViews>
  <sheetFormatPr baseColWidth="8" defaultRowHeight="15"/>
  <cols>
    <col width="14" customWidth="1" min="1" max="1"/>
    <col width="24.1416666666667" customWidth="1" min="2" max="2"/>
    <col width="6.625" customWidth="1" min="3" max="3"/>
    <col width="13.3583333333333" customWidth="1" min="4" max="4"/>
    <col width="15" customWidth="1" min="5" max="5"/>
    <col width="15.5166666666667" customWidth="1" min="6" max="6"/>
    <col width="8.525" customWidth="1" min="7" max="7"/>
    <col width="7.66666666666667" customWidth="1" min="8" max="8"/>
    <col width="8" customWidth="1" min="9" max="9"/>
    <col width="7" customWidth="1" min="10" max="10"/>
    <col width="8" customWidth="1" min="11" max="11"/>
    <col width="8.44166666666667" customWidth="1" min="12" max="12"/>
    <col width="8.78333333333333" customWidth="1" min="13" max="13"/>
    <col width="11.5583333333333" customWidth="1" min="14" max="14"/>
    <col width="7" customWidth="1" min="15" max="15"/>
    <col width="9.30833333333333" customWidth="1" min="16" max="16"/>
    <col width="5.69166666666667" customWidth="1" min="17" max="17"/>
    <col width="2.875" customWidth="1" min="18" max="18"/>
  </cols>
  <sheetData>
    <row r="1"/>
    <row r="2" ht="14.75" customHeight="1">
      <c r="A2" s="1" t="n"/>
      <c r="B2" s="1" t="n">
        <v>6.3339</v>
      </c>
      <c r="C2" s="1" t="n"/>
      <c r="D2" s="105" t="n"/>
      <c r="E2" s="3" t="n"/>
      <c r="F2" s="1" t="n"/>
      <c r="H2" s="106" t="n"/>
      <c r="I2" s="1" t="n"/>
      <c r="J2" s="41" t="n"/>
      <c r="K2" s="1" t="n"/>
      <c r="L2" s="107" t="n"/>
      <c r="M2" s="43" t="n"/>
      <c r="N2" s="1" t="n"/>
      <c r="O2" s="41" t="n"/>
      <c r="P2" s="1" t="n"/>
      <c r="Q2" s="1" t="n"/>
      <c r="R2" s="1" t="n"/>
      <c r="S2" s="1" t="n"/>
      <c r="T2" s="108" t="n"/>
      <c r="U2" s="109" t="n"/>
      <c r="V2" s="1" t="n"/>
      <c r="W2" s="1" t="n"/>
      <c r="X2" s="1" t="n"/>
      <c r="Y2" s="1" t="n"/>
      <c r="Z2" s="1" t="n"/>
      <c r="AA2" s="1" t="n"/>
      <c r="AB2" s="1" t="n"/>
      <c r="AC2" s="1" t="n"/>
    </row>
    <row r="3" ht="14.75" customHeight="1">
      <c r="A3" s="5" t="n"/>
      <c r="B3" s="6" t="inlineStr">
        <is>
          <t>Unit (thousand) money</t>
        </is>
      </c>
      <c r="C3" s="6" t="inlineStr">
        <is>
          <t>Stock on 31.01.25</t>
        </is>
      </c>
      <c r="D3" s="7" t="n"/>
      <c r="E3" s="8" t="inlineStr">
        <is>
          <t>Receipt in February 25</t>
        </is>
      </c>
      <c r="F3" s="6" t="inlineStr">
        <is>
          <t>Delivery February 25</t>
        </is>
      </c>
      <c r="G3" s="9" t="n"/>
      <c r="H3" s="7" t="n"/>
      <c r="I3" s="6" t="inlineStr">
        <is>
          <t>Stock on 28.02.25</t>
        </is>
      </c>
      <c r="J3" s="9" t="n"/>
      <c r="K3" s="9" t="n"/>
      <c r="L3" s="7" t="n"/>
      <c r="M3" s="44" t="inlineStr">
        <is>
          <t>Compared to 31.01.25</t>
        </is>
      </c>
      <c r="N3" s="7" t="n"/>
      <c r="O3" s="6" t="inlineStr">
        <is>
          <t>Delivery January 25</t>
        </is>
      </c>
      <c r="P3" s="9" t="n"/>
      <c r="Q3" s="7" t="n"/>
      <c r="R3" s="58" t="inlineStr">
        <is>
          <t>Delivery February 25</t>
        </is>
      </c>
      <c r="S3" s="25" t="n"/>
      <c r="T3" s="6" t="inlineStr">
        <is>
          <t>Delivery February 24</t>
        </is>
      </c>
      <c r="U3" s="7" t="n"/>
      <c r="V3" s="58" t="inlineStr">
        <is>
          <t>Delivery February 25</t>
        </is>
      </c>
      <c r="W3" s="25" t="n"/>
      <c r="X3" s="6" t="inlineStr">
        <is>
          <t>Total Delivery</t>
        </is>
      </c>
      <c r="Y3" s="9" t="n"/>
      <c r="Z3" s="7" t="n"/>
      <c r="AA3" s="6" t="inlineStr">
        <is>
          <t>Plan March 25</t>
        </is>
      </c>
      <c r="AB3" s="1" t="n"/>
      <c r="AC3" s="1" t="n"/>
    </row>
    <row r="4" ht="14.75" customHeight="1">
      <c r="A4" s="10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58" t="inlineStr">
        <is>
          <t>Delivery January 25</t>
        </is>
      </c>
      <c r="S4" s="25" t="n"/>
      <c r="T4" s="12" t="n"/>
      <c r="U4" s="13" t="n"/>
      <c r="V4" s="58" t="inlineStr">
        <is>
          <t>Delivery January 25</t>
        </is>
      </c>
      <c r="W4" s="25" t="n"/>
      <c r="X4" s="12" t="n"/>
      <c r="Y4" s="15" t="n"/>
      <c r="Z4" s="13" t="n"/>
      <c r="AA4" s="14" t="n"/>
      <c r="AB4" s="1" t="n"/>
      <c r="AC4" s="1" t="n"/>
    </row>
    <row r="5" ht="14.75" customHeight="1">
      <c r="A5" s="10" t="inlineStr">
        <is>
          <t>Product</t>
        </is>
      </c>
      <c r="B5" s="11" t="n"/>
      <c r="C5" s="6" t="inlineStr">
        <is>
          <t>total</t>
        </is>
      </c>
      <c r="D5" s="6" t="inlineStr">
        <is>
          <t>Incl on the way</t>
        </is>
      </c>
      <c r="E5" s="6" t="inlineStr">
        <is>
          <t>total</t>
        </is>
      </c>
      <c r="F5" s="6" t="inlineStr">
        <is>
          <t>total</t>
        </is>
      </c>
      <c r="G5" s="16" t="inlineStr">
        <is>
          <t>Exp</t>
        </is>
      </c>
      <c r="H5" s="6" t="inlineStr">
        <is>
          <t>Transit</t>
        </is>
      </c>
      <c r="I5" s="6" t="inlineStr">
        <is>
          <t>total</t>
        </is>
      </c>
      <c r="J5" s="6" t="inlineStr">
        <is>
          <t>Incl.warehouse</t>
        </is>
      </c>
      <c r="K5" s="25" t="n"/>
      <c r="L5" s="6" t="inlineStr">
        <is>
          <t>Incl on the way</t>
        </is>
      </c>
      <c r="M5" s="44" t="inlineStr">
        <is>
          <t>total</t>
        </is>
      </c>
      <c r="N5" s="45" t="inlineStr">
        <is>
          <t>Incl on the way</t>
        </is>
      </c>
      <c r="O5" s="6" t="inlineStr">
        <is>
          <t>total</t>
        </is>
      </c>
      <c r="P5" s="6" t="inlineStr">
        <is>
          <t>Exp</t>
        </is>
      </c>
      <c r="Q5" s="6" t="inlineStr">
        <is>
          <t>Transit</t>
        </is>
      </c>
      <c r="R5" s="44" t="inlineStr">
        <is>
          <t>Total</t>
        </is>
      </c>
      <c r="S5" s="44" t="inlineStr">
        <is>
          <t>transit</t>
        </is>
      </c>
      <c r="T5" s="6" t="inlineStr">
        <is>
          <t>total</t>
        </is>
      </c>
      <c r="U5" s="6" t="inlineStr">
        <is>
          <t>Transit</t>
        </is>
      </c>
      <c r="V5" s="44" t="inlineStr">
        <is>
          <t>Total</t>
        </is>
      </c>
      <c r="W5" s="44" t="inlineStr">
        <is>
          <t>transit</t>
        </is>
      </c>
      <c r="X5" s="6" t="inlineStr">
        <is>
          <t>2 м 2025</t>
        </is>
      </c>
      <c r="Y5" s="6" t="inlineStr">
        <is>
          <t>2 м 2024</t>
        </is>
      </c>
      <c r="Z5" s="6" t="inlineStr">
        <is>
          <t>%</t>
        </is>
      </c>
      <c r="AA5" s="6" t="inlineStr">
        <is>
          <t>Total</t>
        </is>
      </c>
      <c r="AB5" s="1" t="n"/>
      <c r="AC5" s="1" t="n"/>
    </row>
    <row r="6" ht="14.75" customHeight="1">
      <c r="A6" s="17" t="n"/>
      <c r="B6" s="14" t="n"/>
      <c r="C6" s="14" t="n"/>
      <c r="D6" s="14" t="n"/>
      <c r="E6" s="14" t="n"/>
      <c r="F6" s="14" t="n"/>
      <c r="G6" s="14" t="n"/>
      <c r="H6" s="14" t="n"/>
      <c r="I6" s="14" t="n"/>
      <c r="J6" s="18" t="inlineStr">
        <is>
          <t>contr</t>
        </is>
      </c>
      <c r="K6" s="18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" t="n"/>
      <c r="AC6" s="1" t="n"/>
    </row>
    <row r="7">
      <c r="A7" s="6" t="inlineStr">
        <is>
          <t>V 24</t>
        </is>
      </c>
      <c r="B7" s="18" t="inlineStr">
        <is>
          <t>mt</t>
        </is>
      </c>
      <c r="C7" s="110" t="n">
        <v>773.369999999998</v>
      </c>
      <c r="D7" s="110" t="n">
        <v>0</v>
      </c>
      <c r="E7" s="110" t="n">
        <v>0</v>
      </c>
      <c r="F7" s="110" t="n">
        <v>25.74</v>
      </c>
      <c r="G7" s="110" t="n"/>
      <c r="H7" s="110" t="n"/>
      <c r="I7" s="110">
        <f>C7+E7-F7</f>
        <v/>
      </c>
      <c r="J7" s="110" t="n"/>
      <c r="K7" s="110" t="n"/>
      <c r="L7" s="110" t="n"/>
      <c r="M7" s="46">
        <f>IF(C7&lt;&gt;0,I7/C7,"-")</f>
        <v/>
      </c>
      <c r="N7" s="46">
        <f>IF(D7&lt;&gt;0,L7/D7,"-")</f>
        <v/>
      </c>
      <c r="O7" s="110" t="n">
        <v>0</v>
      </c>
      <c r="P7" s="110" t="n">
        <v>0</v>
      </c>
      <c r="Q7" s="110" t="n">
        <v>0</v>
      </c>
      <c r="R7" s="46">
        <f>IF(O7&lt;&gt;0,F7/O7,"-")</f>
        <v/>
      </c>
      <c r="S7" s="46">
        <f>IF(Q7&lt;&gt;0,H7/Q7,"-")</f>
        <v/>
      </c>
      <c r="T7" s="110" t="n">
        <v>1029.6</v>
      </c>
      <c r="U7" s="110" t="n">
        <v>0</v>
      </c>
      <c r="V7" s="46">
        <f>IF(T7&lt;&gt;0,F7/T7,"-")</f>
        <v/>
      </c>
      <c r="W7" s="46">
        <f>IF(U7&lt;&gt;0,H7/U7,"-")</f>
        <v/>
      </c>
      <c r="X7" s="110" t="n">
        <v>25.74</v>
      </c>
      <c r="Y7" s="110" t="n">
        <v>3134.54</v>
      </c>
      <c r="Z7" s="60">
        <f>IF(Y7&lt;&gt;0,X7/Y7,"-")</f>
        <v/>
      </c>
      <c r="AA7" s="110" t="n"/>
      <c r="AB7" s="1" t="n"/>
      <c r="AC7" s="1" t="n"/>
    </row>
    <row r="8">
      <c r="A8" s="14" t="n"/>
      <c r="B8" s="18" t="inlineStr">
        <is>
          <t>RMB</t>
        </is>
      </c>
      <c r="C8" s="110" t="n">
        <v>8118.81810000001</v>
      </c>
      <c r="D8" s="110" t="n">
        <v>0</v>
      </c>
      <c r="E8" s="110" t="n">
        <v>0</v>
      </c>
      <c r="F8" s="110" t="n">
        <v>285.08573</v>
      </c>
      <c r="G8" s="110">
        <f>IF(F7&lt;&gt;0,F8/F7*G7,"0")</f>
        <v/>
      </c>
      <c r="H8" s="110">
        <f>IF(F7&lt;&gt;0,F8/F7*H7,"0")</f>
        <v/>
      </c>
      <c r="I8" s="110">
        <f>C8+E8-F8</f>
        <v/>
      </c>
      <c r="J8" s="110" t="n"/>
      <c r="K8" s="110" t="n"/>
      <c r="L8" s="110" t="n"/>
      <c r="M8" s="46">
        <f>IF(C8&lt;&gt;0,I8/C8,"-")</f>
        <v/>
      </c>
      <c r="N8" s="46">
        <f>IF(D8&lt;&gt;0,L8/D8,"-")</f>
        <v/>
      </c>
      <c r="O8" s="110" t="n">
        <v>0</v>
      </c>
      <c r="P8" s="110" t="inlineStr">
        <is>
          <t>0</t>
        </is>
      </c>
      <c r="Q8" s="110" t="inlineStr">
        <is>
          <t>0</t>
        </is>
      </c>
      <c r="R8" s="46">
        <f>IF(O8&lt;&gt;0,F8/O8,"-")</f>
        <v/>
      </c>
      <c r="S8" s="46">
        <f>IF(Q8&lt;&gt;0,H8/Q8,"-")</f>
        <v/>
      </c>
      <c r="T8" s="110" t="n">
        <v>11099.76112</v>
      </c>
      <c r="U8" s="110" t="n">
        <v>0</v>
      </c>
      <c r="V8" s="46">
        <f>IF(T8&lt;&gt;0,F8/T8,"-")</f>
        <v/>
      </c>
      <c r="W8" s="46">
        <f>IF(U8&lt;&gt;0,H8/U8,"-")</f>
        <v/>
      </c>
      <c r="X8" s="110" t="n">
        <v>285.08573</v>
      </c>
      <c r="Y8" s="110" t="n">
        <v>33519.43738</v>
      </c>
      <c r="Z8" s="60">
        <f>IF(Y8&lt;&gt;0,X8/Y8,"-")</f>
        <v/>
      </c>
      <c r="AA8" s="110" t="n"/>
      <c r="AB8" s="1" t="n"/>
      <c r="AC8" s="1" t="n"/>
    </row>
    <row r="9">
      <c r="A9" s="6" t="inlineStr">
        <is>
          <t>V 24 SD</t>
        </is>
      </c>
      <c r="B9" s="18" t="inlineStr">
        <is>
          <t>mt</t>
        </is>
      </c>
      <c r="C9" s="110" t="n">
        <v>463.320000000001</v>
      </c>
      <c r="D9" s="110" t="n"/>
      <c r="E9" s="110" t="n">
        <v>0</v>
      </c>
      <c r="F9" s="110" t="n">
        <v>0</v>
      </c>
      <c r="G9" s="110" t="n"/>
      <c r="H9" s="110" t="n"/>
      <c r="I9" s="110">
        <f>C9+E9-F9</f>
        <v/>
      </c>
      <c r="J9" s="110" t="n"/>
      <c r="K9" s="110" t="n"/>
      <c r="L9" s="110" t="n"/>
      <c r="M9" s="46">
        <f>IF(C9&lt;&gt;0,I9/C9,"-")</f>
        <v/>
      </c>
      <c r="N9" s="46">
        <f>IF(D9&lt;&gt;0,L9/D9,"-")</f>
        <v/>
      </c>
      <c r="O9" s="110" t="n">
        <v>0</v>
      </c>
      <c r="P9" s="110" t="n">
        <v>0</v>
      </c>
      <c r="Q9" s="110" t="n">
        <v>0</v>
      </c>
      <c r="R9" s="46">
        <f>IF(O9&lt;&gt;0,F9/O9,"-")</f>
        <v/>
      </c>
      <c r="S9" s="46">
        <f>IF(Q9&lt;&gt;0,H9/Q9,"-")</f>
        <v/>
      </c>
      <c r="T9" s="110" t="n">
        <v>540.54</v>
      </c>
      <c r="U9" s="110" t="n">
        <v>0</v>
      </c>
      <c r="V9" s="46">
        <f>IF(T9&lt;&gt;0,F9/T9,"-")</f>
        <v/>
      </c>
      <c r="W9" s="46">
        <f>IF(U9&lt;&gt;0,H9/U9,"-")</f>
        <v/>
      </c>
      <c r="X9" s="110" t="n"/>
      <c r="Y9" s="110" t="n">
        <v>1081.08</v>
      </c>
      <c r="Z9" s="60">
        <f>IF(Y9&lt;&gt;0,X9/Y9,"-")</f>
        <v/>
      </c>
      <c r="AA9" s="110" t="n"/>
      <c r="AB9" s="1" t="n"/>
      <c r="AC9" s="1" t="n"/>
    </row>
    <row r="10" ht="14.75" customHeight="1">
      <c r="A10" s="14" t="n"/>
      <c r="B10" s="18" t="inlineStr">
        <is>
          <t>RMB</t>
        </is>
      </c>
      <c r="C10" s="110" t="n">
        <v>5154.06733999999</v>
      </c>
      <c r="D10" s="110" t="n"/>
      <c r="E10" s="110" t="n">
        <v>0</v>
      </c>
      <c r="F10" s="110" t="n">
        <v>0</v>
      </c>
      <c r="G10" s="110">
        <f>IF(F9&lt;&gt;0,F10/F9*G9,"0")</f>
        <v/>
      </c>
      <c r="H10" s="110">
        <f>IF(F9&lt;&gt;0,F10/F9*H9,"0")</f>
        <v/>
      </c>
      <c r="I10" s="110">
        <f>C10+E10-F10</f>
        <v/>
      </c>
      <c r="J10" s="110" t="n"/>
      <c r="K10" s="110" t="n"/>
      <c r="L10" s="110" t="n"/>
      <c r="M10" s="46">
        <f>IF(C10&lt;&gt;0,I10/C10,"-")</f>
        <v/>
      </c>
      <c r="N10" s="46">
        <f>IF(D10&lt;&gt;0,L10/D10,"-")</f>
        <v/>
      </c>
      <c r="O10" s="110" t="n">
        <v>0</v>
      </c>
      <c r="P10" s="110" t="inlineStr">
        <is>
          <t>0</t>
        </is>
      </c>
      <c r="Q10" s="110" t="n">
        <v>0</v>
      </c>
      <c r="R10" s="46">
        <f>IF(O10&lt;&gt;0,F10/O10,"-")</f>
        <v/>
      </c>
      <c r="S10" s="46">
        <f>IF(Q10&lt;&gt;0,H10/Q10,"-")</f>
        <v/>
      </c>
      <c r="T10" s="110" t="n">
        <v>5634.9092</v>
      </c>
      <c r="U10" s="110" t="n">
        <v>0</v>
      </c>
      <c r="V10" s="46">
        <f>IF(T10&lt;&gt;0,F10/T10,"-")</f>
        <v/>
      </c>
      <c r="W10" s="46">
        <f>IF(U10&lt;&gt;0,H10/U10,"-")</f>
        <v/>
      </c>
      <c r="X10" s="110" t="n"/>
      <c r="Y10" s="110" t="n">
        <v>11321.61884</v>
      </c>
      <c r="Z10" s="60">
        <f>IF(Y10&lt;&gt;0,X10/Y10,"-")</f>
        <v/>
      </c>
      <c r="AA10" s="110" t="n"/>
      <c r="AB10" s="1" t="n"/>
      <c r="AC10" s="1" t="n"/>
    </row>
    <row r="11" ht="14.75" customHeight="1">
      <c r="A11" s="6" t="inlineStr">
        <is>
          <t>V 25</t>
        </is>
      </c>
      <c r="B11" s="18" t="inlineStr">
        <is>
          <t>mt</t>
        </is>
      </c>
      <c r="C11" s="110" t="n">
        <v>1648.53</v>
      </c>
      <c r="D11" s="110" t="n">
        <v>102.96</v>
      </c>
      <c r="E11" s="110" t="n">
        <v>231.66</v>
      </c>
      <c r="F11" s="110" t="n">
        <v>205.92</v>
      </c>
      <c r="G11" s="110" t="n"/>
      <c r="H11" s="110" t="n"/>
      <c r="I11" s="110">
        <f>C11+E11-F11</f>
        <v/>
      </c>
      <c r="J11" s="110" t="n"/>
      <c r="K11" s="110" t="n"/>
      <c r="L11" s="110" t="n">
        <v>0</v>
      </c>
      <c r="M11" s="46">
        <f>IF(C11&lt;&gt;0,I11/C11,"-")</f>
        <v/>
      </c>
      <c r="N11" s="46">
        <f>IF(D11&lt;&gt;0,L11/D11,"-")</f>
        <v/>
      </c>
      <c r="O11" s="110" t="n">
        <v>437.58</v>
      </c>
      <c r="P11" s="110" t="n">
        <v>0</v>
      </c>
      <c r="Q11" s="110" t="n">
        <v>0</v>
      </c>
      <c r="R11" s="46">
        <f>IF(O11&lt;&gt;0,F11/O11,"-")</f>
        <v/>
      </c>
      <c r="S11" s="46">
        <f>IF(Q11&lt;&gt;0,H11/Q11,"-")</f>
        <v/>
      </c>
      <c r="T11" s="110" t="n">
        <v>0</v>
      </c>
      <c r="U11" s="110" t="n">
        <v>0</v>
      </c>
      <c r="V11" s="46">
        <f>IF(T11&lt;&gt;0,F11/T11,"-")</f>
        <v/>
      </c>
      <c r="W11" s="46">
        <f>IF(U11&lt;&gt;0,H11/U11,"-")</f>
        <v/>
      </c>
      <c r="X11" s="110" t="n">
        <v>643.5</v>
      </c>
      <c r="Y11" s="110" t="n">
        <v>91.845</v>
      </c>
      <c r="Z11" s="60">
        <f>IF(Y11&lt;&gt;0,X11/Y11,"-")</f>
        <v/>
      </c>
      <c r="AA11" s="110" t="n"/>
      <c r="AB11" s="1" t="n"/>
      <c r="AC11" s="1" t="n"/>
    </row>
    <row r="12" ht="14.75" customHeight="1">
      <c r="A12" s="14" t="n"/>
      <c r="B12" s="18" t="inlineStr">
        <is>
          <t>RMB</t>
        </is>
      </c>
      <c r="C12" s="110" t="n">
        <v>17133.4523</v>
      </c>
      <c r="D12" s="110" t="n">
        <v>955.97236</v>
      </c>
      <c r="E12" s="110" t="n">
        <v>2151.17784</v>
      </c>
      <c r="F12" s="110" t="n">
        <v>2191.54142</v>
      </c>
      <c r="G12" s="110">
        <f>IF(F11&lt;&gt;0,F12/F11*G11,"0")</f>
        <v/>
      </c>
      <c r="H12" s="110">
        <f>IF(F11&lt;&gt;0,F12/F11*H11,"0")</f>
        <v/>
      </c>
      <c r="I12" s="110">
        <f>C12+E12-F12</f>
        <v/>
      </c>
      <c r="J12" s="110" t="n"/>
      <c r="K12" s="110" t="n"/>
      <c r="L12" s="110" t="n">
        <v/>
      </c>
      <c r="M12" s="46">
        <f>IF(C12&lt;&gt;0,I12/C12,"-")</f>
        <v/>
      </c>
      <c r="N12" s="46">
        <f>IF(D12&lt;&gt;0,L12/D12,"-")</f>
        <v/>
      </c>
      <c r="O12" s="110" t="n">
        <v>4616.32196</v>
      </c>
      <c r="P12" s="110" t="n">
        <v>0</v>
      </c>
      <c r="Q12" s="110" t="n">
        <v>0</v>
      </c>
      <c r="R12" s="46">
        <f>IF(O12&lt;&gt;0,F12/O12,"-")</f>
        <v/>
      </c>
      <c r="S12" s="46">
        <f>IF(Q12&lt;&gt;0,H12/Q12,"-")</f>
        <v/>
      </c>
      <c r="T12" s="110" t="n">
        <v>0</v>
      </c>
      <c r="U12" s="110" t="inlineStr">
        <is>
          <t>0</t>
        </is>
      </c>
      <c r="V12" s="46">
        <f>IF(T12&lt;&gt;0,F12/T12,"-")</f>
        <v/>
      </c>
      <c r="W12" s="46">
        <f>IF(U12&lt;&gt;0,H12/U12,"-")</f>
        <v/>
      </c>
      <c r="X12" s="110" t="n">
        <v>6807.863380000001</v>
      </c>
      <c r="Y12" s="110" t="n">
        <v>1047.43822</v>
      </c>
      <c r="Z12" s="60">
        <f>IF(Y12&lt;&gt;0,X12/Y12,"-")</f>
        <v/>
      </c>
      <c r="AA12" s="110" t="n"/>
      <c r="AB12" s="1" t="n"/>
      <c r="AC12" s="1" t="n"/>
    </row>
    <row r="13" ht="14.75" customHeight="1">
      <c r="A13" s="6" t="inlineStr">
        <is>
          <t>V 27</t>
        </is>
      </c>
      <c r="B13" s="18" t="inlineStr">
        <is>
          <t>mt</t>
        </is>
      </c>
      <c r="C13" s="110" t="n">
        <v>485.549999999999</v>
      </c>
      <c r="D13" s="110" t="n">
        <v>308.88</v>
      </c>
      <c r="E13" s="110" t="n">
        <v>0</v>
      </c>
      <c r="F13" s="110" t="n">
        <v>128.7</v>
      </c>
      <c r="G13" s="110" t="n"/>
      <c r="H13" s="110" t="n"/>
      <c r="I13" s="110">
        <f>C13+E13-F13</f>
        <v/>
      </c>
      <c r="J13" s="110" t="n"/>
      <c r="K13" s="110" t="n"/>
      <c r="L13" s="110" t="n">
        <v>0</v>
      </c>
      <c r="M13" s="46">
        <f>IF(C13&lt;&gt;0,I13/C13,"-")</f>
        <v/>
      </c>
      <c r="N13" s="46">
        <f>IF(D13&lt;&gt;0,L13/D13,"-")</f>
        <v/>
      </c>
      <c r="O13" s="110" t="n">
        <v>326.43</v>
      </c>
      <c r="P13" s="110" t="n">
        <v>0</v>
      </c>
      <c r="Q13" s="110" t="n">
        <v>0</v>
      </c>
      <c r="R13" s="46">
        <f>IF(O13&lt;&gt;0,F13/O13,"-")</f>
        <v/>
      </c>
      <c r="S13" s="46">
        <f>IF(Q13&lt;&gt;0,H13/Q13,"-")</f>
        <v/>
      </c>
      <c r="T13" s="110" t="n">
        <v>411.84</v>
      </c>
      <c r="U13" s="110" t="n">
        <v>0</v>
      </c>
      <c r="V13" s="46">
        <f>IF(T13&lt;&gt;0,F13/T13,"-")</f>
        <v/>
      </c>
      <c r="W13" s="46">
        <f>IF(U13&lt;&gt;0,H13/U13,"-")</f>
        <v/>
      </c>
      <c r="X13" s="110" t="n">
        <v>455.13</v>
      </c>
      <c r="Y13" s="110" t="n">
        <v>537.725</v>
      </c>
      <c r="Z13" s="60">
        <f>IF(Y13&lt;&gt;0,X13/Y13,"-")</f>
        <v/>
      </c>
      <c r="AA13" s="110" t="n"/>
      <c r="AB13" s="1" t="n"/>
      <c r="AC13" s="1" t="n"/>
    </row>
    <row r="14" ht="14.75" customHeight="1">
      <c r="A14" s="14" t="n"/>
      <c r="B14" s="18" t="inlineStr">
        <is>
          <t>RMB</t>
        </is>
      </c>
      <c r="C14" s="110" t="n">
        <v>4630.66621000001</v>
      </c>
      <c r="D14" s="110" t="n">
        <v>2864.4546</v>
      </c>
      <c r="E14" s="110" t="n">
        <v>0</v>
      </c>
      <c r="F14" s="110" t="n">
        <v>1228.99779</v>
      </c>
      <c r="G14" s="110">
        <f>IF(F13&lt;&gt;0,F14/F13*G13,"0")</f>
        <v/>
      </c>
      <c r="H14" s="110">
        <f>IF(F13&lt;&gt;0,F14/F13*H13,"0")</f>
        <v/>
      </c>
      <c r="I14" s="110">
        <f>C14+E14-F14</f>
        <v/>
      </c>
      <c r="J14" s="110" t="n"/>
      <c r="K14" s="110" t="n"/>
      <c r="L14" s="110" t="n">
        <v>0</v>
      </c>
      <c r="M14" s="46">
        <f>IF(C14&lt;&gt;0,I14/C14,"-")</f>
        <v/>
      </c>
      <c r="N14" s="46">
        <f>IF(D14&lt;&gt;0,L14/D14,"-")</f>
        <v/>
      </c>
      <c r="O14" s="110" t="n">
        <v>3555.1638</v>
      </c>
      <c r="P14" s="110" t="n">
        <v>0</v>
      </c>
      <c r="Q14" s="110" t="n">
        <v>0</v>
      </c>
      <c r="R14" s="46">
        <f>IF(O14&lt;&gt;0,F14/O14,"-")</f>
        <v/>
      </c>
      <c r="S14" s="46">
        <f>IF(Q14&lt;&gt;0,H14/Q14,"-")</f>
        <v/>
      </c>
      <c r="T14" s="110" t="n">
        <v>4261.61444</v>
      </c>
      <c r="U14" s="110" t="n">
        <v>0</v>
      </c>
      <c r="V14" s="46">
        <f>IF(T14&lt;&gt;0,F14/T14,"-")</f>
        <v/>
      </c>
      <c r="W14" s="46">
        <f>IF(U14&lt;&gt;0,H14/U14,"-")</f>
        <v/>
      </c>
      <c r="X14" s="110" t="n">
        <v>4784.16159</v>
      </c>
      <c r="Y14" s="110" t="n">
        <v>5631.02005</v>
      </c>
      <c r="Z14" s="60">
        <f>IF(Y14&lt;&gt;0,X14/Y14,"-")</f>
        <v/>
      </c>
      <c r="AA14" s="110" t="n"/>
      <c r="AB14" s="1" t="n"/>
      <c r="AC14" s="1" t="n"/>
    </row>
    <row r="15" ht="14.75" customHeight="1">
      <c r="A15" s="6" t="inlineStr">
        <is>
          <t>V 34 (F)</t>
        </is>
      </c>
      <c r="B15" s="18" t="inlineStr">
        <is>
          <t>mt</t>
        </is>
      </c>
      <c r="C15" s="110" t="n">
        <v>772.2</v>
      </c>
      <c r="D15" s="110" t="n">
        <v>411.84</v>
      </c>
      <c r="E15" s="110" t="n">
        <v>308.88</v>
      </c>
      <c r="F15" s="110" t="n">
        <v>360.36</v>
      </c>
      <c r="G15" s="110" t="n"/>
      <c r="H15" s="110" t="n"/>
      <c r="I15" s="110">
        <f>C15+E15-F15</f>
        <v/>
      </c>
      <c r="J15" s="110" t="n"/>
      <c r="K15" s="110" t="n"/>
      <c r="L15" s="110" t="n">
        <v>0</v>
      </c>
      <c r="M15" s="46">
        <f>IF(C15&lt;&gt;0,I15/C15,"-")</f>
        <v/>
      </c>
      <c r="N15" s="46">
        <f>IF(D15&lt;&gt;0,L15/D15,"-")</f>
        <v/>
      </c>
      <c r="O15" s="110" t="n">
        <v>0</v>
      </c>
      <c r="P15" s="110" t="n">
        <v>0</v>
      </c>
      <c r="Q15" s="110" t="n">
        <v>0</v>
      </c>
      <c r="R15" s="46">
        <f>IF(O15&lt;&gt;0,F15/O15,"-")</f>
        <v/>
      </c>
      <c r="S15" s="46">
        <f>IF(Q15&lt;&gt;0,H15/Q15,"-")</f>
        <v/>
      </c>
      <c r="T15" s="110" t="n">
        <v>0</v>
      </c>
      <c r="U15" s="110" t="n">
        <v>0</v>
      </c>
      <c r="V15" s="46">
        <f>IF(T15&lt;&gt;0,F15/T15,"-")</f>
        <v/>
      </c>
      <c r="W15" s="46">
        <f>IF(U15&lt;&gt;0,H15/U15,"-")</f>
        <v/>
      </c>
      <c r="X15" s="110" t="n">
        <v>360.36</v>
      </c>
      <c r="Y15" s="110" t="n">
        <v>0</v>
      </c>
      <c r="Z15" s="60">
        <f>IF(Y15&lt;&gt;0,X15/Y15,"-")</f>
        <v/>
      </c>
      <c r="AA15" s="110" t="n"/>
      <c r="AB15" s="21" t="n"/>
      <c r="AC15" s="21" t="n"/>
    </row>
    <row r="16">
      <c r="A16" s="14" t="n"/>
      <c r="B16" s="18" t="inlineStr">
        <is>
          <t>RMB</t>
        </is>
      </c>
      <c r="C16" s="110" t="n">
        <v>7791.26732</v>
      </c>
      <c r="D16" s="110" t="n">
        <v>3819.2728</v>
      </c>
      <c r="E16" s="110" t="n">
        <v>2868.23712</v>
      </c>
      <c r="F16" s="110" t="n">
        <v>3571.77934</v>
      </c>
      <c r="G16" s="110">
        <f>IF(F15&lt;&gt;0,F16/F15*G15,"0")</f>
        <v/>
      </c>
      <c r="H16" s="110">
        <f>IF(F15&lt;&gt;0,F16/F15*H15,"0")</f>
        <v/>
      </c>
      <c r="I16" s="110">
        <f>C16+E16-F16</f>
        <v/>
      </c>
      <c r="J16" s="110" t="n"/>
      <c r="K16" s="110" t="n"/>
      <c r="L16" s="110" t="n">
        <v/>
      </c>
      <c r="M16" s="46">
        <f>IF(C16&lt;&gt;0,I16/C16,"-")</f>
        <v/>
      </c>
      <c r="N16" s="46">
        <f>IF(D16&lt;&gt;0,L16/D16,"-")</f>
        <v/>
      </c>
      <c r="O16" s="110" t="n">
        <v>0</v>
      </c>
      <c r="P16" s="110" t="inlineStr">
        <is>
          <t>0</t>
        </is>
      </c>
      <c r="Q16" s="110" t="n">
        <v>0</v>
      </c>
      <c r="R16" s="46">
        <f>IF(O16&lt;&gt;0,F16/O16,"-")</f>
        <v/>
      </c>
      <c r="S16" s="46">
        <f>IF(Q16&lt;&gt;0,H16/Q16,"-")</f>
        <v/>
      </c>
      <c r="T16" s="110" t="n">
        <v>0</v>
      </c>
      <c r="U16" s="110" t="n">
        <v>0</v>
      </c>
      <c r="V16" s="46">
        <f>IF(T16&lt;&gt;0,F16/T16,"-")</f>
        <v/>
      </c>
      <c r="W16" s="46">
        <f>IF(U16&lt;&gt;0,H16/U16,"-")</f>
        <v/>
      </c>
      <c r="X16" s="110" t="n">
        <v>3571.77934</v>
      </c>
      <c r="Y16" s="110" t="n">
        <v>0</v>
      </c>
      <c r="Z16" s="60">
        <f>IF(Y16&lt;&gt;0,X16/Y16,"-")</f>
        <v/>
      </c>
      <c r="AA16" s="110" t="n"/>
      <c r="AB16" s="21" t="n"/>
      <c r="AC16" s="21" t="n"/>
    </row>
    <row r="17">
      <c r="A17" s="6" t="inlineStr">
        <is>
          <t>Other</t>
        </is>
      </c>
      <c r="B17" s="18" t="inlineStr">
        <is>
          <t>mt</t>
        </is>
      </c>
      <c r="C17" s="110" t="n">
        <v>0</v>
      </c>
      <c r="D17" s="110" t="n">
        <v>0</v>
      </c>
      <c r="E17" s="110" t="n">
        <v>0</v>
      </c>
      <c r="F17" s="110" t="n">
        <v>0</v>
      </c>
      <c r="G17" s="110" t="n"/>
      <c r="H17" s="110" t="n"/>
      <c r="I17" s="110">
        <f>C17+E17-F17</f>
        <v/>
      </c>
      <c r="J17" s="110" t="n"/>
      <c r="K17" s="110" t="n"/>
      <c r="L17" s="110" t="n">
        <v>0</v>
      </c>
      <c r="M17" s="46">
        <f>IF(C17&lt;&gt;0,I17/C17,"-")</f>
        <v/>
      </c>
      <c r="N17" s="46">
        <f>IF(D17&lt;&gt;0,L17/D17,"-")</f>
        <v/>
      </c>
      <c r="O17" s="110" t="n">
        <v>0</v>
      </c>
      <c r="P17" s="110" t="n">
        <v>0</v>
      </c>
      <c r="Q17" s="110" t="n"/>
      <c r="R17" s="46">
        <f>IF(O17&lt;&gt;0,F17/O17,"-")</f>
        <v/>
      </c>
      <c r="S17" s="46">
        <f>IF(Q17&lt;&gt;0,H17/Q17,"-")</f>
        <v/>
      </c>
      <c r="T17" s="110" t="n">
        <v>0</v>
      </c>
      <c r="U17" s="110" t="n">
        <v>0</v>
      </c>
      <c r="V17" s="46">
        <f>IF(T17&lt;&gt;0,F17/T17,"-")</f>
        <v/>
      </c>
      <c r="W17" s="46">
        <f>IF(U17&lt;&gt;0,H17/U17,"-")</f>
        <v/>
      </c>
      <c r="X17" s="110" t="n"/>
      <c r="Y17" s="110" t="n">
        <v>0</v>
      </c>
      <c r="Z17" s="60">
        <f>IF(Y17&lt;&gt;0,X17/Y17,"-")</f>
        <v/>
      </c>
      <c r="AA17" s="110" t="n"/>
      <c r="AB17" s="21" t="n"/>
      <c r="AC17" s="21" t="n"/>
    </row>
    <row r="18" ht="14.75" customHeight="1">
      <c r="A18" s="14" t="n"/>
      <c r="B18" s="18" t="inlineStr">
        <is>
          <t>RMB</t>
        </is>
      </c>
      <c r="C18" s="110" t="n">
        <v>1.13686837721616e-13</v>
      </c>
      <c r="D18" s="110" t="n"/>
      <c r="E18" s="110" t="n">
        <v>0</v>
      </c>
      <c r="F18" s="110" t="n">
        <v>0</v>
      </c>
      <c r="G18" s="110" t="n">
        <v>0</v>
      </c>
      <c r="H18" s="110">
        <f>IF(F17&lt;&gt;0,F18/F17*H17,"0")</f>
        <v/>
      </c>
      <c r="I18" s="110">
        <f>C18+E18-F18</f>
        <v/>
      </c>
      <c r="J18" s="110" t="n"/>
      <c r="K18" s="110" t="n"/>
      <c r="L18" s="110" t="n">
        <v/>
      </c>
      <c r="M18" s="46">
        <f>IF(C18&lt;&gt;0,I18/C18,"-")</f>
        <v/>
      </c>
      <c r="N18" s="46">
        <f>IF(D18&lt;&gt;0,L18/D18,"-")</f>
        <v/>
      </c>
      <c r="O18" s="110" t="n">
        <v>0</v>
      </c>
      <c r="P18" s="110" t="n">
        <v>0</v>
      </c>
      <c r="Q18" s="110" t="inlineStr">
        <is>
          <t>0</t>
        </is>
      </c>
      <c r="R18" s="46">
        <f>IF(O18&lt;&gt;0,F18/O18,"-")</f>
        <v/>
      </c>
      <c r="S18" s="46">
        <f>IF(Q18&lt;&gt;0,H18/Q18,"-")</f>
        <v/>
      </c>
      <c r="T18" s="110" t="n">
        <v>0</v>
      </c>
      <c r="U18" s="110" t="n">
        <v>0</v>
      </c>
      <c r="V18" s="46">
        <f>IF(T18&lt;&gt;0,F18/T18,"-")</f>
        <v/>
      </c>
      <c r="W18" s="46">
        <f>IF(U18&lt;&gt;0,H18/U18,"-")</f>
        <v/>
      </c>
      <c r="X18" s="110" t="n"/>
      <c r="Y18" s="110" t="n">
        <v>0</v>
      </c>
      <c r="Z18" s="60">
        <f>IF(Y18&lt;&gt;0,X18/Y18,"-")</f>
        <v/>
      </c>
      <c r="AA18" s="110" t="n"/>
      <c r="AB18" s="21" t="n"/>
      <c r="AC18" s="21" t="n"/>
    </row>
    <row r="19" ht="14.75" customHeight="1">
      <c r="A19" s="6" t="inlineStr">
        <is>
          <t>Total PA</t>
        </is>
      </c>
      <c r="B19" s="18" t="inlineStr">
        <is>
          <t>mt</t>
        </is>
      </c>
      <c r="C19" s="110" t="n">
        <v>4142.97000000001</v>
      </c>
      <c r="D19" s="110" t="n">
        <v>823.6799999999999</v>
      </c>
      <c r="E19" s="110">
        <f>SUM(E7,E9,E11,E13,E15,E17)</f>
        <v/>
      </c>
      <c r="F19" s="110">
        <f>SUM(F7,F9,F11,F13,F15)</f>
        <v/>
      </c>
      <c r="G19" s="110">
        <f>SUM(G7,G9,G11,G13,G15,G17)</f>
        <v/>
      </c>
      <c r="H19" s="110">
        <f>SUM(H7,H9,H11,H13,H15,H17)</f>
        <v/>
      </c>
      <c r="I19" s="110">
        <f>C19+E19-F19</f>
        <v/>
      </c>
      <c r="J19" s="110">
        <f>SUM(J7,J9,J11,J13,J15,J17)</f>
        <v/>
      </c>
      <c r="K19" s="110">
        <f>SUM(K7,K9,K11,K13,K15,K17)</f>
        <v/>
      </c>
      <c r="L19" s="110">
        <f>SUM(L7,L9,L11,L13,L15,L17)</f>
        <v/>
      </c>
      <c r="M19" s="46">
        <f>IF(C19&lt;&gt;0,I19/C19,"-")</f>
        <v/>
      </c>
      <c r="N19" s="46">
        <f>IF(D19&lt;&gt;0,L19/D19,"-")</f>
        <v/>
      </c>
      <c r="O19" s="110" t="n">
        <v>764.01</v>
      </c>
      <c r="P19" s="110" t="n">
        <v>0</v>
      </c>
      <c r="Q19" s="110" t="n">
        <v>0</v>
      </c>
      <c r="R19" s="46">
        <f>IF(O19&lt;&gt;0,F19/O19,"-")</f>
        <v/>
      </c>
      <c r="S19" s="46">
        <f>IF(Q19&lt;&gt;0,H19/Q19,"-")</f>
        <v/>
      </c>
      <c r="T19" s="110" t="n">
        <v>1981.98</v>
      </c>
      <c r="U19" s="110" t="n">
        <v>0</v>
      </c>
      <c r="V19" s="46">
        <f>IF(T19&lt;&gt;0,F19/T19,"-")</f>
        <v/>
      </c>
      <c r="W19" s="46">
        <f>IF(U19&lt;&gt;0,H19/U19,"-")</f>
        <v/>
      </c>
      <c r="X19" s="110" t="n">
        <v>1484.73</v>
      </c>
      <c r="Y19" s="110" t="n">
        <v>4845.19</v>
      </c>
      <c r="Z19" s="60">
        <f>IF(Y19&lt;&gt;0,X19/Y19,"-")</f>
        <v/>
      </c>
      <c r="AA19" s="110" t="n"/>
      <c r="AB19" s="21" t="n"/>
      <c r="AC19" s="21" t="n"/>
    </row>
    <row r="20" ht="14.75" customHeight="1">
      <c r="A20" s="11" t="n"/>
      <c r="B20" s="18" t="inlineStr">
        <is>
          <t>USD</t>
        </is>
      </c>
      <c r="C20" s="110" t="n">
        <v>6761.75362257061</v>
      </c>
      <c r="D20" s="110" t="n">
        <v>1206.16046353747</v>
      </c>
      <c r="E20" s="110">
        <f>IF(B2&lt;&gt;0,E21/B2,"-")</f>
        <v/>
      </c>
      <c r="F20" s="110">
        <f>IF(B2&lt;&gt;0,F21/B2,"-")</f>
        <v/>
      </c>
      <c r="G20" s="110">
        <f>IF(B2&lt;&gt;0,G21/B2,"-")</f>
        <v/>
      </c>
      <c r="H20" s="110">
        <f>IF(B2&lt;&gt;0,H21/B2,"-")</f>
        <v/>
      </c>
      <c r="I20" s="110">
        <f>C20+E20-F20</f>
        <v/>
      </c>
      <c r="J20" s="110">
        <f>IF(B2&lt;&gt;0,J21/B2,"-")</f>
        <v/>
      </c>
      <c r="K20" s="110">
        <f>IF(B2&lt;&gt;0,K21/B2,"-")</f>
        <v/>
      </c>
      <c r="L20" s="110">
        <f>IF(B2&lt;&gt;0,L21/B2,"-")</f>
        <v/>
      </c>
      <c r="M20" s="46">
        <f>IF(C20&lt;&gt;0,I20/C20,"-")</f>
        <v/>
      </c>
      <c r="N20" s="46">
        <f>IF(D20&lt;&gt;0,L20/D20,"-")</f>
        <v/>
      </c>
      <c r="O20" s="110" t="n">
        <v>1290.11916196972</v>
      </c>
      <c r="P20" s="110" t="n">
        <v>0</v>
      </c>
      <c r="Q20" s="110" t="n">
        <v>0</v>
      </c>
      <c r="R20" s="46">
        <f>IF(O20&lt;&gt;0,F20/O20,"-")</f>
        <v/>
      </c>
      <c r="S20" s="46">
        <f>IF(Q20&lt;&gt;0,H20/Q20,"-")</f>
        <v/>
      </c>
      <c r="T20" s="110" t="n">
        <v>3314.90625996621</v>
      </c>
      <c r="U20" s="110" t="n">
        <v>0</v>
      </c>
      <c r="V20" s="46">
        <f>IF(T20&lt;&gt;0,F20/T20,"-")</f>
        <v/>
      </c>
      <c r="W20" s="46">
        <f>IF(U20&lt;&gt;0,H20/U20,"-")</f>
        <v/>
      </c>
      <c r="X20" s="110" t="n">
        <v>2439.080193877391</v>
      </c>
      <c r="Y20" s="110" t="n">
        <v>8133.93240973176</v>
      </c>
      <c r="Z20" s="60">
        <f>IF(Y20&lt;&gt;0,X20/Y20,"-")</f>
        <v/>
      </c>
      <c r="AA20" s="110" t="n"/>
      <c r="AB20" s="21" t="n"/>
      <c r="AC20" s="21" t="n"/>
    </row>
    <row r="21">
      <c r="A21" s="14" t="n"/>
      <c r="B21" s="18" t="inlineStr">
        <is>
          <t>RMB</t>
        </is>
      </c>
      <c r="C21" s="110" t="n">
        <v>42828.27127</v>
      </c>
      <c r="D21" s="110" t="n">
        <v>7639.69976</v>
      </c>
      <c r="E21" s="111">
        <f>SUM(E8,E10,E12,E14,E16,E18)</f>
        <v/>
      </c>
      <c r="F21" s="110">
        <f>SUM(F8,F10,F12,F14,F16)</f>
        <v/>
      </c>
      <c r="G21" s="110">
        <f>SUM(G8,G10,G12,G14,G16)</f>
        <v/>
      </c>
      <c r="H21" s="110">
        <f>SUM(H8,H10,H12,H14,H16)</f>
        <v/>
      </c>
      <c r="I21" s="110">
        <f>C21+E21-F21</f>
        <v/>
      </c>
      <c r="J21" s="110">
        <f>SUM(J8,J10,J12,J14,J16,J18)</f>
        <v/>
      </c>
      <c r="K21" s="110">
        <f>SUM(K8,K10,K12,K14,K16,K18)</f>
        <v/>
      </c>
      <c r="L21" s="110">
        <f>SUM(L8,L10,L12,L14,L16,L18)</f>
        <v/>
      </c>
      <c r="M21" s="46">
        <f>IF(C21&lt;&gt;0,I21/C21,"-")</f>
        <v/>
      </c>
      <c r="N21" s="46">
        <f>IF(D21&lt;&gt;0,L21/D21,"-")</f>
        <v/>
      </c>
      <c r="O21" s="110" t="n">
        <v>8171.48576</v>
      </c>
      <c r="P21" s="110" t="n">
        <v>0</v>
      </c>
      <c r="Q21" s="110" t="n">
        <v>0</v>
      </c>
      <c r="R21" s="46">
        <f>IF(O21&lt;&gt;0,F21/O21,"-")</f>
        <v/>
      </c>
      <c r="S21" s="46">
        <f>IF(Q21&lt;&gt;0,H21/Q21,"-")</f>
        <v/>
      </c>
      <c r="T21" s="110" t="n">
        <v>20996.28476</v>
      </c>
      <c r="U21" s="110" t="n">
        <v>0</v>
      </c>
      <c r="V21" s="46">
        <f>IF(T21&lt;&gt;0,F21/T21,"-")</f>
        <v/>
      </c>
      <c r="W21" s="46">
        <f>IF(U21&lt;&gt;0,H21/U21,"-")</f>
        <v/>
      </c>
      <c r="X21" s="110" t="n">
        <v>15448.89004</v>
      </c>
      <c r="Y21" s="110" t="n">
        <v>51519.51449</v>
      </c>
      <c r="Z21" s="60">
        <f>IF(Y21&lt;&gt;0,X21/Y21,"-")</f>
        <v/>
      </c>
      <c r="AA21" s="110" t="n"/>
      <c r="AB21" s="21" t="n"/>
      <c r="AC21" s="21" t="n"/>
    </row>
    <row r="22">
      <c r="A22" s="6" t="inlineStr">
        <is>
          <t>CPL</t>
        </is>
      </c>
      <c r="B22" s="18" t="inlineStr">
        <is>
          <t>mt</t>
        </is>
      </c>
      <c r="C22" s="110" t="n">
        <v>1648.75</v>
      </c>
      <c r="D22" s="110" t="n">
        <v>1298.75</v>
      </c>
      <c r="E22" s="110" t="n">
        <v>1248.75</v>
      </c>
      <c r="F22" s="110" t="n">
        <v>1997.5</v>
      </c>
      <c r="G22" s="110" t="n"/>
      <c r="H22" s="110" t="n"/>
      <c r="I22" s="110">
        <f>C22+E22-F22</f>
        <v/>
      </c>
      <c r="J22" s="110" t="n"/>
      <c r="K22" s="110" t="n"/>
      <c r="L22" s="110" t="n">
        <v>0</v>
      </c>
      <c r="M22" s="46">
        <f>IF(C22&lt;&gt;0,I22/C22,"-")</f>
        <v/>
      </c>
      <c r="N22" s="46">
        <f>IF(D22&lt;&gt;0,L22/D22,"-")</f>
        <v/>
      </c>
      <c r="O22" s="110" t="n">
        <v>2484.125</v>
      </c>
      <c r="P22" s="110" t="n">
        <v>1215.875</v>
      </c>
      <c r="Q22" s="110" t="n">
        <v>0</v>
      </c>
      <c r="R22" s="46">
        <f>IF(O22&lt;&gt;0,F22/O22,"-")</f>
        <v/>
      </c>
      <c r="S22" s="46">
        <f>IF(Q22&lt;&gt;0,H22/Q22,"-")</f>
        <v/>
      </c>
      <c r="T22" s="110" t="n">
        <v>1839</v>
      </c>
      <c r="U22" s="110" t="n">
        <v>1089</v>
      </c>
      <c r="V22" s="46">
        <f>IF(T22&lt;&gt;0,F22/T22,"-")</f>
        <v/>
      </c>
      <c r="W22" s="46">
        <f>IF(U22&lt;&gt;0,H22/U22,"-")</f>
        <v/>
      </c>
      <c r="X22" s="110" t="n">
        <v>4481.625</v>
      </c>
      <c r="Y22" s="110" t="n">
        <v>3634</v>
      </c>
      <c r="Z22" s="60">
        <f>IF(Y22&lt;&gt;0,X22/Y22,"-")</f>
        <v/>
      </c>
      <c r="AA22" s="110" t="n"/>
      <c r="AB22" s="21" t="n"/>
      <c r="AC22" s="21" t="n"/>
    </row>
    <row r="23" ht="14.75" customHeight="1">
      <c r="A23" s="14" t="n"/>
      <c r="B23" s="18" t="inlineStr">
        <is>
          <t>USD</t>
        </is>
      </c>
      <c r="C23" s="110" t="n">
        <v>2295.60996068772</v>
      </c>
      <c r="D23" s="110" t="n">
        <v>1781.79494308404</v>
      </c>
      <c r="E23" s="110" t="n">
        <v>1710.586995374098</v>
      </c>
      <c r="F23" s="110" t="n">
        <v>2760.930020998121</v>
      </c>
      <c r="G23" s="110">
        <f>IF(H22&lt;&gt;0,G23/G22*H22,"0")</f>
        <v/>
      </c>
      <c r="H23" s="110">
        <f>IF(F22&lt;&gt;0,F23/F22*H22,"0")</f>
        <v/>
      </c>
      <c r="I23" s="110">
        <f>C23+E23-F23</f>
        <v/>
      </c>
      <c r="J23" s="110" t="n"/>
      <c r="K23" s="110" t="n"/>
      <c r="L23" s="110" t="n">
        <v/>
      </c>
      <c r="M23" s="46">
        <f>IF(C23&lt;&gt;0,I23/C23,"-")</f>
        <v/>
      </c>
      <c r="N23" s="46">
        <f>IF(D23&lt;&gt;0,L23/D23,"-")</f>
        <v/>
      </c>
      <c r="O23" s="110" t="n">
        <v>3664.19669871643</v>
      </c>
      <c r="P23" s="110" t="n">
        <v>1793.47060274819</v>
      </c>
      <c r="Q23" s="110" t="n">
        <v>0</v>
      </c>
      <c r="R23" s="46">
        <f>IF(O23&lt;&gt;0,F23/O23,"-")</f>
        <v/>
      </c>
      <c r="S23" s="46">
        <f>IF(Q23&lt;&gt;0,H23/Q23,"-")</f>
        <v/>
      </c>
      <c r="T23" s="110" t="n">
        <v>3101.93768768058</v>
      </c>
      <c r="U23" s="110" t="n">
        <v>1836.87337785979</v>
      </c>
      <c r="V23" s="46">
        <f>IF(T23&lt;&gt;0,F23/T23,"-")</f>
        <v/>
      </c>
      <c r="W23" s="46">
        <f>IF(U23&lt;&gt;0,H23/U23,"-")</f>
        <v/>
      </c>
      <c r="X23" s="110" t="n">
        <v>6425.126719714552</v>
      </c>
      <c r="Y23" s="110" t="n">
        <v>6082.80958493188</v>
      </c>
      <c r="Z23" s="60">
        <f>IF(Y23&lt;&gt;0,X23/Y23,"-")</f>
        <v/>
      </c>
      <c r="AA23" s="110" t="n"/>
      <c r="AB23" s="21" t="n"/>
      <c r="AC23" s="21" t="n"/>
    </row>
    <row r="24" ht="14.75" customHeight="1">
      <c r="A24" s="6" t="inlineStr">
        <is>
          <t>Yarn</t>
        </is>
      </c>
      <c r="B24" s="18" t="inlineStr">
        <is>
          <t>mt</t>
        </is>
      </c>
      <c r="C24" s="110" t="n">
        <v>0</v>
      </c>
      <c r="D24" s="110" t="n"/>
      <c r="E24" s="110" t="n">
        <v>0</v>
      </c>
      <c r="F24" s="110" t="n">
        <v>0</v>
      </c>
      <c r="G24" s="110" t="n">
        <v>0</v>
      </c>
      <c r="H24" s="110" t="n">
        <v>0</v>
      </c>
      <c r="I24" s="110">
        <f>C24+E24-F24</f>
        <v/>
      </c>
      <c r="J24" s="110" t="n"/>
      <c r="K24" s="110" t="n"/>
      <c r="L24" s="110" t="n"/>
      <c r="M24" s="46">
        <f>IF(C24&lt;&gt;0,I24/C24,"-")</f>
        <v/>
      </c>
      <c r="N24" s="46">
        <f>IF(D24&lt;&gt;0,L24/D24,"-")</f>
        <v/>
      </c>
      <c r="O24" s="110" t="n">
        <v>0</v>
      </c>
      <c r="P24" s="110" t="n">
        <v>0</v>
      </c>
      <c r="Q24" s="110" t="n">
        <v>0</v>
      </c>
      <c r="R24" s="46">
        <f>IF(O24&lt;&gt;0,F24/O24,"-")</f>
        <v/>
      </c>
      <c r="S24" s="46">
        <f>IF(Q24&lt;&gt;0,H24/Q24,"-")</f>
        <v/>
      </c>
      <c r="T24" s="110" t="n">
        <v>0</v>
      </c>
      <c r="U24" s="110" t="n">
        <v>0</v>
      </c>
      <c r="V24" s="46">
        <f>IF(T24&lt;&gt;0,F24/T24,"-")</f>
        <v/>
      </c>
      <c r="W24" s="46">
        <f>IF(U24&lt;&gt;0,H24/U24,"-")</f>
        <v/>
      </c>
      <c r="X24" s="110" t="n"/>
      <c r="Y24" s="110" t="n">
        <v>0</v>
      </c>
      <c r="Z24" s="60">
        <f>IF(Y24&lt;&gt;0,X24/Y24,"-")</f>
        <v/>
      </c>
      <c r="AA24" s="110" t="n"/>
      <c r="AB24" s="21" t="n"/>
      <c r="AC24" s="21" t="n"/>
    </row>
    <row r="25" ht="14.75" customHeight="1">
      <c r="A25" s="14" t="n"/>
      <c r="B25" s="18" t="inlineStr">
        <is>
          <t>USD</t>
        </is>
      </c>
      <c r="C25" s="110" t="n">
        <v>3.76514865662181e-09</v>
      </c>
      <c r="D25" s="110" t="n"/>
      <c r="E25" s="110" t="n">
        <v>0</v>
      </c>
      <c r="F25" s="110" t="n">
        <v>0</v>
      </c>
      <c r="G25" s="110" t="n">
        <v>0</v>
      </c>
      <c r="H25" s="110" t="n">
        <v>0</v>
      </c>
      <c r="I25" s="110">
        <f>C25+E25-F25</f>
        <v/>
      </c>
      <c r="J25" s="110" t="n"/>
      <c r="K25" s="110" t="n"/>
      <c r="L25" s="110" t="n"/>
      <c r="M25" s="46">
        <f>IF(C25&lt;&gt;0,I25/C25,"-")</f>
        <v/>
      </c>
      <c r="N25" s="46">
        <f>IF(D25&lt;&gt;0,L25/D25,"-")</f>
        <v/>
      </c>
      <c r="O25" s="110" t="n">
        <v>0</v>
      </c>
      <c r="P25" s="110" t="n">
        <v>0</v>
      </c>
      <c r="Q25" s="110" t="n">
        <v>0</v>
      </c>
      <c r="R25" s="46">
        <f>IF(O25&lt;&gt;0,F25/O25,"-")</f>
        <v/>
      </c>
      <c r="S25" s="46">
        <f>IF(Q25&lt;&gt;0,H25/Q25,"-")</f>
        <v/>
      </c>
      <c r="T25" s="110" t="n">
        <v>0</v>
      </c>
      <c r="U25" s="110" t="n">
        <v>0</v>
      </c>
      <c r="V25" s="46">
        <f>IF(T25&lt;&gt;0,F25/T25,"-")</f>
        <v/>
      </c>
      <c r="W25" s="46">
        <f>IF(U25&lt;&gt;0,H25/U25,"-")</f>
        <v/>
      </c>
      <c r="X25" s="110" t="n">
        <v>0</v>
      </c>
      <c r="Y25" s="110" t="n">
        <v>0</v>
      </c>
      <c r="Z25" s="60">
        <f>IF(Y25&lt;&gt;0,X25/Y25,"-")</f>
        <v/>
      </c>
      <c r="AA25" s="110" t="n"/>
      <c r="AB25" s="21" t="n"/>
      <c r="AC25" s="21" t="n"/>
    </row>
    <row r="26" ht="14.75" customHeight="1">
      <c r="A26" s="6" t="inlineStr">
        <is>
          <t>Second PA</t>
        </is>
      </c>
      <c r="B26" s="18" t="inlineStr">
        <is>
          <t>mt</t>
        </is>
      </c>
      <c r="C26" s="110" t="n">
        <v>0</v>
      </c>
      <c r="D26" s="110" t="n"/>
      <c r="E26" s="110" t="n">
        <v>0</v>
      </c>
      <c r="F26" s="110" t="n">
        <v>0</v>
      </c>
      <c r="G26" s="110" t="n">
        <v>0</v>
      </c>
      <c r="H26" s="110" t="n">
        <v>0</v>
      </c>
      <c r="I26" s="110">
        <f>C26+E26-F26</f>
        <v/>
      </c>
      <c r="J26" s="110" t="n"/>
      <c r="K26" s="110" t="n"/>
      <c r="L26" s="110" t="n"/>
      <c r="M26" s="46">
        <f>IF(C26&lt;&gt;0,I26/C26,"-")</f>
        <v/>
      </c>
      <c r="N26" s="46">
        <f>IF(D26&lt;&gt;0,L26/D26,"-")</f>
        <v/>
      </c>
      <c r="O26" s="110" t="n">
        <v>0</v>
      </c>
      <c r="P26" s="110" t="n">
        <v>0</v>
      </c>
      <c r="Q26" s="110" t="n">
        <v>0</v>
      </c>
      <c r="R26" s="46">
        <f>IF(O26&lt;&gt;0,F26/O26,"-")</f>
        <v/>
      </c>
      <c r="S26" s="46">
        <f>IF(Q26&lt;&gt;0,H26/Q26,"-")</f>
        <v/>
      </c>
      <c r="T26" s="110" t="n">
        <v>0</v>
      </c>
      <c r="U26" s="110" t="n">
        <v>0</v>
      </c>
      <c r="V26" s="46">
        <f>IF(T26&lt;&gt;0,F26/T26,"-")</f>
        <v/>
      </c>
      <c r="W26" s="46">
        <f>IF(U26&lt;&gt;0,H26/U26,"-")</f>
        <v/>
      </c>
      <c r="X26" s="110" t="n"/>
      <c r="Y26" s="110" t="n">
        <v>0</v>
      </c>
      <c r="Z26" s="60">
        <f>IF(Y26&lt;&gt;0,X26/Y26,"-")</f>
        <v/>
      </c>
      <c r="AA26" s="110" t="n"/>
      <c r="AB26" s="21" t="n"/>
      <c r="AC26" s="21" t="n"/>
    </row>
    <row r="27" ht="14.75" customHeight="1">
      <c r="A27" s="14" t="n"/>
      <c r="B27" s="18" t="inlineStr">
        <is>
          <t>RMB</t>
        </is>
      </c>
      <c r="C27" s="110" t="n">
        <v>0</v>
      </c>
      <c r="D27" s="110" t="n"/>
      <c r="E27" s="110" t="n">
        <v>0</v>
      </c>
      <c r="F27" s="110" t="n">
        <v>0</v>
      </c>
      <c r="G27" s="110" t="n">
        <v>0</v>
      </c>
      <c r="H27" s="110" t="n">
        <v>0</v>
      </c>
      <c r="I27" s="110">
        <f>C27+E27-F27</f>
        <v/>
      </c>
      <c r="J27" s="110" t="n"/>
      <c r="K27" s="110" t="n"/>
      <c r="L27" s="110" t="n"/>
      <c r="M27" s="46">
        <f>IF(C27&lt;&gt;0,I27/C27,"-")</f>
        <v/>
      </c>
      <c r="N27" s="46">
        <f>IF(D27&lt;&gt;0,L27/D27,"-")</f>
        <v/>
      </c>
      <c r="O27" s="110" t="n">
        <v>0</v>
      </c>
      <c r="P27" s="110" t="n">
        <v>0</v>
      </c>
      <c r="Q27" s="110" t="n">
        <v>0</v>
      </c>
      <c r="R27" s="46">
        <f>IF(O27&lt;&gt;0,F27/O27,"-")</f>
        <v/>
      </c>
      <c r="S27" s="46">
        <f>IF(Q27&lt;&gt;0,H27/Q27,"-")</f>
        <v/>
      </c>
      <c r="T27" s="110" t="n">
        <v>0</v>
      </c>
      <c r="U27" s="110" t="n">
        <v>0</v>
      </c>
      <c r="V27" s="46">
        <f>IF(T27&lt;&gt;0,F27/T27,"-")</f>
        <v/>
      </c>
      <c r="W27" s="46">
        <f>IF(U27&lt;&gt;0,H27/U27,"-")</f>
        <v/>
      </c>
      <c r="X27" s="110" t="n"/>
      <c r="Y27" s="110" t="n">
        <v>0</v>
      </c>
      <c r="Z27" s="60">
        <f>IF(Y27&lt;&gt;0,X27/Y27,"-")</f>
        <v/>
      </c>
      <c r="AA27" s="110" t="n"/>
      <c r="AB27" s="21" t="n"/>
      <c r="AC27" s="21" t="n"/>
    </row>
    <row r="28" ht="14.75" customHeight="1">
      <c r="A28" s="6" t="inlineStr">
        <is>
          <t>Tyre cord</t>
        </is>
      </c>
      <c r="B28" s="18" t="inlineStr">
        <is>
          <t>mt</t>
        </is>
      </c>
      <c r="C28" s="110" t="n">
        <v>0</v>
      </c>
      <c r="D28" s="110" t="n"/>
      <c r="E28" s="110" t="n">
        <v>0</v>
      </c>
      <c r="F28" s="110" t="n">
        <v>0</v>
      </c>
      <c r="G28" s="110" t="n">
        <v>0</v>
      </c>
      <c r="H28" s="110">
        <f>F28</f>
        <v/>
      </c>
      <c r="I28" s="110">
        <f>C28+E28-F28</f>
        <v/>
      </c>
      <c r="J28" s="110" t="n"/>
      <c r="K28" s="110" t="n"/>
      <c r="L28" s="110" t="n"/>
      <c r="M28" s="46">
        <f>IF(C28&lt;&gt;0,I28/C28,"-")</f>
        <v/>
      </c>
      <c r="N28" s="46">
        <f>IF(D28&lt;&gt;0,L28/D28,"-")</f>
        <v/>
      </c>
      <c r="O28" s="110" t="n">
        <v>0</v>
      </c>
      <c r="P28" s="110" t="n">
        <v>0</v>
      </c>
      <c r="Q28" s="110" t="n">
        <v>0</v>
      </c>
      <c r="R28" s="46">
        <f>IF(O28&lt;&gt;0,F28/O28,"-")</f>
        <v/>
      </c>
      <c r="S28" s="46">
        <f>IF(Q28&lt;&gt;0,H28/Q28,"-")</f>
        <v/>
      </c>
      <c r="T28" s="110" t="n">
        <v>0</v>
      </c>
      <c r="U28" s="110" t="n">
        <v>0</v>
      </c>
      <c r="V28" s="46">
        <f>IF(T28&lt;&gt;0,F28/T28,"-")</f>
        <v/>
      </c>
      <c r="W28" s="46">
        <f>IF(U28&lt;&gt;0,H28/U28,"-")</f>
        <v/>
      </c>
      <c r="X28" s="110" t="n"/>
      <c r="Y28" s="110" t="n">
        <v>0</v>
      </c>
      <c r="Z28" s="60">
        <f>IF(Y28&lt;&gt;0,X28/Y28,"-")</f>
        <v/>
      </c>
      <c r="AA28" s="110" t="n"/>
      <c r="AB28" s="21" t="n"/>
      <c r="AC28" s="21" t="n"/>
    </row>
    <row r="29">
      <c r="A29" s="14" t="n"/>
      <c r="B29" s="18" t="inlineStr">
        <is>
          <t>RMB</t>
        </is>
      </c>
      <c r="C29" s="110" t="n">
        <v>0</v>
      </c>
      <c r="D29" s="110" t="n"/>
      <c r="E29" s="110" t="n">
        <v>0</v>
      </c>
      <c r="F29" s="110" t="n">
        <v>0</v>
      </c>
      <c r="G29" s="110" t="n">
        <v>0</v>
      </c>
      <c r="H29" s="110">
        <f>F29</f>
        <v/>
      </c>
      <c r="I29" s="110">
        <f>C29+E29-F29</f>
        <v/>
      </c>
      <c r="J29" s="110" t="n"/>
      <c r="K29" s="110" t="n"/>
      <c r="L29" s="110" t="n"/>
      <c r="M29" s="46">
        <f>IF(C29&lt;&gt;0,I29/C29,"-")</f>
        <v/>
      </c>
      <c r="N29" s="46">
        <f>IF(D29&lt;&gt;0,L29/D29,"-")</f>
        <v/>
      </c>
      <c r="O29" s="110" t="n">
        <v>0</v>
      </c>
      <c r="P29" s="110" t="n">
        <v>0</v>
      </c>
      <c r="Q29" s="110" t="n">
        <v>0</v>
      </c>
      <c r="R29" s="46">
        <f>IF(O29&lt;&gt;0,F29/O29,"-")</f>
        <v/>
      </c>
      <c r="S29" s="46">
        <f>IF(Q29&lt;&gt;0,H29/Q29,"-")</f>
        <v/>
      </c>
      <c r="T29" s="110" t="n">
        <v>0</v>
      </c>
      <c r="U29" s="110" t="n">
        <v>0</v>
      </c>
      <c r="V29" s="46">
        <f>IF(T29&lt;&gt;0,F29/T29,"-")</f>
        <v/>
      </c>
      <c r="W29" s="46">
        <f>IF(U29&lt;&gt;0,H29/U29,"-")</f>
        <v/>
      </c>
      <c r="X29" s="110" t="n"/>
      <c r="Y29" s="110" t="n">
        <v>0</v>
      </c>
      <c r="Z29" s="60">
        <f>IF(Y29&lt;&gt;0,X29/Y29,"-")</f>
        <v/>
      </c>
      <c r="AA29" s="110" t="n"/>
      <c r="AB29" s="21" t="n"/>
      <c r="AC29" s="21" t="n"/>
    </row>
    <row r="30">
      <c r="A30" s="6" t="inlineStr">
        <is>
          <t>Total</t>
        </is>
      </c>
      <c r="B30" s="18" t="inlineStr">
        <is>
          <t>mt</t>
        </is>
      </c>
      <c r="C30" s="110" t="n">
        <v>5791.72000000001</v>
      </c>
      <c r="D30" s="110" t="n">
        <v>2122.43</v>
      </c>
      <c r="E30" s="110">
        <f>SUM(E19,E22,E24,E26,E28)</f>
        <v/>
      </c>
      <c r="F30" s="110">
        <f>SUM(F19,F22,F24,F26,F28)</f>
        <v/>
      </c>
      <c r="G30" s="110">
        <f>G24+G22+G19+G26+G28</f>
        <v/>
      </c>
      <c r="H30" s="110">
        <f>SUM(H19,H22,H24,H26,H28)</f>
        <v/>
      </c>
      <c r="I30" s="110">
        <f>C30+E30-F30</f>
        <v/>
      </c>
      <c r="J30" s="110">
        <f>SUM(J19,J22,J24,J26,J28)</f>
        <v/>
      </c>
      <c r="K30" s="110">
        <f>SUM(K19,K22,K24,K26,K28)</f>
        <v/>
      </c>
      <c r="L30" s="110">
        <f>SUM(L19,L22,L24,L26,L28)</f>
        <v/>
      </c>
      <c r="M30" s="46">
        <f>IF(C30&lt;&gt;0,I30/C30,"-")</f>
        <v/>
      </c>
      <c r="N30" s="46">
        <f>IF(D30&lt;&gt;0,L30/D30,"-")</f>
        <v/>
      </c>
      <c r="O30" s="110" t="n">
        <v>3248.135</v>
      </c>
      <c r="P30" s="110" t="n">
        <v>1215.875</v>
      </c>
      <c r="Q30" s="110" t="n">
        <v>0</v>
      </c>
      <c r="R30" s="46">
        <f>IF(O30&lt;&gt;0,F30/O30,"-")</f>
        <v/>
      </c>
      <c r="S30" s="46">
        <f>IF(Q30&lt;&gt;0,H30/Q30,"-")</f>
        <v/>
      </c>
      <c r="T30" s="110" t="n">
        <v>3820.98</v>
      </c>
      <c r="U30" s="110" t="n">
        <v>1089</v>
      </c>
      <c r="V30" s="46">
        <f>IF(T30&lt;&gt;0,F30/T30,"-")</f>
        <v/>
      </c>
      <c r="W30" s="46">
        <f>IF(U30&lt;&gt;0,H30/U30,"-")</f>
        <v/>
      </c>
      <c r="X30" s="110" t="n">
        <v>5966.355</v>
      </c>
      <c r="Y30" s="110" t="n">
        <v>8479.190000000001</v>
      </c>
      <c r="Z30" s="60">
        <f>IF(Y30&lt;&gt;0,X30/Y30,"-")</f>
        <v/>
      </c>
      <c r="AA30" s="110" t="n"/>
      <c r="AB30" s="21" t="n"/>
      <c r="AC30" s="21" t="n"/>
    </row>
    <row r="31">
      <c r="A31" s="11" t="n"/>
      <c r="B31" s="18" t="inlineStr">
        <is>
          <t>USD</t>
        </is>
      </c>
      <c r="C31" s="110" t="n">
        <v>9057.363583262149</v>
      </c>
      <c r="D31" s="110" t="n">
        <v>2987.95540662151</v>
      </c>
      <c r="E31" s="110">
        <f>IF(B2&lt;&gt;0,E32/B2,"-")</f>
        <v/>
      </c>
      <c r="F31" s="110">
        <f>IF(B2&lt;&gt;0,F32/B2,"-")</f>
        <v/>
      </c>
      <c r="G31" s="110">
        <f>IF(B2&lt;&gt;0,G32/B2,"-")</f>
        <v/>
      </c>
      <c r="H31" s="110">
        <f>IF(B2&lt;&gt;0,H32/B2,"-")</f>
        <v/>
      </c>
      <c r="I31" s="110">
        <f>C31+E31-F31</f>
        <v/>
      </c>
      <c r="J31" s="110">
        <f>J32/B2</f>
        <v/>
      </c>
      <c r="K31" s="110">
        <f>K32/B2</f>
        <v/>
      </c>
      <c r="L31" s="110">
        <f>IF(B2&lt;&gt;0,L32/B2,"-")</f>
        <v/>
      </c>
      <c r="M31" s="46">
        <f>IF(C31&lt;&gt;0,I31/C31,"-")</f>
        <v/>
      </c>
      <c r="N31" s="46">
        <f>IF(D31&lt;&gt;0,L31/D31,"-")</f>
        <v/>
      </c>
      <c r="O31" s="110" t="n">
        <v>4954.31586068615</v>
      </c>
      <c r="P31" s="110" t="n">
        <v>1793.47060274819</v>
      </c>
      <c r="Q31" s="110" t="n">
        <v>0</v>
      </c>
      <c r="R31" s="46">
        <f>IF(O31&lt;&gt;0,F31/O31,"-")</f>
        <v/>
      </c>
      <c r="S31" s="46">
        <f>IF(Q31&lt;&gt;0,H31/Q31,"-")</f>
        <v/>
      </c>
      <c r="T31" s="110" t="n">
        <v>6416.84394764679</v>
      </c>
      <c r="U31" s="110" t="n">
        <v>1836.87337785979</v>
      </c>
      <c r="V31" s="46">
        <f>IF(T31&lt;&gt;0,F31/T31,"-")</f>
        <v/>
      </c>
      <c r="W31" s="46">
        <f>IF(U31&lt;&gt;0,H31/U31,"-")</f>
        <v/>
      </c>
      <c r="X31" s="110" t="n">
        <v>8864.206913591943</v>
      </c>
      <c r="Y31" s="110" t="n">
        <v>14216.7419946636</v>
      </c>
      <c r="Z31" s="60">
        <f>IF(Y31&lt;&gt;0,X31/Y31,"-")</f>
        <v/>
      </c>
      <c r="AA31" s="110" t="n"/>
      <c r="AB31" s="21" t="n"/>
      <c r="AC31" s="21" t="n"/>
    </row>
    <row r="32">
      <c r="A32" s="14" t="n"/>
      <c r="B32" s="18" t="inlineStr">
        <is>
          <t>RMB</t>
        </is>
      </c>
      <c r="C32" s="110" t="n">
        <v>57368.4352000238</v>
      </c>
      <c r="D32" s="110" t="n">
        <v>18925.41075</v>
      </c>
      <c r="E32" s="111">
        <f>SUM(E18,E21,E27,E29)+E23*B2+E25*B2</f>
        <v/>
      </c>
      <c r="F32" s="110">
        <f>SUM(F18,F21,F27,F29)+(F23+F25)*B2</f>
        <v/>
      </c>
      <c r="G32" s="110">
        <f>G21+(G23+G25)*B2+G27+G29</f>
        <v/>
      </c>
      <c r="H32" s="110">
        <f>SUM(H18,H21,H27,H29)+(H23+H25)*B2</f>
        <v/>
      </c>
      <c r="I32" s="110">
        <f>C32+E32-F32</f>
        <v/>
      </c>
      <c r="J32" s="110">
        <f>J21+J23*B2+J25*B2+J27+J29</f>
        <v/>
      </c>
      <c r="K32" s="110">
        <f>SUM(K18,K21,K27,K29)+K23*B2+K25*B2</f>
        <v/>
      </c>
      <c r="L32" s="110">
        <f>SUM(L18,L21,L27,L29)+L23*B2+L25*B2</f>
        <v/>
      </c>
      <c r="M32" s="46">
        <f>IF(C32&lt;&gt;0,I32/C32,"-")</f>
        <v/>
      </c>
      <c r="N32" s="46">
        <f>IF(D32&lt;&gt;0,L32/D32,"-")</f>
        <v/>
      </c>
      <c r="O32" s="110" t="n">
        <v>31380.14123</v>
      </c>
      <c r="P32" s="110" t="n">
        <v>11359.6634507468</v>
      </c>
      <c r="Q32" s="110" t="n">
        <v>0</v>
      </c>
      <c r="R32" s="46">
        <f>IF(O32&lt;&gt;0,F32/O32,"-")</f>
        <v/>
      </c>
      <c r="S32" s="46">
        <f>IF(Q32&lt;&gt;0,H32/Q32,"-")</f>
        <v/>
      </c>
      <c r="T32" s="110" t="n">
        <v>40643.64788</v>
      </c>
      <c r="U32" s="110" t="n">
        <v>11634.5722880261</v>
      </c>
      <c r="V32" s="46">
        <f>IF(T32&lt;&gt;0,F32/T32,"-")</f>
        <v/>
      </c>
      <c r="W32" s="46">
        <f>IF(U32&lt;&gt;0,H32/U32,"-")</f>
        <v/>
      </c>
      <c r="X32" s="110" t="n">
        <v>56145.00017</v>
      </c>
      <c r="Y32" s="110" t="n">
        <v>90047.42212</v>
      </c>
      <c r="Z32" s="60">
        <f>IF(Y32&lt;&gt;0,X32/Y32,"-")</f>
        <v/>
      </c>
      <c r="AA32" s="110" t="n"/>
      <c r="AB32" s="21" t="n"/>
      <c r="AC32" s="21" t="n"/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48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  <c r="AB33" s="21" t="n"/>
      <c r="AC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48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  <c r="AB34" s="21" t="n"/>
      <c r="AC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48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  <c r="AB35" s="21" t="n"/>
      <c r="AC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48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1" t="n"/>
    </row>
    <row r="37" ht="14.7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48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  <c r="AB37" s="21" t="n"/>
      <c r="AC37" s="21" t="n"/>
    </row>
    <row r="38" ht="28" customHeight="1">
      <c r="A38" s="22" t="inlineStr">
        <is>
          <t>Sum, ths.  RMB</t>
        </is>
      </c>
      <c r="B38" s="23" t="inlineStr">
        <is>
          <t>28/02/25</t>
        </is>
      </c>
      <c r="C38" s="24" t="n"/>
      <c r="D38" s="24" t="n"/>
      <c r="E38" s="25" t="n"/>
      <c r="F38" s="23" t="inlineStr">
        <is>
          <t>31/01/25</t>
        </is>
      </c>
      <c r="G38" s="24" t="n"/>
      <c r="H38" s="24" t="n"/>
      <c r="I38" s="24" t="n"/>
      <c r="J38" s="25" t="n"/>
      <c r="K38" s="49" t="inlineStr">
        <is>
          <t xml:space="preserve">Change to previous month，ths.RMB </t>
        </is>
      </c>
      <c r="L38" s="24" t="n"/>
      <c r="M38" s="25" t="n"/>
      <c r="N38" s="23" t="inlineStr">
        <is>
          <t>29/02/24</t>
        </is>
      </c>
      <c r="O38" s="25" t="n"/>
      <c r="P38" s="49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</row>
    <row r="39" ht="20.7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50" t="inlineStr">
        <is>
          <t>Total</t>
        </is>
      </c>
      <c r="L39" s="50" t="inlineStr">
        <is>
          <t>&gt; 3 m</t>
        </is>
      </c>
      <c r="M39" s="50" t="inlineStr">
        <is>
          <t>Overd.</t>
        </is>
      </c>
      <c r="N39" s="27" t="inlineStr">
        <is>
          <t>Total</t>
        </is>
      </c>
      <c r="O39" s="25" t="n"/>
      <c r="P39" s="49" t="inlineStr">
        <is>
          <t>Total ths.RMB</t>
        </is>
      </c>
      <c r="Q39" s="25" t="n"/>
      <c r="R39" s="50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  <c r="AB39" s="21" t="n"/>
      <c r="AC39" s="21" t="n"/>
    </row>
    <row r="40" ht="14.7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  <c r="AB40" s="21" t="n"/>
      <c r="AC40" s="21" t="n"/>
    </row>
    <row r="41" ht="14.7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174833.18792</v>
      </c>
      <c r="D41" s="31" t="n">
        <v>174833.1879200001</v>
      </c>
      <c r="E41" s="31" t="n">
        <v>174833.18792</v>
      </c>
      <c r="F41" s="101" t="inlineStr">
        <is>
          <t>1.PolyCapro</t>
        </is>
      </c>
      <c r="G41" s="33" t="n">
        <v>194511.29816</v>
      </c>
      <c r="H41" s="25" t="n"/>
      <c r="I41" s="31" t="n">
        <v>194511.29816</v>
      </c>
      <c r="J41" s="31" t="n">
        <v>194511.29816</v>
      </c>
      <c r="K41" s="51" t="n">
        <v>-19678.11024000001</v>
      </c>
      <c r="L41" s="51" t="n">
        <v>-19678.11023999989</v>
      </c>
      <c r="M41" s="51" t="n">
        <v>-19678.11024000001</v>
      </c>
      <c r="N41" s="100" t="inlineStr">
        <is>
          <t>1.PolyCapro</t>
        </is>
      </c>
      <c r="O41" s="38" t="n">
        <v>79284.30259000001</v>
      </c>
      <c r="P41" s="52" t="n">
        <v>95548.88532999999</v>
      </c>
      <c r="Q41" s="59" t="n">
        <v>2.205142534003337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  <c r="AB41" s="21" t="n"/>
      <c r="AC41" s="21" t="n"/>
    </row>
    <row r="42" ht="14.75" customHeight="1">
      <c r="A42" s="11" t="n"/>
      <c r="B42" s="100" t="inlineStr">
        <is>
          <t>2.PJSC KUIBYSHEVAZOT</t>
        </is>
      </c>
      <c r="C42" s="31" t="n">
        <v>8164.99365</v>
      </c>
      <c r="D42" s="31" t="n">
        <v>2062.21792</v>
      </c>
      <c r="E42" s="31" t="n">
        <v>1293.43792</v>
      </c>
      <c r="F42" s="101" t="inlineStr">
        <is>
          <t>2.Kingfa</t>
        </is>
      </c>
      <c r="G42" s="33" t="n">
        <v>11248.32852</v>
      </c>
      <c r="H42" s="25" t="n"/>
      <c r="I42" s="31" t="n">
        <v>0</v>
      </c>
      <c r="J42" s="31" t="n">
        <v>0</v>
      </c>
      <c r="K42" s="51" t="n">
        <v>908.6510000000007</v>
      </c>
      <c r="L42" s="51" t="n">
        <v>0</v>
      </c>
      <c r="M42" s="51" t="n">
        <v>1065.43792</v>
      </c>
      <c r="N42" s="100" t="inlineStr">
        <is>
          <t>2.SIMOSA INTL CO.,LTD</t>
        </is>
      </c>
      <c r="O42" s="38" t="n">
        <v>18263.14249</v>
      </c>
      <c r="P42" s="52" t="n">
        <v>5911.419760000001</v>
      </c>
      <c r="Q42" s="59" t="n">
        <v>3.623131101328122</v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  <c r="AB42" s="21" t="n"/>
      <c r="AC42" s="21" t="n"/>
    </row>
    <row r="43" ht="14.75" customHeight="1">
      <c r="A43" s="11" t="n"/>
      <c r="B43" s="100" t="inlineStr">
        <is>
          <t>3.Kingfa</t>
        </is>
      </c>
      <c r="C43" s="31" t="n">
        <v>6936.93</v>
      </c>
      <c r="D43" s="31" t="n">
        <v>0</v>
      </c>
      <c r="E43" s="31" t="n">
        <v>0</v>
      </c>
      <c r="F43" s="101" t="inlineStr">
        <is>
          <t>3.PJSC KUIBYSHEVAZOT</t>
        </is>
      </c>
      <c r="G43" s="33" t="n">
        <v>7256.34265</v>
      </c>
      <c r="H43" s="25" t="n"/>
      <c r="I43" s="31" t="n">
        <v>2062.21792</v>
      </c>
      <c r="J43" s="31" t="n">
        <v>228</v>
      </c>
      <c r="K43" s="51" t="n">
        <v>-4311.398519999999</v>
      </c>
      <c r="L43" s="51" t="n">
        <v>0</v>
      </c>
      <c r="M43" s="51" t="n">
        <v>0</v>
      </c>
      <c r="N43" s="100" t="inlineStr">
        <is>
          <t>3.Kingfa</t>
        </is>
      </c>
      <c r="O43" s="38" t="n">
        <v>6818.3521</v>
      </c>
      <c r="P43" s="52" t="n">
        <v>118.5779000000002</v>
      </c>
      <c r="Q43" s="59" t="n">
        <v>1.01739099099913</v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  <c r="AB43" s="21" t="n"/>
      <c r="AC43" s="21" t="n"/>
    </row>
    <row r="44" ht="14.75" customHeight="1">
      <c r="A44" s="11" t="n"/>
      <c r="B44" s="100" t="inlineStr">
        <is>
          <t>4.LTD BALTEX</t>
        </is>
      </c>
      <c r="C44" s="31" t="n">
        <v>2660.86462</v>
      </c>
      <c r="D44" s="31" t="n">
        <v>420.807</v>
      </c>
      <c r="E44" s="31" t="n">
        <v>0</v>
      </c>
      <c r="F44" s="101" t="inlineStr">
        <is>
          <t>4.LTD BALTEX</t>
        </is>
      </c>
      <c r="G44" s="33" t="n">
        <v>2749.65044</v>
      </c>
      <c r="H44" s="25" t="n"/>
      <c r="I44" s="31" t="n">
        <v>684.26266</v>
      </c>
      <c r="J44" s="31" t="n">
        <v>0</v>
      </c>
      <c r="K44" s="51" t="n">
        <v>-88.7858199999996</v>
      </c>
      <c r="L44" s="51" t="n">
        <v>-263.45566</v>
      </c>
      <c r="M44" s="51" t="n">
        <v>0</v>
      </c>
      <c r="N44" s="100" t="inlineStr">
        <is>
          <t>4.ZIG SHENG</t>
        </is>
      </c>
      <c r="O44" s="38" t="n">
        <v>5837.02812</v>
      </c>
      <c r="P44" s="52" t="n">
        <v>-389.6788199999996</v>
      </c>
      <c r="Q44" s="59" t="n">
        <v>0.8722592129355157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  <c r="AB44" s="21" t="n"/>
      <c r="AC44" s="21" t="n"/>
    </row>
    <row r="45" ht="14.75" customHeight="1">
      <c r="A45" s="11" t="n"/>
      <c r="B45" s="100" t="inlineStr">
        <is>
          <t>5.Kurskhimvolokno LTD</t>
        </is>
      </c>
      <c r="C45" s="31" t="n">
        <v>842.61298</v>
      </c>
      <c r="D45" s="31" t="n">
        <v>842.61298</v>
      </c>
      <c r="E45" s="31" t="n">
        <v>842.61298</v>
      </c>
      <c r="F45" s="101" t="inlineStr">
        <is>
          <t>5.Kurskhimvolokno LTD</t>
        </is>
      </c>
      <c r="G45" s="33" t="n">
        <v>855.21978</v>
      </c>
      <c r="H45" s="25" t="n"/>
      <c r="I45" s="31" t="n">
        <v>855.21978</v>
      </c>
      <c r="J45" s="31" t="n">
        <v>855.21978</v>
      </c>
      <c r="K45" s="51" t="n">
        <v>-12.60680000000002</v>
      </c>
      <c r="L45" s="51" t="n">
        <v>-12.60680000000002</v>
      </c>
      <c r="M45" s="51" t="n">
        <v>-12.60680000000002</v>
      </c>
      <c r="N45" s="100" t="inlineStr">
        <is>
          <t>5.LTD BALTEX</t>
        </is>
      </c>
      <c r="O45" s="38" t="n">
        <v>3050.54344</v>
      </c>
      <c r="P45" s="52" t="n">
        <v>658.4229800000001</v>
      </c>
      <c r="Q45" s="59" t="n">
        <v>4.574694500244313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  <c r="AB45" s="21" t="n"/>
      <c r="AC45" s="21" t="n"/>
    </row>
    <row r="46" ht="14.75" customHeight="1">
      <c r="A46" s="11" t="n"/>
      <c r="B46" s="100" t="inlineStr">
        <is>
          <t xml:space="preserve">6.Ziyi Technology </t>
        </is>
      </c>
      <c r="C46" s="31" t="n">
        <v>12</v>
      </c>
      <c r="D46" s="31" t="n">
        <v>0</v>
      </c>
      <c r="E46" s="31" t="n">
        <v>12</v>
      </c>
      <c r="F46" s="101" t="inlineStr">
        <is>
          <t xml:space="preserve">6.Ziyi Technology </t>
        </is>
      </c>
      <c r="G46" s="33" t="n">
        <v>12</v>
      </c>
      <c r="H46" s="25" t="n"/>
      <c r="I46" s="31" t="n">
        <v>0</v>
      </c>
      <c r="J46" s="31" t="n">
        <v>0</v>
      </c>
      <c r="K46" s="51" t="n">
        <v>0</v>
      </c>
      <c r="L46" s="51" t="n">
        <v>0</v>
      </c>
      <c r="M46" s="51" t="n">
        <v>12</v>
      </c>
      <c r="N46" s="100" t="inlineStr">
        <is>
          <t>6.PJSC KUIBYSHEVAZOT</t>
        </is>
      </c>
      <c r="O46" s="38" t="n">
        <v>2253.57389</v>
      </c>
      <c r="P46" s="52" t="n">
        <v>12</v>
      </c>
      <c r="Q46" s="59" t="inlineStr">
        <is>
          <t>-</t>
        </is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  <c r="AB46" s="21" t="n"/>
      <c r="AC46" s="21" t="n"/>
    </row>
    <row r="47" ht="14.75" customHeight="1">
      <c r="A47" s="11" t="n"/>
      <c r="B47" s="100" t="n">
        <v>0</v>
      </c>
      <c r="C47" s="31" t="n">
        <v>0</v>
      </c>
      <c r="D47" s="31" t="n">
        <v>0</v>
      </c>
      <c r="E47" s="31" t="n">
        <v>0</v>
      </c>
      <c r="F47" s="101" t="n">
        <v>0</v>
      </c>
      <c r="G47" s="33" t="n">
        <v>0</v>
      </c>
      <c r="H47" s="25" t="n"/>
      <c r="I47" s="31" t="n">
        <v>0</v>
      </c>
      <c r="J47" s="31" t="n">
        <v>0</v>
      </c>
      <c r="K47" s="51" t="n">
        <v>0</v>
      </c>
      <c r="L47" s="51" t="n">
        <v>0</v>
      </c>
      <c r="M47" s="51" t="n">
        <v>0</v>
      </c>
      <c r="N47" s="100" t="inlineStr">
        <is>
          <t>7.Domo Engineering Plastics</t>
        </is>
      </c>
      <c r="O47" s="38" t="n">
        <v>720.72</v>
      </c>
      <c r="P47" s="52" t="n">
        <v>0</v>
      </c>
      <c r="Q47" s="59" t="inlineStr">
        <is>
          <t>-</t>
        </is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  <c r="AB47" s="21" t="n"/>
      <c r="AC47" s="21" t="n"/>
    </row>
    <row r="48" ht="14.75" customHeight="1">
      <c r="A48" s="11" t="n"/>
      <c r="B48" s="100" t="n">
        <v>0</v>
      </c>
      <c r="C48" s="31" t="n">
        <v>0</v>
      </c>
      <c r="D48" s="31" t="n">
        <v>0</v>
      </c>
      <c r="E48" s="31" t="n">
        <v>0</v>
      </c>
      <c r="F48" s="101" t="n">
        <v>0</v>
      </c>
      <c r="G48" s="33" t="n">
        <v>0</v>
      </c>
      <c r="H48" s="25" t="n"/>
      <c r="I48" s="31" t="n">
        <v>0</v>
      </c>
      <c r="J48" s="31" t="n">
        <v>0</v>
      </c>
      <c r="K48" s="51" t="n">
        <v>0</v>
      </c>
      <c r="L48" s="51" t="n">
        <v>0</v>
      </c>
      <c r="M48" s="51" t="n">
        <v>0</v>
      </c>
      <c r="N48" s="100" t="inlineStr">
        <is>
          <t>8.EPSAN FZ KIMYA</t>
        </is>
      </c>
      <c r="O48" s="38" t="n">
        <v>243.51141</v>
      </c>
      <c r="P48" s="52" t="n">
        <v>0</v>
      </c>
      <c r="Q48" s="59" t="inlineStr">
        <is>
          <t>-</t>
        </is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  <c r="AB48" s="21" t="n"/>
      <c r="AC48" s="21" t="n"/>
    </row>
    <row r="49" ht="14.75" customHeight="1">
      <c r="A49" s="11" t="n"/>
      <c r="B49" s="100" t="n">
        <v>0</v>
      </c>
      <c r="C49" s="31" t="n">
        <v>0</v>
      </c>
      <c r="D49" s="31" t="n">
        <v>0</v>
      </c>
      <c r="E49" s="31" t="n">
        <v>0</v>
      </c>
      <c r="F49" s="101" t="n">
        <v>0</v>
      </c>
      <c r="G49" s="33" t="n">
        <v>0</v>
      </c>
      <c r="H49" s="25" t="n"/>
      <c r="I49" s="31" t="n">
        <v>0</v>
      </c>
      <c r="J49" s="31" t="n">
        <v>0</v>
      </c>
      <c r="K49" s="51" t="n">
        <v>0</v>
      </c>
      <c r="L49" s="51" t="n">
        <v>0</v>
      </c>
      <c r="M49" s="51" t="n">
        <v>0</v>
      </c>
      <c r="N49" s="100" t="inlineStr">
        <is>
          <t>9.Kurskhimvolokno LTD</t>
        </is>
      </c>
      <c r="O49" s="38" t="n">
        <v>184.19</v>
      </c>
      <c r="P49" s="52" t="n">
        <v>0</v>
      </c>
      <c r="Q49" s="59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  <c r="AB49" s="21" t="n"/>
      <c r="AC49" s="21" t="n"/>
    </row>
    <row r="50" ht="14.7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51" t="n">
        <v>0</v>
      </c>
      <c r="L50" s="51" t="n">
        <v>0</v>
      </c>
      <c r="M50" s="51" t="n">
        <v>0</v>
      </c>
      <c r="N50" s="100" t="n">
        <v>0</v>
      </c>
      <c r="O50" s="38" t="n">
        <v>0</v>
      </c>
      <c r="P50" s="52" t="n">
        <v>0</v>
      </c>
      <c r="Q50" s="59" t="inlineStr">
        <is>
          <t>-</t>
        </is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  <c r="AB50" s="21" t="n"/>
      <c r="AC50" s="21" t="n"/>
    </row>
    <row r="51" ht="14.75" customHeight="1">
      <c r="A51" s="14" t="n"/>
      <c r="B51" s="34" t="inlineStr">
        <is>
          <t>Total:</t>
        </is>
      </c>
      <c r="C51" s="31">
        <f>SUM(C41:C50)</f>
        <v/>
      </c>
      <c r="D51" s="31">
        <f>SUM(D41:D50)</f>
        <v/>
      </c>
      <c r="E51" s="31">
        <f>SUM(E41:E50)</f>
        <v/>
      </c>
      <c r="F51" s="34" t="inlineStr">
        <is>
          <t>Total:</t>
        </is>
      </c>
      <c r="G51" s="33" t="n">
        <v>216632.83955</v>
      </c>
      <c r="H51" s="25" t="n"/>
      <c r="I51" s="31" t="n">
        <v>198112.99852</v>
      </c>
      <c r="J51" s="31" t="n">
        <v>195594.51794</v>
      </c>
      <c r="K51" s="52">
        <f>C51-G51</f>
        <v/>
      </c>
      <c r="L51" s="52">
        <f>D51-I51</f>
        <v/>
      </c>
      <c r="M51" s="52">
        <f>E51-J51</f>
        <v/>
      </c>
      <c r="N51" s="34" t="inlineStr">
        <is>
          <t>Total:</t>
        </is>
      </c>
      <c r="O51" s="38" t="n">
        <v>116655.36404</v>
      </c>
      <c r="P51" s="52">
        <f>C51-O51</f>
        <v/>
      </c>
      <c r="Q51" s="59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  <c r="AB51" s="21" t="n"/>
      <c r="AC51" s="21" t="n"/>
    </row>
    <row r="52" ht="14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52">
        <f>B52-F52</f>
        <v/>
      </c>
      <c r="L52" s="52">
        <f>D52-I52</f>
        <v/>
      </c>
      <c r="M52" s="52">
        <f>E52-J52</f>
        <v/>
      </c>
      <c r="N52" s="102" t="n">
        <v>0</v>
      </c>
      <c r="O52" s="25" t="n"/>
      <c r="P52" s="112">
        <f>B52-N52</f>
        <v/>
      </c>
      <c r="Q52" s="59" t="inlineStr">
        <is>
          <t>-</t>
        </is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  <c r="AB52" s="21" t="n"/>
      <c r="AC52" s="21" t="n"/>
    </row>
    <row r="53" ht="14.75" customHeight="1">
      <c r="A53" s="26" t="inlineStr">
        <is>
          <t>Total</t>
        </is>
      </c>
      <c r="B53" s="33">
        <f>C51+B52</f>
        <v/>
      </c>
      <c r="C53" s="25" t="n"/>
      <c r="D53" s="31">
        <f>D51+D52</f>
        <v/>
      </c>
      <c r="E53" s="31">
        <f>E51+E52</f>
        <v/>
      </c>
      <c r="F53" s="33" t="n">
        <v>216632.83955</v>
      </c>
      <c r="G53" s="24" t="n"/>
      <c r="H53" s="25" t="n"/>
      <c r="I53" s="31" t="n">
        <v>198112.99852</v>
      </c>
      <c r="J53" s="31" t="n">
        <v>195594.51794</v>
      </c>
      <c r="K53" s="55">
        <f>B53-F53</f>
        <v/>
      </c>
      <c r="L53" s="55">
        <f>D53-I53</f>
        <v/>
      </c>
      <c r="M53" s="55">
        <f>E53-J53</f>
        <v/>
      </c>
      <c r="N53" s="39" t="n">
        <v>116655.36404</v>
      </c>
      <c r="O53" s="25" t="n"/>
      <c r="P53" s="55">
        <f>B53-N53</f>
        <v/>
      </c>
      <c r="Q53" s="59">
        <f>IF(N53&lt;&gt;0,B53/N53,"-")</f>
        <v/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  <c r="AB53" s="21" t="n"/>
      <c r="AC53" s="21" t="n"/>
    </row>
    <row r="54" ht="14.7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  <c r="AB54" s="21" t="n"/>
      <c r="AC54" s="21" t="n"/>
    </row>
    <row r="55" ht="24.7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52">
        <f>C55-H55</f>
        <v/>
      </c>
      <c r="L55" s="52">
        <f>D55-I55</f>
        <v/>
      </c>
      <c r="M55" s="52">
        <f>E55-J55</f>
        <v/>
      </c>
      <c r="N55" s="34" t="inlineStr">
        <is>
          <t>Kuibyshevazot HK</t>
        </is>
      </c>
      <c r="O55" s="38" t="n">
        <v>0</v>
      </c>
      <c r="P55" s="52">
        <f>C55-O55</f>
        <v/>
      </c>
      <c r="Q55" s="59">
        <f>IF(O55&lt;&gt;0,C55/O55,"-")</f>
        <v/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  <c r="AB55" s="21" t="n"/>
      <c r="AC55" s="21" t="n"/>
    </row>
    <row r="56" ht="14.75" customHeight="1">
      <c r="A56" s="11" t="n"/>
      <c r="B56" s="34" t="inlineStr">
        <is>
          <t>Shekino (RST)</t>
        </is>
      </c>
      <c r="C56" s="36" t="n">
        <v>0</v>
      </c>
      <c r="D56" s="36" t="n">
        <v>0</v>
      </c>
      <c r="E56" s="36" t="n">
        <v>0</v>
      </c>
      <c r="F56" s="37" t="inlineStr">
        <is>
          <t>Shekino (RST)</t>
        </is>
      </c>
      <c r="G56" s="25" t="n"/>
      <c r="H56" s="36" t="n">
        <v>0</v>
      </c>
      <c r="I56" s="36" t="n">
        <v>0</v>
      </c>
      <c r="J56" s="36" t="n">
        <v>0</v>
      </c>
      <c r="K56" s="52">
        <f>C56-H56</f>
        <v/>
      </c>
      <c r="L56" s="52">
        <f>D56-I56</f>
        <v/>
      </c>
      <c r="M56" s="52">
        <f>E56-J56</f>
        <v/>
      </c>
      <c r="N56" s="34" t="inlineStr">
        <is>
          <t>Shekino (RST)</t>
        </is>
      </c>
      <c r="O56" s="38" t="n">
        <v>3532.00191</v>
      </c>
      <c r="P56" s="52">
        <f>C56-O56</f>
        <v/>
      </c>
      <c r="Q56" s="59">
        <f>IF(O56&lt;&gt;0,C56/O56,"-")</f>
        <v/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  <c r="AB56" s="21" t="n"/>
      <c r="AC56" s="21" t="n"/>
    </row>
    <row r="57" ht="24.7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52">
        <f>C57-H57</f>
        <v/>
      </c>
      <c r="L57" s="52">
        <f>D57-I57</f>
        <v/>
      </c>
      <c r="M57" s="52">
        <f>E57-J57</f>
        <v/>
      </c>
      <c r="N57" s="34" t="inlineStr">
        <is>
          <t>Kurskhimvolokno</t>
        </is>
      </c>
      <c r="O57" s="38" t="n">
        <v>0</v>
      </c>
      <c r="P57" s="52">
        <f>C57-O57</f>
        <v/>
      </c>
      <c r="Q57" s="59">
        <f>IF(O57&lt;&gt;0,C57/O57,"-")</f>
        <v/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  <c r="AB57" s="21" t="n"/>
      <c r="AC57" s="21" t="n"/>
    </row>
    <row r="58" ht="24.75" customHeight="1">
      <c r="A58" s="11" t="n"/>
      <c r="B58" s="34" t="inlineStr">
        <is>
          <t>PJSC Kuibyshevazot</t>
        </is>
      </c>
      <c r="C58" s="36" t="n">
        <v>171316.0171</v>
      </c>
      <c r="D58" s="36" t="n">
        <v>87356.99797000001</v>
      </c>
      <c r="E58" s="36" t="n">
        <v>101125.11208</v>
      </c>
      <c r="F58" s="37" t="inlineStr">
        <is>
          <t>PJSC Kuibyshevazot</t>
        </is>
      </c>
      <c r="G58" s="25" t="n"/>
      <c r="H58" s="36" t="n">
        <v>193963.1666</v>
      </c>
      <c r="I58" s="36" t="n">
        <v>133314.21107</v>
      </c>
      <c r="J58" s="36" t="n">
        <v>133314.21107</v>
      </c>
      <c r="K58" s="52">
        <f>C58-H58</f>
        <v/>
      </c>
      <c r="L58" s="52">
        <f>D58-I58</f>
        <v/>
      </c>
      <c r="M58" s="52">
        <f>E58-J58</f>
        <v/>
      </c>
      <c r="N58" s="34" t="inlineStr">
        <is>
          <t>PJSC Kuibyshevazot</t>
        </is>
      </c>
      <c r="O58" s="38" t="n">
        <v>109875.31595</v>
      </c>
      <c r="P58" s="52">
        <f>C58-O58</f>
        <v/>
      </c>
      <c r="Q58" s="59">
        <f>IF(O58&lt;&gt;0,C58/O58,"-")</f>
        <v/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  <c r="AB58" s="21" t="n"/>
      <c r="AC58" s="21" t="n"/>
    </row>
    <row r="59" ht="72.75" customHeight="1">
      <c r="A59" s="11" t="n"/>
      <c r="B59" s="34" t="inlineStr">
        <is>
          <t>warehouse fee and transportation fee include the purchase in china</t>
        </is>
      </c>
      <c r="C59" s="36" t="n">
        <v>2905.87561</v>
      </c>
      <c r="D59" s="36" t="n">
        <v>359.05</v>
      </c>
      <c r="E59" s="36" t="n">
        <v>359.05</v>
      </c>
      <c r="F59" s="37" t="inlineStr">
        <is>
          <t>warehouse fee and transportation fee include the purchase in china</t>
        </is>
      </c>
      <c r="G59" s="25" t="n"/>
      <c r="H59" s="36" t="n">
        <v>4341.15443</v>
      </c>
      <c r="I59" s="36" t="n">
        <v>0</v>
      </c>
      <c r="J59" s="36" t="n">
        <v>0</v>
      </c>
      <c r="K59" s="52">
        <f>C59-H59</f>
        <v/>
      </c>
      <c r="L59" s="52">
        <f>D59-I59</f>
        <v/>
      </c>
      <c r="M59" s="52">
        <f>E59-J59</f>
        <v/>
      </c>
      <c r="N59" s="34" t="inlineStr">
        <is>
          <t>warehouse fee and transportation fee include the purchase in china</t>
        </is>
      </c>
      <c r="O59" s="38" t="n">
        <v>4923.87193</v>
      </c>
      <c r="P59" s="52">
        <f>C59-O59</f>
        <v/>
      </c>
      <c r="Q59" s="59">
        <f>IF(O59&lt;&gt;0,C59/O59,"-")</f>
        <v/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  <c r="AB59" s="21" t="n"/>
      <c r="AC59" s="21" t="n"/>
    </row>
    <row r="60" ht="14.75" customHeight="1">
      <c r="A60" s="14" t="n"/>
      <c r="B60" s="34" t="inlineStr">
        <is>
          <t>Total:</t>
        </is>
      </c>
      <c r="C60" s="38">
        <f>SUM(C55:C59)</f>
        <v/>
      </c>
      <c r="D60" s="38">
        <f>SUM(D55:D59)</f>
        <v/>
      </c>
      <c r="E60" s="38">
        <f>SUM(E55:E59)</f>
        <v/>
      </c>
      <c r="F60" s="37" t="inlineStr">
        <is>
          <t>Total:</t>
        </is>
      </c>
      <c r="G60" s="25" t="n"/>
      <c r="H60" s="38">
        <f>SUM(H55:H59)</f>
        <v/>
      </c>
      <c r="I60" s="38">
        <f>SUM(I55:I59)</f>
        <v/>
      </c>
      <c r="J60" s="38">
        <f>SUM(J55:J59)</f>
        <v/>
      </c>
      <c r="K60" s="38">
        <f>SUM(K55:K59)</f>
        <v/>
      </c>
      <c r="L60" s="38">
        <f>SUM(L55:L59)</f>
        <v/>
      </c>
      <c r="M60" s="38">
        <f>SUM(M55:M59)</f>
        <v/>
      </c>
      <c r="N60" s="34" t="inlineStr">
        <is>
          <t>Total:</t>
        </is>
      </c>
      <c r="O60" s="38">
        <f>SUM(O55:O59)</f>
        <v/>
      </c>
      <c r="P60" s="52">
        <f>SUM(P55:P59)</f>
        <v/>
      </c>
      <c r="Q60" s="59">
        <f>IF(O60&lt;&gt;0,C60/O60,"-")</f>
        <v/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  <c r="AB60" s="21" t="n"/>
      <c r="AC60" s="21" t="n"/>
    </row>
    <row r="61" ht="14.75" customHeight="1">
      <c r="A61" s="35" t="inlineStr">
        <is>
          <t>Suppliers, total</t>
        </is>
      </c>
      <c r="B61" s="39">
        <f>C60</f>
        <v/>
      </c>
      <c r="C61" s="25" t="n"/>
      <c r="D61" s="36">
        <f>D60</f>
        <v/>
      </c>
      <c r="E61" s="36">
        <f>E60</f>
        <v/>
      </c>
      <c r="F61" s="39">
        <f>H60</f>
        <v/>
      </c>
      <c r="G61" s="24" t="n"/>
      <c r="H61" s="25" t="n"/>
      <c r="I61" s="36">
        <f>I60</f>
        <v/>
      </c>
      <c r="J61" s="36">
        <f>J60</f>
        <v/>
      </c>
      <c r="K61" s="55">
        <f>K60</f>
        <v/>
      </c>
      <c r="L61" s="55">
        <f>L60</f>
        <v/>
      </c>
      <c r="M61" s="55">
        <f>M60</f>
        <v/>
      </c>
      <c r="N61" s="39">
        <f>O60</f>
        <v/>
      </c>
      <c r="O61" s="25" t="n"/>
      <c r="P61" s="55">
        <f>P60</f>
        <v/>
      </c>
      <c r="Q61" s="59">
        <f>Q60</f>
        <v/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  <c r="AB61" s="21" t="n"/>
      <c r="AC61" s="21" t="n"/>
    </row>
    <row r="62" ht="14.7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52" t="n">
        <v>0</v>
      </c>
      <c r="L62" s="52" t="n">
        <v>0</v>
      </c>
      <c r="M62" s="52" t="n">
        <v>0</v>
      </c>
      <c r="N62" s="40" t="n">
        <v>0</v>
      </c>
      <c r="O62" s="25" t="n"/>
      <c r="P62" s="52" t="n">
        <v>0</v>
      </c>
      <c r="Q62" s="59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  <c r="AB62" s="21" t="n"/>
      <c r="AC62" s="21" t="n"/>
    </row>
    <row r="63" ht="14.75" customHeight="1">
      <c r="A63" s="26" t="inlineStr">
        <is>
          <t>Total</t>
        </is>
      </c>
      <c r="B63" s="40">
        <f>C60</f>
        <v/>
      </c>
      <c r="C63" s="25" t="n"/>
      <c r="D63" s="38">
        <f>D60</f>
        <v/>
      </c>
      <c r="E63" s="38">
        <f>E60</f>
        <v/>
      </c>
      <c r="F63" s="40">
        <f>H60</f>
        <v/>
      </c>
      <c r="G63" s="24" t="n"/>
      <c r="H63" s="25" t="n"/>
      <c r="I63" s="38">
        <f>I60</f>
        <v/>
      </c>
      <c r="J63" s="38">
        <f>J60</f>
        <v/>
      </c>
      <c r="K63" s="52">
        <f>K60</f>
        <v/>
      </c>
      <c r="L63" s="52">
        <f>L60</f>
        <v/>
      </c>
      <c r="M63" s="52">
        <f>M60</f>
        <v/>
      </c>
      <c r="N63" s="40">
        <f>O60</f>
        <v/>
      </c>
      <c r="O63" s="25" t="n"/>
      <c r="P63" s="52">
        <f>P60</f>
        <v/>
      </c>
      <c r="Q63" s="59">
        <f>Q60</f>
        <v/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  <c r="AB63" s="21" t="n"/>
      <c r="AC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  <c r="AB64" s="21" t="n"/>
      <c r="AC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  <c r="AB65" s="21" t="n"/>
      <c r="AC65" s="21" t="n"/>
    </row>
    <row r="66" ht="14.75" customHeight="1">
      <c r="A66" s="21" t="n"/>
      <c r="B66" s="21" t="n"/>
      <c r="C66" s="21" t="n"/>
      <c r="D66" s="21" t="n"/>
      <c r="E66" s="21" t="n"/>
      <c r="F66" s="21" t="n"/>
      <c r="G66" s="61" t="n"/>
      <c r="H66" s="21" t="n"/>
      <c r="I66" s="21" t="n"/>
      <c r="J66" s="21" t="n"/>
      <c r="K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  <c r="AB66" s="21" t="n"/>
      <c r="AC66" s="21" t="n"/>
    </row>
    <row r="67" ht="31" customHeight="1">
      <c r="A67" s="62" t="inlineStr">
        <is>
          <t>Name</t>
        </is>
      </c>
      <c r="B67" s="7" t="n"/>
      <c r="C67" s="62" t="inlineStr">
        <is>
          <t>Unit</t>
        </is>
      </c>
      <c r="D67" s="62" t="inlineStr">
        <is>
          <t>Plan February 25</t>
        </is>
      </c>
      <c r="E67" s="62" t="inlineStr">
        <is>
          <t>Fact February 25</t>
        </is>
      </c>
      <c r="F67" s="62" t="inlineStr">
        <is>
          <t>Fact February 24</t>
        </is>
      </c>
      <c r="G67" s="63" t="inlineStr">
        <is>
          <t>Fact February 25 / Plan February 25</t>
        </is>
      </c>
      <c r="H67" s="25" t="n"/>
      <c r="I67" s="62" t="inlineStr">
        <is>
          <t>Fact February 25 / Fact February 24</t>
        </is>
      </c>
      <c r="J67" s="25" t="n"/>
      <c r="K67" s="62" t="inlineStr">
        <is>
          <t>Plan 2m.2025</t>
        </is>
      </c>
      <c r="L67" s="62" t="inlineStr">
        <is>
          <t>Fact 2m.2025</t>
        </is>
      </c>
      <c r="M67" s="62" t="inlineStr">
        <is>
          <t>Fact 2m.2024</t>
        </is>
      </c>
      <c r="N67" s="62" t="inlineStr">
        <is>
          <t>Fact 2m.2025 / Plan 2m.2025</t>
        </is>
      </c>
      <c r="O67" s="25" t="n"/>
      <c r="P67" s="62" t="inlineStr">
        <is>
          <t>Fact 2m.2025 / Fact 2m.2024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  <c r="AB67" s="21" t="n"/>
      <c r="AC67" s="21" t="n"/>
    </row>
    <row r="68" ht="14.75" customHeight="1">
      <c r="A68" s="12" t="n"/>
      <c r="B68" s="13" t="n"/>
      <c r="C68" s="14" t="n"/>
      <c r="D68" s="14" t="n"/>
      <c r="E68" s="14" t="n"/>
      <c r="F68" s="14" t="n"/>
      <c r="G68" s="64" t="inlineStr">
        <is>
          <t>+/-</t>
        </is>
      </c>
      <c r="H68" s="64" t="inlineStr">
        <is>
          <t>%</t>
        </is>
      </c>
      <c r="I68" s="64" t="inlineStr">
        <is>
          <t>+/-</t>
        </is>
      </c>
      <c r="J68" s="64" t="inlineStr">
        <is>
          <t>%</t>
        </is>
      </c>
      <c r="K68" s="14" t="n"/>
      <c r="L68" s="14" t="n"/>
      <c r="M68" s="14" t="n"/>
      <c r="N68" s="64" t="inlineStr">
        <is>
          <t>+/-</t>
        </is>
      </c>
      <c r="O68" s="64" t="inlineStr">
        <is>
          <t>%</t>
        </is>
      </c>
      <c r="P68" s="64" t="inlineStr">
        <is>
          <t>+/-</t>
        </is>
      </c>
      <c r="Q68" s="64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  <c r="AB68" s="21" t="n"/>
      <c r="AC68" s="21" t="n"/>
    </row>
    <row r="69" ht="14.7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35127792.6561062</v>
      </c>
      <c r="E69" s="104">
        <f>SUM(E70:E72)</f>
        <v/>
      </c>
      <c r="F69" s="104" t="n">
        <v>48606002.75</v>
      </c>
      <c r="G69" s="104">
        <f>E69-D69</f>
        <v/>
      </c>
      <c r="H69" s="69">
        <f>E69/D69</f>
        <v/>
      </c>
      <c r="I69" s="104">
        <f>E69-F69</f>
        <v/>
      </c>
      <c r="J69" s="69">
        <f>E69/F69</f>
        <v/>
      </c>
      <c r="K69" s="104">
        <f>SUM(K70:K72)</f>
        <v/>
      </c>
      <c r="L69" s="104">
        <f>SUM(L70:L72)</f>
        <v/>
      </c>
      <c r="M69" s="104" t="n">
        <v>105086930.19</v>
      </c>
      <c r="N69" s="104">
        <f>L69-K69</f>
        <v/>
      </c>
      <c r="O69" s="69">
        <f>IF(K69&lt;&gt;0,L69/K69,"-")</f>
        <v/>
      </c>
      <c r="P69" s="104">
        <f>L69-M69</f>
        <v/>
      </c>
      <c r="Q69" s="69">
        <f>IF(M69&lt;&gt;0,L69/M69,"-")</f>
        <v/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  <c r="AB69" s="21" t="n"/>
      <c r="AC69" s="21" t="n"/>
    </row>
    <row r="70" ht="14.7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10876005</v>
      </c>
      <c r="E70" s="99" t="n">
        <v>19244575</v>
      </c>
      <c r="F70" s="99" t="n">
        <v>21591805.94</v>
      </c>
      <c r="G70" s="99">
        <f>E70-F70</f>
        <v/>
      </c>
      <c r="H70" s="71">
        <f>E70/D70</f>
        <v/>
      </c>
      <c r="I70" s="99">
        <f>E70-F70</f>
        <v/>
      </c>
      <c r="J70" s="71">
        <f>E70/F70</f>
        <v/>
      </c>
      <c r="K70" s="99" t="n">
        <v>21752010</v>
      </c>
      <c r="L70" s="99" t="n">
        <v>43961773.63</v>
      </c>
      <c r="M70" s="99" t="n">
        <v>41760035.07</v>
      </c>
      <c r="N70" s="99">
        <f>L70-K70</f>
        <v/>
      </c>
      <c r="O70" s="71">
        <f>IF(K70&lt;&gt;0,L70/K70,"-")</f>
        <v/>
      </c>
      <c r="P70" s="99">
        <f>L70-M70</f>
        <v/>
      </c>
      <c r="Q70" s="71">
        <f>IF(M70&lt;&gt;0,L70/M70,"-")</f>
        <v/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  <c r="AB70" s="21" t="n"/>
      <c r="AC70" s="21" t="n"/>
    </row>
    <row r="71" ht="14.7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23426769.8761062</v>
      </c>
      <c r="E71" s="99" t="n">
        <v>7846967.7</v>
      </c>
      <c r="F71" s="99" t="n">
        <v>25070119.65</v>
      </c>
      <c r="G71" s="99">
        <f>E71-D71</f>
        <v/>
      </c>
      <c r="H71" s="71">
        <f>E71/D71</f>
        <v/>
      </c>
      <c r="I71" s="99">
        <f>E71-F71</f>
        <v/>
      </c>
      <c r="J71" s="71">
        <f>E71/F71</f>
        <v/>
      </c>
      <c r="K71" s="99" t="n">
        <v>46853539.7522124</v>
      </c>
      <c r="L71" s="99" t="n">
        <v>16387445.18</v>
      </c>
      <c r="M71" s="99" t="n">
        <v>60399476.04</v>
      </c>
      <c r="N71" s="99">
        <f>L71-K71</f>
        <v/>
      </c>
      <c r="O71" s="71">
        <f>IF(K71&lt;&gt;0,L71/K71,"-")</f>
        <v/>
      </c>
      <c r="P71" s="99">
        <f>L71-M71</f>
        <v/>
      </c>
      <c r="Q71" s="71">
        <f>IF(M71&lt;&gt;0,L71/M71,"-")</f>
        <v/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  <c r="AB71" s="21" t="n"/>
      <c r="AC71" s="21" t="n"/>
    </row>
    <row r="72" ht="14.7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825017.78</v>
      </c>
      <c r="E72" s="99" t="n">
        <v>2209106.519999999</v>
      </c>
      <c r="F72" s="99" t="n">
        <v>1944077.16</v>
      </c>
      <c r="G72" s="99">
        <f>E72-D72</f>
        <v/>
      </c>
      <c r="H72" s="71">
        <f>E72/D72</f>
        <v/>
      </c>
      <c r="I72" s="99">
        <f>E72-F72</f>
        <v/>
      </c>
      <c r="J72" s="71">
        <f>E72/F72</f>
        <v/>
      </c>
      <c r="K72" s="99" t="n">
        <v>1650035.56</v>
      </c>
      <c r="L72" s="99" t="n">
        <v>3141973.839999998</v>
      </c>
      <c r="M72" s="99" t="n">
        <v>2927419.08</v>
      </c>
      <c r="N72" s="99">
        <f>L72-K72</f>
        <v/>
      </c>
      <c r="O72" s="71">
        <f>IF(K72&lt;&gt;0,L72/K72,"-")</f>
        <v/>
      </c>
      <c r="P72" s="99">
        <f>L72-M72</f>
        <v/>
      </c>
      <c r="Q72" s="71">
        <f>IF(M72&lt;&gt;0,L72/M72,"-")</f>
        <v/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B72" s="21" t="n"/>
      <c r="AC72" s="21" t="n"/>
    </row>
    <row r="73" ht="14.7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34621177.9939547</v>
      </c>
      <c r="E73" s="104">
        <f>SUM(E74:E79)</f>
        <v/>
      </c>
      <c r="F73" s="104" t="n">
        <v>44632726.77</v>
      </c>
      <c r="G73" s="104">
        <f>E73-D73</f>
        <v/>
      </c>
      <c r="H73" s="69">
        <f>E73/D73</f>
        <v/>
      </c>
      <c r="I73" s="104">
        <f>E73-F73</f>
        <v/>
      </c>
      <c r="J73" s="69">
        <f>E73/F73</f>
        <v/>
      </c>
      <c r="K73" s="104">
        <f>SUM(K74:K79)</f>
        <v/>
      </c>
      <c r="L73" s="104">
        <f>SUM(L74:L79)</f>
        <v/>
      </c>
      <c r="M73" s="104" t="n">
        <v>97831742.79000001</v>
      </c>
      <c r="N73" s="104">
        <f>L73-K73</f>
        <v/>
      </c>
      <c r="O73" s="69">
        <f>IF(K73&lt;&gt;0,L73/K73,"-")</f>
        <v/>
      </c>
      <c r="P73" s="104">
        <f>L73-M73</f>
        <v/>
      </c>
      <c r="Q73" s="69">
        <f>IF(M73&lt;&gt;0,L73/M73,"-")</f>
        <v/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  <c r="AB73" s="21" t="n"/>
      <c r="AC73" s="21" t="n"/>
    </row>
    <row r="74" ht="14.7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33183618.0825148</v>
      </c>
      <c r="E74" s="99" t="n">
        <v>26756464.4</v>
      </c>
      <c r="F74" s="99" t="n">
        <v>42388158.84</v>
      </c>
      <c r="G74" s="99">
        <f>E74-D74</f>
        <v/>
      </c>
      <c r="H74" s="71">
        <f>E74/D74</f>
        <v/>
      </c>
      <c r="I74" s="99">
        <f>E74-F74</f>
        <v/>
      </c>
      <c r="J74" s="71">
        <f>E74/F74</f>
        <v/>
      </c>
      <c r="K74" s="99" t="n">
        <v>66367236.1650296</v>
      </c>
      <c r="L74" s="99" t="n">
        <v>58966143.56</v>
      </c>
      <c r="M74" s="99" t="n">
        <v>92647239.3</v>
      </c>
      <c r="N74" s="99">
        <f>L74-K74</f>
        <v/>
      </c>
      <c r="O74" s="71">
        <f>IF(K74&lt;&gt;0,L74/K74,"-")</f>
        <v/>
      </c>
      <c r="P74" s="99">
        <f>L74-M74</f>
        <v/>
      </c>
      <c r="Q74" s="71">
        <f>IF(M74&lt;&gt;0,L74/M74,"-")</f>
        <v/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  <c r="AB74" s="21" t="n"/>
      <c r="AC74" s="21" t="n"/>
    </row>
    <row r="75" ht="14.7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981.006666666667</v>
      </c>
      <c r="E75" s="99" t="n">
        <v>0</v>
      </c>
      <c r="F75" s="99" t="n">
        <v>8829.059999999999</v>
      </c>
      <c r="G75" s="99">
        <f>E75-D75</f>
        <v/>
      </c>
      <c r="H75" s="71">
        <f>E75/D75</f>
        <v/>
      </c>
      <c r="I75" s="99">
        <f>E75-F75</f>
        <v/>
      </c>
      <c r="J75" s="71">
        <f>E75/F75</f>
        <v/>
      </c>
      <c r="K75" s="99" t="n">
        <v>1962.013333333334</v>
      </c>
      <c r="L75" s="99" t="n">
        <v>0</v>
      </c>
      <c r="M75" s="99" t="n">
        <v>8829.059999999999</v>
      </c>
      <c r="N75" s="99">
        <f>L75-K75</f>
        <v/>
      </c>
      <c r="O75" s="71">
        <f>IF(K75&lt;&gt;0,L75/K75,"-")</f>
        <v/>
      </c>
      <c r="P75" s="99">
        <f>L75-M75</f>
        <v/>
      </c>
      <c r="Q75" s="71">
        <f>IF(M75&lt;&gt;0,L75/M75,"-")</f>
        <v/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  <c r="AB75" s="21" t="n"/>
      <c r="AC75" s="21" t="n"/>
    </row>
    <row r="76" ht="14.7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1051656.26224918</v>
      </c>
      <c r="E76" s="99" t="n">
        <v>2041477.97</v>
      </c>
      <c r="F76" s="99" t="n">
        <v>1859794.61</v>
      </c>
      <c r="G76" s="99">
        <f>E76-D76</f>
        <v/>
      </c>
      <c r="H76" s="71">
        <f>E76/D76</f>
        <v/>
      </c>
      <c r="I76" s="99">
        <f>E76-F76</f>
        <v/>
      </c>
      <c r="J76" s="71">
        <f>E76/F76</f>
        <v/>
      </c>
      <c r="K76" s="99" t="n">
        <v>2103312.52449836</v>
      </c>
      <c r="L76" s="99" t="n">
        <v>4565472.36</v>
      </c>
      <c r="M76" s="99" t="n">
        <v>4188564.56</v>
      </c>
      <c r="N76" s="99">
        <f>L76-K76</f>
        <v/>
      </c>
      <c r="O76" s="71">
        <f>IF(K76&lt;&gt;0,L76/K76,"-")</f>
        <v/>
      </c>
      <c r="P76" s="99">
        <f>L76-M76</f>
        <v/>
      </c>
      <c r="Q76" s="71">
        <f>IF(M76&lt;&gt;0,L76/M76,"-")</f>
        <v/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  <c r="AB76" s="21" t="n"/>
      <c r="AC76" s="21" t="n"/>
    </row>
    <row r="77" ht="14.7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245218.265555556</v>
      </c>
      <c r="E77" s="99" t="n">
        <v>193224.61</v>
      </c>
      <c r="F77" s="99" t="n">
        <v>182293.16</v>
      </c>
      <c r="G77" s="99">
        <f>E77-D77</f>
        <v/>
      </c>
      <c r="H77" s="71">
        <f>E77/D77</f>
        <v/>
      </c>
      <c r="I77" s="99">
        <f>E77-F77</f>
        <v/>
      </c>
      <c r="J77" s="71">
        <f>E77/F77</f>
        <v/>
      </c>
      <c r="K77" s="99" t="n">
        <v>490436.531111112</v>
      </c>
      <c r="L77" s="99" t="n">
        <v>588446.37</v>
      </c>
      <c r="M77" s="99" t="n">
        <v>544948.64</v>
      </c>
      <c r="N77" s="99">
        <f>L77-K77</f>
        <v/>
      </c>
      <c r="O77" s="71">
        <f>IF(K77&lt;&gt;0,L77/K77,"-")</f>
        <v/>
      </c>
      <c r="P77" s="99">
        <f>L77-M77</f>
        <v/>
      </c>
      <c r="Q77" s="71">
        <f>IF(M77&lt;&gt;0,L77/M77,"-")</f>
        <v/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  <c r="AB77" s="21" t="n"/>
      <c r="AC77" s="21" t="n"/>
    </row>
    <row r="78" ht="14.7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108177.162801852</v>
      </c>
      <c r="E78" s="99" t="n">
        <v>75014.54000000004</v>
      </c>
      <c r="F78" s="99" t="n">
        <v>116517.19</v>
      </c>
      <c r="G78" s="99">
        <f>E78-D78</f>
        <v/>
      </c>
      <c r="H78" s="71">
        <f>E78/D78</f>
        <v/>
      </c>
      <c r="I78" s="99">
        <f>E78-F78</f>
        <v/>
      </c>
      <c r="J78" s="71">
        <f>E78/F78</f>
        <v/>
      </c>
      <c r="K78" s="99" t="n">
        <v>216354.325603704</v>
      </c>
      <c r="L78" s="99" t="n">
        <v>216466.1</v>
      </c>
      <c r="M78" s="99" t="n">
        <v>181357.87</v>
      </c>
      <c r="N78" s="99">
        <f>L78-K78</f>
        <v/>
      </c>
      <c r="O78" s="71">
        <f>IF(K78&lt;&gt;0,L78/K78,"-")</f>
        <v/>
      </c>
      <c r="P78" s="99">
        <f>L78-M78</f>
        <v/>
      </c>
      <c r="Q78" s="71">
        <f>IF(M78&lt;&gt;0,L78/M78,"-")</f>
        <v/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  <c r="AB78" s="21" t="n"/>
      <c r="AC78" s="21" t="n"/>
    </row>
    <row r="79" ht="14.7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31527.2141666667</v>
      </c>
      <c r="E79" s="99" t="n">
        <v>3784.96</v>
      </c>
      <c r="F79" s="99" t="n">
        <v>77133.91</v>
      </c>
      <c r="G79" s="99">
        <f>E79-D79</f>
        <v/>
      </c>
      <c r="H79" s="71">
        <f>E79/D79</f>
        <v/>
      </c>
      <c r="I79" s="99">
        <f>E79-F79</f>
        <v/>
      </c>
      <c r="J79" s="71">
        <f>E79/F79</f>
        <v/>
      </c>
      <c r="K79" s="99" t="n">
        <v>63054.4283333334</v>
      </c>
      <c r="L79" s="99" t="n">
        <v>7029.95</v>
      </c>
      <c r="M79" s="99" t="n">
        <v>260803.36</v>
      </c>
      <c r="N79" s="99">
        <f>L79-K79</f>
        <v/>
      </c>
      <c r="O79" s="71">
        <f>IF(K79&lt;&gt;0,L79/K79,"-")</f>
        <v/>
      </c>
      <c r="P79" s="99">
        <f>L79-M79</f>
        <v/>
      </c>
      <c r="Q79" s="71">
        <f>IF(M79&lt;&gt;0,L79/M79,"-")</f>
        <v/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  <c r="AB79" s="21" t="n"/>
      <c r="AC79" s="21" t="n"/>
    </row>
    <row r="80" ht="14.7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-15418.4689269971</v>
      </c>
      <c r="E80" s="99" t="n">
        <v>-235580.07</v>
      </c>
      <c r="F80" s="99" t="n">
        <v>413103.7</v>
      </c>
      <c r="G80" s="99">
        <f>E80-D80</f>
        <v/>
      </c>
      <c r="H80" s="71">
        <f>E80/D80</f>
        <v/>
      </c>
      <c r="I80" s="99">
        <f>E80-F80</f>
        <v/>
      </c>
      <c r="J80" s="71">
        <f>E80/F80</f>
        <v/>
      </c>
      <c r="K80" s="99" t="n">
        <v>-30836.9378539942</v>
      </c>
      <c r="L80" s="99" t="n">
        <v>-471156.51</v>
      </c>
      <c r="M80" s="99" t="n">
        <v>839214.63</v>
      </c>
      <c r="N80" s="99">
        <f>L80-K80</f>
        <v/>
      </c>
      <c r="O80" s="71">
        <f>IF(K80&lt;&gt;0,L80/K80,"-")</f>
        <v/>
      </c>
      <c r="P80" s="99">
        <f>L80-M80</f>
        <v/>
      </c>
      <c r="Q80" s="71">
        <f>IF(M80&lt;&gt;0,L80/M80,"-")</f>
        <v/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  <c r="AB80" s="21" t="n"/>
      <c r="AC80" s="21" t="n"/>
    </row>
    <row r="81" ht="14.7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491196.193224533</v>
      </c>
      <c r="E81" s="104" t="n">
        <v>-4897.329999997921</v>
      </c>
      <c r="F81" s="104" t="n">
        <v>4386379.68</v>
      </c>
      <c r="G81" s="104">
        <f>E81-D81</f>
        <v/>
      </c>
      <c r="H81" s="69">
        <f>E81/D81</f>
        <v/>
      </c>
      <c r="I81" s="104">
        <f>E81-F81</f>
        <v/>
      </c>
      <c r="J81" s="69">
        <f>E81/F81</f>
        <v/>
      </c>
      <c r="K81" s="104" t="n">
        <v>982392.386449066</v>
      </c>
      <c r="L81" s="104" t="n">
        <v>-1323522.199999998</v>
      </c>
      <c r="M81" s="104" t="n">
        <v>8094402.03</v>
      </c>
      <c r="N81" s="104">
        <f>L81-K81</f>
        <v/>
      </c>
      <c r="O81" s="69">
        <f>IF(K81&lt;&gt;0,L81/K81,"-")</f>
        <v/>
      </c>
      <c r="P81" s="104">
        <f>L81-M81</f>
        <v/>
      </c>
      <c r="Q81" s="69">
        <f>IF(M81&lt;&gt;0,L81/M81,"-")</f>
        <v/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  <c r="AB81" s="21" t="n"/>
      <c r="AC81" s="21" t="n"/>
    </row>
    <row r="82">
      <c r="A82" s="21" t="n"/>
      <c r="B82" s="21" t="n"/>
      <c r="C82" s="21" t="n"/>
      <c r="D82" s="21" t="n"/>
      <c r="E82" s="21" t="n"/>
      <c r="F82" s="21" t="n"/>
      <c r="G82" s="21" t="n"/>
      <c r="H82" s="21" t="n"/>
      <c r="I82" s="113" t="n"/>
      <c r="J82" s="21" t="n"/>
      <c r="K82" s="21" t="n"/>
      <c r="L82" s="21" t="n"/>
      <c r="M82" s="48" t="n"/>
      <c r="N82" s="21" t="n"/>
      <c r="O82" s="21" t="n"/>
      <c r="P82" s="21" t="n"/>
      <c r="Q82" s="21" t="n"/>
      <c r="R82" s="21" t="n"/>
      <c r="S82" s="21" t="n"/>
      <c r="T82" s="21" t="n"/>
      <c r="U82" s="21" t="n"/>
      <c r="V82" s="21" t="n"/>
      <c r="W82" s="21" t="n"/>
      <c r="X82" s="21" t="n"/>
      <c r="Y82" s="21" t="n"/>
      <c r="Z82" s="21" t="n"/>
      <c r="AA82" s="21" t="n"/>
      <c r="AB82" s="21" t="n"/>
      <c r="AC82" s="21" t="n"/>
    </row>
    <row r="83">
      <c r="A83" s="21" t="n"/>
      <c r="B83" s="21" t="n"/>
      <c r="C83" s="21" t="n"/>
      <c r="D83" s="21" t="n"/>
      <c r="E83" s="21" t="n"/>
      <c r="F83" s="21" t="n"/>
      <c r="G83" s="21" t="n"/>
      <c r="H83" s="21" t="n"/>
      <c r="I83" s="21" t="n"/>
      <c r="J83" s="21" t="n"/>
      <c r="K83" s="21" t="n"/>
      <c r="L83" s="21" t="n"/>
      <c r="M83" s="48" t="n"/>
      <c r="N83" s="21" t="n"/>
      <c r="O83" s="21" t="n"/>
      <c r="P83" s="21" t="n"/>
      <c r="Q83" s="21" t="n"/>
      <c r="R83" s="21" t="n"/>
      <c r="S83" s="21" t="n"/>
      <c r="T83" s="21" t="n"/>
      <c r="U83" s="21" t="n"/>
      <c r="V83" s="21" t="n"/>
      <c r="W83" s="21" t="n"/>
      <c r="X83" s="21" t="n"/>
      <c r="Y83" s="21" t="n"/>
      <c r="Z83" s="21" t="n"/>
      <c r="AA83" s="21" t="n"/>
      <c r="AB83" s="21" t="n"/>
      <c r="AC83" s="21" t="n"/>
    </row>
    <row r="84">
      <c r="A84" s="21" t="n"/>
      <c r="B84" s="21" t="n"/>
      <c r="C84" s="21" t="n"/>
      <c r="D84" s="21" t="n"/>
      <c r="E84" s="21" t="n"/>
      <c r="F84" s="21" t="n"/>
      <c r="G84" s="21" t="n"/>
      <c r="H84" s="21" t="n"/>
      <c r="I84" s="21" t="n"/>
      <c r="J84" s="21" t="n"/>
      <c r="K84" s="21" t="n"/>
      <c r="L84" s="21" t="n"/>
      <c r="M84" s="48" t="n"/>
      <c r="N84" s="21" t="n"/>
      <c r="O84" s="21" t="n"/>
      <c r="P84" s="21" t="n"/>
      <c r="Q84" s="21" t="n"/>
      <c r="R84" s="21" t="n"/>
      <c r="S84" s="21" t="n"/>
      <c r="T84" s="21" t="n"/>
      <c r="U84" s="21" t="n"/>
      <c r="V84" s="21" t="n"/>
      <c r="W84" s="21" t="n"/>
      <c r="X84" s="21" t="n"/>
      <c r="Y84" s="21" t="n"/>
      <c r="Z84" s="21" t="n"/>
      <c r="AA84" s="21" t="n"/>
      <c r="AB84" s="21" t="n"/>
      <c r="AC84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F61:H61"/>
    <mergeCell ref="N61:O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67:M68"/>
    <mergeCell ref="E67:E68"/>
    <mergeCell ref="C5:C6"/>
    <mergeCell ref="E5:E6"/>
    <mergeCell ref="M5:M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B53" sqref="B53:C53"/>
    </sheetView>
  </sheetViews>
  <sheetFormatPr baseColWidth="8" defaultColWidth="9" defaultRowHeight="14"/>
  <cols>
    <col width="26.625" customWidth="1" min="2" max="2"/>
  </cols>
  <sheetData>
    <row r="2" ht="1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31.01.24</t>
        </is>
      </c>
      <c r="D3" s="7" t="n"/>
      <c r="E3" s="77" t="inlineStr">
        <is>
          <t>Receipt in February 24</t>
        </is>
      </c>
      <c r="F3" s="76" t="inlineStr">
        <is>
          <t>Delivery February 24</t>
        </is>
      </c>
      <c r="G3" s="9" t="n"/>
      <c r="H3" s="7" t="n"/>
      <c r="I3" s="76" t="inlineStr">
        <is>
          <t>Stock on 29.02.24</t>
        </is>
      </c>
      <c r="J3" s="9" t="n"/>
      <c r="K3" s="9" t="n"/>
      <c r="L3" s="7" t="n"/>
      <c r="M3" s="83" t="inlineStr">
        <is>
          <t>Compared to 31.01.24</t>
        </is>
      </c>
      <c r="N3" s="7" t="n"/>
      <c r="O3" s="76" t="inlineStr">
        <is>
          <t>Delivery January 24</t>
        </is>
      </c>
      <c r="P3" s="9" t="n"/>
      <c r="Q3" s="7" t="n"/>
      <c r="R3" s="92" t="inlineStr">
        <is>
          <t>Delivery February 24</t>
        </is>
      </c>
      <c r="S3" s="25" t="n"/>
      <c r="T3" s="76" t="inlineStr">
        <is>
          <t>Delivery February 23</t>
        </is>
      </c>
      <c r="U3" s="7" t="n"/>
      <c r="V3" s="92" t="inlineStr">
        <is>
          <t>Delivery February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March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January 24</t>
        </is>
      </c>
      <c r="S4" s="25" t="n"/>
      <c r="T4" s="12" t="n"/>
      <c r="U4" s="13" t="n"/>
      <c r="V4" s="92" t="inlineStr">
        <is>
          <t>Delivery February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02м 2024</t>
        </is>
      </c>
      <c r="Y5" s="76" t="inlineStr">
        <is>
          <t>02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1391.13</v>
      </c>
      <c r="D7" s="98" t="n">
        <v>1287</v>
      </c>
      <c r="E7" s="98" t="n">
        <v>257.4</v>
      </c>
      <c r="F7" s="98" t="n">
        <v>1029.6</v>
      </c>
      <c r="G7" s="98" t="n">
        <v>849.42</v>
      </c>
      <c r="H7" s="98" t="n">
        <v>0</v>
      </c>
      <c r="I7" s="98" t="n">
        <v>618.929999999998</v>
      </c>
      <c r="J7" s="98" t="n">
        <v>797.9400000000001</v>
      </c>
      <c r="K7" s="98" t="n">
        <v>-436.41</v>
      </c>
      <c r="L7" s="98" t="n">
        <v>257.4</v>
      </c>
      <c r="M7" s="85" t="n">
        <v>0.444911690496215</v>
      </c>
      <c r="N7" s="85" t="n">
        <v>0.2</v>
      </c>
      <c r="O7" s="98" t="n">
        <v>2104.94</v>
      </c>
      <c r="P7" s="98" t="n">
        <v>1827.54</v>
      </c>
      <c r="Q7" s="98" t="n">
        <v>0</v>
      </c>
      <c r="R7" s="85" t="n">
        <v>0.489135082235123</v>
      </c>
      <c r="S7" s="85" t="inlineStr">
        <is>
          <t>-</t>
        </is>
      </c>
      <c r="T7" s="98" t="n">
        <v>900.9</v>
      </c>
      <c r="U7" s="98" t="n">
        <v>0</v>
      </c>
      <c r="V7" s="85" t="n">
        <v>1.14285714285714</v>
      </c>
      <c r="W7" s="85" t="inlineStr">
        <is>
          <t>-</t>
        </is>
      </c>
      <c r="X7" s="98" t="n">
        <v>3134.54</v>
      </c>
      <c r="Y7" s="98" t="n">
        <v>1473.94</v>
      </c>
      <c r="Z7" s="94" t="n">
        <v>2.12664016174335</v>
      </c>
      <c r="AA7" s="98" t="n">
        <v>600</v>
      </c>
    </row>
    <row r="8" ht="15" customHeight="1">
      <c r="A8" s="14" t="n"/>
      <c r="B8" s="81" t="inlineStr">
        <is>
          <t>RMB</t>
        </is>
      </c>
      <c r="C8" s="98" t="n">
        <v>14998.77037</v>
      </c>
      <c r="D8" s="98" t="n">
        <v>13886.73</v>
      </c>
      <c r="E8" s="98" t="n">
        <v>2835.261</v>
      </c>
      <c r="F8" s="98" t="n">
        <v>11099.76112</v>
      </c>
      <c r="G8" s="98" t="n">
        <v>9157.302924</v>
      </c>
      <c r="H8" s="98" t="n">
        <v>0</v>
      </c>
      <c r="I8" s="98" t="n">
        <v>6734.27025</v>
      </c>
      <c r="J8" s="98" t="n">
        <v>8605.58028640781</v>
      </c>
      <c r="K8" s="98" t="n">
        <v>-4706.57103640779</v>
      </c>
      <c r="L8" s="98" t="n">
        <v>2835.261</v>
      </c>
      <c r="M8" s="85" t="n">
        <v>0.448988155953747</v>
      </c>
      <c r="N8" s="85" t="n">
        <v>0.204170528266914</v>
      </c>
      <c r="O8" s="98" t="n">
        <v>22419.67626</v>
      </c>
      <c r="P8" s="98" t="n">
        <v>19465.0940892379</v>
      </c>
      <c r="Q8" s="98" t="n">
        <v>0</v>
      </c>
      <c r="R8" s="85" t="n">
        <v>0.495090160592711</v>
      </c>
      <c r="S8" s="85" t="inlineStr">
        <is>
          <t>-</t>
        </is>
      </c>
      <c r="T8" s="98" t="n">
        <v>8544.34525</v>
      </c>
      <c r="U8" s="98" t="n">
        <v>0</v>
      </c>
      <c r="V8" s="85" t="n">
        <v>1.29907685085642</v>
      </c>
      <c r="W8" s="85" t="inlineStr">
        <is>
          <t>-</t>
        </is>
      </c>
      <c r="X8" s="98" t="n">
        <v>33519.43738</v>
      </c>
      <c r="Y8" s="98" t="n">
        <v>14363.70137</v>
      </c>
      <c r="Z8" s="94" t="n">
        <v>2.33362115492102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2522.52</v>
      </c>
      <c r="D9" s="98" t="n">
        <v>514.8</v>
      </c>
      <c r="E9" s="98" t="n">
        <v>51.48</v>
      </c>
      <c r="F9" s="98" t="n">
        <v>540.54</v>
      </c>
      <c r="G9" s="98" t="n">
        <v>514.8</v>
      </c>
      <c r="H9" s="98" t="n">
        <v>0</v>
      </c>
      <c r="I9" s="98" t="n">
        <v>2033.46</v>
      </c>
      <c r="J9" s="98" t="n">
        <v>1055.34</v>
      </c>
      <c r="K9" s="98" t="n">
        <v>926.64</v>
      </c>
      <c r="L9" s="98" t="n">
        <v>51.48</v>
      </c>
      <c r="M9" s="85" t="n">
        <v>0.806122448979592</v>
      </c>
      <c r="N9" s="85" t="n">
        <v>0.1</v>
      </c>
      <c r="O9" s="98" t="n">
        <v>540.54</v>
      </c>
      <c r="P9" s="98" t="n">
        <v>540.54</v>
      </c>
      <c r="Q9" s="98" t="n">
        <v>0</v>
      </c>
      <c r="R9" s="85" t="n">
        <v>1</v>
      </c>
      <c r="S9" s="85" t="inlineStr">
        <is>
          <t>-</t>
        </is>
      </c>
      <c r="T9" s="98" t="n">
        <v>154.44</v>
      </c>
      <c r="U9" s="98" t="n">
        <v>0</v>
      </c>
      <c r="V9" s="85" t="n">
        <v>3.5</v>
      </c>
      <c r="W9" s="85" t="inlineStr">
        <is>
          <t>-</t>
        </is>
      </c>
      <c r="X9" s="98" t="n">
        <v>1081.08</v>
      </c>
      <c r="Y9" s="98" t="n">
        <v>308.88</v>
      </c>
      <c r="Z9" s="94" t="n">
        <v>3.5</v>
      </c>
      <c r="AA9" s="98" t="n">
        <v>500</v>
      </c>
    </row>
    <row r="10" ht="15" customHeight="1">
      <c r="A10" s="14" t="n"/>
      <c r="B10" s="81" t="inlineStr">
        <is>
          <t>RMB</t>
        </is>
      </c>
      <c r="C10" s="98" t="n">
        <v>26620.00815</v>
      </c>
      <c r="D10" s="98" t="n">
        <v>5554.692</v>
      </c>
      <c r="E10" s="98" t="n">
        <v>567.0522</v>
      </c>
      <c r="F10" s="98" t="n">
        <v>5634.9092</v>
      </c>
      <c r="G10" s="98" t="n">
        <v>5366.58019047619</v>
      </c>
      <c r="H10" s="98" t="n">
        <v>0</v>
      </c>
      <c r="I10" s="98" t="n">
        <v>21552.15115</v>
      </c>
      <c r="J10" s="98" t="n">
        <v>11173.8838564935</v>
      </c>
      <c r="K10" s="98" t="n">
        <v>9811.215093506489</v>
      </c>
      <c r="L10" s="98" t="n">
        <v>567.0522</v>
      </c>
      <c r="M10" s="85" t="n">
        <v>0.809622259638564</v>
      </c>
      <c r="N10" s="85" t="n">
        <v>0.102085264133457</v>
      </c>
      <c r="O10" s="98" t="n">
        <v>5686.70964</v>
      </c>
      <c r="P10" s="98" t="n">
        <v>5686.70964</v>
      </c>
      <c r="Q10" s="98" t="n">
        <v>0</v>
      </c>
      <c r="R10" s="85" t="n">
        <v>0.990890964498057</v>
      </c>
      <c r="S10" s="85" t="inlineStr">
        <is>
          <t>-</t>
        </is>
      </c>
      <c r="T10" s="98" t="n">
        <v>1434.52236</v>
      </c>
      <c r="U10" s="98" t="n">
        <v>0</v>
      </c>
      <c r="V10" s="85" t="n">
        <v>3.92807345296451</v>
      </c>
      <c r="W10" s="85" t="inlineStr">
        <is>
          <t>-</t>
        </is>
      </c>
      <c r="X10" s="98" t="n">
        <v>11321.61884</v>
      </c>
      <c r="Y10" s="98" t="n">
        <v>2863.09236</v>
      </c>
      <c r="Z10" s="94" t="n">
        <v>3.95433238486236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181.350000000001</v>
      </c>
      <c r="D11" s="98" t="n">
        <v>102.96</v>
      </c>
      <c r="E11" s="98" t="n">
        <v>180.18</v>
      </c>
      <c r="F11" s="98" t="n">
        <v>0</v>
      </c>
      <c r="G11" s="98" t="n">
        <v>0</v>
      </c>
      <c r="H11" s="98" t="n">
        <v>0</v>
      </c>
      <c r="I11" s="98" t="n">
        <v>361.530000000001</v>
      </c>
      <c r="J11" s="98" t="n">
        <v>77.22</v>
      </c>
      <c r="K11" s="98" t="n">
        <v>104.13</v>
      </c>
      <c r="L11" s="98" t="n">
        <v>180.18</v>
      </c>
      <c r="M11" s="85" t="n">
        <v>1.99354838709677</v>
      </c>
      <c r="N11" s="85" t="n">
        <v>1.75</v>
      </c>
      <c r="O11" s="98" t="n">
        <v>91.845</v>
      </c>
      <c r="P11" s="98" t="n">
        <v>0</v>
      </c>
      <c r="Q11" s="98" t="n">
        <v>0</v>
      </c>
      <c r="R11" s="85" t="n">
        <v>0</v>
      </c>
      <c r="S11" s="85" t="inlineStr">
        <is>
          <t>-</t>
        </is>
      </c>
      <c r="T11" s="98" t="n">
        <v>671.0599999999999</v>
      </c>
      <c r="U11" s="98" t="n">
        <v>0</v>
      </c>
      <c r="V11" s="85" t="n">
        <v>0</v>
      </c>
      <c r="W11" s="85" t="inlineStr">
        <is>
          <t>-</t>
        </is>
      </c>
      <c r="X11" s="98" t="n">
        <v>91.845</v>
      </c>
      <c r="Y11" s="98" t="n">
        <v>750.62</v>
      </c>
      <c r="Z11" s="94" t="n">
        <v>0.122358850017319</v>
      </c>
      <c r="AA11" s="98" t="n">
        <v>400</v>
      </c>
    </row>
    <row r="12" ht="15" customHeight="1">
      <c r="A12" s="14" t="n"/>
      <c r="B12" s="81" t="inlineStr">
        <is>
          <t>RMB</t>
        </is>
      </c>
      <c r="C12" s="98" t="n">
        <v>1998.08989</v>
      </c>
      <c r="D12" s="98" t="n">
        <v>1110.9384</v>
      </c>
      <c r="E12" s="98" t="n">
        <v>1984.6827</v>
      </c>
      <c r="F12" s="98" t="n">
        <v>0</v>
      </c>
      <c r="G12" s="98" t="inlineStr">
        <is>
          <t>0</t>
        </is>
      </c>
      <c r="H12" s="98" t="inlineStr">
        <is>
          <t>0</t>
        </is>
      </c>
      <c r="I12" s="98" t="n">
        <v>3982.77259</v>
      </c>
      <c r="J12" s="98" t="n">
        <v>850.799566064514</v>
      </c>
      <c r="K12" s="98" t="n">
        <v>1147.29032393548</v>
      </c>
      <c r="L12" s="98" t="n">
        <v>1984.6827</v>
      </c>
      <c r="M12" s="85" t="n">
        <v>1.99328999657768</v>
      </c>
      <c r="N12" s="85" t="n">
        <v>1.7864921223355</v>
      </c>
      <c r="O12" s="98" t="n">
        <v>1047.43822</v>
      </c>
      <c r="P12" s="98" t="n">
        <v>0</v>
      </c>
      <c r="Q12" s="98" t="n">
        <v>0</v>
      </c>
      <c r="R12" s="85" t="n">
        <v>0</v>
      </c>
      <c r="S12" s="85" t="inlineStr">
        <is>
          <t>-</t>
        </is>
      </c>
      <c r="T12" s="98" t="n">
        <v>9318.833350000001</v>
      </c>
      <c r="U12" s="98" t="n">
        <v>0</v>
      </c>
      <c r="V12" s="85" t="n">
        <v>0</v>
      </c>
      <c r="W12" s="85" t="inlineStr">
        <is>
          <t>-</t>
        </is>
      </c>
      <c r="X12" s="98" t="n">
        <v>1047.43822</v>
      </c>
      <c r="Y12" s="98" t="n">
        <v>10390.43353</v>
      </c>
      <c r="Z12" s="94" t="n">
        <v>0.100807941937722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504.269999999999</v>
      </c>
      <c r="D13" s="98" t="n">
        <v>0</v>
      </c>
      <c r="E13" s="98" t="n">
        <v>231.66</v>
      </c>
      <c r="F13" s="98" t="n">
        <v>411.84</v>
      </c>
      <c r="G13" s="98" t="n">
        <v>0</v>
      </c>
      <c r="H13" s="98" t="n">
        <v>0</v>
      </c>
      <c r="I13" s="98" t="n">
        <v>324.089999999999</v>
      </c>
      <c r="J13" s="98" t="n">
        <v>77.22</v>
      </c>
      <c r="K13" s="98" t="n">
        <v>15.21</v>
      </c>
      <c r="L13" s="98" t="n">
        <v>231.66</v>
      </c>
      <c r="M13" s="85" t="n">
        <v>0.642691415313225</v>
      </c>
      <c r="N13" s="85" t="inlineStr">
        <is>
          <t>-</t>
        </is>
      </c>
      <c r="O13" s="98" t="n">
        <v>125.885</v>
      </c>
      <c r="P13" s="98" t="n">
        <v>97.22</v>
      </c>
      <c r="Q13" s="98" t="n">
        <v>20</v>
      </c>
      <c r="R13" s="85" t="n">
        <v>3.27155737379354</v>
      </c>
      <c r="S13" s="85" t="n">
        <v>0</v>
      </c>
      <c r="T13" s="98" t="n">
        <v>18.72</v>
      </c>
      <c r="U13" s="98" t="n">
        <v>0</v>
      </c>
      <c r="V13" s="85" t="n">
        <v>22</v>
      </c>
      <c r="W13" s="85" t="inlineStr">
        <is>
          <t>-</t>
        </is>
      </c>
      <c r="X13" s="98" t="n">
        <v>537.725</v>
      </c>
      <c r="Y13" s="98" t="n">
        <v>44.46</v>
      </c>
      <c r="Z13" s="94" t="n">
        <v>12.094579397211</v>
      </c>
      <c r="AA13" s="98" t="n">
        <v>225</v>
      </c>
    </row>
    <row r="14" ht="15" customHeight="1">
      <c r="A14" s="14" t="n"/>
      <c r="B14" s="81" t="inlineStr">
        <is>
          <t>RMB</t>
        </is>
      </c>
      <c r="C14" s="98" t="n">
        <v>5218.99663</v>
      </c>
      <c r="D14" s="98" t="n">
        <v>0</v>
      </c>
      <c r="E14" s="98" t="n">
        <v>2551.7349</v>
      </c>
      <c r="F14" s="98" t="n">
        <v>4261.61444</v>
      </c>
      <c r="G14" s="98" t="n">
        <v>0</v>
      </c>
      <c r="H14" s="98" t="n">
        <v>0</v>
      </c>
      <c r="I14" s="98" t="n">
        <v>3509.11709</v>
      </c>
      <c r="J14" s="98" t="n">
        <v>799.838285316464</v>
      </c>
      <c r="K14" s="98" t="n">
        <v>157.543904683546</v>
      </c>
      <c r="L14" s="98" t="n">
        <v>2551.7349</v>
      </c>
      <c r="M14" s="85" t="n">
        <v>0.672373894596671</v>
      </c>
      <c r="N14" s="85" t="inlineStr">
        <is>
          <t>-</t>
        </is>
      </c>
      <c r="O14" s="98" t="n">
        <v>1369.40561</v>
      </c>
      <c r="P14" s="98" t="n">
        <v>1057.58123211026</v>
      </c>
      <c r="Q14" s="98" t="n">
        <v>217.564540652183</v>
      </c>
      <c r="R14" s="85" t="n">
        <v>3.11201765852266</v>
      </c>
      <c r="S14" s="85" t="n">
        <v>0</v>
      </c>
      <c r="T14" s="98" t="n">
        <v>244.62035</v>
      </c>
      <c r="U14" s="98" t="n">
        <v>0</v>
      </c>
      <c r="V14" s="85" t="n">
        <v>17.4213406202714</v>
      </c>
      <c r="W14" s="85" t="inlineStr">
        <is>
          <t>-</t>
        </is>
      </c>
      <c r="X14" s="98" t="n">
        <v>5631.02005</v>
      </c>
      <c r="Y14" s="98" t="n">
        <v>602.4673299999999</v>
      </c>
      <c r="Z14" s="94" t="n">
        <v>9.34659817985483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0</v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0</v>
      </c>
      <c r="J15" s="98" t="n">
        <v>0</v>
      </c>
      <c r="K15" s="98" t="n">
        <v>0</v>
      </c>
      <c r="L15" s="98" t="n">
        <v>0</v>
      </c>
      <c r="M15" s="85" t="inlineStr">
        <is>
          <t>-</t>
        </is>
      </c>
      <c r="N15" s="85" t="inlineStr">
        <is>
          <t>-</t>
        </is>
      </c>
      <c r="O15" s="98" t="n">
        <v>0</v>
      </c>
      <c r="P15" s="98" t="n">
        <v>0</v>
      </c>
      <c r="Q15" s="98" t="n">
        <v>0</v>
      </c>
      <c r="R15" s="85" t="inlineStr">
        <is>
          <t>-</t>
        </is>
      </c>
      <c r="S15" s="85" t="inlineStr">
        <is>
          <t>-</t>
        </is>
      </c>
      <c r="T15" s="98" t="n">
        <v>0</v>
      </c>
      <c r="U15" s="98" t="n">
        <v>0</v>
      </c>
      <c r="V15" s="85" t="inlineStr">
        <is>
          <t>-</t>
        </is>
      </c>
      <c r="W15" s="85" t="inlineStr">
        <is>
          <t>-</t>
        </is>
      </c>
      <c r="X15" s="98" t="n">
        <v>0</v>
      </c>
      <c r="Y15" s="98" t="n">
        <v>0</v>
      </c>
      <c r="Z15" s="94" t="inlineStr">
        <is>
          <t>-</t>
        </is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inlineStr">
        <is>
          <t>0</t>
        </is>
      </c>
      <c r="H16" s="98" t="n">
        <v>0</v>
      </c>
      <c r="I16" s="98" t="n">
        <v>0</v>
      </c>
      <c r="J16" s="98" t="inlineStr">
        <is>
          <t>0</t>
        </is>
      </c>
      <c r="K16" s="98" t="inlineStr">
        <is>
          <t>0</t>
        </is>
      </c>
      <c r="L16" s="98" t="n">
        <v>0</v>
      </c>
      <c r="M16" s="85" t="inlineStr">
        <is>
          <t>-</t>
        </is>
      </c>
      <c r="N16" s="85" t="inlineStr">
        <is>
          <t>-</t>
        </is>
      </c>
      <c r="O16" s="98" t="n">
        <v>0</v>
      </c>
      <c r="P16" s="98" t="inlineStr">
        <is>
          <t>0</t>
        </is>
      </c>
      <c r="Q16" s="98" t="n">
        <v>0</v>
      </c>
      <c r="R16" s="85" t="inlineStr">
        <is>
          <t>-</t>
        </is>
      </c>
      <c r="S16" s="85" t="inlineStr">
        <is>
          <t>-</t>
        </is>
      </c>
      <c r="T16" s="98" t="n">
        <v>0</v>
      </c>
      <c r="U16" s="98" t="n">
        <v>0</v>
      </c>
      <c r="V16" s="85" t="inlineStr">
        <is>
          <t>-</t>
        </is>
      </c>
      <c r="W16" s="85" t="inlineStr">
        <is>
          <t>-</t>
        </is>
      </c>
      <c r="X16" s="98" t="n">
        <v>0</v>
      </c>
      <c r="Y16" s="98" t="n">
        <v>0</v>
      </c>
      <c r="Z16" s="94" t="inlineStr">
        <is>
          <t>-</t>
        </is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4599.27000000001</v>
      </c>
      <c r="D19" s="98" t="n">
        <v>1904.76</v>
      </c>
      <c r="E19" s="98" t="n">
        <v>720.72</v>
      </c>
      <c r="F19" s="98" t="n">
        <v>1981.98</v>
      </c>
      <c r="G19" s="98" t="n">
        <v>1364.22</v>
      </c>
      <c r="H19" s="98" t="n">
        <v>0</v>
      </c>
      <c r="I19" s="98" t="n">
        <v>3338.01000000001</v>
      </c>
      <c r="J19" s="98" t="n">
        <v>2007.72</v>
      </c>
      <c r="K19" s="98" t="n">
        <v>609.5700000000001</v>
      </c>
      <c r="L19" s="98" t="n">
        <v>720.72</v>
      </c>
      <c r="M19" s="85" t="n">
        <v>0.725769524294073</v>
      </c>
      <c r="N19" s="85" t="n">
        <v>0.378378378378378</v>
      </c>
      <c r="O19" s="98" t="n">
        <v>2863.21</v>
      </c>
      <c r="P19" s="98" t="n">
        <v>2465.3</v>
      </c>
      <c r="Q19" s="98" t="n">
        <v>20</v>
      </c>
      <c r="R19" s="85" t="n">
        <v>0.69222306432291</v>
      </c>
      <c r="S19" s="85" t="n">
        <v>0</v>
      </c>
      <c r="T19" s="98" t="n">
        <v>1745.12</v>
      </c>
      <c r="U19" s="98" t="n">
        <v>0</v>
      </c>
      <c r="V19" s="85" t="n">
        <v>1.13572705601907</v>
      </c>
      <c r="W19" s="85" t="inlineStr">
        <is>
          <t>-</t>
        </is>
      </c>
      <c r="X19" s="98" t="n">
        <v>4845.19</v>
      </c>
      <c r="Y19" s="98" t="n">
        <v>2577.9</v>
      </c>
      <c r="Z19" s="94" t="n">
        <v>1.8795104542457</v>
      </c>
      <c r="AA19" s="98" t="n">
        <v>1725</v>
      </c>
    </row>
    <row r="20" ht="15" customHeight="1">
      <c r="A20" s="11" t="n"/>
      <c r="B20" s="81" t="inlineStr">
        <is>
          <t>USD</t>
        </is>
      </c>
      <c r="C20" s="98" t="n">
        <v>7710.2361957088</v>
      </c>
      <c r="D20" s="98" t="n">
        <v>3244.81921091271</v>
      </c>
      <c r="E20" s="98" t="n">
        <v>1253.37166674561</v>
      </c>
      <c r="F20" s="98" t="n">
        <v>3314.90625996621</v>
      </c>
      <c r="G20" s="98" t="n">
        <v>2293.03953559043</v>
      </c>
      <c r="H20" s="98" t="n">
        <v>0</v>
      </c>
      <c r="I20" s="98" t="n">
        <v>5648.70160248819</v>
      </c>
      <c r="J20" s="98" t="n">
        <v>3383.39758983916</v>
      </c>
      <c r="K20" s="98" t="n">
        <v>1011.93234590343</v>
      </c>
      <c r="L20" s="98" t="n">
        <v>1253.37166674561</v>
      </c>
      <c r="M20" s="85" t="n">
        <v>0.7326236783293389</v>
      </c>
      <c r="N20" s="85" t="n">
        <v>0.386268566991459</v>
      </c>
      <c r="O20" s="98" t="n">
        <v>4819.02614976555</v>
      </c>
      <c r="P20" s="98" t="n">
        <v>4137.95370330257</v>
      </c>
      <c r="Q20" s="98" t="n">
        <v>34.3492225409594</v>
      </c>
      <c r="R20" s="85" t="n">
        <v>0.687878869494719</v>
      </c>
      <c r="S20" s="85" t="n">
        <v>0</v>
      </c>
      <c r="T20" s="98" t="n">
        <v>3085.35362257061</v>
      </c>
      <c r="U20" s="98" t="n">
        <v>0</v>
      </c>
      <c r="V20" s="85" t="n">
        <v>1.07440075449256</v>
      </c>
      <c r="W20" s="85" t="inlineStr">
        <is>
          <t>-</t>
        </is>
      </c>
      <c r="X20" s="98" t="n">
        <v>8133.93240973176</v>
      </c>
      <c r="Y20" s="98" t="n">
        <v>4455.34261513444</v>
      </c>
      <c r="Z20" s="94" t="n">
        <v>1.82565811708879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48835.86504</v>
      </c>
      <c r="D21" s="98" t="n">
        <v>20552.3604</v>
      </c>
      <c r="E21" s="99" t="n">
        <v>7938.7308</v>
      </c>
      <c r="F21" s="98" t="n">
        <v>20996.28476</v>
      </c>
      <c r="G21" s="98" t="n">
        <v>14523.8831144762</v>
      </c>
      <c r="H21" s="98" t="n">
        <v>0</v>
      </c>
      <c r="I21" s="98" t="n">
        <v>35778.31108</v>
      </c>
      <c r="J21" s="98" t="n">
        <v>21430.1019942823</v>
      </c>
      <c r="K21" s="98" t="n">
        <v>6409.47828571773</v>
      </c>
      <c r="L21" s="98" t="n">
        <v>7938.7308</v>
      </c>
      <c r="M21" s="85" t="n">
        <v>0.7326236783293389</v>
      </c>
      <c r="N21" s="85" t="n">
        <v>0.386268566991459</v>
      </c>
      <c r="O21" s="98" t="n">
        <v>30523.22973</v>
      </c>
      <c r="P21" s="98" t="n">
        <v>26209.3849613482</v>
      </c>
      <c r="Q21" s="98" t="n">
        <v>217.564540652183</v>
      </c>
      <c r="R21" s="85" t="n">
        <v>0.687878869494719</v>
      </c>
      <c r="S21" s="85" t="n">
        <v>0</v>
      </c>
      <c r="T21" s="98" t="n">
        <v>19542.32131</v>
      </c>
      <c r="U21" s="98" t="n">
        <v>0</v>
      </c>
      <c r="V21" s="85" t="n">
        <v>1.07440075449256</v>
      </c>
      <c r="W21" s="85" t="inlineStr">
        <is>
          <t>-</t>
        </is>
      </c>
      <c r="X21" s="98" t="n">
        <v>51519.51449</v>
      </c>
      <c r="Y21" s="98" t="n">
        <v>28219.69459</v>
      </c>
      <c r="Z21" s="94" t="n">
        <v>1.82565811708879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1300</v>
      </c>
      <c r="D22" s="98" t="n">
        <v>700</v>
      </c>
      <c r="E22" s="98" t="n">
        <v>1639</v>
      </c>
      <c r="F22" s="98" t="n">
        <v>1839</v>
      </c>
      <c r="G22" s="98" t="n">
        <v>750</v>
      </c>
      <c r="H22" s="98" t="n">
        <v>1089</v>
      </c>
      <c r="I22" s="98" t="n">
        <v>1100</v>
      </c>
      <c r="J22" s="98" t="n">
        <v>2482.5</v>
      </c>
      <c r="K22" s="98" t="n">
        <v>-1932.5</v>
      </c>
      <c r="L22" s="98" t="n">
        <v>550</v>
      </c>
      <c r="M22" s="85" t="n">
        <v>0.846153846153846</v>
      </c>
      <c r="N22" s="85" t="n">
        <v>0.785714285714286</v>
      </c>
      <c r="O22" s="98" t="n">
        <v>1795</v>
      </c>
      <c r="P22" s="98" t="n">
        <v>1795</v>
      </c>
      <c r="Q22" s="98" t="n">
        <v>995</v>
      </c>
      <c r="R22" s="85" t="n">
        <v>1.02451253481894</v>
      </c>
      <c r="S22" s="85" t="n">
        <v>1.09447236180905</v>
      </c>
      <c r="T22" s="98" t="n">
        <v>3000</v>
      </c>
      <c r="U22" s="98" t="n">
        <v>1500</v>
      </c>
      <c r="V22" s="85" t="n">
        <v>0.613</v>
      </c>
      <c r="W22" s="85" t="n">
        <v>0.726</v>
      </c>
      <c r="X22" s="98" t="n">
        <v>3634</v>
      </c>
      <c r="Y22" s="98" t="n">
        <v>5325</v>
      </c>
      <c r="Z22" s="94" t="n">
        <v>0.682441314553991</v>
      </c>
      <c r="AA22" s="98" t="n">
        <v>750</v>
      </c>
    </row>
    <row r="23" ht="15" customHeight="1">
      <c r="A23" s="14" t="n"/>
      <c r="B23" s="81" t="inlineStr">
        <is>
          <t>USD</t>
        </is>
      </c>
      <c r="C23" s="98" t="n">
        <v>2155.3155891315</v>
      </c>
      <c r="D23" s="98" t="n">
        <v>1184.94206886752</v>
      </c>
      <c r="E23" s="98" t="n">
        <v>2787.8215349153</v>
      </c>
      <c r="F23" s="98" t="n">
        <v>3101.93768768058</v>
      </c>
      <c r="G23" s="98" t="n">
        <v>1265.06430982079</v>
      </c>
      <c r="H23" s="98" t="n">
        <v>1836.87337785979</v>
      </c>
      <c r="I23" s="98" t="n">
        <v>1841.19943636622</v>
      </c>
      <c r="J23" s="98" t="n">
        <v>4087.31848135358</v>
      </c>
      <c r="K23" s="98" t="n">
        <v>-3181.769573098</v>
      </c>
      <c r="L23" s="98" t="n">
        <v>935.650528110643</v>
      </c>
      <c r="M23" s="85" t="n">
        <v>0.854259787128504</v>
      </c>
      <c r="N23" s="85" t="n">
        <v>0.789617106771191</v>
      </c>
      <c r="O23" s="98" t="n">
        <v>2980.8718972513</v>
      </c>
      <c r="P23" s="98" t="n">
        <v>2980.8718972513</v>
      </c>
      <c r="Q23" s="98" t="n">
        <v>1652.34960321172</v>
      </c>
      <c r="R23" s="85" t="n">
        <v>1.04061422114144</v>
      </c>
      <c r="S23" s="85" t="n">
        <v>1.11167356731856</v>
      </c>
      <c r="T23" s="98" t="n">
        <v>4161.8360141461</v>
      </c>
      <c r="U23" s="98" t="n">
        <v>2080.91800707305</v>
      </c>
      <c r="V23" s="85" t="n">
        <v>0.745329147313127</v>
      </c>
      <c r="W23" s="85" t="n">
        <v>0.882722611662855</v>
      </c>
      <c r="X23" s="98" t="n">
        <v>6082.80958493188</v>
      </c>
      <c r="Y23" s="98" t="n">
        <v>7478.59201281991</v>
      </c>
      <c r="Z23" s="94" t="n">
        <v>0.813362939775915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0</v>
      </c>
      <c r="U28" s="98" t="n">
        <v>0</v>
      </c>
      <c r="V28" s="85" t="inlineStr">
        <is>
          <t>-</t>
        </is>
      </c>
      <c r="W28" s="85" t="inlineStr">
        <is>
          <t>-</t>
        </is>
      </c>
      <c r="X28" s="98" t="n">
        <v>0</v>
      </c>
      <c r="Y28" s="98" t="n">
        <v>35.694</v>
      </c>
      <c r="Z28" s="94" t="n">
        <v>0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0</v>
      </c>
      <c r="U29" s="98" t="n">
        <v>0</v>
      </c>
      <c r="V29" s="85" t="inlineStr">
        <is>
          <t>-</t>
        </is>
      </c>
      <c r="W29" s="85" t="inlineStr">
        <is>
          <t>-</t>
        </is>
      </c>
      <c r="X29" s="98" t="n">
        <v>0</v>
      </c>
      <c r="Y29" s="98" t="n">
        <v>454.9782</v>
      </c>
      <c r="Z29" s="94" t="n">
        <v>0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5899.27000000001</v>
      </c>
      <c r="D30" s="98" t="n">
        <v>2604.76</v>
      </c>
      <c r="E30" s="98" t="n">
        <v>2359.72</v>
      </c>
      <c r="F30" s="98" t="n">
        <v>3820.98</v>
      </c>
      <c r="G30" s="98" t="n">
        <v>2114.22</v>
      </c>
      <c r="H30" s="98" t="n">
        <v>1089</v>
      </c>
      <c r="I30" s="98" t="n">
        <v>4438.01000000001</v>
      </c>
      <c r="J30" s="98" t="n">
        <v>4490.22</v>
      </c>
      <c r="K30" s="98" t="n">
        <v>-1322.93</v>
      </c>
      <c r="L30" s="98" t="n">
        <v>1270.72</v>
      </c>
      <c r="M30" s="85" t="n">
        <v>0.752298165705249</v>
      </c>
      <c r="N30" s="85" t="n">
        <v>0.487845329320168</v>
      </c>
      <c r="O30" s="98" t="n">
        <v>4658.21</v>
      </c>
      <c r="P30" s="98" t="n">
        <v>4260.3</v>
      </c>
      <c r="Q30" s="98" t="n">
        <v>1015</v>
      </c>
      <c r="R30" s="85" t="n">
        <v>0.82026787113505</v>
      </c>
      <c r="S30" s="85" t="n">
        <v>1.07290640394089</v>
      </c>
      <c r="T30" s="98" t="n">
        <v>4745.12</v>
      </c>
      <c r="U30" s="98" t="n">
        <v>1500</v>
      </c>
      <c r="V30" s="85" t="n">
        <v>0.805244124490002</v>
      </c>
      <c r="W30" s="85" t="n">
        <v>0.726</v>
      </c>
      <c r="X30" s="98" t="n">
        <v>8479.190000000001</v>
      </c>
      <c r="Y30" s="98" t="n">
        <v>7938.594</v>
      </c>
      <c r="Z30" s="94" t="n">
        <v>1.06809719706034</v>
      </c>
      <c r="AA30" s="98" t="n">
        <v>2475</v>
      </c>
    </row>
    <row r="31" ht="15" customHeight="1">
      <c r="A31" s="11" t="n"/>
      <c r="B31" s="81" t="inlineStr">
        <is>
          <t>USD</t>
        </is>
      </c>
      <c r="C31" s="98" t="n">
        <v>9865.55178484406</v>
      </c>
      <c r="D31" s="98" t="n">
        <v>4429.76127978023</v>
      </c>
      <c r="E31" s="98" t="n">
        <v>4041.1932016609</v>
      </c>
      <c r="F31" s="98" t="n">
        <v>6416.84394764679</v>
      </c>
      <c r="G31" s="98" t="n">
        <v>3558.10384541121</v>
      </c>
      <c r="H31" s="98" t="n">
        <v>1836.87337785979</v>
      </c>
      <c r="I31" s="98" t="n">
        <v>7489.90103885818</v>
      </c>
      <c r="J31" s="98" t="n">
        <v>7470.71607119275</v>
      </c>
      <c r="K31" s="98" t="n">
        <v>-2169.83722719458</v>
      </c>
      <c r="L31" s="98" t="n">
        <v>2189.02219485625</v>
      </c>
      <c r="M31" s="85" t="n">
        <v>0.759197377116253</v>
      </c>
      <c r="N31" s="85" t="n">
        <v>0.494162564661916</v>
      </c>
      <c r="O31" s="98" t="n">
        <v>7799.89804701685</v>
      </c>
      <c r="P31" s="98" t="n">
        <v>7118.82560055387</v>
      </c>
      <c r="Q31" s="98" t="n">
        <v>1686.69882575268</v>
      </c>
      <c r="R31" s="85" t="n">
        <v>0.822683054184404</v>
      </c>
      <c r="S31" s="85" t="n">
        <v>1.089034598124</v>
      </c>
      <c r="T31" s="98" t="n">
        <v>7247.18963671672</v>
      </c>
      <c r="U31" s="98" t="n">
        <v>2080.91800707305</v>
      </c>
      <c r="V31" s="85" t="n">
        <v>0.88542514675439</v>
      </c>
      <c r="W31" s="85" t="n">
        <v>0.882722611662855</v>
      </c>
      <c r="X31" s="98" t="n">
        <v>14216.7419946636</v>
      </c>
      <c r="Y31" s="98" t="n">
        <v>12005.7668640174</v>
      </c>
      <c r="Z31" s="94" t="n">
        <v>1.18415942569006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62487.4184500238</v>
      </c>
      <c r="D32" s="98" t="n">
        <v>28057.66497</v>
      </c>
      <c r="E32" s="99" t="n">
        <v>25596.51362</v>
      </c>
      <c r="F32" s="98" t="n">
        <v>40643.64788</v>
      </c>
      <c r="G32" s="98" t="n">
        <v>22536.6739464501</v>
      </c>
      <c r="H32" s="98" t="n">
        <v>11634.5722880261</v>
      </c>
      <c r="I32" s="98" t="n">
        <v>47440.2841900238</v>
      </c>
      <c r="J32" s="98" t="n">
        <v>47318.7685233277</v>
      </c>
      <c r="K32" s="98" t="n">
        <v>-13743.5320133277</v>
      </c>
      <c r="L32" s="98" t="n">
        <v>13865.04768</v>
      </c>
      <c r="M32" s="85" t="n">
        <v>0.759197377116253</v>
      </c>
      <c r="N32" s="85" t="n">
        <v>0.494162564661916</v>
      </c>
      <c r="O32" s="98" t="n">
        <v>49403.77424</v>
      </c>
      <c r="P32" s="98" t="n">
        <v>45089.9294713482</v>
      </c>
      <c r="Q32" s="98" t="n">
        <v>10683.3816924349</v>
      </c>
      <c r="R32" s="85" t="n">
        <v>0.822683054184404</v>
      </c>
      <c r="S32" s="85" t="n">
        <v>1.089034598124</v>
      </c>
      <c r="T32" s="98" t="n">
        <v>45902.97444</v>
      </c>
      <c r="U32" s="98" t="n">
        <v>13180.326565</v>
      </c>
      <c r="V32" s="85" t="n">
        <v>0.88542514675439</v>
      </c>
      <c r="W32" s="85" t="n">
        <v>0.882722611662855</v>
      </c>
      <c r="X32" s="98" t="n">
        <v>90047.42212</v>
      </c>
      <c r="Y32" s="98" t="n">
        <v>76043.32674</v>
      </c>
      <c r="Z32" s="94" t="n">
        <v>1.18415942569006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29/02/2024</t>
        </is>
      </c>
      <c r="C38" s="24" t="n"/>
      <c r="D38" s="24" t="n"/>
      <c r="E38" s="25" t="n"/>
      <c r="F38" s="23" t="inlineStr">
        <is>
          <t>31/01/2024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28/02/2023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79284.30259000001</v>
      </c>
      <c r="D41" s="31" t="n">
        <v>10746.62428</v>
      </c>
      <c r="E41" s="31" t="n">
        <v>53337.93909</v>
      </c>
      <c r="F41" s="101" t="inlineStr">
        <is>
          <t>1.PolyCapro</t>
        </is>
      </c>
      <c r="G41" s="33" t="n">
        <v>109184.94283</v>
      </c>
      <c r="H41" s="25" t="n"/>
      <c r="I41" s="31" t="n">
        <v>14303.6467</v>
      </c>
      <c r="J41" s="31" t="n">
        <v>71362.48632</v>
      </c>
      <c r="K41" s="88" t="n">
        <v>-29900.64024</v>
      </c>
      <c r="L41" s="88" t="n">
        <v>-3557.02242</v>
      </c>
      <c r="M41" s="88" t="n">
        <v>-18024.54723</v>
      </c>
      <c r="N41" s="100" t="inlineStr">
        <is>
          <t>1.PolyCapro</t>
        </is>
      </c>
      <c r="O41" s="38" t="n">
        <v>38145.0858</v>
      </c>
      <c r="P41" s="89" t="n">
        <v>41139.21679</v>
      </c>
      <c r="Q41" s="93" t="n">
        <v>2.07849322991954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2.SIMOSA INTL CO.,LTD</t>
        </is>
      </c>
      <c r="C42" s="31" t="n">
        <v>18263.14249</v>
      </c>
      <c r="D42" s="31" t="n">
        <v>0</v>
      </c>
      <c r="E42" s="31" t="n">
        <v>11258.70874</v>
      </c>
      <c r="F42" s="101" t="inlineStr">
        <is>
          <t>2.SIMOSA INTL CO.,LTD</t>
        </is>
      </c>
      <c r="G42" s="33" t="n">
        <v>11259.18423</v>
      </c>
      <c r="H42" s="25" t="n"/>
      <c r="I42" s="31" t="n">
        <v>0</v>
      </c>
      <c r="J42" s="31" t="n">
        <v>0</v>
      </c>
      <c r="K42" s="88" t="n">
        <v>7003.95826</v>
      </c>
      <c r="L42" s="88" t="n">
        <v>0</v>
      </c>
      <c r="M42" s="88" t="n">
        <v>11258.70874</v>
      </c>
      <c r="N42" s="100" t="inlineStr">
        <is>
          <t>2.Fujian Sinolong</t>
        </is>
      </c>
      <c r="O42" s="38" t="n">
        <v>13869.0405</v>
      </c>
      <c r="P42" s="89" t="n">
        <v>18263.14249</v>
      </c>
      <c r="Q42" s="93" t="inlineStr">
        <is>
          <t>-</t>
        </is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3.Kingfa</t>
        </is>
      </c>
      <c r="C43" s="31" t="n">
        <v>6818.3521</v>
      </c>
      <c r="D43" s="31" t="n">
        <v>0</v>
      </c>
      <c r="E43" s="31" t="n">
        <v>0</v>
      </c>
      <c r="F43" s="101" t="inlineStr">
        <is>
          <t>3.Kingfa</t>
        </is>
      </c>
      <c r="G43" s="33" t="n">
        <v>6089.05105</v>
      </c>
      <c r="H43" s="25" t="n"/>
      <c r="I43" s="31" t="n">
        <v>1019.23972</v>
      </c>
      <c r="J43" s="31" t="n">
        <v>0</v>
      </c>
      <c r="K43" s="88" t="n">
        <v>729.30105</v>
      </c>
      <c r="L43" s="88" t="n">
        <v>-1019.23972</v>
      </c>
      <c r="M43" s="88" t="n">
        <v>0</v>
      </c>
      <c r="N43" s="100" t="inlineStr">
        <is>
          <t>3.Kingfa</t>
        </is>
      </c>
      <c r="O43" s="38" t="n">
        <v>13592.89713</v>
      </c>
      <c r="P43" s="89" t="n">
        <v>-6774.54503</v>
      </c>
      <c r="Q43" s="93" t="n">
        <v>0.501611395627475</v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4.ZIG SHENG</t>
        </is>
      </c>
      <c r="C44" s="31" t="n">
        <v>5837.02812</v>
      </c>
      <c r="D44" s="31" t="n">
        <v>0</v>
      </c>
      <c r="E44" s="31" t="n">
        <v>5837.02812</v>
      </c>
      <c r="F44" s="101" t="inlineStr">
        <is>
          <t>4.PJSC KUIBYSHEVAZOT</t>
        </is>
      </c>
      <c r="G44" s="33" t="n">
        <v>2305.77389</v>
      </c>
      <c r="H44" s="25" t="n"/>
      <c r="I44" s="31" t="n">
        <v>1495.21047</v>
      </c>
      <c r="J44" s="31" t="n">
        <v>0</v>
      </c>
      <c r="K44" s="88" t="n">
        <v>5837.02812</v>
      </c>
      <c r="L44" s="88" t="n">
        <v>0</v>
      </c>
      <c r="M44" s="88" t="n">
        <v>5837.02812</v>
      </c>
      <c r="N44" s="100" t="inlineStr">
        <is>
          <t>4.Jiangsu Haiyang</t>
        </is>
      </c>
      <c r="O44" s="38" t="n">
        <v>9106.989</v>
      </c>
      <c r="P44" s="89" t="n">
        <v>5837.02812</v>
      </c>
      <c r="Q44" s="93" t="inlineStr">
        <is>
          <t>-</t>
        </is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5.LTD BALTEX</t>
        </is>
      </c>
      <c r="C45" s="31" t="n">
        <v>3050.54344</v>
      </c>
      <c r="D45" s="31" t="n">
        <v>758.33198</v>
      </c>
      <c r="E45" s="31" t="n">
        <v>0</v>
      </c>
      <c r="F45" s="101" t="inlineStr">
        <is>
          <t>5.LTD BALTEX</t>
        </is>
      </c>
      <c r="G45" s="33" t="n">
        <v>1708.1867</v>
      </c>
      <c r="H45" s="25" t="n"/>
      <c r="I45" s="31" t="n">
        <v>0</v>
      </c>
      <c r="J45" s="31" t="n">
        <v>0</v>
      </c>
      <c r="K45" s="88" t="n">
        <v>1342.35674</v>
      </c>
      <c r="L45" s="88" t="n">
        <v>758.33198</v>
      </c>
      <c r="M45" s="88" t="n">
        <v>0</v>
      </c>
      <c r="N45" s="100" t="inlineStr">
        <is>
          <t>5.Haiyang Technology</t>
        </is>
      </c>
      <c r="O45" s="38" t="n">
        <v>5038.94568</v>
      </c>
      <c r="P45" s="89" t="n">
        <v>1725.49686</v>
      </c>
      <c r="Q45" s="93" t="n">
        <v>2.30221600209707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6.PJSC KUIBYSHEVAZOT</t>
        </is>
      </c>
      <c r="C46" s="31" t="n">
        <v>2253.57389</v>
      </c>
      <c r="D46" s="31" t="n">
        <v>1443.96047</v>
      </c>
      <c r="E46" s="31" t="n">
        <v>87.7</v>
      </c>
      <c r="F46" s="101" t="inlineStr">
        <is>
          <t>6.Domo Engineering Plastics</t>
        </is>
      </c>
      <c r="G46" s="33" t="n">
        <v>720.72</v>
      </c>
      <c r="H46" s="25" t="n"/>
      <c r="I46" s="31" t="n">
        <v>0</v>
      </c>
      <c r="J46" s="31" t="n">
        <v>339.768</v>
      </c>
      <c r="K46" s="88" t="n">
        <v>-52.1999999999998</v>
      </c>
      <c r="L46" s="88" t="n">
        <v>-51.25</v>
      </c>
      <c r="M46" s="88" t="n">
        <v>87.7</v>
      </c>
      <c r="N46" s="100" t="inlineStr">
        <is>
          <t>6.Radici Plastics LTDA</t>
        </is>
      </c>
      <c r="O46" s="38" t="n">
        <v>2214.18015</v>
      </c>
      <c r="P46" s="89" t="n">
        <v>1058.87927</v>
      </c>
      <c r="Q46" s="93" t="n">
        <v>1.88631793621034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7.Domo Engineering Plastics</t>
        </is>
      </c>
      <c r="C47" s="31" t="n">
        <v>720.72</v>
      </c>
      <c r="D47" s="31" t="n">
        <v>0</v>
      </c>
      <c r="E47" s="31" t="n">
        <v>339.768</v>
      </c>
      <c r="F47" s="101" t="inlineStr">
        <is>
          <t>7.UNITIKA</t>
        </is>
      </c>
      <c r="G47" s="33" t="n">
        <v>537.53996</v>
      </c>
      <c r="H47" s="25" t="n"/>
      <c r="I47" s="31" t="n">
        <v>0</v>
      </c>
      <c r="J47" s="31" t="n">
        <v>0</v>
      </c>
      <c r="K47" s="88" t="n">
        <v>0</v>
      </c>
      <c r="L47" s="88" t="n">
        <v>0</v>
      </c>
      <c r="M47" s="88" t="n">
        <v>0</v>
      </c>
      <c r="N47" s="100" t="inlineStr">
        <is>
          <t>7.LTD BALTEX</t>
        </is>
      </c>
      <c r="O47" s="38" t="n">
        <v>1325.04658</v>
      </c>
      <c r="P47" s="89" t="n">
        <v>720.72</v>
      </c>
      <c r="Q47" s="93" t="inlineStr">
        <is>
          <t>-</t>
        </is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inlineStr">
        <is>
          <t>8.EPSAN FZ KIMYA</t>
        </is>
      </c>
      <c r="C48" s="31" t="n">
        <v>243.51141</v>
      </c>
      <c r="D48" s="31" t="n">
        <v>0</v>
      </c>
      <c r="E48" s="31" t="n">
        <v>243.51141</v>
      </c>
      <c r="F48" s="101" t="inlineStr">
        <is>
          <t>8.EPSAN FZ KIMYA</t>
        </is>
      </c>
      <c r="G48" s="33" t="n">
        <v>243.52169</v>
      </c>
      <c r="H48" s="25" t="n"/>
      <c r="I48" s="31" t="n">
        <v>0</v>
      </c>
      <c r="J48" s="31" t="n">
        <v>0</v>
      </c>
      <c r="K48" s="88" t="n">
        <v>-0.0102799999999945</v>
      </c>
      <c r="L48" s="88" t="n">
        <v>0</v>
      </c>
      <c r="M48" s="88" t="n">
        <v>243.51141</v>
      </c>
      <c r="N48" s="100" t="inlineStr">
        <is>
          <t>8.PJSC KUIBYSHEVAZOT</t>
        </is>
      </c>
      <c r="O48" s="38" t="n">
        <v>1194.69462</v>
      </c>
      <c r="P48" s="89" t="n">
        <v>243.51141</v>
      </c>
      <c r="Q48" s="93" t="inlineStr">
        <is>
          <t>-</t>
        </is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inlineStr">
        <is>
          <t>9.Kurskhimvolokno LTD</t>
        </is>
      </c>
      <c r="C49" s="31" t="n">
        <v>184.19</v>
      </c>
      <c r="D49" s="31" t="n">
        <v>0</v>
      </c>
      <c r="E49" s="31" t="n">
        <v>0</v>
      </c>
      <c r="F49" s="101" t="inlineStr">
        <is>
          <t xml:space="preserve">9.Kurskhimvolokno </t>
        </is>
      </c>
      <c r="G49" s="33" t="n">
        <v>177.64</v>
      </c>
      <c r="H49" s="25" t="n"/>
      <c r="I49" s="31" t="n">
        <v>0</v>
      </c>
      <c r="J49" s="31" t="n">
        <v>0</v>
      </c>
      <c r="K49" s="88" t="n">
        <v>6.55000000000001</v>
      </c>
      <c r="L49" s="88" t="n">
        <v>0</v>
      </c>
      <c r="M49" s="88" t="n">
        <v>0</v>
      </c>
      <c r="N49" s="100" t="inlineStr">
        <is>
          <t>9.POLYONE-SUZHOU</t>
        </is>
      </c>
      <c r="O49" s="38" t="n">
        <v>454.51244</v>
      </c>
      <c r="P49" s="89" t="n">
        <v>184.19</v>
      </c>
      <c r="Q49" s="93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88" t="n">
        <v>0</v>
      </c>
      <c r="L50" s="88" t="n">
        <v>0</v>
      </c>
      <c r="M50" s="88" t="n">
        <v>0</v>
      </c>
      <c r="N50" s="100" t="inlineStr">
        <is>
          <t>10.UNITIKA</t>
        </is>
      </c>
      <c r="O50" s="38" t="n">
        <v>247.18384</v>
      </c>
      <c r="P50" s="89" t="n">
        <v>0</v>
      </c>
      <c r="Q50" s="93" t="inlineStr">
        <is>
          <t>-</t>
        </is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116655.36404</v>
      </c>
      <c r="D51" s="31" t="n">
        <v>12948.91673</v>
      </c>
      <c r="E51" s="31" t="n">
        <v>71104.65536</v>
      </c>
      <c r="F51" s="34" t="inlineStr">
        <is>
          <t>Total:</t>
        </is>
      </c>
      <c r="G51" s="33" t="n">
        <v>132226.56035</v>
      </c>
      <c r="H51" s="25" t="n"/>
      <c r="I51" s="31" t="n">
        <v>16818.09689</v>
      </c>
      <c r="J51" s="31" t="n">
        <v>71702.25431999999</v>
      </c>
      <c r="K51" s="89" t="n">
        <v>-15571.19631</v>
      </c>
      <c r="L51" s="89" t="n">
        <v>-3869.18016</v>
      </c>
      <c r="M51" s="89" t="n">
        <v>-597.598959999988</v>
      </c>
      <c r="N51" s="34" t="inlineStr">
        <is>
          <t>Total:</t>
        </is>
      </c>
      <c r="O51" s="38" t="n">
        <v>85188.57574</v>
      </c>
      <c r="P51" s="89" t="n">
        <v>31466.7883</v>
      </c>
      <c r="Q51" s="93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89" t="n">
        <v>0</v>
      </c>
      <c r="L52" s="89" t="n">
        <v>0</v>
      </c>
      <c r="M52" s="89" t="n">
        <v>0</v>
      </c>
      <c r="N52" s="102" t="n">
        <v>277.21254</v>
      </c>
      <c r="O52" s="25" t="n"/>
      <c r="P52" s="103" t="n">
        <v>-277.21254</v>
      </c>
      <c r="Q52" s="93" t="n">
        <v>0</v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116655.36404</v>
      </c>
      <c r="C53" s="25" t="n"/>
      <c r="D53" s="31" t="n">
        <v>12948.91673</v>
      </c>
      <c r="E53" s="31" t="n">
        <v>71104.65536</v>
      </c>
      <c r="F53" s="33" t="n">
        <v>132226.56035</v>
      </c>
      <c r="G53" s="24" t="n"/>
      <c r="H53" s="25" t="n"/>
      <c r="I53" s="31" t="n">
        <v>16818.09689</v>
      </c>
      <c r="J53" s="31" t="n">
        <v>71702.25431999999</v>
      </c>
      <c r="K53" s="91" t="n">
        <v>-15571.19631</v>
      </c>
      <c r="L53" s="91" t="n">
        <v>-3869.18016</v>
      </c>
      <c r="M53" s="91" t="n">
        <v>-597.598959999988</v>
      </c>
      <c r="N53" s="39" t="n">
        <v>85465.78827999999</v>
      </c>
      <c r="O53" s="25" t="n"/>
      <c r="P53" s="91" t="n">
        <v>31189.57576</v>
      </c>
      <c r="Q53" s="93" t="n">
        <v>1.36493638434385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3532.00191</v>
      </c>
      <c r="D56" s="36" t="n">
        <v>3532.00191</v>
      </c>
      <c r="E56" s="36" t="n">
        <v>3532.00191</v>
      </c>
      <c r="F56" s="37" t="inlineStr">
        <is>
          <t>Shekino (RST)</t>
        </is>
      </c>
      <c r="G56" s="25" t="n"/>
      <c r="H56" s="36" t="n">
        <v>3532.15108</v>
      </c>
      <c r="I56" s="36" t="n">
        <v>3532.15108</v>
      </c>
      <c r="J56" s="36" t="n">
        <v>3532.15108</v>
      </c>
      <c r="K56" s="89" t="n">
        <v>-0.14917000000014</v>
      </c>
      <c r="L56" s="89" t="n">
        <v>-0.14917000000014</v>
      </c>
      <c r="M56" s="89" t="n">
        <v>-0.14917000000014</v>
      </c>
      <c r="N56" s="34" t="inlineStr">
        <is>
          <t>Shekino (RST)</t>
        </is>
      </c>
      <c r="O56" s="38" t="n">
        <v>3456.57471</v>
      </c>
      <c r="P56" s="89" t="n">
        <v>75.4272000000001</v>
      </c>
      <c r="Q56" s="93" t="n">
        <v>1.02182137124992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109875.31595</v>
      </c>
      <c r="D58" s="36" t="n">
        <v>15681.3228</v>
      </c>
      <c r="E58" s="36" t="n">
        <v>15681.3228</v>
      </c>
      <c r="F58" s="37" t="inlineStr">
        <is>
          <t>PJSC Kuibyshevazot</t>
        </is>
      </c>
      <c r="G58" s="25" t="n"/>
      <c r="H58" s="36" t="n">
        <v>127145.92396</v>
      </c>
      <c r="I58" s="36" t="n">
        <v>25518.87821</v>
      </c>
      <c r="J58" s="36" t="n">
        <v>25518.87821</v>
      </c>
      <c r="K58" s="89" t="n">
        <v>-17270.60801</v>
      </c>
      <c r="L58" s="89" t="n">
        <v>-9837.555410000001</v>
      </c>
      <c r="M58" s="89" t="n">
        <v>-9837.555410000001</v>
      </c>
      <c r="N58" s="34" t="inlineStr">
        <is>
          <t>PJSC Kuibyshevazot</t>
        </is>
      </c>
      <c r="O58" s="38" t="n">
        <v>92702.99426000001</v>
      </c>
      <c r="P58" s="89" t="n">
        <v>17172.32169</v>
      </c>
      <c r="Q58" s="93" t="n">
        <v>1.18524020531459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4923.87193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3462.34957</v>
      </c>
      <c r="I59" s="36" t="n">
        <v>253.10315</v>
      </c>
      <c r="J59" s="36" t="n">
        <v>0</v>
      </c>
      <c r="K59" s="89" t="n">
        <v>1461.52236</v>
      </c>
      <c r="L59" s="89" t="n">
        <v>-253.10315</v>
      </c>
      <c r="M59" s="89" t="n">
        <v>0</v>
      </c>
      <c r="N59" s="34" t="inlineStr">
        <is>
          <t>warehouse fee and transportation fee include the purchase in china</t>
        </is>
      </c>
      <c r="O59" s="38" t="n">
        <v>1791.09613</v>
      </c>
      <c r="P59" s="89" t="n">
        <v>3132.7758</v>
      </c>
      <c r="Q59" s="93" t="n">
        <v>2.7490830042718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118331.18979</v>
      </c>
      <c r="D60" s="38" t="n">
        <v>19213.32471</v>
      </c>
      <c r="E60" s="38" t="n">
        <v>19213.32471</v>
      </c>
      <c r="F60" s="37" t="inlineStr">
        <is>
          <t>Total:</t>
        </is>
      </c>
      <c r="G60" s="25" t="n"/>
      <c r="H60" s="38" t="n">
        <v>134140.42461</v>
      </c>
      <c r="I60" s="38" t="n">
        <v>29304.13244</v>
      </c>
      <c r="J60" s="38" t="n">
        <v>29051.02929</v>
      </c>
      <c r="K60" s="89" t="n">
        <v>-15809.23482</v>
      </c>
      <c r="L60" s="89" t="n">
        <v>-10090.80773</v>
      </c>
      <c r="M60" s="89" t="n">
        <v>-9837.70458</v>
      </c>
      <c r="N60" s="34" t="inlineStr">
        <is>
          <t>Total:</t>
        </is>
      </c>
      <c r="O60" s="38" t="n">
        <v>97950.6651</v>
      </c>
      <c r="P60" s="89" t="n">
        <v>20380.52469</v>
      </c>
      <c r="Q60" s="93" t="n">
        <v>1.20806928333966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118331.18979</v>
      </c>
      <c r="C61" s="25" t="n"/>
      <c r="D61" s="36" t="n">
        <v>19213.32471</v>
      </c>
      <c r="E61" s="36" t="n">
        <v>19213.32471</v>
      </c>
      <c r="F61" s="39" t="n">
        <v>134140.42461</v>
      </c>
      <c r="G61" s="24" t="n"/>
      <c r="H61" s="25" t="n"/>
      <c r="I61" s="36" t="n">
        <v>29304.13244</v>
      </c>
      <c r="J61" s="36" t="n">
        <v>29051.02929</v>
      </c>
      <c r="K61" s="91" t="n">
        <v>-15809.23482</v>
      </c>
      <c r="L61" s="91" t="n">
        <v>-10090.80773</v>
      </c>
      <c r="M61" s="91" t="n">
        <v>-9837.70458</v>
      </c>
      <c r="N61" s="39" t="n">
        <v>97950.6651</v>
      </c>
      <c r="O61" s="25" t="n"/>
      <c r="P61" s="91" t="n">
        <v>20380.52469</v>
      </c>
      <c r="Q61" s="93" t="n">
        <v>1.20806928333966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118331.18979</v>
      </c>
      <c r="C63" s="25" t="n"/>
      <c r="D63" s="38" t="n">
        <v>19213.32471</v>
      </c>
      <c r="E63" s="38" t="n">
        <v>19213.32471</v>
      </c>
      <c r="F63" s="40" t="n">
        <v>134140.42461</v>
      </c>
      <c r="G63" s="24" t="n"/>
      <c r="H63" s="25" t="n"/>
      <c r="I63" s="38" t="n">
        <v>29304.13244</v>
      </c>
      <c r="J63" s="38" t="n">
        <v>29051.02929</v>
      </c>
      <c r="K63" s="89" t="n">
        <v>-15809.23482</v>
      </c>
      <c r="L63" s="89" t="n">
        <v>-10090.80773</v>
      </c>
      <c r="M63" s="89" t="n">
        <v>-9837.70458</v>
      </c>
      <c r="N63" s="40" t="n">
        <v>97950.6651</v>
      </c>
      <c r="O63" s="25" t="n"/>
      <c r="P63" s="89" t="n">
        <v>20380.52469</v>
      </c>
      <c r="Q63" s="93" t="n">
        <v>1.20806928333966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February 2024</t>
        </is>
      </c>
      <c r="E67" s="95" t="inlineStr">
        <is>
          <t>Fact  February 2024</t>
        </is>
      </c>
      <c r="F67" s="95" t="inlineStr">
        <is>
          <t>Fact February 2023</t>
        </is>
      </c>
      <c r="G67" s="96" t="inlineStr">
        <is>
          <t>=G87</t>
        </is>
      </c>
      <c r="H67" s="25" t="n"/>
      <c r="I67" s="95" t="inlineStr">
        <is>
          <t>Fact February 2024/Fact February 2023</t>
        </is>
      </c>
      <c r="J67" s="25" t="n"/>
      <c r="K67" s="95" t="inlineStr">
        <is>
          <t>02m. 2024 plan</t>
        </is>
      </c>
      <c r="L67" s="95" t="inlineStr">
        <is>
          <t>02m.2024 fact</t>
        </is>
      </c>
      <c r="M67" s="95" t="inlineStr">
        <is>
          <t>02m. 2023 fact</t>
        </is>
      </c>
      <c r="N67" s="95" t="inlineStr">
        <is>
          <t>Fact 02m. 2024/Plan 02m.2024</t>
        </is>
      </c>
      <c r="O67" s="25" t="n"/>
      <c r="P67" s="95" t="inlineStr">
        <is>
          <t>Fact 02m. 2024/Fact 02m.2023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48606002.75</v>
      </c>
      <c r="F69" s="104" t="n">
        <v>48318901.9</v>
      </c>
      <c r="G69" s="104" t="n">
        <v>-3505404.36916666</v>
      </c>
      <c r="H69" s="69" t="n">
        <v>0.932732494420068</v>
      </c>
      <c r="I69" s="104" t="n">
        <v>287100.849999994</v>
      </c>
      <c r="J69" s="69" t="n">
        <v>1.00594179169457</v>
      </c>
      <c r="K69" s="104" t="n">
        <v>104222814.238333</v>
      </c>
      <c r="L69" s="104" t="n">
        <v>105086930.19</v>
      </c>
      <c r="M69" s="104" t="n">
        <v>80116453.77</v>
      </c>
      <c r="N69" s="104" t="n">
        <v>864115.9516666681</v>
      </c>
      <c r="O69" s="69" t="n">
        <v>1.00829104412486</v>
      </c>
      <c r="P69" s="104" t="n">
        <v>24970476.42</v>
      </c>
      <c r="Q69" s="69" t="n">
        <v>1.31167725535738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21591805.94</v>
      </c>
      <c r="F70" s="99" t="n">
        <v>28632279.01</v>
      </c>
      <c r="G70" s="99" t="n">
        <v>2472191.60666667</v>
      </c>
      <c r="H70" s="71" t="n">
        <v>1.12930133231593</v>
      </c>
      <c r="I70" s="104" t="n">
        <v>-7040473.07</v>
      </c>
      <c r="J70" s="69" t="n">
        <v>0.754107136650175</v>
      </c>
      <c r="K70" s="99" t="n">
        <v>38239228.6666667</v>
      </c>
      <c r="L70" s="99" t="n">
        <v>41760035.07</v>
      </c>
      <c r="M70" s="99" t="n">
        <v>50326996.84</v>
      </c>
      <c r="N70" s="99" t="n">
        <v>3520806.40333334</v>
      </c>
      <c r="O70" s="71" t="n">
        <v>1.09207315435215</v>
      </c>
      <c r="P70" s="99" t="n">
        <v>-8566961.77</v>
      </c>
      <c r="Q70" s="71" t="n">
        <v>0.829774031674567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25070119.65</v>
      </c>
      <c r="F71" s="99" t="n">
        <v>19686622.89</v>
      </c>
      <c r="G71" s="99" t="n">
        <v>-6962701.68333333</v>
      </c>
      <c r="H71" s="71" t="n">
        <v>0.782638512827843</v>
      </c>
      <c r="I71" s="104" t="n">
        <v>5383496.76</v>
      </c>
      <c r="J71" s="69" t="n">
        <v>1.27345963754579</v>
      </c>
      <c r="K71" s="99" t="n">
        <v>64065642.6666667</v>
      </c>
      <c r="L71" s="99" t="n">
        <v>60399476.04</v>
      </c>
      <c r="M71" s="99" t="n">
        <v>28866178.21</v>
      </c>
      <c r="N71" s="99" t="n">
        <v>-3666166.62666667</v>
      </c>
      <c r="O71" s="71" t="n">
        <v>0.942774840397033</v>
      </c>
      <c r="P71" s="99" t="n">
        <v>31533297.83</v>
      </c>
      <c r="Q71" s="71" t="n">
        <v>2.09239600755586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1944077.16</v>
      </c>
      <c r="F72" s="99" t="n">
        <v>0</v>
      </c>
      <c r="G72" s="99" t="n">
        <v>985105.7075</v>
      </c>
      <c r="H72" s="71" t="n">
        <v>2.02725238059159</v>
      </c>
      <c r="I72" s="104" t="n">
        <v>1944077.16</v>
      </c>
      <c r="J72" s="69" t="inlineStr">
        <is>
          <t>-</t>
        </is>
      </c>
      <c r="K72" s="99" t="n">
        <v>1917942.905</v>
      </c>
      <c r="L72" s="99" t="n">
        <v>2927419.08</v>
      </c>
      <c r="M72" s="99" t="n">
        <v>923278.72</v>
      </c>
      <c r="N72" s="99" t="n">
        <v>1009476.175</v>
      </c>
      <c r="O72" s="71" t="n">
        <v>1.52633275597951</v>
      </c>
      <c r="P72" s="99" t="n">
        <v>2004140.36</v>
      </c>
      <c r="Q72" s="71" t="n">
        <v>3.17067751761895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50908946.4396988</v>
      </c>
      <c r="E73" s="104" t="n">
        <v>44632726.77</v>
      </c>
      <c r="F73" s="104" t="n">
        <v>47980528.18</v>
      </c>
      <c r="G73" s="104" t="n">
        <v>-6276219.66969882</v>
      </c>
      <c r="H73" s="69" t="n">
        <v>0.8767167637787801</v>
      </c>
      <c r="I73" s="104" t="n">
        <v>-3347801.41</v>
      </c>
      <c r="J73" s="69" t="n">
        <v>0.93022583249937</v>
      </c>
      <c r="K73" s="104" t="n">
        <v>101817892.879398</v>
      </c>
      <c r="L73" s="104" t="n">
        <v>97831742.79000001</v>
      </c>
      <c r="M73" s="104" t="n">
        <v>79157342.18000001</v>
      </c>
      <c r="N73" s="104" t="n">
        <v>-3986150.08939764</v>
      </c>
      <c r="O73" s="69" t="n">
        <v>0.960850200523014</v>
      </c>
      <c r="P73" s="104" t="n">
        <v>18674400.61</v>
      </c>
      <c r="Q73" s="69" t="n">
        <v>1.23591495236835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42388158.84</v>
      </c>
      <c r="F74" s="99" t="n">
        <v>45902974.44</v>
      </c>
      <c r="G74" s="99" t="n">
        <v>-5378051.53150972</v>
      </c>
      <c r="H74" s="71" t="n">
        <v>0.887408871466231</v>
      </c>
      <c r="I74" s="104" t="n">
        <v>-3514815.59999999</v>
      </c>
      <c r="J74" s="69" t="n">
        <v>0.923429458703287</v>
      </c>
      <c r="K74" s="99" t="n">
        <v>95532420.7430194</v>
      </c>
      <c r="L74" s="99" t="n">
        <v>92647239.3</v>
      </c>
      <c r="M74" s="99" t="n">
        <v>76438140.23</v>
      </c>
      <c r="N74" s="99" t="n">
        <v>-2885181.44301943</v>
      </c>
      <c r="O74" s="71" t="n">
        <v>0.969798928776436</v>
      </c>
      <c r="P74" s="99" t="n">
        <v>16209099.07</v>
      </c>
      <c r="Q74" s="71" t="n">
        <v>1.21205512092821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8829.059999999999</v>
      </c>
      <c r="F75" s="99" t="n">
        <v>1466.89</v>
      </c>
      <c r="G75" s="99" t="n">
        <v>8509.98625</v>
      </c>
      <c r="H75" s="71" t="n">
        <v>27.6709068044613</v>
      </c>
      <c r="I75" s="104" t="n">
        <v>7362.17</v>
      </c>
      <c r="J75" s="69" t="n">
        <v>6.01889712248362</v>
      </c>
      <c r="K75" s="99" t="n">
        <v>638.1475</v>
      </c>
      <c r="L75" s="99" t="n">
        <v>8829.059999999999</v>
      </c>
      <c r="M75" s="99" t="n">
        <v>2552.59</v>
      </c>
      <c r="N75" s="99" t="n">
        <v>8190.9125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1859794.61</v>
      </c>
      <c r="F76" s="99" t="n">
        <v>1797842.87</v>
      </c>
      <c r="G76" s="99" t="n">
        <v>-792611.9390039149</v>
      </c>
      <c r="H76" s="71" t="n">
        <v>0.701172529791267</v>
      </c>
      <c r="I76" s="104" t="n">
        <v>61951.74</v>
      </c>
      <c r="J76" s="69" t="n">
        <v>1.03445892910541</v>
      </c>
      <c r="K76" s="99" t="n">
        <v>5304813.09800783</v>
      </c>
      <c r="L76" s="99" t="n">
        <v>4188564.56</v>
      </c>
      <c r="M76" s="99" t="n">
        <v>2000294.57</v>
      </c>
      <c r="N76" s="99" t="n">
        <v>-1116248.53800783</v>
      </c>
      <c r="O76" s="71" t="n">
        <v>0.789578159044467</v>
      </c>
      <c r="P76" s="99" t="n">
        <v>2188269.99</v>
      </c>
      <c r="Q76" s="71" t="n">
        <v>2.0939738690587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244630.125333333</v>
      </c>
      <c r="E77" s="99" t="n">
        <v>182293.16</v>
      </c>
      <c r="F77" s="99" t="n">
        <v>178590.41</v>
      </c>
      <c r="G77" s="99" t="n">
        <v>-62336.9653333333</v>
      </c>
      <c r="H77" s="71" t="n">
        <v>0.745178705000486</v>
      </c>
      <c r="I77" s="104" t="n">
        <v>3702.75</v>
      </c>
      <c r="J77" s="69" t="n">
        <v>1.02073319614418</v>
      </c>
      <c r="K77" s="99" t="n">
        <v>489260.250666667</v>
      </c>
      <c r="L77" s="99" t="n">
        <v>544948.64</v>
      </c>
      <c r="M77" s="99" t="n">
        <v>527927.21</v>
      </c>
      <c r="N77" s="99" t="n">
        <v>55688.3893333334</v>
      </c>
      <c r="O77" s="71" t="n">
        <v>1.11382160978222</v>
      </c>
      <c r="P77" s="99" t="n">
        <v>17021.4300000001</v>
      </c>
      <c r="Q77" s="71" t="n">
        <v>1.03224200169565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103350.23065</v>
      </c>
      <c r="E78" s="99" t="n">
        <v>116517.19</v>
      </c>
      <c r="F78" s="99" t="n">
        <v>74835.9500000001</v>
      </c>
      <c r="G78" s="99" t="n">
        <v>13166.9593499999</v>
      </c>
      <c r="H78" s="71" t="n">
        <v>1.12740135428038</v>
      </c>
      <c r="I78" s="104" t="n">
        <v>41681.2399999999</v>
      </c>
      <c r="J78" s="69" t="n">
        <v>1.5569681416485</v>
      </c>
      <c r="K78" s="99" t="n">
        <v>206700.4613</v>
      </c>
      <c r="L78" s="99" t="n">
        <v>181357.87</v>
      </c>
      <c r="M78" s="99" t="n">
        <v>135288.85</v>
      </c>
      <c r="N78" s="99" t="n">
        <v>-25342.5913000001</v>
      </c>
      <c r="O78" s="71" t="n">
        <v>0.877394606956303</v>
      </c>
      <c r="P78" s="99" t="n">
        <v>46069.0199999998</v>
      </c>
      <c r="Q78" s="71" t="n">
        <v>1.34052340603087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77133.91</v>
      </c>
      <c r="F79" s="99" t="n">
        <v>24817.62</v>
      </c>
      <c r="G79" s="99" t="n">
        <v>-64896.1794518518</v>
      </c>
      <c r="H79" s="71" t="n">
        <v>0.543081471663428</v>
      </c>
      <c r="I79" s="104" t="n">
        <v>52316.29</v>
      </c>
      <c r="J79" s="69" t="n">
        <v>3.10803010119423</v>
      </c>
      <c r="K79" s="99" t="n">
        <v>284060.178903704</v>
      </c>
      <c r="L79" s="99" t="n">
        <v>260803.36</v>
      </c>
      <c r="M79" s="99" t="n">
        <v>53138.73</v>
      </c>
      <c r="N79" s="99" t="n">
        <v>-23256.8189037037</v>
      </c>
      <c r="O79" s="71" t="n">
        <v>0.91812714125063</v>
      </c>
      <c r="P79" s="99" t="n">
        <v>207664.63</v>
      </c>
      <c r="Q79" s="71" t="n">
        <v>4.90797126690834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-30660.4557979019</v>
      </c>
      <c r="E80" s="99" t="n">
        <v>413103.7</v>
      </c>
      <c r="F80" s="99" t="n">
        <v>2289930</v>
      </c>
      <c r="G80" s="99" t="n">
        <v>443764.155797902</v>
      </c>
      <c r="H80" s="71" t="n">
        <v>-13.473501591854</v>
      </c>
      <c r="I80" s="104" t="n">
        <v>-1876826.3</v>
      </c>
      <c r="J80" s="69" t="n">
        <v>0.180400143235819</v>
      </c>
      <c r="K80" s="99" t="n">
        <v>-61320.9115958037</v>
      </c>
      <c r="L80" s="99" t="n">
        <v>839214.63</v>
      </c>
      <c r="M80" s="99" t="n">
        <v>4094012.41</v>
      </c>
      <c r="N80" s="99" t="n">
        <v>900535.541595804</v>
      </c>
      <c r="O80" s="71" t="n">
        <v>-13.6856189538028</v>
      </c>
      <c r="P80" s="99" t="n">
        <v>-3254797.78</v>
      </c>
      <c r="Q80" s="71" t="n">
        <v>0.204985853963252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1171800.22366995</v>
      </c>
      <c r="E81" s="104" t="n">
        <v>4386379.68</v>
      </c>
      <c r="F81" s="104" t="n">
        <v>2628303.72000001</v>
      </c>
      <c r="G81" s="104" t="n">
        <v>3214579.45633006</v>
      </c>
      <c r="H81" s="69" t="n">
        <v>3.74328284924059</v>
      </c>
      <c r="I81" s="104" t="n">
        <v>1758075.95999999</v>
      </c>
      <c r="J81" s="69" t="n">
        <v>1.66890137034847</v>
      </c>
      <c r="K81" s="104" t="n">
        <v>2343600.4473399</v>
      </c>
      <c r="L81" s="104" t="n">
        <v>8094402.03</v>
      </c>
      <c r="M81" s="104" t="n">
        <v>5053124.00000001</v>
      </c>
      <c r="N81" s="104" t="n">
        <v>5750801.5826601</v>
      </c>
      <c r="O81" s="69" t="n">
        <v>3.4538319188271</v>
      </c>
      <c r="P81" s="104" t="n">
        <v>3041278.02999998</v>
      </c>
      <c r="Q81" s="69" t="n">
        <v>1.60186095373871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B47" sqref="B47"/>
    </sheetView>
  </sheetViews>
  <sheetFormatPr baseColWidth="8" defaultColWidth="9" defaultRowHeight="14"/>
  <cols>
    <col width="26.625" customWidth="1" min="2" max="2"/>
  </cols>
  <sheetData>
    <row r="2" ht="1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29.02.24</t>
        </is>
      </c>
      <c r="D3" s="7" t="n"/>
      <c r="E3" s="77" t="inlineStr">
        <is>
          <t>Receipt in March 24</t>
        </is>
      </c>
      <c r="F3" s="76" t="inlineStr">
        <is>
          <t>Delivery March 24</t>
        </is>
      </c>
      <c r="G3" s="9" t="n"/>
      <c r="H3" s="7" t="n"/>
      <c r="I3" s="76" t="inlineStr">
        <is>
          <t>Stock on 31.03.24</t>
        </is>
      </c>
      <c r="J3" s="9" t="n"/>
      <c r="K3" s="9" t="n"/>
      <c r="L3" s="7" t="n"/>
      <c r="M3" s="83" t="inlineStr">
        <is>
          <t>Compared to 29.02.24</t>
        </is>
      </c>
      <c r="N3" s="7" t="n"/>
      <c r="O3" s="76" t="inlineStr">
        <is>
          <t>Delivery February 24</t>
        </is>
      </c>
      <c r="P3" s="9" t="n"/>
      <c r="Q3" s="7" t="n"/>
      <c r="R3" s="92" t="inlineStr">
        <is>
          <t>Delivery March 24</t>
        </is>
      </c>
      <c r="S3" s="25" t="n"/>
      <c r="T3" s="76" t="inlineStr">
        <is>
          <t>Delivery March 23</t>
        </is>
      </c>
      <c r="U3" s="7" t="n"/>
      <c r="V3" s="92" t="inlineStr">
        <is>
          <t>Delivery March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April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February 24</t>
        </is>
      </c>
      <c r="S4" s="25" t="n"/>
      <c r="T4" s="12" t="n"/>
      <c r="U4" s="13" t="n"/>
      <c r="V4" s="92" t="inlineStr">
        <is>
          <t>Delivery March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03м 2024</t>
        </is>
      </c>
      <c r="Y5" s="76" t="inlineStr">
        <is>
          <t>03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618.929999999998</v>
      </c>
      <c r="D7" s="98" t="n">
        <v>257.4</v>
      </c>
      <c r="E7" s="98" t="n">
        <v>1158.3</v>
      </c>
      <c r="F7" s="98" t="n">
        <v>823.6799999999999</v>
      </c>
      <c r="G7" s="98" t="n">
        <v>566.28</v>
      </c>
      <c r="H7" s="98" t="n">
        <v>0</v>
      </c>
      <c r="I7" s="98" t="n">
        <v>953.549999999998</v>
      </c>
      <c r="J7" s="98" t="n">
        <v>772.2</v>
      </c>
      <c r="K7" s="98" t="n">
        <v>-359.19</v>
      </c>
      <c r="L7" s="98" t="n">
        <v>540.54</v>
      </c>
      <c r="M7" s="85" t="n">
        <v>1.5406427221172</v>
      </c>
      <c r="N7" s="85" t="n">
        <v>2.1</v>
      </c>
      <c r="O7" s="98" t="n">
        <v>1029.6</v>
      </c>
      <c r="P7" s="98" t="n">
        <v>849.42</v>
      </c>
      <c r="Q7" s="98" t="n">
        <v>0</v>
      </c>
      <c r="R7" s="85" t="n">
        <v>0.8</v>
      </c>
      <c r="S7" s="85" t="inlineStr">
        <is>
          <t>-</t>
        </is>
      </c>
      <c r="T7" s="98" t="n">
        <v>855.72</v>
      </c>
      <c r="U7" s="98" t="n">
        <v>0</v>
      </c>
      <c r="V7" s="85" t="n">
        <v>0.9625578460244</v>
      </c>
      <c r="W7" s="85" t="inlineStr">
        <is>
          <t>-</t>
        </is>
      </c>
      <c r="X7" s="98" t="n">
        <v>3958.22</v>
      </c>
      <c r="Y7" s="98" t="n">
        <v>2329.66</v>
      </c>
      <c r="Z7" s="94" t="n">
        <v>1.6990547976958</v>
      </c>
      <c r="AA7" s="98" t="n">
        <v>660</v>
      </c>
    </row>
    <row r="8" ht="15" customHeight="1">
      <c r="A8" s="14" t="n"/>
      <c r="B8" s="81" t="inlineStr">
        <is>
          <t>RMB</t>
        </is>
      </c>
      <c r="C8" s="98" t="n">
        <v>6734.27025</v>
      </c>
      <c r="D8" s="98" t="n">
        <v>2835.261</v>
      </c>
      <c r="E8" s="98" t="n">
        <v>12531.41544</v>
      </c>
      <c r="F8" s="98" t="n">
        <v>9008.10534</v>
      </c>
      <c r="G8" s="98" t="n">
        <v>6193.07242125</v>
      </c>
      <c r="H8" s="98" t="n">
        <v>0</v>
      </c>
      <c r="I8" s="98" t="n">
        <v>10257.58035</v>
      </c>
      <c r="J8" s="98" t="n">
        <v>8471.167888385309</v>
      </c>
      <c r="K8" s="98" t="n">
        <v>-3940.37657838529</v>
      </c>
      <c r="L8" s="98" t="n">
        <v>5726.78904</v>
      </c>
      <c r="M8" s="85" t="n">
        <v>1.5231910762714</v>
      </c>
      <c r="N8" s="85" t="n">
        <v>2.01984545338154</v>
      </c>
      <c r="O8" s="98" t="n">
        <v>11099.76112</v>
      </c>
      <c r="P8" s="98" t="n">
        <v>9157.302924</v>
      </c>
      <c r="Q8" s="98" t="n">
        <v>0</v>
      </c>
      <c r="R8" s="85" t="n">
        <v>0.811558486945168</v>
      </c>
      <c r="S8" s="85" t="inlineStr">
        <is>
          <t>-</t>
        </is>
      </c>
      <c r="T8" s="98" t="n">
        <v>9367.836010000001</v>
      </c>
      <c r="U8" s="98" t="n">
        <v>0</v>
      </c>
      <c r="V8" s="85" t="n">
        <v>0.961599384359846</v>
      </c>
      <c r="W8" s="85" t="inlineStr">
        <is>
          <t>-</t>
        </is>
      </c>
      <c r="X8" s="98" t="n">
        <v>42527.54272</v>
      </c>
      <c r="Y8" s="98" t="n">
        <v>23731.53738</v>
      </c>
      <c r="Z8" s="94" t="n">
        <v>1.79202645151176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2033.46</v>
      </c>
      <c r="D9" s="98" t="n">
        <v>51.48</v>
      </c>
      <c r="E9" s="98" t="n">
        <v>1261.26</v>
      </c>
      <c r="F9" s="98" t="n">
        <v>1081.08</v>
      </c>
      <c r="G9" s="98" t="n">
        <v>1081.08</v>
      </c>
      <c r="H9" s="98" t="n">
        <v>0</v>
      </c>
      <c r="I9" s="98" t="n">
        <v>2213.64</v>
      </c>
      <c r="J9" s="98" t="n">
        <v>952.38</v>
      </c>
      <c r="K9" s="98" t="n">
        <v>463.32</v>
      </c>
      <c r="L9" s="98" t="n">
        <v>797.9400000000001</v>
      </c>
      <c r="M9" s="85" t="n">
        <v>1.08860759493671</v>
      </c>
      <c r="N9" s="85" t="n">
        <v>15.5</v>
      </c>
      <c r="O9" s="98" t="n">
        <v>540.54</v>
      </c>
      <c r="P9" s="98" t="n">
        <v>514.8</v>
      </c>
      <c r="Q9" s="98" t="n">
        <v>0</v>
      </c>
      <c r="R9" s="85" t="n">
        <v>2</v>
      </c>
      <c r="S9" s="85" t="inlineStr">
        <is>
          <t>-</t>
        </is>
      </c>
      <c r="T9" s="98" t="n">
        <v>360.36</v>
      </c>
      <c r="U9" s="98" t="n">
        <v>0</v>
      </c>
      <c r="V9" s="85" t="n">
        <v>3</v>
      </c>
      <c r="W9" s="85" t="inlineStr">
        <is>
          <t>-</t>
        </is>
      </c>
      <c r="X9" s="98" t="n">
        <v>2162.16</v>
      </c>
      <c r="Y9" s="98" t="n">
        <v>669.24</v>
      </c>
      <c r="Z9" s="94" t="n">
        <v>3.23076923076923</v>
      </c>
      <c r="AA9" s="98" t="n">
        <v>500</v>
      </c>
    </row>
    <row r="10" ht="15" customHeight="1">
      <c r="A10" s="14" t="n"/>
      <c r="B10" s="81" t="inlineStr">
        <is>
          <t>RMB</t>
        </is>
      </c>
      <c r="C10" s="98" t="n">
        <v>21552.15115</v>
      </c>
      <c r="D10" s="98" t="n">
        <v>567.0522</v>
      </c>
      <c r="E10" s="98" t="n">
        <v>13403.3328</v>
      </c>
      <c r="F10" s="98" t="n">
        <v>11494.34623</v>
      </c>
      <c r="G10" s="98" t="n">
        <v>11494.34623</v>
      </c>
      <c r="H10" s="98" t="n">
        <v>0</v>
      </c>
      <c r="I10" s="98" t="n">
        <v>23461.13772</v>
      </c>
      <c r="J10" s="98" t="n">
        <v>10199.4029934545</v>
      </c>
      <c r="K10" s="98" t="n">
        <v>4961.87172654545</v>
      </c>
      <c r="L10" s="98" t="n">
        <v>8299.862999999999</v>
      </c>
      <c r="M10" s="85" t="n">
        <v>1.08857522187524</v>
      </c>
      <c r="N10" s="85" t="n">
        <v>14.6368588288697</v>
      </c>
      <c r="O10" s="98" t="n">
        <v>5634.9092</v>
      </c>
      <c r="P10" s="98" t="n">
        <v>5366.58019047619</v>
      </c>
      <c r="Q10" s="98" t="n">
        <v>0</v>
      </c>
      <c r="R10" s="85" t="n">
        <v>2.03984586477454</v>
      </c>
      <c r="S10" s="85" t="inlineStr">
        <is>
          <t>-</t>
        </is>
      </c>
      <c r="T10" s="98" t="n">
        <v>3358.69226</v>
      </c>
      <c r="U10" s="98" t="n">
        <v>0</v>
      </c>
      <c r="V10" s="85" t="n">
        <v>3.42226835333821</v>
      </c>
      <c r="W10" s="85" t="inlineStr">
        <is>
          <t>-</t>
        </is>
      </c>
      <c r="X10" s="98" t="n">
        <v>22815.96507</v>
      </c>
      <c r="Y10" s="98" t="n">
        <v>6221.78462</v>
      </c>
      <c r="Z10" s="94" t="n">
        <v>3.66710943298452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361.530000000001</v>
      </c>
      <c r="D11" s="98" t="n">
        <v>180.18</v>
      </c>
      <c r="E11" s="98" t="n">
        <v>489.06</v>
      </c>
      <c r="F11" s="98" t="n">
        <v>205.92</v>
      </c>
      <c r="G11" s="98" t="n">
        <v>0</v>
      </c>
      <c r="H11" s="98" t="n">
        <v>0</v>
      </c>
      <c r="I11" s="98" t="n">
        <v>644.670000000001</v>
      </c>
      <c r="J11" s="98" t="n">
        <v>51.48</v>
      </c>
      <c r="K11" s="98" t="n">
        <v>258.57</v>
      </c>
      <c r="L11" s="98" t="n">
        <v>334.62</v>
      </c>
      <c r="M11" s="85" t="n">
        <v>1.7831715210356</v>
      </c>
      <c r="N11" s="85" t="n">
        <v>1.85714285714286</v>
      </c>
      <c r="O11" s="98" t="n">
        <v>0</v>
      </c>
      <c r="P11" s="98" t="n">
        <v>0</v>
      </c>
      <c r="Q11" s="98" t="n">
        <v>0</v>
      </c>
      <c r="R11" s="85" t="inlineStr">
        <is>
          <t>-</t>
        </is>
      </c>
      <c r="S11" s="85" t="inlineStr">
        <is>
          <t>-</t>
        </is>
      </c>
      <c r="T11" s="98" t="n">
        <v>416.52</v>
      </c>
      <c r="U11" s="98" t="n">
        <v>0</v>
      </c>
      <c r="V11" s="85" t="n">
        <v>0.49438202247191</v>
      </c>
      <c r="W11" s="85" t="inlineStr">
        <is>
          <t>-</t>
        </is>
      </c>
      <c r="X11" s="98" t="n">
        <v>297.765</v>
      </c>
      <c r="Y11" s="98" t="n">
        <v>1167.14</v>
      </c>
      <c r="Z11" s="94" t="n">
        <v>0.255123635553575</v>
      </c>
      <c r="AA11" s="98" t="n">
        <v>440</v>
      </c>
    </row>
    <row r="12" ht="15" customHeight="1">
      <c r="A12" s="14" t="n"/>
      <c r="B12" s="81" t="inlineStr">
        <is>
          <t>RMB</t>
        </is>
      </c>
      <c r="C12" s="98" t="n">
        <v>3982.77259</v>
      </c>
      <c r="D12" s="98" t="n">
        <v>1984.6827</v>
      </c>
      <c r="E12" s="98" t="n">
        <v>5373.72179</v>
      </c>
      <c r="F12" s="98" t="n">
        <v>2287.52076</v>
      </c>
      <c r="G12" s="98" t="n">
        <v>0</v>
      </c>
      <c r="H12" s="98" t="n">
        <v>0</v>
      </c>
      <c r="I12" s="98" t="n">
        <v>7068.97362</v>
      </c>
      <c r="J12" s="98" t="n">
        <v>593.11910671698</v>
      </c>
      <c r="K12" s="98" t="n">
        <v>2979.07551328301</v>
      </c>
      <c r="L12" s="98" t="n">
        <v>3496.779</v>
      </c>
      <c r="M12" s="85" t="n">
        <v>1.77488758402849</v>
      </c>
      <c r="N12" s="85" t="n">
        <v>1.76188314635886</v>
      </c>
      <c r="O12" s="98" t="n">
        <v>0</v>
      </c>
      <c r="P12" s="98" t="inlineStr">
        <is>
          <t>0</t>
        </is>
      </c>
      <c r="Q12" s="98" t="inlineStr">
        <is>
          <t>0</t>
        </is>
      </c>
      <c r="R12" s="85" t="inlineStr">
        <is>
          <t>-</t>
        </is>
      </c>
      <c r="S12" s="85" t="e">
        <v>#DIV/0!</v>
      </c>
      <c r="T12" s="98" t="n">
        <v>4623.62993</v>
      </c>
      <c r="U12" s="98" t="n">
        <v>0</v>
      </c>
      <c r="V12" s="85" t="n">
        <v>0.494745642413471</v>
      </c>
      <c r="W12" s="85" t="inlineStr">
        <is>
          <t>-</t>
        </is>
      </c>
      <c r="X12" s="98" t="n">
        <v>3334.95898</v>
      </c>
      <c r="Y12" s="98" t="n">
        <v>15014.06346</v>
      </c>
      <c r="Z12" s="94" t="n">
        <v>0.222122344752631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324.089999999999</v>
      </c>
      <c r="D13" s="98" t="n">
        <v>231.66</v>
      </c>
      <c r="E13" s="98" t="n">
        <v>360.36</v>
      </c>
      <c r="F13" s="98" t="n">
        <v>250.38</v>
      </c>
      <c r="G13" s="98" t="n">
        <v>51.48</v>
      </c>
      <c r="H13" s="98" t="n">
        <v>0</v>
      </c>
      <c r="I13" s="98" t="n">
        <v>434.069999999999</v>
      </c>
      <c r="J13" s="98" t="n">
        <v>47.97</v>
      </c>
      <c r="K13" s="98" t="n">
        <v>77.22</v>
      </c>
      <c r="L13" s="98" t="n">
        <v>308.88</v>
      </c>
      <c r="M13" s="85" t="n">
        <v>1.33935018050542</v>
      </c>
      <c r="N13" s="85" t="n">
        <v>1.33333333333333</v>
      </c>
      <c r="O13" s="98" t="n">
        <v>411.84</v>
      </c>
      <c r="P13" s="98" t="n">
        <v>0</v>
      </c>
      <c r="Q13" s="98" t="n">
        <v>0</v>
      </c>
      <c r="R13" s="85" t="n">
        <v>0.607954545454546</v>
      </c>
      <c r="S13" s="85" t="inlineStr">
        <is>
          <t>-</t>
        </is>
      </c>
      <c r="T13" s="98" t="n">
        <v>231.66</v>
      </c>
      <c r="U13" s="98" t="n">
        <v>0</v>
      </c>
      <c r="V13" s="85" t="n">
        <v>1.08080808080808</v>
      </c>
      <c r="W13" s="85" t="inlineStr">
        <is>
          <t>-</t>
        </is>
      </c>
      <c r="X13" s="98" t="n">
        <v>788.105</v>
      </c>
      <c r="Y13" s="98" t="n">
        <v>276.12</v>
      </c>
      <c r="Z13" s="94" t="n">
        <v>2.85421193683905</v>
      </c>
      <c r="AA13" s="98" t="n">
        <v>275</v>
      </c>
    </row>
    <row r="14" ht="15" customHeight="1">
      <c r="A14" s="14" t="n"/>
      <c r="B14" s="81" t="inlineStr">
        <is>
          <t>RMB</t>
        </is>
      </c>
      <c r="C14" s="98" t="n">
        <v>3509.11709</v>
      </c>
      <c r="D14" s="98" t="n">
        <v>2551.7349</v>
      </c>
      <c r="E14" s="98" t="n">
        <v>3820.88834</v>
      </c>
      <c r="F14" s="98" t="n">
        <v>2751.25921</v>
      </c>
      <c r="G14" s="98" t="n">
        <v>565.679463738318</v>
      </c>
      <c r="H14" s="98" t="n">
        <v>0</v>
      </c>
      <c r="I14" s="98" t="n">
        <v>4578.74622</v>
      </c>
      <c r="J14" s="98" t="n">
        <v>521.147290841125</v>
      </c>
      <c r="K14" s="98" t="n">
        <v>838.9200291588839</v>
      </c>
      <c r="L14" s="98" t="n">
        <v>3218.6789</v>
      </c>
      <c r="M14" s="85" t="n">
        <v>1.30481431726748</v>
      </c>
      <c r="N14" s="85" t="n">
        <v>1.26136884360519</v>
      </c>
      <c r="O14" s="98" t="n">
        <v>4261.61444</v>
      </c>
      <c r="P14" s="98" t="n">
        <v>0</v>
      </c>
      <c r="Q14" s="98" t="n">
        <v>0</v>
      </c>
      <c r="R14" s="85" t="n">
        <v>0.645590831534727</v>
      </c>
      <c r="S14" s="85" t="inlineStr">
        <is>
          <t>-</t>
        </is>
      </c>
      <c r="T14" s="98" t="n">
        <v>2571.54107</v>
      </c>
      <c r="U14" s="98" t="n">
        <v>0</v>
      </c>
      <c r="V14" s="85" t="n">
        <v>1.06988733024591</v>
      </c>
      <c r="W14" s="85" t="inlineStr">
        <is>
          <t>-</t>
        </is>
      </c>
      <c r="X14" s="98" t="n">
        <v>8382.279259999999</v>
      </c>
      <c r="Y14" s="98" t="n">
        <v>3174.0084</v>
      </c>
      <c r="Z14" s="94" t="n">
        <v>2.64091275246783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0</v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0</v>
      </c>
      <c r="J15" s="98" t="n">
        <v>0</v>
      </c>
      <c r="K15" s="98" t="n">
        <v>0</v>
      </c>
      <c r="L15" s="98" t="n">
        <v>0</v>
      </c>
      <c r="M15" s="85" t="inlineStr">
        <is>
          <t>-</t>
        </is>
      </c>
      <c r="N15" s="85" t="inlineStr">
        <is>
          <t>-</t>
        </is>
      </c>
      <c r="O15" s="98" t="n">
        <v>0</v>
      </c>
      <c r="P15" s="98" t="n">
        <v>0</v>
      </c>
      <c r="Q15" s="98" t="n">
        <v>0</v>
      </c>
      <c r="R15" s="85" t="inlineStr">
        <is>
          <t>-</t>
        </is>
      </c>
      <c r="S15" s="85" t="inlineStr">
        <is>
          <t>-</t>
        </is>
      </c>
      <c r="T15" s="98" t="n">
        <v>51.48</v>
      </c>
      <c r="U15" s="98" t="n">
        <v>0</v>
      </c>
      <c r="V15" s="85" t="n">
        <v>0</v>
      </c>
      <c r="W15" s="85" t="inlineStr">
        <is>
          <t>-</t>
        </is>
      </c>
      <c r="X15" s="98" t="n">
        <v>0</v>
      </c>
      <c r="Y15" s="98" t="n">
        <v>51.48</v>
      </c>
      <c r="Z15" s="94" t="n">
        <v>0</v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inlineStr">
        <is>
          <t>0</t>
        </is>
      </c>
      <c r="H16" s="98" t="n">
        <v>0</v>
      </c>
      <c r="I16" s="98" t="n">
        <v>0</v>
      </c>
      <c r="J16" s="98" t="inlineStr">
        <is>
          <t>0</t>
        </is>
      </c>
      <c r="K16" s="98" t="inlineStr">
        <is>
          <t>0</t>
        </is>
      </c>
      <c r="L16" s="98" t="n">
        <v>0</v>
      </c>
      <c r="M16" s="85" t="inlineStr">
        <is>
          <t>-</t>
        </is>
      </c>
      <c r="N16" s="85" t="inlineStr">
        <is>
          <t>-</t>
        </is>
      </c>
      <c r="O16" s="98" t="n">
        <v>0</v>
      </c>
      <c r="P16" s="98" t="inlineStr">
        <is>
          <t>0</t>
        </is>
      </c>
      <c r="Q16" s="98" t="n">
        <v>0</v>
      </c>
      <c r="R16" s="85" t="inlineStr">
        <is>
          <t>-</t>
        </is>
      </c>
      <c r="S16" s="85" t="inlineStr">
        <is>
          <t>-</t>
        </is>
      </c>
      <c r="T16" s="98" t="n">
        <v>558.77937</v>
      </c>
      <c r="U16" s="98" t="n">
        <v>0</v>
      </c>
      <c r="V16" s="85" t="n">
        <v>0</v>
      </c>
      <c r="W16" s="85" t="inlineStr">
        <is>
          <t>-</t>
        </is>
      </c>
      <c r="X16" s="98" t="n">
        <v>0</v>
      </c>
      <c r="Y16" s="98" t="n">
        <v>558.77937</v>
      </c>
      <c r="Z16" s="94" t="n">
        <v>0</v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3338.01000000001</v>
      </c>
      <c r="D19" s="98" t="n">
        <v>720.72</v>
      </c>
      <c r="E19" s="98" t="n">
        <v>3268.98</v>
      </c>
      <c r="F19" s="98" t="n">
        <v>2361.06</v>
      </c>
      <c r="G19" s="98" t="n">
        <v>1698.84</v>
      </c>
      <c r="H19" s="98" t="n">
        <v>0</v>
      </c>
      <c r="I19" s="98" t="n">
        <v>4245.93000000001</v>
      </c>
      <c r="J19" s="98" t="n">
        <v>1824.03</v>
      </c>
      <c r="K19" s="98" t="n">
        <v>439.92</v>
      </c>
      <c r="L19" s="98" t="n">
        <v>1981.98</v>
      </c>
      <c r="M19" s="85" t="n">
        <v>1.27199439186821</v>
      </c>
      <c r="N19" s="85" t="n">
        <v>2.75</v>
      </c>
      <c r="O19" s="98" t="n">
        <v>1981.98</v>
      </c>
      <c r="P19" s="98" t="n">
        <v>1364.22</v>
      </c>
      <c r="Q19" s="98" t="n">
        <v>0</v>
      </c>
      <c r="R19" s="85" t="n">
        <v>1.19126328217237</v>
      </c>
      <c r="S19" s="85" t="inlineStr">
        <is>
          <t>-</t>
        </is>
      </c>
      <c r="T19" s="98" t="n">
        <v>1915.74</v>
      </c>
      <c r="U19" s="98" t="n">
        <v>0</v>
      </c>
      <c r="V19" s="85" t="n">
        <v>1.232453255661</v>
      </c>
      <c r="W19" s="85" t="inlineStr">
        <is>
          <t>-</t>
        </is>
      </c>
      <c r="X19" s="98" t="n">
        <v>7206.25</v>
      </c>
      <c r="Y19" s="98" t="n">
        <v>4493.64</v>
      </c>
      <c r="Z19" s="94" t="n">
        <v>1.60365538850464</v>
      </c>
      <c r="AA19" s="98" t="n">
        <v>1875</v>
      </c>
    </row>
    <row r="20" ht="15" customHeight="1">
      <c r="A20" s="11" t="n"/>
      <c r="B20" s="81" t="inlineStr">
        <is>
          <t>USD</t>
        </is>
      </c>
      <c r="C20" s="98" t="n">
        <v>5648.70160248819</v>
      </c>
      <c r="D20" s="98" t="n">
        <v>1253.37166674561</v>
      </c>
      <c r="E20" s="98" t="n">
        <v>5546.24455232953</v>
      </c>
      <c r="F20" s="98" t="n">
        <v>4032.46523311072</v>
      </c>
      <c r="G20" s="98" t="n">
        <v>2881.81027723651</v>
      </c>
      <c r="H20" s="98" t="n">
        <v>0</v>
      </c>
      <c r="I20" s="98" t="n">
        <v>7162.480921707</v>
      </c>
      <c r="J20" s="98" t="n">
        <v>3123.64219191935</v>
      </c>
      <c r="K20" s="98" t="n">
        <v>764.061745623086</v>
      </c>
      <c r="L20" s="98" t="n">
        <v>3274.77698416457</v>
      </c>
      <c r="M20" s="85" t="n">
        <v>1.2679871279715</v>
      </c>
      <c r="N20" s="85" t="n">
        <v>2.61277406458977</v>
      </c>
      <c r="O20" s="98" t="n">
        <v>3314.90625996621</v>
      </c>
      <c r="P20" s="98" t="n">
        <v>2293.03953559043</v>
      </c>
      <c r="Q20" s="98" t="n">
        <v>0</v>
      </c>
      <c r="R20" s="85" t="n">
        <v>1.21646433318806</v>
      </c>
      <c r="S20" s="85" t="inlineStr">
        <is>
          <t>-</t>
        </is>
      </c>
      <c r="T20" s="98" t="n">
        <v>3233.470474747</v>
      </c>
      <c r="U20" s="98" t="n">
        <v>0</v>
      </c>
      <c r="V20" s="85" t="n">
        <v>1.24710130016766</v>
      </c>
      <c r="W20" s="85" t="inlineStr">
        <is>
          <t>-</t>
        </is>
      </c>
      <c r="X20" s="98" t="n">
        <v>12166.3976428425</v>
      </c>
      <c r="Y20" s="98" t="n">
        <v>7688.81308988143</v>
      </c>
      <c r="Z20" s="94" t="n">
        <v>1.58235055276004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35778.31108</v>
      </c>
      <c r="D21" s="98" t="n">
        <v>7938.7308</v>
      </c>
      <c r="E21" s="99" t="n">
        <v>35129.35837</v>
      </c>
      <c r="F21" s="98" t="n">
        <v>25541.23154</v>
      </c>
      <c r="G21" s="98" t="n">
        <v>18253.0981149883</v>
      </c>
      <c r="H21" s="98" t="n">
        <v>0</v>
      </c>
      <c r="I21" s="98" t="n">
        <v>45366.43791</v>
      </c>
      <c r="J21" s="98" t="n">
        <v>19784.837279398</v>
      </c>
      <c r="K21" s="98" t="n">
        <v>4839.49069060206</v>
      </c>
      <c r="L21" s="98" t="n">
        <v>20742.10994</v>
      </c>
      <c r="M21" s="85" t="n">
        <v>1.2679871279715</v>
      </c>
      <c r="N21" s="85" t="n">
        <v>2.61277406458977</v>
      </c>
      <c r="O21" s="98" t="n">
        <v>20996.28476</v>
      </c>
      <c r="P21" s="98" t="n">
        <v>14523.8831144762</v>
      </c>
      <c r="Q21" s="98" t="n">
        <v>0</v>
      </c>
      <c r="R21" s="85" t="n">
        <v>1.21646433318806</v>
      </c>
      <c r="S21" s="85" t="inlineStr">
        <is>
          <t>-</t>
        </is>
      </c>
      <c r="T21" s="98" t="n">
        <v>20480.47864</v>
      </c>
      <c r="U21" s="98" t="n">
        <v>0</v>
      </c>
      <c r="V21" s="85" t="n">
        <v>1.24710130016766</v>
      </c>
      <c r="W21" s="85" t="inlineStr">
        <is>
          <t>-</t>
        </is>
      </c>
      <c r="X21" s="98" t="n">
        <v>77060.74602999999</v>
      </c>
      <c r="Y21" s="98" t="n">
        <v>48700.17323</v>
      </c>
      <c r="Z21" s="94" t="n">
        <v>1.58235055276004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1100</v>
      </c>
      <c r="D22" s="98" t="n">
        <v>550</v>
      </c>
      <c r="E22" s="98" t="n">
        <v>2977.5</v>
      </c>
      <c r="F22" s="98" t="n">
        <v>1987.5</v>
      </c>
      <c r="G22" s="98" t="n">
        <v>750</v>
      </c>
      <c r="H22" s="98" t="n">
        <v>1237.5</v>
      </c>
      <c r="I22" s="98" t="n">
        <v>2090</v>
      </c>
      <c r="J22" s="98" t="n">
        <v>2982.5</v>
      </c>
      <c r="K22" s="98" t="n">
        <v>-2632.5</v>
      </c>
      <c r="L22" s="98" t="n">
        <v>1740</v>
      </c>
      <c r="M22" s="85" t="n">
        <v>1.9</v>
      </c>
      <c r="N22" s="85" t="n">
        <v>3.16363636363636</v>
      </c>
      <c r="O22" s="98" t="n">
        <v>1839</v>
      </c>
      <c r="P22" s="98" t="n">
        <v>750</v>
      </c>
      <c r="Q22" s="98" t="n">
        <v>1089</v>
      </c>
      <c r="R22" s="85" t="n">
        <v>1.08075040783034</v>
      </c>
      <c r="S22" s="85" t="n">
        <v>1.13636363636364</v>
      </c>
      <c r="T22" s="98" t="n">
        <v>2075</v>
      </c>
      <c r="U22" s="98" t="n">
        <v>350</v>
      </c>
      <c r="V22" s="85" t="n">
        <v>0.957831325301205</v>
      </c>
      <c r="W22" s="85" t="n">
        <v>3.53571428571429</v>
      </c>
      <c r="X22" s="98" t="n">
        <v>5621.5</v>
      </c>
      <c r="Y22" s="98" t="n">
        <v>7400</v>
      </c>
      <c r="Z22" s="94" t="n">
        <v>0.759662162162162</v>
      </c>
      <c r="AA22" s="98" t="n">
        <v>750</v>
      </c>
    </row>
    <row r="23" ht="15" customHeight="1">
      <c r="A23" s="14" t="n"/>
      <c r="B23" s="81" t="inlineStr">
        <is>
          <t>USD</t>
        </is>
      </c>
      <c r="C23" s="98" t="n">
        <v>1841.19943636622</v>
      </c>
      <c r="D23" s="98" t="n">
        <v>935.650528110643</v>
      </c>
      <c r="E23" s="98" t="n">
        <v>5211.46141555756</v>
      </c>
      <c r="F23" s="98" t="n">
        <v>3513.4925811901</v>
      </c>
      <c r="G23" s="98" t="n">
        <v>1325.84625705287</v>
      </c>
      <c r="H23" s="98" t="n">
        <v>2187.64632413723</v>
      </c>
      <c r="I23" s="98" t="n">
        <v>3539.16827073367</v>
      </c>
      <c r="J23" s="98" t="n">
        <v>4973.52915551918</v>
      </c>
      <c r="K23" s="98" t="n">
        <v>-4389.87946417577</v>
      </c>
      <c r="L23" s="98" t="n">
        <v>2955.51857939027</v>
      </c>
      <c r="M23" s="85" t="n">
        <v>1.92220799161146</v>
      </c>
      <c r="N23" s="85" t="n">
        <v>3.15878470710463</v>
      </c>
      <c r="O23" s="98" t="n">
        <v>3101.93768768058</v>
      </c>
      <c r="P23" s="98" t="n">
        <v>1265.06430982079</v>
      </c>
      <c r="Q23" s="98" t="n">
        <v>1836.87337785979</v>
      </c>
      <c r="R23" s="85" t="n">
        <v>1.13267671209</v>
      </c>
      <c r="S23" s="85" t="n">
        <v>1.19096196314095</v>
      </c>
      <c r="T23" s="98" t="n">
        <v>3313.1832725493</v>
      </c>
      <c r="U23" s="98" t="n">
        <v>558.8501905504839</v>
      </c>
      <c r="V23" s="85" t="n">
        <v>1.06045826389999</v>
      </c>
      <c r="W23" s="85" t="n">
        <v>3.91454876660655</v>
      </c>
      <c r="X23" s="98" t="n">
        <v>9596.302166121979</v>
      </c>
      <c r="Y23" s="98" t="n">
        <v>10791.7752853692</v>
      </c>
      <c r="Z23" s="94" t="n">
        <v>0.8892236830702021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34.11</v>
      </c>
      <c r="U28" s="98" t="n">
        <v>34.11</v>
      </c>
      <c r="V28" s="85" t="n">
        <v>0</v>
      </c>
      <c r="W28" s="85" t="n">
        <v>0</v>
      </c>
      <c r="X28" s="98" t="n">
        <v>0</v>
      </c>
      <c r="Y28" s="98" t="n">
        <v>69.804</v>
      </c>
      <c r="Z28" s="94" t="n">
        <v>0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434.9025</v>
      </c>
      <c r="U29" s="98" t="n">
        <v>434.9025</v>
      </c>
      <c r="V29" s="85" t="n">
        <v>0</v>
      </c>
      <c r="W29" s="85" t="n">
        <v>0</v>
      </c>
      <c r="X29" s="98" t="n">
        <v>0</v>
      </c>
      <c r="Y29" s="98" t="n">
        <v>889.8807</v>
      </c>
      <c r="Z29" s="94" t="n">
        <v>0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4438.01000000001</v>
      </c>
      <c r="D30" s="98" t="n">
        <v>1270.72</v>
      </c>
      <c r="E30" s="98" t="n">
        <v>6246.48</v>
      </c>
      <c r="F30" s="98" t="n">
        <v>4348.56</v>
      </c>
      <c r="G30" s="98" t="n">
        <v>2448.84</v>
      </c>
      <c r="H30" s="98" t="n">
        <v>1237.5</v>
      </c>
      <c r="I30" s="98" t="n">
        <v>6335.93000000001</v>
      </c>
      <c r="J30" s="98" t="n">
        <v>4806.53</v>
      </c>
      <c r="K30" s="98" t="n">
        <v>-2192.58</v>
      </c>
      <c r="L30" s="98" t="n">
        <v>3721.98</v>
      </c>
      <c r="M30" s="85" t="n">
        <v>1.42765113192625</v>
      </c>
      <c r="N30" s="85" t="n">
        <v>2.92903235960715</v>
      </c>
      <c r="O30" s="98" t="n">
        <v>3820.98</v>
      </c>
      <c r="P30" s="98" t="n">
        <v>2114.22</v>
      </c>
      <c r="Q30" s="98" t="n">
        <v>1089</v>
      </c>
      <c r="R30" s="85" t="n">
        <v>1.13807452538354</v>
      </c>
      <c r="S30" s="85" t="n">
        <v>1.13636363636364</v>
      </c>
      <c r="T30" s="98" t="n">
        <v>4024.85</v>
      </c>
      <c r="U30" s="98" t="n">
        <v>384.11</v>
      </c>
      <c r="V30" s="85" t="n">
        <v>1.08042784203138</v>
      </c>
      <c r="W30" s="85" t="n">
        <v>3.22173335763193</v>
      </c>
      <c r="X30" s="98" t="n">
        <v>12827.75</v>
      </c>
      <c r="Y30" s="98" t="n">
        <v>11963.444</v>
      </c>
      <c r="Z30" s="94" t="n">
        <v>1.07224558413112</v>
      </c>
      <c r="AA30" s="98" t="n">
        <v>2625</v>
      </c>
    </row>
    <row r="31" ht="15" customHeight="1">
      <c r="A31" s="11" t="n"/>
      <c r="B31" s="81" t="inlineStr">
        <is>
          <t>USD</t>
        </is>
      </c>
      <c r="C31" s="98" t="n">
        <v>7489.90103885818</v>
      </c>
      <c r="D31" s="98" t="n">
        <v>2189.02219485625</v>
      </c>
      <c r="E31" s="98" t="n">
        <v>10757.7059678871</v>
      </c>
      <c r="F31" s="98" t="n">
        <v>7545.95781430083</v>
      </c>
      <c r="G31" s="98" t="n">
        <v>4207.65653428938</v>
      </c>
      <c r="H31" s="98" t="n">
        <v>2187.64632413723</v>
      </c>
      <c r="I31" s="98" t="n">
        <v>10701.6491924444</v>
      </c>
      <c r="J31" s="98" t="n">
        <v>8097.17134743852</v>
      </c>
      <c r="K31" s="98" t="n">
        <v>-3625.81771855268</v>
      </c>
      <c r="L31" s="98" t="n">
        <v>6230.29556355484</v>
      </c>
      <c r="M31" s="85" t="n">
        <v>1.42881049254502</v>
      </c>
      <c r="N31" s="85" t="n">
        <v>2.84615458819684</v>
      </c>
      <c r="O31" s="98" t="n">
        <v>6416.84394764679</v>
      </c>
      <c r="P31" s="98" t="n">
        <v>3558.10384541121</v>
      </c>
      <c r="Q31" s="98" t="n">
        <v>1836.87337785979</v>
      </c>
      <c r="R31" s="85" t="n">
        <v>1.17596093591587</v>
      </c>
      <c r="S31" s="85" t="n">
        <v>1.19096196314095</v>
      </c>
      <c r="T31" s="98" t="n">
        <v>6615.31641958351</v>
      </c>
      <c r="U31" s="98" t="n">
        <v>627.5128628377</v>
      </c>
      <c r="V31" s="85" t="n">
        <v>1.14067980058555</v>
      </c>
      <c r="W31" s="85" t="n">
        <v>3.48621750037823</v>
      </c>
      <c r="X31" s="98" t="n">
        <v>21762.6998089645</v>
      </c>
      <c r="Y31" s="98" t="n">
        <v>18621.0832836009</v>
      </c>
      <c r="Z31" s="94" t="n">
        <v>1.16871287655591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47440.2841900238</v>
      </c>
      <c r="D32" s="98" t="n">
        <v>13865.04768</v>
      </c>
      <c r="E32" s="99" t="n">
        <v>68138.23383</v>
      </c>
      <c r="F32" s="98" t="n">
        <v>47795.3422</v>
      </c>
      <c r="G32" s="98" t="n">
        <v>26650.8757225355</v>
      </c>
      <c r="H32" s="98" t="n">
        <v>13856.3330524528</v>
      </c>
      <c r="I32" s="98" t="n">
        <v>67783.1758200238</v>
      </c>
      <c r="J32" s="98" t="n">
        <v>51286.6735975409</v>
      </c>
      <c r="K32" s="98" t="n">
        <v>-22965.5668475408</v>
      </c>
      <c r="L32" s="98" t="n">
        <v>39462.06907</v>
      </c>
      <c r="M32" s="85" t="n">
        <v>1.42881049254502</v>
      </c>
      <c r="N32" s="85" t="n">
        <v>2.84615458819684</v>
      </c>
      <c r="O32" s="98" t="n">
        <v>40643.64788</v>
      </c>
      <c r="P32" s="98" t="n">
        <v>22536.6739464501</v>
      </c>
      <c r="Q32" s="98" t="n">
        <v>11634.5722880261</v>
      </c>
      <c r="R32" s="85" t="n">
        <v>1.17596093591587</v>
      </c>
      <c r="S32" s="85" t="n">
        <v>1.19096196314095</v>
      </c>
      <c r="T32" s="98" t="n">
        <v>41900.75267</v>
      </c>
      <c r="U32" s="98" t="n">
        <v>3974.60372192771</v>
      </c>
      <c r="V32" s="85" t="n">
        <v>1.14067980058555</v>
      </c>
      <c r="W32" s="85" t="n">
        <v>3.48621750037823</v>
      </c>
      <c r="X32" s="98" t="n">
        <v>137842.76432</v>
      </c>
      <c r="Y32" s="98" t="n">
        <v>117944.07941</v>
      </c>
      <c r="Z32" s="94" t="n">
        <v>1.16871287655591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31/03/2024</t>
        </is>
      </c>
      <c r="C38" s="24" t="n"/>
      <c r="D38" s="24" t="n"/>
      <c r="E38" s="25" t="n"/>
      <c r="F38" s="23" t="inlineStr">
        <is>
          <t>29/02/2024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31/03/2023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94979.19232</v>
      </c>
      <c r="D41" s="31" t="n">
        <v>10420.04578</v>
      </c>
      <c r="E41" s="31" t="n">
        <v>94979.19232</v>
      </c>
      <c r="F41" s="101" t="inlineStr">
        <is>
          <t>1.PolyCapro</t>
        </is>
      </c>
      <c r="G41" s="33" t="n">
        <v>79284.30259000001</v>
      </c>
      <c r="H41" s="25" t="n"/>
      <c r="I41" s="31" t="n">
        <v>10746.62428</v>
      </c>
      <c r="J41" s="31" t="n">
        <v>53337.93909</v>
      </c>
      <c r="K41" s="88" t="n">
        <v>15694.88973</v>
      </c>
      <c r="L41" s="88" t="n">
        <v>-326.5785</v>
      </c>
      <c r="M41" s="88" t="n">
        <v>41641.25323</v>
      </c>
      <c r="N41" s="100" t="inlineStr">
        <is>
          <t>1.PolyCapro</t>
        </is>
      </c>
      <c r="O41" s="38" t="n">
        <v>35268.25192</v>
      </c>
      <c r="P41" s="89" t="n">
        <v>59710.9404</v>
      </c>
      <c r="Q41" s="93" t="n">
        <v>2.69305075101097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2.ZIG SHENG</t>
        </is>
      </c>
      <c r="C42" s="31" t="n">
        <v>16940.25259</v>
      </c>
      <c r="D42" s="31" t="n">
        <v>0</v>
      </c>
      <c r="E42" s="31" t="n">
        <v>16940.25259</v>
      </c>
      <c r="F42" s="101" t="inlineStr">
        <is>
          <t>2.SIMOSA INTL CO.,LTD</t>
        </is>
      </c>
      <c r="G42" s="33" t="n">
        <v>18263.14249</v>
      </c>
      <c r="H42" s="25" t="n"/>
      <c r="I42" s="31" t="n">
        <v>0</v>
      </c>
      <c r="J42" s="31" t="n">
        <v>11258.70874</v>
      </c>
      <c r="K42" s="88" t="n">
        <v>11103.22447</v>
      </c>
      <c r="L42" s="88" t="n">
        <v>0</v>
      </c>
      <c r="M42" s="88" t="n">
        <v>11103.22447</v>
      </c>
      <c r="N42" s="100" t="inlineStr">
        <is>
          <t>2.Jiangsu Haiyang</t>
        </is>
      </c>
      <c r="O42" s="38" t="n">
        <v>15152.0985</v>
      </c>
      <c r="P42" s="89" t="n">
        <v>16940.25259</v>
      </c>
      <c r="Q42" s="93" t="inlineStr">
        <is>
          <t>-</t>
        </is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3.SIMOSA INTL CO.,LTD</t>
        </is>
      </c>
      <c r="C43" s="31" t="n">
        <v>15456.61089</v>
      </c>
      <c r="D43" s="31" t="n">
        <v>0</v>
      </c>
      <c r="E43" s="31" t="n">
        <v>14342.3332</v>
      </c>
      <c r="F43" s="101" t="inlineStr">
        <is>
          <t>3.Kingfa</t>
        </is>
      </c>
      <c r="G43" s="33" t="n">
        <v>6818.3521</v>
      </c>
      <c r="H43" s="25" t="n"/>
      <c r="I43" s="31" t="n">
        <v>0</v>
      </c>
      <c r="J43" s="31" t="n">
        <v>0</v>
      </c>
      <c r="K43" s="88" t="n">
        <v>-2806.5316</v>
      </c>
      <c r="L43" s="88" t="n">
        <v>0</v>
      </c>
      <c r="M43" s="88" t="n">
        <v>3083.62446</v>
      </c>
      <c r="N43" s="100" t="inlineStr">
        <is>
          <t>3.Kingfa</t>
        </is>
      </c>
      <c r="O43" s="38" t="n">
        <v>11479.81804</v>
      </c>
      <c r="P43" s="89" t="n">
        <v>15456.61089</v>
      </c>
      <c r="Q43" s="93" t="inlineStr">
        <is>
          <t>-</t>
        </is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4.Kingfa</t>
        </is>
      </c>
      <c r="C44" s="31" t="n">
        <v>6930.63014</v>
      </c>
      <c r="D44" s="31" t="n">
        <v>0</v>
      </c>
      <c r="E44" s="31" t="n">
        <v>0</v>
      </c>
      <c r="F44" s="101" t="inlineStr">
        <is>
          <t>4.ZIG SHENG</t>
        </is>
      </c>
      <c r="G44" s="33" t="n">
        <v>5837.02812</v>
      </c>
      <c r="H44" s="25" t="n"/>
      <c r="I44" s="31" t="n">
        <v>0</v>
      </c>
      <c r="J44" s="31" t="n">
        <v>5837.02812</v>
      </c>
      <c r="K44" s="88" t="n">
        <v>112.278039999999</v>
      </c>
      <c r="L44" s="88" t="n">
        <v>0</v>
      </c>
      <c r="M44" s="88" t="n">
        <v>0</v>
      </c>
      <c r="N44" s="100" t="inlineStr">
        <is>
          <t>4.Fujian Sinolong</t>
        </is>
      </c>
      <c r="O44" s="38" t="n">
        <v>4569.6805</v>
      </c>
      <c r="P44" s="89" t="n">
        <v>-4549.1879</v>
      </c>
      <c r="Q44" s="93" t="n">
        <v>0.603722995943932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5.LTD BALTEX</t>
        </is>
      </c>
      <c r="C45" s="31" t="n">
        <v>3562.07844</v>
      </c>
      <c r="D45" s="31" t="n">
        <v>1113.01628</v>
      </c>
      <c r="E45" s="31" t="n">
        <v>239.6053</v>
      </c>
      <c r="F45" s="101" t="inlineStr">
        <is>
          <t>5.LTD BALTEX</t>
        </is>
      </c>
      <c r="G45" s="33" t="n">
        <v>3050.54344</v>
      </c>
      <c r="H45" s="25" t="n"/>
      <c r="I45" s="31" t="n">
        <v>758.33198</v>
      </c>
      <c r="J45" s="31" t="n">
        <v>0</v>
      </c>
      <c r="K45" s="88" t="n">
        <v>511.535</v>
      </c>
      <c r="L45" s="88" t="n">
        <v>354.6843</v>
      </c>
      <c r="M45" s="88" t="n">
        <v>239.6053</v>
      </c>
      <c r="N45" s="100" t="inlineStr">
        <is>
          <t>5.PJSC KUIBYSHEVAZOT</t>
        </is>
      </c>
      <c r="O45" s="38" t="n">
        <v>2647.13962</v>
      </c>
      <c r="P45" s="89" t="n">
        <v>2427.01951</v>
      </c>
      <c r="Q45" s="93" t="n">
        <v>3.13823216209576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6.PJSC KUIBYSHEVAZOT</t>
        </is>
      </c>
      <c r="C46" s="31" t="n">
        <v>2259.17389</v>
      </c>
      <c r="D46" s="31" t="n">
        <v>1443.96047</v>
      </c>
      <c r="E46" s="31" t="n">
        <v>87.7</v>
      </c>
      <c r="F46" s="101" t="inlineStr">
        <is>
          <t>6.PJSC KUIBYSHEVAZOT</t>
        </is>
      </c>
      <c r="G46" s="33" t="n">
        <v>2253.57389</v>
      </c>
      <c r="H46" s="25" t="n"/>
      <c r="I46" s="31" t="n">
        <v>1443.96047</v>
      </c>
      <c r="J46" s="31" t="n">
        <v>87.7</v>
      </c>
      <c r="K46" s="88" t="n">
        <v>5.59999999999991</v>
      </c>
      <c r="L46" s="88" t="n">
        <v>0</v>
      </c>
      <c r="M46" s="88" t="n">
        <v>0</v>
      </c>
      <c r="N46" s="100" t="inlineStr">
        <is>
          <t>6.LTD BALTEX</t>
        </is>
      </c>
      <c r="O46" s="38" t="n">
        <v>1135.05893</v>
      </c>
      <c r="P46" s="89" t="n">
        <v>-387.96573</v>
      </c>
      <c r="Q46" s="93" t="n">
        <v>0.853439642144754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7.Domo Engineering Plastics</t>
        </is>
      </c>
      <c r="C47" s="31" t="n">
        <v>386.1</v>
      </c>
      <c r="D47" s="31" t="n">
        <v>0</v>
      </c>
      <c r="E47" s="31" t="n">
        <v>0</v>
      </c>
      <c r="F47" s="101" t="inlineStr">
        <is>
          <t>7.Domo Engineering Plastics</t>
        </is>
      </c>
      <c r="G47" s="33" t="n">
        <v>720.72</v>
      </c>
      <c r="H47" s="25" t="n"/>
      <c r="I47" s="31" t="n">
        <v>0</v>
      </c>
      <c r="J47" s="31" t="n">
        <v>339.768</v>
      </c>
      <c r="K47" s="88" t="n">
        <v>-334.62</v>
      </c>
      <c r="L47" s="88" t="n">
        <v>0</v>
      </c>
      <c r="M47" s="88" t="n">
        <v>-339.768</v>
      </c>
      <c r="N47" s="100" t="inlineStr">
        <is>
          <t>7.Domo Engineering Plastics</t>
        </is>
      </c>
      <c r="O47" s="38" t="n">
        <v>528.255</v>
      </c>
      <c r="P47" s="89" t="n">
        <v>-142.155</v>
      </c>
      <c r="Q47" s="93" t="n">
        <v>0.730897009966777</v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inlineStr">
        <is>
          <t>8.Shanghai Qishen</t>
        </is>
      </c>
      <c r="C48" s="31" t="n">
        <v>333.29117</v>
      </c>
      <c r="D48" s="31" t="n">
        <v>0</v>
      </c>
      <c r="E48" s="31" t="n">
        <v>333.29117</v>
      </c>
      <c r="F48" s="101" t="inlineStr">
        <is>
          <t>8.EPSAN FZ KIMYA</t>
        </is>
      </c>
      <c r="G48" s="33" t="n">
        <v>243.51141</v>
      </c>
      <c r="H48" s="25" t="n"/>
      <c r="I48" s="31" t="n">
        <v>0</v>
      </c>
      <c r="J48" s="31" t="n">
        <v>243.51141</v>
      </c>
      <c r="K48" s="88" t="n">
        <v>333.29117</v>
      </c>
      <c r="L48" s="88" t="n">
        <v>0</v>
      </c>
      <c r="M48" s="88" t="n">
        <v>333.29117</v>
      </c>
      <c r="N48" s="100" t="inlineStr">
        <is>
          <t>8.POLYONE-SUZHOU</t>
        </is>
      </c>
      <c r="O48" s="38" t="n">
        <v>449.269</v>
      </c>
      <c r="P48" s="89" t="n">
        <v>333.29117</v>
      </c>
      <c r="Q48" s="93" t="inlineStr">
        <is>
          <t>-</t>
        </is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inlineStr">
        <is>
          <t>9.EPSAN FZ KIMYA</t>
        </is>
      </c>
      <c r="C49" s="31" t="n">
        <v>243.2166</v>
      </c>
      <c r="D49" s="31" t="n">
        <v>0</v>
      </c>
      <c r="E49" s="31" t="n">
        <v>243.2166</v>
      </c>
      <c r="F49" s="101" t="inlineStr">
        <is>
          <t xml:space="preserve">9.Kurskhimvolokno </t>
        </is>
      </c>
      <c r="G49" s="33" t="n">
        <v>184.19</v>
      </c>
      <c r="H49" s="25" t="n"/>
      <c r="I49" s="31" t="n">
        <v>0</v>
      </c>
      <c r="J49" s="31" t="n">
        <v>0</v>
      </c>
      <c r="K49" s="88" t="n">
        <v>-0.294810000000013</v>
      </c>
      <c r="L49" s="88" t="n">
        <v>0</v>
      </c>
      <c r="M49" s="88" t="n">
        <v>-0.294810000000013</v>
      </c>
      <c r="N49" s="100" t="inlineStr">
        <is>
          <t>9.UNITIKA</t>
        </is>
      </c>
      <c r="O49" s="38" t="n">
        <v>54.67125</v>
      </c>
      <c r="P49" s="89" t="n">
        <v>243.2166</v>
      </c>
      <c r="Q49" s="93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inlineStr">
        <is>
          <t>10.POLYONE-SUZHOU</t>
        </is>
      </c>
      <c r="C50" s="31" t="n">
        <v>185.61371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88" t="n">
        <v>185.61371</v>
      </c>
      <c r="L50" s="88" t="n">
        <v>0</v>
      </c>
      <c r="M50" s="88" t="n">
        <v>0</v>
      </c>
      <c r="N50" s="100" t="n">
        <v>0</v>
      </c>
      <c r="O50" s="38" t="n">
        <v>0</v>
      </c>
      <c r="P50" s="89" t="n">
        <v>-263.65529</v>
      </c>
      <c r="Q50" s="93" t="n">
        <v>0.41314604390688</v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141276.15975</v>
      </c>
      <c r="D51" s="31" t="n">
        <v>12977.02253</v>
      </c>
      <c r="E51" s="31" t="n">
        <v>127165.59118</v>
      </c>
      <c r="F51" s="34" t="inlineStr">
        <is>
          <t>Total:</t>
        </is>
      </c>
      <c r="G51" s="33" t="n">
        <v>116655.36404</v>
      </c>
      <c r="H51" s="25" t="n"/>
      <c r="I51" s="31" t="n">
        <v>12948.91673</v>
      </c>
      <c r="J51" s="31" t="n">
        <v>71104.65536</v>
      </c>
      <c r="K51" s="89" t="n">
        <v>24620.79571</v>
      </c>
      <c r="L51" s="89" t="n">
        <v>28.1057999999994</v>
      </c>
      <c r="M51" s="89" t="n">
        <v>56060.93582</v>
      </c>
      <c r="N51" s="34" t="inlineStr">
        <is>
          <t>Total:</t>
        </is>
      </c>
      <c r="O51" s="38" t="n">
        <v>71284.24275999999</v>
      </c>
      <c r="P51" s="89" t="n">
        <v>69991.91699</v>
      </c>
      <c r="Q51" s="93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184.19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89" t="n">
        <v>184.19</v>
      </c>
      <c r="L52" s="89" t="n">
        <v>0</v>
      </c>
      <c r="M52" s="89" t="n">
        <v>0</v>
      </c>
      <c r="N52" s="102" t="n">
        <v>277.21254</v>
      </c>
      <c r="O52" s="25" t="n"/>
      <c r="P52" s="103" t="n">
        <v>-93.02254000000001</v>
      </c>
      <c r="Q52" s="93" t="n">
        <v>0.66443603164561</v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141460.34975</v>
      </c>
      <c r="C53" s="25" t="n"/>
      <c r="D53" s="31" t="n">
        <v>12977.02253</v>
      </c>
      <c r="E53" s="31" t="n">
        <v>127165.59118</v>
      </c>
      <c r="F53" s="33" t="n">
        <v>116655.36404</v>
      </c>
      <c r="G53" s="24" t="n"/>
      <c r="H53" s="25" t="n"/>
      <c r="I53" s="31" t="n">
        <v>12948.91673</v>
      </c>
      <c r="J53" s="31" t="n">
        <v>71104.65536</v>
      </c>
      <c r="K53" s="91" t="n">
        <v>24804.98571</v>
      </c>
      <c r="L53" s="91" t="n">
        <v>28.1057999999994</v>
      </c>
      <c r="M53" s="91" t="n">
        <v>56060.93582</v>
      </c>
      <c r="N53" s="39" t="n">
        <v>71561.4553</v>
      </c>
      <c r="O53" s="25" t="n"/>
      <c r="P53" s="91" t="n">
        <v>69898.89445000009</v>
      </c>
      <c r="Q53" s="93" t="n">
        <v>1.97676736948641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3527.72588</v>
      </c>
      <c r="D56" s="36" t="n">
        <v>3527.72588</v>
      </c>
      <c r="E56" s="36" t="n">
        <v>3527.72588</v>
      </c>
      <c r="F56" s="37" t="inlineStr">
        <is>
          <t>Shekino (RST)</t>
        </is>
      </c>
      <c r="G56" s="25" t="n"/>
      <c r="H56" s="36" t="n">
        <v>3532.00191</v>
      </c>
      <c r="I56" s="36" t="n">
        <v>3532.00191</v>
      </c>
      <c r="J56" s="36" t="n">
        <v>3532.00191</v>
      </c>
      <c r="K56" s="89" t="n">
        <v>-4.27602999999999</v>
      </c>
      <c r="L56" s="89" t="n">
        <v>-4.27602999999999</v>
      </c>
      <c r="M56" s="89" t="n">
        <v>-4.27602999999999</v>
      </c>
      <c r="N56" s="34" t="inlineStr">
        <is>
          <t>Shekino (RST)</t>
        </is>
      </c>
      <c r="O56" s="38" t="n">
        <v>3416.69823</v>
      </c>
      <c r="P56" s="89" t="n">
        <v>111.02765</v>
      </c>
      <c r="Q56" s="93" t="n">
        <v>1.03249559736506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138743.20713</v>
      </c>
      <c r="D58" s="36" t="n">
        <v>238.392</v>
      </c>
      <c r="E58" s="36" t="n">
        <v>238.392</v>
      </c>
      <c r="F58" s="37" t="inlineStr">
        <is>
          <t>PJSC Kuibyshevazot</t>
        </is>
      </c>
      <c r="G58" s="25" t="n"/>
      <c r="H58" s="36" t="n">
        <v>109875.31595</v>
      </c>
      <c r="I58" s="36" t="n">
        <v>15681.3228</v>
      </c>
      <c r="J58" s="36" t="n">
        <v>15681.3228</v>
      </c>
      <c r="K58" s="89" t="n">
        <v>28867.89118</v>
      </c>
      <c r="L58" s="89" t="n">
        <v>-15442.9308</v>
      </c>
      <c r="M58" s="89" t="n">
        <v>-15442.9308</v>
      </c>
      <c r="N58" s="34" t="inlineStr">
        <is>
          <t>PJSC Kuibyshevazot</t>
        </is>
      </c>
      <c r="O58" s="38" t="n">
        <v>113076.51065</v>
      </c>
      <c r="P58" s="89" t="n">
        <v>25666.69648</v>
      </c>
      <c r="Q58" s="93" t="n">
        <v>1.22698521852558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4418.08612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4923.87193</v>
      </c>
      <c r="I59" s="36" t="n">
        <v>0</v>
      </c>
      <c r="J59" s="36" t="n">
        <v>0</v>
      </c>
      <c r="K59" s="89" t="n">
        <v>-505.785809999999</v>
      </c>
      <c r="L59" s="89" t="n">
        <v>0</v>
      </c>
      <c r="M59" s="89" t="n">
        <v>0</v>
      </c>
      <c r="N59" s="34" t="inlineStr">
        <is>
          <t>warehouse fee and transportation fee include the purchase in china</t>
        </is>
      </c>
      <c r="O59" s="38" t="n">
        <v>2142.30813</v>
      </c>
      <c r="P59" s="89" t="n">
        <v>2275.77799</v>
      </c>
      <c r="Q59" s="93" t="n">
        <v>2.06230189678643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146689.01913</v>
      </c>
      <c r="D60" s="38" t="n">
        <v>3766.11788</v>
      </c>
      <c r="E60" s="38" t="n">
        <v>3766.11788</v>
      </c>
      <c r="F60" s="37" t="inlineStr">
        <is>
          <t>Total:</t>
        </is>
      </c>
      <c r="G60" s="25" t="n"/>
      <c r="H60" s="38" t="n">
        <v>118331.18979</v>
      </c>
      <c r="I60" s="38" t="n">
        <v>19213.32471</v>
      </c>
      <c r="J60" s="38" t="n">
        <v>19213.32471</v>
      </c>
      <c r="K60" s="89" t="n">
        <v>28357.82934</v>
      </c>
      <c r="L60" s="89" t="n">
        <v>-15447.20683</v>
      </c>
      <c r="M60" s="89" t="n">
        <v>-15447.20683</v>
      </c>
      <c r="N60" s="34" t="inlineStr">
        <is>
          <t>Total:</t>
        </is>
      </c>
      <c r="O60" s="38" t="n">
        <v>118635.51701</v>
      </c>
      <c r="P60" s="89" t="n">
        <v>28053.50212</v>
      </c>
      <c r="Q60" s="93" t="n">
        <v>1.2364679889045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146689.01913</v>
      </c>
      <c r="C61" s="25" t="n"/>
      <c r="D61" s="36" t="n">
        <v>3766.11788</v>
      </c>
      <c r="E61" s="36" t="n">
        <v>3766.11788</v>
      </c>
      <c r="F61" s="39" t="n">
        <v>118331.18979</v>
      </c>
      <c r="G61" s="24" t="n"/>
      <c r="H61" s="25" t="n"/>
      <c r="I61" s="36" t="n">
        <v>19213.32471</v>
      </c>
      <c r="J61" s="36" t="n">
        <v>19213.32471</v>
      </c>
      <c r="K61" s="91" t="n">
        <v>28357.82934</v>
      </c>
      <c r="L61" s="91" t="n">
        <v>-15447.20683</v>
      </c>
      <c r="M61" s="91" t="n">
        <v>-15447.20683</v>
      </c>
      <c r="N61" s="39" t="n">
        <v>118635.51701</v>
      </c>
      <c r="O61" s="25" t="n"/>
      <c r="P61" s="91" t="n">
        <v>28053.50212</v>
      </c>
      <c r="Q61" s="93" t="n">
        <v>1.2364679889045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146689.01913</v>
      </c>
      <c r="C63" s="25" t="n"/>
      <c r="D63" s="38" t="n">
        <v>3766.11788</v>
      </c>
      <c r="E63" s="38" t="n">
        <v>3766.11788</v>
      </c>
      <c r="F63" s="40" t="n">
        <v>118331.18979</v>
      </c>
      <c r="G63" s="24" t="n"/>
      <c r="H63" s="25" t="n"/>
      <c r="I63" s="38" t="n">
        <v>19213.32471</v>
      </c>
      <c r="J63" s="38" t="n">
        <v>19213.32471</v>
      </c>
      <c r="K63" s="89" t="n">
        <v>28357.82934</v>
      </c>
      <c r="L63" s="89" t="n">
        <v>-15447.20683</v>
      </c>
      <c r="M63" s="89" t="n">
        <v>-15447.20683</v>
      </c>
      <c r="N63" s="40" t="n">
        <v>118635.51701</v>
      </c>
      <c r="O63" s="25" t="n"/>
      <c r="P63" s="89" t="n">
        <v>28053.50212</v>
      </c>
      <c r="Q63" s="93" t="n">
        <v>1.2364679889045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March 2024</t>
        </is>
      </c>
      <c r="E67" s="95" t="inlineStr">
        <is>
          <t>Fact  March 2024</t>
        </is>
      </c>
      <c r="F67" s="95" t="inlineStr">
        <is>
          <t>Fact March 2023</t>
        </is>
      </c>
      <c r="G67" s="96" t="inlineStr">
        <is>
          <t>Fact March 2024/Plan March 2024</t>
        </is>
      </c>
      <c r="H67" s="25" t="n"/>
      <c r="I67" s="95" t="inlineStr">
        <is>
          <t>Fact March 2024/Fact March 2023</t>
        </is>
      </c>
      <c r="J67" s="25" t="n"/>
      <c r="K67" s="95" t="inlineStr">
        <is>
          <t>3m. 2024 plan</t>
        </is>
      </c>
      <c r="L67" s="95" t="inlineStr">
        <is>
          <t>3m.2024 fact</t>
        </is>
      </c>
      <c r="M67" s="95" t="inlineStr">
        <is>
          <t>3m. 2023 fact</t>
        </is>
      </c>
      <c r="N67" s="95" t="inlineStr">
        <is>
          <t>Fact 03m. 2024/Plan 03m.2024</t>
        </is>
      </c>
      <c r="O67" s="25" t="n"/>
      <c r="P67" s="95" t="inlineStr">
        <is>
          <t>Fact 03m. 2024/Fact 03m.2023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54127662.24</v>
      </c>
      <c r="F69" s="104" t="n">
        <v>47799206.26</v>
      </c>
      <c r="G69" s="104" t="n">
        <v>2016255.12083334</v>
      </c>
      <c r="H69" s="69" t="n">
        <v>1.03869124309429</v>
      </c>
      <c r="I69" s="104" t="n">
        <v>6328455.98</v>
      </c>
      <c r="J69" s="69" t="n">
        <v>1.13239667507399</v>
      </c>
      <c r="K69" s="104" t="n">
        <v>156334221.3575</v>
      </c>
      <c r="L69" s="104" t="n">
        <v>159214592.43</v>
      </c>
      <c r="M69" s="104" t="n">
        <v>127915660.03</v>
      </c>
      <c r="N69" s="104" t="n">
        <v>2880371.07250002</v>
      </c>
      <c r="O69" s="69" t="n">
        <v>1.01842444378134</v>
      </c>
      <c r="P69" s="104" t="n">
        <v>31298932.4</v>
      </c>
      <c r="Q69" s="69" t="n">
        <v>1.24468413322231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23694171.8</v>
      </c>
      <c r="F70" s="99" t="n">
        <v>22231524.83</v>
      </c>
      <c r="G70" s="99" t="n">
        <v>4574557.46666667</v>
      </c>
      <c r="H70" s="71" t="n">
        <v>1.23925992370523</v>
      </c>
      <c r="I70" s="104" t="n">
        <v>1462646.97</v>
      </c>
      <c r="J70" s="69" t="n">
        <v>1.06579157215641</v>
      </c>
      <c r="K70" s="99" t="n">
        <v>57358843</v>
      </c>
      <c r="L70" s="99" t="n">
        <v>65454206.87</v>
      </c>
      <c r="M70" s="99" t="n">
        <v>72558521.67</v>
      </c>
      <c r="N70" s="99" t="n">
        <v>8095363.87</v>
      </c>
      <c r="O70" s="71" t="n">
        <v>1.14113541080318</v>
      </c>
      <c r="P70" s="99" t="n">
        <v>-7104314.8</v>
      </c>
      <c r="Q70" s="71" t="n">
        <v>0.902088484763915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29916355.44</v>
      </c>
      <c r="F71" s="99" t="n">
        <v>22690600.98</v>
      </c>
      <c r="G71" s="99" t="n">
        <v>-2116465.89333333</v>
      </c>
      <c r="H71" s="71" t="n">
        <v>0.933928208467515</v>
      </c>
      <c r="I71" s="104" t="n">
        <v>7225754.46</v>
      </c>
      <c r="J71" s="69" t="n">
        <v>1.31844702863397</v>
      </c>
      <c r="K71" s="99" t="n">
        <v>96098464</v>
      </c>
      <c r="L71" s="99" t="n">
        <v>90315831.48</v>
      </c>
      <c r="M71" s="99" t="n">
        <v>51556779.19</v>
      </c>
      <c r="N71" s="99" t="n">
        <v>-5782632.52</v>
      </c>
      <c r="O71" s="71" t="n">
        <v>0.939825963087194</v>
      </c>
      <c r="P71" s="99" t="n">
        <v>38759052.29</v>
      </c>
      <c r="Q71" s="71" t="n">
        <v>1.75177411969749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517135</v>
      </c>
      <c r="F72" s="99" t="n">
        <v>2877080.45</v>
      </c>
      <c r="G72" s="99" t="n">
        <v>-441836.4525</v>
      </c>
      <c r="H72" s="71" t="n">
        <v>0.539260056857636</v>
      </c>
      <c r="I72" s="104" t="n">
        <v>-2359945.45</v>
      </c>
      <c r="J72" s="69" t="n">
        <v>0.17974297520947</v>
      </c>
      <c r="K72" s="99" t="n">
        <v>2876914.3575</v>
      </c>
      <c r="L72" s="99" t="n">
        <v>3444554.08</v>
      </c>
      <c r="M72" s="99" t="n">
        <v>3800359.17</v>
      </c>
      <c r="N72" s="99" t="n">
        <v>567639.7225</v>
      </c>
      <c r="O72" s="71" t="n">
        <v>1.19730852293889</v>
      </c>
      <c r="P72" s="99" t="n">
        <v>-355805.09</v>
      </c>
      <c r="Q72" s="71" t="n">
        <v>0.906375930778143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50908946.4396988</v>
      </c>
      <c r="E73" s="104" t="n">
        <v>50613495.46</v>
      </c>
      <c r="F73" s="104" t="n">
        <v>45305309.17</v>
      </c>
      <c r="G73" s="104" t="n">
        <v>-295450.979698822</v>
      </c>
      <c r="H73" s="69" t="n">
        <v>0.994196482143884</v>
      </c>
      <c r="I73" s="104" t="n">
        <v>5308186.29</v>
      </c>
      <c r="J73" s="69" t="n">
        <v>1.11716477356069</v>
      </c>
      <c r="K73" s="104" t="n">
        <v>152726839.319096</v>
      </c>
      <c r="L73" s="104" t="n">
        <v>148445238.25</v>
      </c>
      <c r="M73" s="104" t="n">
        <v>124462651.35</v>
      </c>
      <c r="N73" s="104" t="n">
        <v>-4281601.06909645</v>
      </c>
      <c r="O73" s="69" t="n">
        <v>0.971965627729971</v>
      </c>
      <c r="P73" s="104" t="n">
        <v>23982586.9</v>
      </c>
      <c r="Q73" s="69" t="n">
        <v>1.19268902469833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48262753</v>
      </c>
      <c r="F74" s="99" t="n">
        <v>43914569.62</v>
      </c>
      <c r="G74" s="99" t="n">
        <v>496542.628490277</v>
      </c>
      <c r="H74" s="71" t="n">
        <v>1.01039526947246</v>
      </c>
      <c r="I74" s="104" t="n">
        <v>4348183.38</v>
      </c>
      <c r="J74" s="69" t="n">
        <v>1.09901459624051</v>
      </c>
      <c r="K74" s="99" t="n">
        <v>143298631.114529</v>
      </c>
      <c r="L74" s="99" t="n">
        <v>140909992.3</v>
      </c>
      <c r="M74" s="99" t="n">
        <v>120352709.85</v>
      </c>
      <c r="N74" s="99" t="n">
        <v>-2388638.81452915</v>
      </c>
      <c r="O74" s="71" t="n">
        <v>0.983331042341779</v>
      </c>
      <c r="P74" s="99" t="n">
        <v>20557282.45</v>
      </c>
      <c r="Q74" s="71" t="n">
        <v>1.17080863800758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0</v>
      </c>
      <c r="G75" s="99" t="n">
        <v>-319.07375</v>
      </c>
      <c r="H75" s="71" t="n">
        <v>0</v>
      </c>
      <c r="I75" s="104" t="n">
        <v>0</v>
      </c>
      <c r="J75" s="69" t="inlineStr">
        <is>
          <t>-</t>
        </is>
      </c>
      <c r="K75" s="99" t="n">
        <v>957.2212500000001</v>
      </c>
      <c r="L75" s="99" t="n">
        <v>8829.059999999999</v>
      </c>
      <c r="M75" s="99" t="n">
        <v>2552.59</v>
      </c>
      <c r="N75" s="99" t="n">
        <v>7871.83875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2006211.3</v>
      </c>
      <c r="F76" s="99" t="n">
        <v>1087950.13</v>
      </c>
      <c r="G76" s="99" t="n">
        <v>-646195.249003915</v>
      </c>
      <c r="H76" s="71" t="n">
        <v>0.756373980735876</v>
      </c>
      <c r="I76" s="104" t="n">
        <v>918261.17</v>
      </c>
      <c r="J76" s="69" t="n">
        <v>1.84402873319203</v>
      </c>
      <c r="K76" s="99" t="n">
        <v>7957219.64701175</v>
      </c>
      <c r="L76" s="99" t="n">
        <v>6194775.86</v>
      </c>
      <c r="M76" s="99" t="n">
        <v>3088244.7</v>
      </c>
      <c r="N76" s="99" t="n">
        <v>-1762443.78701174</v>
      </c>
      <c r="O76" s="71" t="n">
        <v>0.77851009960827</v>
      </c>
      <c r="P76" s="99" t="n">
        <v>3106531.16</v>
      </c>
      <c r="Q76" s="71" t="n">
        <v>2.00592131187014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244630.125333333</v>
      </c>
      <c r="E77" s="99" t="n">
        <v>181811.78</v>
      </c>
      <c r="F77" s="99" t="n">
        <v>180577.57</v>
      </c>
      <c r="G77" s="99" t="n">
        <v>-62818.3453333333</v>
      </c>
      <c r="H77" s="71" t="n">
        <v>0.743210917920526</v>
      </c>
      <c r="I77" s="104" t="n">
        <v>1234.20999999999</v>
      </c>
      <c r="J77" s="69" t="n">
        <v>1.00683479127557</v>
      </c>
      <c r="K77" s="99" t="n">
        <v>733890.376</v>
      </c>
      <c r="L77" s="99" t="n">
        <v>726760.42</v>
      </c>
      <c r="M77" s="99" t="n">
        <v>708504.78</v>
      </c>
      <c r="N77" s="99" t="n">
        <v>-7129.95599999989</v>
      </c>
      <c r="O77" s="71" t="n">
        <v>0.9902847124949899</v>
      </c>
      <c r="P77" s="99" t="n">
        <v>18255.64</v>
      </c>
      <c r="Q77" s="71" t="n">
        <v>1.02576643166755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103350.23065</v>
      </c>
      <c r="E78" s="99" t="n">
        <v>78679.75999999999</v>
      </c>
      <c r="F78" s="99" t="n">
        <v>91945.33999999971</v>
      </c>
      <c r="G78" s="99" t="n">
        <v>-24670.4706500001</v>
      </c>
      <c r="H78" s="71" t="n">
        <v>0.761292543859455</v>
      </c>
      <c r="I78" s="104" t="n">
        <v>-13265.5799999998</v>
      </c>
      <c r="J78" s="69" t="n">
        <v>0.855723193801885</v>
      </c>
      <c r="K78" s="99" t="n">
        <v>310050.69195</v>
      </c>
      <c r="L78" s="99" t="n">
        <v>260037.63</v>
      </c>
      <c r="M78" s="99" t="n">
        <v>227234.19</v>
      </c>
      <c r="N78" s="99" t="n">
        <v>-50013.0619500001</v>
      </c>
      <c r="O78" s="71" t="n">
        <v>0.838693919257354</v>
      </c>
      <c r="P78" s="99" t="n">
        <v>32803.4400000001</v>
      </c>
      <c r="Q78" s="71" t="n">
        <v>1.14435961419362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84039.62</v>
      </c>
      <c r="F79" s="99" t="n">
        <v>30266.51</v>
      </c>
      <c r="G79" s="99" t="n">
        <v>-57990.4694518519</v>
      </c>
      <c r="H79" s="71" t="n">
        <v>0.591702929459109</v>
      </c>
      <c r="I79" s="104" t="n">
        <v>53773.11</v>
      </c>
      <c r="J79" s="69" t="n">
        <v>2.77665379985998</v>
      </c>
      <c r="K79" s="99" t="n">
        <v>426090.268355555</v>
      </c>
      <c r="L79" s="99" t="n">
        <v>344842.98</v>
      </c>
      <c r="M79" s="99" t="n">
        <v>83405.24000000001</v>
      </c>
      <c r="N79" s="99" t="n">
        <v>-81247.2883555556</v>
      </c>
      <c r="O79" s="71" t="n">
        <v>0.809319070653456</v>
      </c>
      <c r="P79" s="99" t="n">
        <v>261437.74</v>
      </c>
      <c r="Q79" s="71" t="n">
        <v>4.13454814110001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-30660.4557979019</v>
      </c>
      <c r="E80" s="99" t="n">
        <v>568152.1</v>
      </c>
      <c r="F80" s="99" t="n">
        <v>-3218008.13</v>
      </c>
      <c r="G80" s="99" t="n">
        <v>598812.5557979021</v>
      </c>
      <c r="H80" s="71" t="n">
        <v>-18.5304518544985</v>
      </c>
      <c r="I80" s="104" t="n">
        <v>3786160.23</v>
      </c>
      <c r="J80" s="69" t="n">
        <v>-0.176553966630283</v>
      </c>
      <c r="K80" s="99" t="n">
        <v>-91981.3673937056</v>
      </c>
      <c r="L80" s="99" t="n">
        <v>1407366.73</v>
      </c>
      <c r="M80" s="99" t="n">
        <v>876004.28</v>
      </c>
      <c r="N80" s="99" t="n">
        <v>1499348.09739371</v>
      </c>
      <c r="O80" s="71" t="n">
        <v>-15.3005632540347</v>
      </c>
      <c r="P80" s="99" t="n">
        <v>531362.45</v>
      </c>
      <c r="Q80" s="71" t="n">
        <v>1.60657517563727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1171800.22366995</v>
      </c>
      <c r="E81" s="104" t="n">
        <v>4082318.88000001</v>
      </c>
      <c r="F81" s="104" t="n">
        <v>-724111.039999989</v>
      </c>
      <c r="G81" s="104" t="n">
        <v>2910518.65633006</v>
      </c>
      <c r="H81" s="69" t="n">
        <v>3.4838010759331</v>
      </c>
      <c r="I81" s="104" t="n">
        <v>4806429.92</v>
      </c>
      <c r="J81" s="69" t="n">
        <v>-5.63769733437578</v>
      </c>
      <c r="K81" s="104" t="n">
        <v>3515400.67100984</v>
      </c>
      <c r="L81" s="104" t="n">
        <v>12176720.91</v>
      </c>
      <c r="M81" s="104" t="n">
        <v>4329012.96000003</v>
      </c>
      <c r="N81" s="104" t="n">
        <v>8661320.238990171</v>
      </c>
      <c r="O81" s="69" t="n">
        <v>3.46382163786243</v>
      </c>
      <c r="P81" s="104" t="n">
        <v>7847707.94999998</v>
      </c>
      <c r="Q81" s="69" t="n">
        <v>2.81281692212812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3" sqref="A3:AA81"/>
    </sheetView>
  </sheetViews>
  <sheetFormatPr baseColWidth="8" defaultColWidth="9" defaultRowHeight="14"/>
  <cols>
    <col width="26.625" customWidth="1" min="2" max="2"/>
  </cols>
  <sheetData>
    <row r="2" ht="1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31.03.24</t>
        </is>
      </c>
      <c r="D3" s="7" t="n"/>
      <c r="E3" s="77" t="inlineStr">
        <is>
          <t>Receipt in April 24</t>
        </is>
      </c>
      <c r="F3" s="76" t="inlineStr">
        <is>
          <t>Delivery April 24</t>
        </is>
      </c>
      <c r="G3" s="9" t="n"/>
      <c r="H3" s="7" t="n"/>
      <c r="I3" s="76" t="inlineStr">
        <is>
          <t>Stock on 30.04.24</t>
        </is>
      </c>
      <c r="J3" s="9" t="n"/>
      <c r="K3" s="9" t="n"/>
      <c r="L3" s="7" t="n"/>
      <c r="M3" s="83" t="inlineStr">
        <is>
          <t>Compared to 31.03.24</t>
        </is>
      </c>
      <c r="N3" s="7" t="n"/>
      <c r="O3" s="76" t="inlineStr">
        <is>
          <t>Delivery March 24</t>
        </is>
      </c>
      <c r="P3" s="9" t="n"/>
      <c r="Q3" s="7" t="n"/>
      <c r="R3" s="92" t="inlineStr">
        <is>
          <t>Delivery April 24</t>
        </is>
      </c>
      <c r="S3" s="25" t="n"/>
      <c r="T3" s="76" t="inlineStr">
        <is>
          <t>Delivery April 23</t>
        </is>
      </c>
      <c r="U3" s="7" t="n"/>
      <c r="V3" s="92" t="inlineStr">
        <is>
          <t>Delivery April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May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March 24</t>
        </is>
      </c>
      <c r="S4" s="25" t="n"/>
      <c r="T4" s="12" t="n"/>
      <c r="U4" s="13" t="n"/>
      <c r="V4" s="92" t="inlineStr">
        <is>
          <t>Delivery April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04 м 2024</t>
        </is>
      </c>
      <c r="Y5" s="76" t="inlineStr">
        <is>
          <t>04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953.549999999998</v>
      </c>
      <c r="D7" s="98" t="n">
        <v>540.54</v>
      </c>
      <c r="E7" s="98" t="n">
        <v>849.42</v>
      </c>
      <c r="F7" s="98" t="n">
        <v>772.2</v>
      </c>
      <c r="G7" s="98" t="n">
        <v>772.2</v>
      </c>
      <c r="H7" s="98" t="n">
        <v>0</v>
      </c>
      <c r="I7" s="98" t="n">
        <v>1030.77</v>
      </c>
      <c r="J7" s="98" t="n">
        <v>1003.86</v>
      </c>
      <c r="K7" s="98" t="n">
        <v>26.91</v>
      </c>
      <c r="L7" s="98" t="n">
        <v>0</v>
      </c>
      <c r="M7" s="85" t="n">
        <v>1.08098159509202</v>
      </c>
      <c r="N7" s="85" t="n">
        <v>0</v>
      </c>
      <c r="O7" s="98" t="n">
        <v>823.6799999999999</v>
      </c>
      <c r="P7" s="98" t="n">
        <v>566.28</v>
      </c>
      <c r="Q7" s="98" t="n">
        <v>0</v>
      </c>
      <c r="R7" s="85" t="n">
        <v>0.9375</v>
      </c>
      <c r="S7" s="85" t="inlineStr">
        <is>
          <t>-</t>
        </is>
      </c>
      <c r="T7" s="98" t="n">
        <v>849.42</v>
      </c>
      <c r="U7" s="98" t="n">
        <v>0</v>
      </c>
      <c r="V7" s="85" t="n">
        <v>0.9090909090909089</v>
      </c>
      <c r="W7" s="85" t="inlineStr">
        <is>
          <t>-</t>
        </is>
      </c>
      <c r="X7" s="98" t="n">
        <v>4730.42</v>
      </c>
      <c r="Y7" s="98" t="n">
        <v>3179.08</v>
      </c>
      <c r="Z7" s="94" t="n">
        <v>1.4879839450407</v>
      </c>
      <c r="AA7" s="98" t="n">
        <v>840</v>
      </c>
    </row>
    <row r="8" ht="15" customHeight="1">
      <c r="A8" s="14" t="n"/>
      <c r="B8" s="81" t="inlineStr">
        <is>
          <t>RMB</t>
        </is>
      </c>
      <c r="C8" s="98" t="n">
        <v>10257.58035</v>
      </c>
      <c r="D8" s="98" t="n">
        <v>5726.78904</v>
      </c>
      <c r="E8" s="98" t="n">
        <v>9228.3254</v>
      </c>
      <c r="F8" s="98" t="n">
        <v>8292.27295</v>
      </c>
      <c r="G8" s="98" t="n">
        <v>8292.27295</v>
      </c>
      <c r="H8" s="98" t="n">
        <v>0</v>
      </c>
      <c r="I8" s="98" t="n">
        <v>11193.6328</v>
      </c>
      <c r="J8" s="98" t="n">
        <v>10901.4040208854</v>
      </c>
      <c r="K8" s="98" t="n">
        <v>292.228779114643</v>
      </c>
      <c r="L8" s="98" t="n">
        <v>0</v>
      </c>
      <c r="M8" s="85" t="n">
        <v>1.09125470316204</v>
      </c>
      <c r="N8" s="85" t="n">
        <v>0</v>
      </c>
      <c r="O8" s="98" t="n">
        <v>9008.10534</v>
      </c>
      <c r="P8" s="98" t="n">
        <v>6193.07242125</v>
      </c>
      <c r="Q8" s="98" t="n">
        <v>0</v>
      </c>
      <c r="R8" s="85" t="n">
        <v>0.920534633756847</v>
      </c>
      <c r="S8" s="85" t="inlineStr">
        <is>
          <t>-</t>
        </is>
      </c>
      <c r="T8" s="98" t="n">
        <v>9201.895640000001</v>
      </c>
      <c r="U8" s="98" t="n">
        <v>0</v>
      </c>
      <c r="V8" s="85" t="n">
        <v>0.9011483366485999</v>
      </c>
      <c r="W8" s="85" t="inlineStr">
        <is>
          <t>-</t>
        </is>
      </c>
      <c r="X8" s="98" t="n">
        <v>50819.81567</v>
      </c>
      <c r="Y8" s="98" t="n">
        <v>32933.43302</v>
      </c>
      <c r="Z8" s="94" t="n">
        <v>1.54310714097549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2213.64</v>
      </c>
      <c r="D9" s="98" t="n">
        <v>797.9400000000001</v>
      </c>
      <c r="E9" s="98" t="n">
        <v>489.06</v>
      </c>
      <c r="F9" s="98" t="n">
        <v>952.38</v>
      </c>
      <c r="G9" s="98" t="n">
        <v>952.38</v>
      </c>
      <c r="H9" s="98" t="n">
        <v>0</v>
      </c>
      <c r="I9" s="98" t="n">
        <v>1750.32</v>
      </c>
      <c r="J9" s="98" t="n">
        <v>514.8</v>
      </c>
      <c r="K9" s="98" t="n">
        <v>772.2</v>
      </c>
      <c r="L9" s="98" t="n">
        <v>463.32</v>
      </c>
      <c r="M9" s="85" t="n">
        <v>0.7906976744186049</v>
      </c>
      <c r="N9" s="85" t="n">
        <v>0.580645161290323</v>
      </c>
      <c r="O9" s="98" t="n">
        <v>1081.08</v>
      </c>
      <c r="P9" s="98" t="n">
        <v>1081.08</v>
      </c>
      <c r="Q9" s="98" t="n">
        <v>0</v>
      </c>
      <c r="R9" s="85" t="n">
        <v>0.880952380952381</v>
      </c>
      <c r="S9" s="85" t="inlineStr">
        <is>
          <t>-</t>
        </is>
      </c>
      <c r="T9" s="98" t="n">
        <v>489.06</v>
      </c>
      <c r="U9" s="98" t="n">
        <v>0</v>
      </c>
      <c r="V9" s="85" t="n">
        <v>1.94736842105263</v>
      </c>
      <c r="W9" s="85" t="inlineStr">
        <is>
          <t>-</t>
        </is>
      </c>
      <c r="X9" s="98" t="n">
        <v>3114.54</v>
      </c>
      <c r="Y9" s="98" t="n">
        <v>1158.3</v>
      </c>
      <c r="Z9" s="94" t="n">
        <v>2.68888888888889</v>
      </c>
      <c r="AA9" s="98" t="n">
        <v>500</v>
      </c>
    </row>
    <row r="10" ht="15" customHeight="1">
      <c r="A10" s="14" t="n"/>
      <c r="B10" s="81" t="inlineStr">
        <is>
          <t>RMB</t>
        </is>
      </c>
      <c r="C10" s="98" t="n">
        <v>23461.13772</v>
      </c>
      <c r="D10" s="98" t="n">
        <v>8299.862999999999</v>
      </c>
      <c r="E10" s="98" t="n">
        <v>5286.8673</v>
      </c>
      <c r="F10" s="98" t="n">
        <v>10092.77265</v>
      </c>
      <c r="G10" s="98" t="n">
        <v>10092.77265</v>
      </c>
      <c r="H10" s="98" t="n">
        <v>0</v>
      </c>
      <c r="I10" s="98" t="n">
        <v>18655.23237</v>
      </c>
      <c r="J10" s="98" t="n">
        <v>5512.854228</v>
      </c>
      <c r="K10" s="98" t="n">
        <v>8269.281341999989</v>
      </c>
      <c r="L10" s="98" t="n">
        <v>4873.0968</v>
      </c>
      <c r="M10" s="85" t="n">
        <v>0.795154633702905</v>
      </c>
      <c r="N10" s="85" t="n">
        <v>0.5871297875639639</v>
      </c>
      <c r="O10" s="98" t="n">
        <v>11494.34623</v>
      </c>
      <c r="P10" s="98" t="n">
        <v>11494.34623</v>
      </c>
      <c r="Q10" s="98" t="n">
        <v>0</v>
      </c>
      <c r="R10" s="85" t="n">
        <v>0.878064088904689</v>
      </c>
      <c r="S10" s="85" t="inlineStr">
        <is>
          <t>-</t>
        </is>
      </c>
      <c r="T10" s="98" t="n">
        <v>4760.1966</v>
      </c>
      <c r="U10" s="98" t="n">
        <v>0</v>
      </c>
      <c r="V10" s="85" t="n">
        <v>2.12024281728196</v>
      </c>
      <c r="W10" s="85" t="inlineStr">
        <is>
          <t>-</t>
        </is>
      </c>
      <c r="X10" s="98" t="n">
        <v>32908.73772</v>
      </c>
      <c r="Y10" s="98" t="n">
        <v>10981.98122</v>
      </c>
      <c r="Z10" s="94" t="n">
        <v>2.99661209218495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644.670000000001</v>
      </c>
      <c r="D11" s="98" t="n">
        <v>334.62</v>
      </c>
      <c r="E11" s="98" t="n">
        <v>308.88</v>
      </c>
      <c r="F11" s="98" t="n">
        <v>566.28</v>
      </c>
      <c r="G11" s="98" t="n">
        <v>0</v>
      </c>
      <c r="H11" s="98" t="n">
        <v>0</v>
      </c>
      <c r="I11" s="98" t="n">
        <v>387.270000000001</v>
      </c>
      <c r="J11" s="98" t="n">
        <v>514.8</v>
      </c>
      <c r="K11" s="98" t="n">
        <v>-179.01</v>
      </c>
      <c r="L11" s="98" t="n">
        <v>51.48</v>
      </c>
      <c r="M11" s="85" t="n">
        <v>0.600725952813068</v>
      </c>
      <c r="N11" s="85" t="n">
        <v>0.153846153846154</v>
      </c>
      <c r="O11" s="98" t="n">
        <v>205.92</v>
      </c>
      <c r="P11" s="98" t="n">
        <v>0</v>
      </c>
      <c r="Q11" s="98" t="n">
        <v>0</v>
      </c>
      <c r="R11" s="85" t="n">
        <v>2.75</v>
      </c>
      <c r="S11" s="85" t="inlineStr">
        <is>
          <t>-</t>
        </is>
      </c>
      <c r="T11" s="98" t="n">
        <v>746.46</v>
      </c>
      <c r="U11" s="98" t="n">
        <v>0</v>
      </c>
      <c r="V11" s="85" t="n">
        <v>0.758620689655172</v>
      </c>
      <c r="W11" s="85" t="inlineStr">
        <is>
          <t>-</t>
        </is>
      </c>
      <c r="X11" s="98" t="n">
        <v>864.045</v>
      </c>
      <c r="Y11" s="98" t="n">
        <v>1913.6</v>
      </c>
      <c r="Z11" s="94" t="n">
        <v>0.451528532608696</v>
      </c>
      <c r="AA11" s="98" t="n">
        <v>560</v>
      </c>
    </row>
    <row r="12" ht="15" customHeight="1">
      <c r="A12" s="14" t="n"/>
      <c r="B12" s="81" t="inlineStr">
        <is>
          <t>RMB</t>
        </is>
      </c>
      <c r="C12" s="98" t="n">
        <v>7068.97362</v>
      </c>
      <c r="D12" s="98" t="n">
        <v>3496.779</v>
      </c>
      <c r="E12" s="98" t="n">
        <v>3345.0417</v>
      </c>
      <c r="F12" s="98" t="n">
        <v>6091.63055</v>
      </c>
      <c r="G12" s="98" t="n">
        <v>0</v>
      </c>
      <c r="H12" s="98" t="n">
        <v>0</v>
      </c>
      <c r="I12" s="98" t="n">
        <v>4322.38477</v>
      </c>
      <c r="J12" s="98" t="n">
        <v>5775.0621979094</v>
      </c>
      <c r="K12" s="98" t="n">
        <v>-2008.1466279094</v>
      </c>
      <c r="L12" s="98" t="n">
        <v>555.4692</v>
      </c>
      <c r="M12" s="85" t="n">
        <v>0.6114586080461279</v>
      </c>
      <c r="N12" s="85" t="n">
        <v>0.158851674641148</v>
      </c>
      <c r="O12" s="98" t="n">
        <v>2287.52076</v>
      </c>
      <c r="P12" s="98" t="n">
        <v>0</v>
      </c>
      <c r="Q12" s="98" t="n">
        <v>0</v>
      </c>
      <c r="R12" s="85" t="n">
        <v>2.66298372304171</v>
      </c>
      <c r="S12" s="85" t="inlineStr">
        <is>
          <t>-</t>
        </is>
      </c>
      <c r="T12" s="98" t="n">
        <v>7782.44784</v>
      </c>
      <c r="U12" s="98" t="n">
        <v>0</v>
      </c>
      <c r="V12" s="85" t="n">
        <v>0.782739656627111</v>
      </c>
      <c r="W12" s="85" t="inlineStr">
        <is>
          <t>-</t>
        </is>
      </c>
      <c r="X12" s="98" t="n">
        <v>9426.589529999999</v>
      </c>
      <c r="Y12" s="98" t="n">
        <v>22796.5113</v>
      </c>
      <c r="Z12" s="94" t="n">
        <v>0.413510181709251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434.069999999999</v>
      </c>
      <c r="D13" s="98" t="n">
        <v>308.88</v>
      </c>
      <c r="E13" s="98" t="n">
        <v>231.66</v>
      </c>
      <c r="F13" s="98" t="n">
        <v>128.7</v>
      </c>
      <c r="G13" s="98" t="n">
        <v>0</v>
      </c>
      <c r="H13" s="98" t="n">
        <v>0</v>
      </c>
      <c r="I13" s="98" t="n">
        <v>537.0299999999989</v>
      </c>
      <c r="J13" s="98" t="n">
        <v>356.85</v>
      </c>
      <c r="K13" s="98" t="n">
        <v>-205.92</v>
      </c>
      <c r="L13" s="98" t="n">
        <v>386.1</v>
      </c>
      <c r="M13" s="85" t="n">
        <v>1.23719676549865</v>
      </c>
      <c r="N13" s="85" t="n">
        <v>1.25</v>
      </c>
      <c r="O13" s="98" t="n">
        <v>250.38</v>
      </c>
      <c r="P13" s="98" t="n">
        <v>51.48</v>
      </c>
      <c r="Q13" s="98" t="n">
        <v>0</v>
      </c>
      <c r="R13" s="85" t="n">
        <v>0.514018691588785</v>
      </c>
      <c r="S13" s="85" t="inlineStr">
        <is>
          <t>-</t>
        </is>
      </c>
      <c r="T13" s="98" t="n">
        <v>341.055</v>
      </c>
      <c r="U13" s="98" t="n">
        <v>0</v>
      </c>
      <c r="V13" s="85" t="n">
        <v>0.377358490566038</v>
      </c>
      <c r="W13" s="85" t="inlineStr">
        <is>
          <t>-</t>
        </is>
      </c>
      <c r="X13" s="98" t="n">
        <v>916.8049999999999</v>
      </c>
      <c r="Y13" s="98" t="n">
        <v>617.175</v>
      </c>
      <c r="Z13" s="94" t="n">
        <v>1.48548628832989</v>
      </c>
      <c r="AA13" s="98" t="n">
        <v>275</v>
      </c>
    </row>
    <row r="14" ht="15" customHeight="1">
      <c r="A14" s="14" t="n"/>
      <c r="B14" s="81" t="inlineStr">
        <is>
          <t>RMB</t>
        </is>
      </c>
      <c r="C14" s="98" t="n">
        <v>4578.74622</v>
      </c>
      <c r="D14" s="98" t="n">
        <v>3218.6789</v>
      </c>
      <c r="E14" s="98" t="n">
        <v>2504.1159</v>
      </c>
      <c r="F14" s="98" t="n">
        <v>1420.89694</v>
      </c>
      <c r="G14" s="98" t="n">
        <v>0</v>
      </c>
      <c r="H14" s="98" t="n">
        <v>0</v>
      </c>
      <c r="I14" s="98" t="n">
        <v>5661.96518</v>
      </c>
      <c r="J14" s="98" t="n">
        <v>3864.95238682173</v>
      </c>
      <c r="K14" s="98" t="n">
        <v>-2230.26760682172</v>
      </c>
      <c r="L14" s="98" t="n">
        <v>4027.2804</v>
      </c>
      <c r="M14" s="85" t="n">
        <v>1.23657545274479</v>
      </c>
      <c r="N14" s="85" t="n">
        <v>1.25122154931329</v>
      </c>
      <c r="O14" s="98" t="n">
        <v>2751.25921</v>
      </c>
      <c r="P14" s="98" t="n">
        <v>565.679463738318</v>
      </c>
      <c r="Q14" s="98" t="n">
        <v>0</v>
      </c>
      <c r="R14" s="85" t="n">
        <v>0.5164533152076211</v>
      </c>
      <c r="S14" s="85" t="inlineStr">
        <is>
          <t>-</t>
        </is>
      </c>
      <c r="T14" s="98" t="n">
        <v>3630.81184</v>
      </c>
      <c r="U14" s="98" t="n">
        <v>0</v>
      </c>
      <c r="V14" s="85" t="n">
        <v>0.39134414081893</v>
      </c>
      <c r="W14" s="85" t="inlineStr">
        <is>
          <t>-</t>
        </is>
      </c>
      <c r="X14" s="98" t="n">
        <v>9803.1762</v>
      </c>
      <c r="Y14" s="98" t="n">
        <v>6804.82024</v>
      </c>
      <c r="Z14" s="94" t="n">
        <v>1.44062236095159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0</v>
      </c>
      <c r="D15" s="98" t="n">
        <v>0</v>
      </c>
      <c r="E15" s="98" t="n">
        <v>25.74</v>
      </c>
      <c r="F15" s="98" t="n">
        <v>0</v>
      </c>
      <c r="G15" s="98" t="n">
        <v>0</v>
      </c>
      <c r="H15" s="98" t="n">
        <v>0</v>
      </c>
      <c r="I15" s="98" t="n">
        <v>25.74</v>
      </c>
      <c r="J15" s="98" t="n">
        <v>0</v>
      </c>
      <c r="K15" s="98" t="n">
        <v>25.74</v>
      </c>
      <c r="L15" s="98" t="n">
        <v>0</v>
      </c>
      <c r="M15" s="85" t="inlineStr">
        <is>
          <t>-</t>
        </is>
      </c>
      <c r="N15" s="85" t="inlineStr">
        <is>
          <t>-</t>
        </is>
      </c>
      <c r="O15" s="98" t="n">
        <v>0</v>
      </c>
      <c r="P15" s="98" t="n">
        <v>0</v>
      </c>
      <c r="Q15" s="98" t="n">
        <v>0</v>
      </c>
      <c r="R15" s="85" t="inlineStr">
        <is>
          <t>-</t>
        </is>
      </c>
      <c r="S15" s="85" t="inlineStr">
        <is>
          <t>-</t>
        </is>
      </c>
      <c r="T15" s="98" t="n">
        <v>51.48</v>
      </c>
      <c r="U15" s="98" t="n">
        <v>0</v>
      </c>
      <c r="V15" s="85" t="n">
        <v>0</v>
      </c>
      <c r="W15" s="85" t="inlineStr">
        <is>
          <t>-</t>
        </is>
      </c>
      <c r="X15" s="98" t="n">
        <v>0</v>
      </c>
      <c r="Y15" s="98" t="n">
        <v>102.96</v>
      </c>
      <c r="Z15" s="94" t="n">
        <v>0</v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0</v>
      </c>
      <c r="D16" s="98" t="n">
        <v>0</v>
      </c>
      <c r="E16" s="98" t="n">
        <v>278.6355</v>
      </c>
      <c r="F16" s="98" t="n">
        <v>0</v>
      </c>
      <c r="G16" s="98" t="inlineStr">
        <is>
          <t>0</t>
        </is>
      </c>
      <c r="H16" s="98" t="n">
        <v>0</v>
      </c>
      <c r="I16" s="98" t="n">
        <v>278.6355</v>
      </c>
      <c r="J16" s="98" t="n">
        <v>0</v>
      </c>
      <c r="K16" s="98" t="n">
        <v>278.6355</v>
      </c>
      <c r="L16" s="98" t="n">
        <v>0</v>
      </c>
      <c r="M16" s="85" t="inlineStr">
        <is>
          <t>-</t>
        </is>
      </c>
      <c r="N16" s="85" t="inlineStr">
        <is>
          <t>-</t>
        </is>
      </c>
      <c r="O16" s="98" t="n">
        <v>0</v>
      </c>
      <c r="P16" s="98" t="inlineStr">
        <is>
          <t>0</t>
        </is>
      </c>
      <c r="Q16" s="98" t="n">
        <v>0</v>
      </c>
      <c r="R16" s="85" t="inlineStr">
        <is>
          <t>-</t>
        </is>
      </c>
      <c r="S16" s="85" t="inlineStr">
        <is>
          <t>-</t>
        </is>
      </c>
      <c r="T16" s="98" t="n">
        <v>586.14664</v>
      </c>
      <c r="U16" s="98" t="n">
        <v>0</v>
      </c>
      <c r="V16" s="85" t="n">
        <v>0</v>
      </c>
      <c r="W16" s="85" t="inlineStr">
        <is>
          <t>-</t>
        </is>
      </c>
      <c r="X16" s="98" t="n">
        <v>0</v>
      </c>
      <c r="Y16" s="98" t="n">
        <v>1144.92601</v>
      </c>
      <c r="Z16" s="94" t="n">
        <v>0</v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4245.93000000001</v>
      </c>
      <c r="D19" s="98" t="n">
        <v>1981.98</v>
      </c>
      <c r="E19" s="98" t="n">
        <v>1904.76</v>
      </c>
      <c r="F19" s="98" t="n">
        <v>2419.56</v>
      </c>
      <c r="G19" s="98" t="n">
        <v>1724.58</v>
      </c>
      <c r="H19" s="98" t="n">
        <v>0</v>
      </c>
      <c r="I19" s="98" t="n">
        <v>3731.13000000001</v>
      </c>
      <c r="J19" s="98" t="n">
        <v>2390.31</v>
      </c>
      <c r="K19" s="98" t="n">
        <v>439.92</v>
      </c>
      <c r="L19" s="98" t="n">
        <v>900.9</v>
      </c>
      <c r="M19" s="85" t="n">
        <v>0.878754477817581</v>
      </c>
      <c r="N19" s="85" t="n">
        <v>0.454545454545454</v>
      </c>
      <c r="O19" s="98" t="n">
        <v>2361.06</v>
      </c>
      <c r="P19" s="98" t="n">
        <v>1698.84</v>
      </c>
      <c r="Q19" s="98" t="n">
        <v>0</v>
      </c>
      <c r="R19" s="85" t="n">
        <v>1.02477700693756</v>
      </c>
      <c r="S19" s="85" t="inlineStr">
        <is>
          <t>-</t>
        </is>
      </c>
      <c r="T19" s="98" t="n">
        <v>2477.475</v>
      </c>
      <c r="U19" s="98" t="n">
        <v>0</v>
      </c>
      <c r="V19" s="85" t="n">
        <v>0.9766233766233769</v>
      </c>
      <c r="W19" s="85" t="inlineStr">
        <is>
          <t>-</t>
        </is>
      </c>
      <c r="X19" s="98" t="n">
        <v>9625.809999999999</v>
      </c>
      <c r="Y19" s="98" t="n">
        <v>6971.115</v>
      </c>
      <c r="Z19" s="94" t="n">
        <v>1.38081354274029</v>
      </c>
      <c r="AA19" s="98" t="n">
        <v>2175</v>
      </c>
    </row>
    <row r="20" ht="15" customHeight="1">
      <c r="A20" s="11" t="n"/>
      <c r="B20" s="81" t="inlineStr">
        <is>
          <t>USD</t>
        </is>
      </c>
      <c r="C20" s="98" t="n">
        <v>7162.480921707</v>
      </c>
      <c r="D20" s="98" t="n">
        <v>3274.77698416457</v>
      </c>
      <c r="E20" s="98" t="n">
        <v>3259.12720440803</v>
      </c>
      <c r="F20" s="98" t="n">
        <v>4088.72465463616</v>
      </c>
      <c r="G20" s="98" t="n">
        <v>2902.64222674813</v>
      </c>
      <c r="H20" s="98" t="n">
        <v>0</v>
      </c>
      <c r="I20" s="98" t="n">
        <v>6332.88347147886</v>
      </c>
      <c r="J20" s="98" t="n">
        <v>4113.46450585208</v>
      </c>
      <c r="K20" s="98" t="n">
        <v>726.524161477686</v>
      </c>
      <c r="L20" s="98" t="n">
        <v>1492.8948041491</v>
      </c>
      <c r="M20" s="85" t="n">
        <v>0.884174567542105</v>
      </c>
      <c r="N20" s="85" t="n">
        <v>0.455876785310299</v>
      </c>
      <c r="O20" s="98" t="n">
        <v>4032.46523311072</v>
      </c>
      <c r="P20" s="98" t="n">
        <v>2881.81027723651</v>
      </c>
      <c r="Q20" s="98" t="n">
        <v>0</v>
      </c>
      <c r="R20" s="85" t="n">
        <v>1.01395161973462</v>
      </c>
      <c r="S20" s="85" t="inlineStr">
        <is>
          <t>-</t>
        </is>
      </c>
      <c r="T20" s="98" t="n">
        <v>4098.81724687791</v>
      </c>
      <c r="U20" s="98" t="n">
        <v>0</v>
      </c>
      <c r="V20" s="85" t="n">
        <v>0.997537681815545</v>
      </c>
      <c r="W20" s="85" t="inlineStr">
        <is>
          <t>-</t>
        </is>
      </c>
      <c r="X20" s="98" t="n">
        <v>16255.1222974787</v>
      </c>
      <c r="Y20" s="98" t="n">
        <v>11787.6303367593</v>
      </c>
      <c r="Z20" s="94" t="n">
        <v>1.37899830865815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45366.43791</v>
      </c>
      <c r="D21" s="98" t="n">
        <v>20742.10994</v>
      </c>
      <c r="E21" s="99" t="n">
        <v>20642.9858</v>
      </c>
      <c r="F21" s="98" t="n">
        <v>25897.57309</v>
      </c>
      <c r="G21" s="98" t="n">
        <v>18385.0456</v>
      </c>
      <c r="H21" s="98" t="n">
        <v>0</v>
      </c>
      <c r="I21" s="98" t="n">
        <v>40111.85062</v>
      </c>
      <c r="J21" s="98" t="n">
        <v>26054.2728336165</v>
      </c>
      <c r="K21" s="98" t="n">
        <v>4601.73138638351</v>
      </c>
      <c r="L21" s="98" t="n">
        <v>9455.8464</v>
      </c>
      <c r="M21" s="85" t="n">
        <v>0.884174567542105</v>
      </c>
      <c r="N21" s="85" t="n">
        <v>0.455876785310299</v>
      </c>
      <c r="O21" s="98" t="n">
        <v>25541.23154</v>
      </c>
      <c r="P21" s="98" t="n">
        <v>18253.0981149883</v>
      </c>
      <c r="Q21" s="98" t="n">
        <v>0</v>
      </c>
      <c r="R21" s="85" t="n">
        <v>1.01395161973462</v>
      </c>
      <c r="S21" s="85" t="inlineStr">
        <is>
          <t>-</t>
        </is>
      </c>
      <c r="T21" s="98" t="n">
        <v>25961.49856</v>
      </c>
      <c r="U21" s="98" t="n">
        <v>0</v>
      </c>
      <c r="V21" s="85" t="n">
        <v>0.997537681815545</v>
      </c>
      <c r="W21" s="85" t="inlineStr">
        <is>
          <t>-</t>
        </is>
      </c>
      <c r="X21" s="98" t="n">
        <v>102958.31912</v>
      </c>
      <c r="Y21" s="98" t="n">
        <v>74661.67178999999</v>
      </c>
      <c r="Z21" s="94" t="n">
        <v>1.37899830865815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2090</v>
      </c>
      <c r="D22" s="98" t="n">
        <v>1740</v>
      </c>
      <c r="E22" s="98" t="n">
        <v>1564.5</v>
      </c>
      <c r="F22" s="98" t="n">
        <v>750</v>
      </c>
      <c r="G22" s="98" t="n">
        <v>750</v>
      </c>
      <c r="H22" s="98" t="n">
        <v>0</v>
      </c>
      <c r="I22" s="98" t="n">
        <v>2904.5</v>
      </c>
      <c r="J22" s="98" t="n">
        <v>3479.5</v>
      </c>
      <c r="K22" s="98" t="n">
        <v>-1890</v>
      </c>
      <c r="L22" s="98" t="n">
        <v>1315</v>
      </c>
      <c r="M22" s="85" t="n">
        <v>1.38971291866029</v>
      </c>
      <c r="N22" s="85" t="n">
        <v>0.755747126436782</v>
      </c>
      <c r="O22" s="98" t="n">
        <v>1987.5</v>
      </c>
      <c r="P22" s="98" t="n">
        <v>750</v>
      </c>
      <c r="Q22" s="98" t="n">
        <v>1237.5</v>
      </c>
      <c r="R22" s="85" t="n">
        <v>0.377358490566038</v>
      </c>
      <c r="S22" s="85" t="n">
        <v>0</v>
      </c>
      <c r="T22" s="98" t="n">
        <v>1250</v>
      </c>
      <c r="U22" s="98" t="n">
        <v>250</v>
      </c>
      <c r="V22" s="85" t="n">
        <v>0.6</v>
      </c>
      <c r="W22" s="85" t="n">
        <v>0</v>
      </c>
      <c r="X22" s="98" t="n">
        <v>6371.5</v>
      </c>
      <c r="Y22" s="98" t="n">
        <v>8650</v>
      </c>
      <c r="Z22" s="94" t="n">
        <v>0.736589595375723</v>
      </c>
      <c r="AA22" s="98" t="n">
        <v>750</v>
      </c>
    </row>
    <row r="23" ht="15" customHeight="1">
      <c r="A23" s="14" t="n"/>
      <c r="B23" s="81" t="inlineStr">
        <is>
          <t>USD</t>
        </is>
      </c>
      <c r="C23" s="98" t="n">
        <v>3539.16827073367</v>
      </c>
      <c r="D23" s="98" t="n">
        <v>2955.51857939027</v>
      </c>
      <c r="E23" s="98" t="n">
        <v>2660.44365556766</v>
      </c>
      <c r="F23" s="98" t="n">
        <v>1269.53749506623</v>
      </c>
      <c r="G23" s="98" t="n">
        <v>1269.53749506623</v>
      </c>
      <c r="H23" s="98" t="inlineStr">
        <is>
          <t>0</t>
        </is>
      </c>
      <c r="I23" s="98" t="n">
        <v>4930.0744312351</v>
      </c>
      <c r="J23" s="98" t="n">
        <v>5902.28283855542</v>
      </c>
      <c r="K23" s="98" t="n">
        <v>-3206.01079605395</v>
      </c>
      <c r="L23" s="98" t="n">
        <v>2233.80238873364</v>
      </c>
      <c r="M23" s="85" t="n">
        <v>1.3930036816851</v>
      </c>
      <c r="N23" s="85" t="n">
        <v>0.755807256401847</v>
      </c>
      <c r="O23" s="98" t="n">
        <v>3513.4925811901</v>
      </c>
      <c r="P23" s="98" t="n">
        <v>1325.84625705287</v>
      </c>
      <c r="Q23" s="98" t="n">
        <v>2187.64632413723</v>
      </c>
      <c r="R23" s="85" t="n">
        <v>0.361332055135921</v>
      </c>
      <c r="S23" s="85" t="n">
        <v>0</v>
      </c>
      <c r="T23" s="98" t="n">
        <v>1975.42548035176</v>
      </c>
      <c r="U23" s="98" t="n">
        <v>395.085096070352</v>
      </c>
      <c r="V23" s="85" t="n">
        <v>0.642665343589761</v>
      </c>
      <c r="W23" s="85" t="n">
        <v>0</v>
      </c>
      <c r="X23" s="98" t="n">
        <v>10865.8396611882</v>
      </c>
      <c r="Y23" s="98" t="n">
        <v>12767.200765721</v>
      </c>
      <c r="Z23" s="94" t="n">
        <v>0.851074551154723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0</v>
      </c>
      <c r="U28" s="98" t="n">
        <v>0</v>
      </c>
      <c r="V28" s="85" t="inlineStr">
        <is>
          <t>-</t>
        </is>
      </c>
      <c r="W28" s="85" t="inlineStr">
        <is>
          <t>-</t>
        </is>
      </c>
      <c r="X28" s="98" t="n">
        <v>0</v>
      </c>
      <c r="Y28" s="98" t="n">
        <v>69.804</v>
      </c>
      <c r="Z28" s="94" t="n">
        <v>0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0</v>
      </c>
      <c r="U29" s="98" t="n">
        <v>0</v>
      </c>
      <c r="V29" s="85" t="inlineStr">
        <is>
          <t>-</t>
        </is>
      </c>
      <c r="W29" s="85" t="inlineStr">
        <is>
          <t>-</t>
        </is>
      </c>
      <c r="X29" s="98" t="n">
        <v>0</v>
      </c>
      <c r="Y29" s="98" t="n">
        <v>889.8807</v>
      </c>
      <c r="Z29" s="94" t="n">
        <v>0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6335.93000000001</v>
      </c>
      <c r="D30" s="98" t="n">
        <v>3721.98</v>
      </c>
      <c r="E30" s="98" t="n">
        <v>3469.26</v>
      </c>
      <c r="F30" s="98" t="n">
        <v>3169.56</v>
      </c>
      <c r="G30" s="98" t="n">
        <v>2474.58</v>
      </c>
      <c r="H30" s="98" t="n">
        <v>0</v>
      </c>
      <c r="I30" s="98" t="n">
        <v>6635.63000000001</v>
      </c>
      <c r="J30" s="98" t="n">
        <v>5869.81</v>
      </c>
      <c r="K30" s="98" t="n">
        <v>-1450.08</v>
      </c>
      <c r="L30" s="98" t="n">
        <v>2215.9</v>
      </c>
      <c r="M30" s="85" t="n">
        <v>1.04730165895141</v>
      </c>
      <c r="N30" s="85" t="n">
        <v>0.595355160425365</v>
      </c>
      <c r="O30" s="98" t="n">
        <v>4348.56</v>
      </c>
      <c r="P30" s="98" t="n">
        <v>2448.84</v>
      </c>
      <c r="Q30" s="98" t="n">
        <v>1237.5</v>
      </c>
      <c r="R30" s="85" t="n">
        <v>0.728875765770738</v>
      </c>
      <c r="S30" s="85" t="n">
        <v>0</v>
      </c>
      <c r="T30" s="98" t="n">
        <v>3727.475</v>
      </c>
      <c r="U30" s="98" t="n">
        <v>250</v>
      </c>
      <c r="V30" s="85" t="n">
        <v>0.850323610486992</v>
      </c>
      <c r="W30" s="85" t="n">
        <v>0</v>
      </c>
      <c r="X30" s="98" t="n">
        <v>15997.31</v>
      </c>
      <c r="Y30" s="98" t="n">
        <v>15690.919</v>
      </c>
      <c r="Z30" s="94" t="n">
        <v>1.019526644679</v>
      </c>
      <c r="AA30" s="98" t="n">
        <v>2925</v>
      </c>
    </row>
    <row r="31" ht="15" customHeight="1">
      <c r="A31" s="11" t="n"/>
      <c r="B31" s="81" t="inlineStr">
        <is>
          <t>USD</t>
        </is>
      </c>
      <c r="C31" s="98" t="n">
        <v>10701.6491924444</v>
      </c>
      <c r="D31" s="98" t="n">
        <v>6230.29556355484</v>
      </c>
      <c r="E31" s="98" t="n">
        <v>5919.57085997569</v>
      </c>
      <c r="F31" s="98" t="n">
        <v>5358.26214970239</v>
      </c>
      <c r="G31" s="98" t="n">
        <v>4172.17972181436</v>
      </c>
      <c r="H31" s="98" t="n">
        <v>0</v>
      </c>
      <c r="I31" s="98" t="n">
        <v>11262.9579027177</v>
      </c>
      <c r="J31" s="98" t="n">
        <v>10015.7473444075</v>
      </c>
      <c r="K31" s="98" t="n">
        <v>-2479.48663457627</v>
      </c>
      <c r="L31" s="98" t="n">
        <v>3726.69719288274</v>
      </c>
      <c r="M31" s="85" t="n">
        <v>1.05245067374004</v>
      </c>
      <c r="N31" s="85" t="n">
        <v>0.598157367474295</v>
      </c>
      <c r="O31" s="98" t="n">
        <v>7545.95781430083</v>
      </c>
      <c r="P31" s="98" t="n">
        <v>4207.65653428938</v>
      </c>
      <c r="Q31" s="98" t="n">
        <v>2187.64632413723</v>
      </c>
      <c r="R31" s="85" t="n">
        <v>0.710083766907312</v>
      </c>
      <c r="S31" s="85" t="n">
        <v>0</v>
      </c>
      <c r="T31" s="98" t="n">
        <v>6074.24272722967</v>
      </c>
      <c r="U31" s="98" t="n">
        <v>395.085096070352</v>
      </c>
      <c r="V31" s="85" t="n">
        <v>0.882128421652024</v>
      </c>
      <c r="W31" s="85" t="n">
        <v>0</v>
      </c>
      <c r="X31" s="98" t="n">
        <v>27120.9619586669</v>
      </c>
      <c r="Y31" s="98" t="n">
        <v>24695.3260108306</v>
      </c>
      <c r="Z31" s="94" t="n">
        <v>1.09822247119849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67783.1758200238</v>
      </c>
      <c r="D32" s="98" t="n">
        <v>39462.06907</v>
      </c>
      <c r="E32" s="99" t="n">
        <v>37493.96987</v>
      </c>
      <c r="F32" s="98" t="n">
        <v>33938.69663</v>
      </c>
      <c r="G32" s="98" t="n">
        <v>26426.16914</v>
      </c>
      <c r="H32" s="98" t="n">
        <v>0</v>
      </c>
      <c r="I32" s="98" t="n">
        <v>71338.44906002381</v>
      </c>
      <c r="J32" s="98" t="n">
        <v>63438.7421047426</v>
      </c>
      <c r="K32" s="98" t="n">
        <v>-15704.8203947426</v>
      </c>
      <c r="L32" s="98" t="n">
        <v>23604.52735</v>
      </c>
      <c r="M32" s="85" t="n">
        <v>1.05245067374004</v>
      </c>
      <c r="N32" s="85" t="n">
        <v>0.598157367474295</v>
      </c>
      <c r="O32" s="98" t="n">
        <v>47795.3422</v>
      </c>
      <c r="P32" s="98" t="n">
        <v>26650.8757225355</v>
      </c>
      <c r="Q32" s="98" t="n">
        <v>13856.3330524528</v>
      </c>
      <c r="R32" s="85" t="n">
        <v>0.710083766907312</v>
      </c>
      <c r="S32" s="85" t="n">
        <v>0</v>
      </c>
      <c r="T32" s="98" t="n">
        <v>38473.64601</v>
      </c>
      <c r="U32" s="98" t="n">
        <v>2502.42949</v>
      </c>
      <c r="V32" s="85" t="n">
        <v>0.882128421652024</v>
      </c>
      <c r="W32" s="85" t="n">
        <v>0</v>
      </c>
      <c r="X32" s="98" t="n">
        <v>171781.46095</v>
      </c>
      <c r="Y32" s="98" t="n">
        <v>156417.72542</v>
      </c>
      <c r="Z32" s="94" t="n">
        <v>1.09822247119849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30/04/2024</t>
        </is>
      </c>
      <c r="C38" s="24" t="n"/>
      <c r="D38" s="24" t="n"/>
      <c r="E38" s="25" t="n"/>
      <c r="F38" s="23" t="inlineStr">
        <is>
          <t>31/03/2024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30/04/2023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91875.44039</v>
      </c>
      <c r="D41" s="31" t="n">
        <v>17285.37027</v>
      </c>
      <c r="E41" s="31" t="n">
        <v>61643.59111</v>
      </c>
      <c r="F41" s="101" t="inlineStr">
        <is>
          <t>1.PolyCapro</t>
        </is>
      </c>
      <c r="G41" s="33" t="n">
        <v>94979.19232</v>
      </c>
      <c r="H41" s="25" t="n"/>
      <c r="I41" s="31" t="n">
        <v>10420.04578</v>
      </c>
      <c r="J41" s="31" t="n">
        <v>94979.19232</v>
      </c>
      <c r="K41" s="88" t="n">
        <v>-3103.75192999998</v>
      </c>
      <c r="L41" s="88" t="n">
        <v>6865.32449</v>
      </c>
      <c r="M41" s="88" t="n">
        <v>-33335.60121</v>
      </c>
      <c r="N41" s="100" t="inlineStr">
        <is>
          <t>1.PolyCapro</t>
        </is>
      </c>
      <c r="O41" s="38" t="n">
        <v>48899.47993</v>
      </c>
      <c r="P41" s="89" t="n">
        <v>42975.96046</v>
      </c>
      <c r="Q41" s="93" t="n">
        <v>1.87886334418117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2.SIMOSA INTL CO.,LTD</t>
        </is>
      </c>
      <c r="C42" s="31" t="n">
        <v>14877.95662</v>
      </c>
      <c r="D42" s="31" t="n">
        <v>11262.98806</v>
      </c>
      <c r="E42" s="31" t="n">
        <v>14877.95662</v>
      </c>
      <c r="F42" s="101" t="inlineStr">
        <is>
          <t>2.ZIG SHENG</t>
        </is>
      </c>
      <c r="G42" s="33" t="n">
        <v>16940.25259</v>
      </c>
      <c r="H42" s="25" t="n"/>
      <c r="I42" s="31" t="n">
        <v>0</v>
      </c>
      <c r="J42" s="31" t="n">
        <v>16940.25259</v>
      </c>
      <c r="K42" s="88" t="n">
        <v>-578.654270000001</v>
      </c>
      <c r="L42" s="88" t="n">
        <v>11262.98806</v>
      </c>
      <c r="M42" s="88" t="n">
        <v>535.623419999998</v>
      </c>
      <c r="N42" s="100" t="inlineStr">
        <is>
          <t>2.Kingfa</t>
        </is>
      </c>
      <c r="O42" s="38" t="n">
        <v>21658.21938</v>
      </c>
      <c r="P42" s="89" t="n">
        <v>14877.95662</v>
      </c>
      <c r="Q42" s="93" t="inlineStr">
        <is>
          <t>-</t>
        </is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3.Kingfa</t>
        </is>
      </c>
      <c r="C43" s="31" t="n">
        <v>14106.9045</v>
      </c>
      <c r="D43" s="31" t="n">
        <v>0</v>
      </c>
      <c r="E43" s="31" t="n">
        <v>0</v>
      </c>
      <c r="F43" s="101" t="inlineStr">
        <is>
          <t>3.SIMOSA INTL CO.,LTD</t>
        </is>
      </c>
      <c r="G43" s="33" t="n">
        <v>15456.61089</v>
      </c>
      <c r="H43" s="25" t="n"/>
      <c r="I43" s="31" t="n">
        <v>0</v>
      </c>
      <c r="J43" s="31" t="n">
        <v>14342.3332</v>
      </c>
      <c r="K43" s="88" t="n">
        <v>7176.27436</v>
      </c>
      <c r="L43" s="88" t="n">
        <v>0</v>
      </c>
      <c r="M43" s="88" t="n">
        <v>0</v>
      </c>
      <c r="N43" s="100" t="inlineStr">
        <is>
          <t>3.Jiangsu Haiyang</t>
        </is>
      </c>
      <c r="O43" s="38" t="n">
        <v>8810.790000000001</v>
      </c>
      <c r="P43" s="89" t="n">
        <v>-7551.31488</v>
      </c>
      <c r="Q43" s="93" t="n">
        <v>0.651341841750243</v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4.ZIG SHENG</t>
        </is>
      </c>
      <c r="C44" s="31" t="n">
        <v>14051.1271</v>
      </c>
      <c r="D44" s="31" t="n">
        <v>0</v>
      </c>
      <c r="E44" s="31" t="n">
        <v>13628.837</v>
      </c>
      <c r="F44" s="101" t="inlineStr">
        <is>
          <t>4.Kingfa</t>
        </is>
      </c>
      <c r="G44" s="33" t="n">
        <v>6930.63014</v>
      </c>
      <c r="H44" s="25" t="n"/>
      <c r="I44" s="31" t="n">
        <v>0</v>
      </c>
      <c r="J44" s="31" t="n">
        <v>0</v>
      </c>
      <c r="K44" s="88" t="n">
        <v>-2889.12549</v>
      </c>
      <c r="L44" s="88" t="n">
        <v>0</v>
      </c>
      <c r="M44" s="88" t="n">
        <v>-3311.41559</v>
      </c>
      <c r="N44" s="100" t="inlineStr">
        <is>
          <t>4.PJSC KUIBYSHEVAZOT</t>
        </is>
      </c>
      <c r="O44" s="38" t="n">
        <v>2475.78962</v>
      </c>
      <c r="P44" s="89" t="n">
        <v>14051.1271</v>
      </c>
      <c r="Q44" s="93" t="inlineStr">
        <is>
          <t>-</t>
        </is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5.LTD BALTEX</t>
        </is>
      </c>
      <c r="C45" s="31" t="n">
        <v>3806.47917</v>
      </c>
      <c r="D45" s="31" t="n">
        <v>1113.01628</v>
      </c>
      <c r="E45" s="31" t="n">
        <v>424.0693</v>
      </c>
      <c r="F45" s="101" t="inlineStr">
        <is>
          <t>5.LTD BALTEX</t>
        </is>
      </c>
      <c r="G45" s="33" t="n">
        <v>3562.07844</v>
      </c>
      <c r="H45" s="25" t="n"/>
      <c r="I45" s="31" t="n">
        <v>1113.01628</v>
      </c>
      <c r="J45" s="31" t="n">
        <v>239.6053</v>
      </c>
      <c r="K45" s="88" t="n">
        <v>244.40073</v>
      </c>
      <c r="L45" s="88" t="n">
        <v>0</v>
      </c>
      <c r="M45" s="88" t="n">
        <v>184.464</v>
      </c>
      <c r="N45" s="100" t="inlineStr">
        <is>
          <t>5.LTD BALTEX</t>
        </is>
      </c>
      <c r="O45" s="38" t="n">
        <v>1699.80893</v>
      </c>
      <c r="P45" s="89" t="n">
        <v>2106.67024</v>
      </c>
      <c r="Q45" s="93" t="n">
        <v>2.23935708468128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6.PJSC KUIBYSHEVAZOT</t>
        </is>
      </c>
      <c r="C46" s="31" t="n">
        <v>2428.34389</v>
      </c>
      <c r="D46" s="31" t="n">
        <v>2253.57389</v>
      </c>
      <c r="E46" s="31" t="n">
        <v>1443.01047</v>
      </c>
      <c r="F46" s="101" t="inlineStr">
        <is>
          <t>6.PJSC KUIBYSHEVAZOT</t>
        </is>
      </c>
      <c r="G46" s="33" t="n">
        <v>2259.17389</v>
      </c>
      <c r="H46" s="25" t="n"/>
      <c r="I46" s="31" t="n">
        <v>1443.96047</v>
      </c>
      <c r="J46" s="31" t="n">
        <v>87.7</v>
      </c>
      <c r="K46" s="88" t="n">
        <v>169.17</v>
      </c>
      <c r="L46" s="88" t="n">
        <v>809.61342</v>
      </c>
      <c r="M46" s="88" t="n">
        <v>1355.31047</v>
      </c>
      <c r="N46" s="100" t="inlineStr">
        <is>
          <t>6.UNITIKA</t>
        </is>
      </c>
      <c r="O46" s="38" t="n">
        <v>302.98039</v>
      </c>
      <c r="P46" s="89" t="n">
        <v>-47.4457299999999</v>
      </c>
      <c r="Q46" s="93" t="n">
        <v>0.980836122093444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7.Domo Engineering Plastics</t>
        </is>
      </c>
      <c r="C47" s="31" t="n">
        <v>778.635</v>
      </c>
      <c r="D47" s="31" t="n">
        <v>0</v>
      </c>
      <c r="E47" s="31" t="n">
        <v>386.1</v>
      </c>
      <c r="F47" s="101" t="inlineStr">
        <is>
          <t>7.Domo Engineering Plastics</t>
        </is>
      </c>
      <c r="G47" s="33" t="n">
        <v>386.1</v>
      </c>
      <c r="H47" s="25" t="n"/>
      <c r="I47" s="31" t="n">
        <v>0</v>
      </c>
      <c r="J47" s="31" t="n">
        <v>0</v>
      </c>
      <c r="K47" s="88" t="n">
        <v>392.535</v>
      </c>
      <c r="L47" s="88" t="n">
        <v>0</v>
      </c>
      <c r="M47" s="88" t="n">
        <v>386.1</v>
      </c>
      <c r="N47" s="100" t="n">
        <v>0</v>
      </c>
      <c r="O47" s="38" t="n">
        <v>0</v>
      </c>
      <c r="P47" s="89" t="n">
        <v>778.635</v>
      </c>
      <c r="Q47" s="93" t="inlineStr">
        <is>
          <t>-</t>
        </is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inlineStr">
        <is>
          <t>8.Jiangsu Kingfa</t>
        </is>
      </c>
      <c r="C48" s="31" t="n">
        <v>657.77284</v>
      </c>
      <c r="D48" s="31" t="n">
        <v>0</v>
      </c>
      <c r="E48" s="31" t="n">
        <v>0</v>
      </c>
      <c r="F48" s="101" t="inlineStr">
        <is>
          <t>8.Shanghai Qishen</t>
        </is>
      </c>
      <c r="G48" s="33" t="n">
        <v>333.29117</v>
      </c>
      <c r="H48" s="25" t="n"/>
      <c r="I48" s="31" t="n">
        <v>0</v>
      </c>
      <c r="J48" s="31" t="n">
        <v>333.29117</v>
      </c>
      <c r="K48" s="88" t="n">
        <v>657.77284</v>
      </c>
      <c r="L48" s="88" t="n">
        <v>0</v>
      </c>
      <c r="M48" s="88" t="n">
        <v>0</v>
      </c>
      <c r="N48" s="100" t="n">
        <v>0</v>
      </c>
      <c r="O48" s="38" t="n">
        <v>0</v>
      </c>
      <c r="P48" s="89" t="n">
        <v>657.77284</v>
      </c>
      <c r="Q48" s="93" t="inlineStr">
        <is>
          <t>-</t>
        </is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inlineStr">
        <is>
          <t>9.Kurskhimvolokno LTD</t>
        </is>
      </c>
      <c r="C49" s="31" t="n">
        <v>610.3819999999999</v>
      </c>
      <c r="D49" s="31" t="n">
        <v>177.64</v>
      </c>
      <c r="E49" s="31" t="n">
        <v>177.64</v>
      </c>
      <c r="F49" s="101" t="inlineStr">
        <is>
          <t>9.EPSAN FZ KIMYA</t>
        </is>
      </c>
      <c r="G49" s="33" t="n">
        <v>243.2166</v>
      </c>
      <c r="H49" s="25" t="n"/>
      <c r="I49" s="31" t="n">
        <v>0</v>
      </c>
      <c r="J49" s="31" t="n">
        <v>243.2166</v>
      </c>
      <c r="K49" s="88" t="n">
        <v>610.3819999999999</v>
      </c>
      <c r="L49" s="88" t="n">
        <v>177.64</v>
      </c>
      <c r="M49" s="88" t="n">
        <v>177.64</v>
      </c>
      <c r="N49" s="100" t="n">
        <v>0</v>
      </c>
      <c r="O49" s="38" t="n">
        <v>0</v>
      </c>
      <c r="P49" s="89" t="n">
        <v>610.3819999999999</v>
      </c>
      <c r="Q49" s="93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inlineStr">
        <is>
          <t>10.Shanghai Qishen</t>
        </is>
      </c>
      <c r="C50" s="31" t="n">
        <v>333.822</v>
      </c>
      <c r="D50" s="31" t="n">
        <v>0</v>
      </c>
      <c r="E50" s="31" t="n">
        <v>333.822</v>
      </c>
      <c r="F50" s="101" t="inlineStr">
        <is>
          <t>10.POLYONE-SUZHOU</t>
        </is>
      </c>
      <c r="G50" s="33" t="n">
        <v>185.61371</v>
      </c>
      <c r="H50" s="25" t="n"/>
      <c r="I50" s="31" t="n">
        <v>0</v>
      </c>
      <c r="J50" s="31" t="n">
        <v>0</v>
      </c>
      <c r="K50" s="88" t="n">
        <v>0.530830000000037</v>
      </c>
      <c r="L50" s="88" t="n">
        <v>0</v>
      </c>
      <c r="M50" s="88" t="n">
        <v>0.530830000000037</v>
      </c>
      <c r="N50" s="100" t="n">
        <v>0</v>
      </c>
      <c r="O50" s="38" t="n">
        <v>0</v>
      </c>
      <c r="P50" s="89" t="n">
        <v>333.822</v>
      </c>
      <c r="Q50" s="93" t="inlineStr">
        <is>
          <t>-</t>
        </is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143526.86351</v>
      </c>
      <c r="D51" s="31" t="n">
        <v>32092.5885</v>
      </c>
      <c r="E51" s="31" t="n">
        <v>92915.02650000001</v>
      </c>
      <c r="F51" s="34" t="inlineStr">
        <is>
          <t>Total:</t>
        </is>
      </c>
      <c r="G51" s="33" t="n">
        <v>141276.15975</v>
      </c>
      <c r="H51" s="25" t="n"/>
      <c r="I51" s="31" t="n">
        <v>12977.02253</v>
      </c>
      <c r="J51" s="31" t="n">
        <v>127165.59118</v>
      </c>
      <c r="K51" s="89" t="n">
        <v>2250.70375999995</v>
      </c>
      <c r="L51" s="89" t="n">
        <v>19115.56597</v>
      </c>
      <c r="M51" s="89" t="n">
        <v>-34250.56468</v>
      </c>
      <c r="N51" s="34" t="inlineStr">
        <is>
          <t>Total:</t>
        </is>
      </c>
      <c r="O51" s="38" t="n">
        <v>83847.06825</v>
      </c>
      <c r="P51" s="89" t="n">
        <v>59679.79526</v>
      </c>
      <c r="Q51" s="93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429.5133</v>
      </c>
      <c r="C52" s="25" t="n"/>
      <c r="D52" s="31" t="n">
        <v>243.60396</v>
      </c>
      <c r="E52" s="31" t="n">
        <v>243.60396</v>
      </c>
      <c r="F52" s="33" t="n">
        <v>184.19</v>
      </c>
      <c r="G52" s="24" t="n"/>
      <c r="H52" s="25" t="n"/>
      <c r="I52" s="31" t="n">
        <v>0</v>
      </c>
      <c r="J52" s="31" t="n">
        <v>0</v>
      </c>
      <c r="K52" s="89" t="n">
        <v>245.3233</v>
      </c>
      <c r="L52" s="89" t="n">
        <v>0</v>
      </c>
      <c r="M52" s="89" t="n">
        <v>243.60396</v>
      </c>
      <c r="N52" s="102" t="n">
        <v>277.21254</v>
      </c>
      <c r="O52" s="25" t="n"/>
      <c r="P52" s="103" t="n">
        <v>152.30076</v>
      </c>
      <c r="Q52" s="93" t="n">
        <v>1.54940068728493</v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143956.37681</v>
      </c>
      <c r="C53" s="25" t="n"/>
      <c r="D53" s="31" t="n">
        <v>32336.19246</v>
      </c>
      <c r="E53" s="31" t="n">
        <v>93158.63046</v>
      </c>
      <c r="F53" s="33" t="n">
        <v>141460.34975</v>
      </c>
      <c r="G53" s="24" t="n"/>
      <c r="H53" s="25" t="n"/>
      <c r="I53" s="31" t="n">
        <v>12977.02253</v>
      </c>
      <c r="J53" s="31" t="n">
        <v>127165.59118</v>
      </c>
      <c r="K53" s="91" t="n">
        <v>2496.02705999993</v>
      </c>
      <c r="L53" s="91" t="n">
        <v>19359.16993</v>
      </c>
      <c r="M53" s="91" t="n">
        <v>-34006.96072</v>
      </c>
      <c r="N53" s="39" t="n">
        <v>84124.28079</v>
      </c>
      <c r="O53" s="25" t="n"/>
      <c r="P53" s="91" t="n">
        <v>59832.09602</v>
      </c>
      <c r="Q53" s="93" t="n">
        <v>1.711234562223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3533.34439</v>
      </c>
      <c r="D56" s="36" t="n">
        <v>3533.34439</v>
      </c>
      <c r="E56" s="36" t="n">
        <v>3533.34439</v>
      </c>
      <c r="F56" s="37" t="inlineStr">
        <is>
          <t>Shekino (RST)</t>
        </is>
      </c>
      <c r="G56" s="25" t="n"/>
      <c r="H56" s="36" t="n">
        <v>3527.72588</v>
      </c>
      <c r="I56" s="36" t="n">
        <v>3527.72588</v>
      </c>
      <c r="J56" s="36" t="n">
        <v>3527.72588</v>
      </c>
      <c r="K56" s="89" t="n">
        <v>5.61851000000024</v>
      </c>
      <c r="L56" s="89" t="n">
        <v>5.61851000000024</v>
      </c>
      <c r="M56" s="89" t="n">
        <v>5.61851000000024</v>
      </c>
      <c r="N56" s="34" t="inlineStr">
        <is>
          <t>Shekino (RST)</t>
        </is>
      </c>
      <c r="O56" s="38" t="n">
        <v>3442.70247</v>
      </c>
      <c r="P56" s="89" t="n">
        <v>90.64192</v>
      </c>
      <c r="Q56" s="93" t="n">
        <v>1.02632871146719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164342.0336</v>
      </c>
      <c r="D58" s="36" t="n">
        <v>34499.46249</v>
      </c>
      <c r="E58" s="36" t="n">
        <v>34499.46249</v>
      </c>
      <c r="F58" s="37" t="inlineStr">
        <is>
          <t>PJSC Kuibyshevazot</t>
        </is>
      </c>
      <c r="G58" s="25" t="n"/>
      <c r="H58" s="36" t="n">
        <v>138743.20713</v>
      </c>
      <c r="I58" s="36" t="n">
        <v>238.392</v>
      </c>
      <c r="J58" s="36" t="n">
        <v>238.392</v>
      </c>
      <c r="K58" s="89" t="n">
        <v>25598.82647</v>
      </c>
      <c r="L58" s="89" t="n">
        <v>34261.07049</v>
      </c>
      <c r="M58" s="89" t="n">
        <v>34261.07049</v>
      </c>
      <c r="N58" s="34" t="inlineStr">
        <is>
          <t>PJSC Kuibyshevazot</t>
        </is>
      </c>
      <c r="O58" s="38" t="n">
        <v>104011.43316</v>
      </c>
      <c r="P58" s="89" t="n">
        <v>60330.60044</v>
      </c>
      <c r="Q58" s="93" t="n">
        <v>1.58003816125862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1448.16074</v>
      </c>
      <c r="D59" s="36" t="n">
        <v>0</v>
      </c>
      <c r="E59" s="36" t="n">
        <v>112.62988</v>
      </c>
      <c r="F59" s="37" t="inlineStr">
        <is>
          <t>warehouse fee and transportation fee include the purchase in china</t>
        </is>
      </c>
      <c r="G59" s="25" t="n"/>
      <c r="H59" s="36" t="n">
        <v>4418.08612</v>
      </c>
      <c r="I59" s="36" t="n">
        <v>0</v>
      </c>
      <c r="J59" s="36" t="n">
        <v>0</v>
      </c>
      <c r="K59" s="89" t="n">
        <v>-2969.92538</v>
      </c>
      <c r="L59" s="89" t="n">
        <v>0</v>
      </c>
      <c r="M59" s="89" t="n">
        <v>112.62988</v>
      </c>
      <c r="N59" s="34" t="inlineStr">
        <is>
          <t>warehouse fee and transportation fee include the purchase in china</t>
        </is>
      </c>
      <c r="O59" s="38" t="n">
        <v>993.14159</v>
      </c>
      <c r="P59" s="89" t="n">
        <v>455.01915</v>
      </c>
      <c r="Q59" s="93" t="n">
        <v>1.45816140878764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169323.53873</v>
      </c>
      <c r="D60" s="38" t="n">
        <v>38032.80688</v>
      </c>
      <c r="E60" s="38" t="n">
        <v>38145.43676</v>
      </c>
      <c r="F60" s="37" t="inlineStr">
        <is>
          <t>Total:</t>
        </is>
      </c>
      <c r="G60" s="25" t="n"/>
      <c r="H60" s="38" t="n">
        <v>146689.01913</v>
      </c>
      <c r="I60" s="38" t="n">
        <v>3766.11788</v>
      </c>
      <c r="J60" s="38" t="n">
        <v>3766.11788</v>
      </c>
      <c r="K60" s="89" t="n">
        <v>22634.5196</v>
      </c>
      <c r="L60" s="89" t="n">
        <v>34266.689</v>
      </c>
      <c r="M60" s="89" t="n">
        <v>34379.31888</v>
      </c>
      <c r="N60" s="34" t="inlineStr">
        <is>
          <t>Total:</t>
        </is>
      </c>
      <c r="O60" s="38" t="n">
        <v>108447.27722</v>
      </c>
      <c r="P60" s="89" t="n">
        <v>60876.26151</v>
      </c>
      <c r="Q60" s="93" t="n">
        <v>1.56134430545918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169323.53873</v>
      </c>
      <c r="C61" s="25" t="n"/>
      <c r="D61" s="36" t="n">
        <v>38032.80688</v>
      </c>
      <c r="E61" s="36" t="n">
        <v>38145.43676</v>
      </c>
      <c r="F61" s="39" t="n">
        <v>146689.01913</v>
      </c>
      <c r="G61" s="24" t="n"/>
      <c r="H61" s="25" t="n"/>
      <c r="I61" s="36" t="n">
        <v>3766.11788</v>
      </c>
      <c r="J61" s="36" t="n">
        <v>3766.11788</v>
      </c>
      <c r="K61" s="91" t="n">
        <v>22634.5196</v>
      </c>
      <c r="L61" s="91" t="n">
        <v>34266.689</v>
      </c>
      <c r="M61" s="91" t="n">
        <v>34379.31888</v>
      </c>
      <c r="N61" s="39" t="n">
        <v>108447.27722</v>
      </c>
      <c r="O61" s="25" t="n"/>
      <c r="P61" s="91" t="n">
        <v>60876.26151</v>
      </c>
      <c r="Q61" s="93" t="n">
        <v>1.56134430545918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169323.53873</v>
      </c>
      <c r="C63" s="25" t="n"/>
      <c r="D63" s="38" t="n">
        <v>38032.80688</v>
      </c>
      <c r="E63" s="38" t="n">
        <v>38145.43676</v>
      </c>
      <c r="F63" s="40" t="n">
        <v>146689.01913</v>
      </c>
      <c r="G63" s="24" t="n"/>
      <c r="H63" s="25" t="n"/>
      <c r="I63" s="38" t="n">
        <v>3766.11788</v>
      </c>
      <c r="J63" s="38" t="n">
        <v>3766.11788</v>
      </c>
      <c r="K63" s="89" t="n">
        <v>22634.5196</v>
      </c>
      <c r="L63" s="89" t="n">
        <v>34266.689</v>
      </c>
      <c r="M63" s="89" t="n">
        <v>34379.31888</v>
      </c>
      <c r="N63" s="40" t="n">
        <v>108447.27722</v>
      </c>
      <c r="O63" s="25" t="n"/>
      <c r="P63" s="89" t="n">
        <v>60876.26151</v>
      </c>
      <c r="Q63" s="93" t="n">
        <v>1.56134430545918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April 2024</t>
        </is>
      </c>
      <c r="E67" s="95" t="inlineStr">
        <is>
          <t>Fact  April 2024</t>
        </is>
      </c>
      <c r="F67" s="95" t="inlineStr">
        <is>
          <t>Fact April 2023</t>
        </is>
      </c>
      <c r="G67" s="96" t="inlineStr">
        <is>
          <t>Fact April 2024/Plan April 2024</t>
        </is>
      </c>
      <c r="H67" s="25" t="n"/>
      <c r="I67" s="95" t="inlineStr">
        <is>
          <t>Fact April 2024/Fact April 2023</t>
        </is>
      </c>
      <c r="J67" s="25" t="n"/>
      <c r="K67" s="95" t="inlineStr">
        <is>
          <t>4m. 2024 plan</t>
        </is>
      </c>
      <c r="L67" s="95" t="inlineStr">
        <is>
          <t>4m.2024 fact</t>
        </is>
      </c>
      <c r="M67" s="95" t="inlineStr">
        <is>
          <t>4m. 2023 fact</t>
        </is>
      </c>
      <c r="N67" s="95" t="inlineStr">
        <is>
          <t>Fact 04m. 2024/Plan 04m.2024</t>
        </is>
      </c>
      <c r="O67" s="25" t="n"/>
      <c r="P67" s="95" t="inlineStr">
        <is>
          <t>Fact 04m. 2024/Fact 04m.2023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39445391.69</v>
      </c>
      <c r="F69" s="104" t="n">
        <v>43772579.9</v>
      </c>
      <c r="G69" s="104" t="n">
        <v>-12666015.4291667</v>
      </c>
      <c r="H69" s="69" t="n">
        <v>0.756943515261401</v>
      </c>
      <c r="I69" s="104" t="n">
        <v>-4327188.21</v>
      </c>
      <c r="J69" s="69" t="n">
        <v>0.901143861753508</v>
      </c>
      <c r="K69" s="104" t="n">
        <v>208445628.476667</v>
      </c>
      <c r="L69" s="104" t="n">
        <v>198659984.12</v>
      </c>
      <c r="M69" s="104" t="n">
        <v>171688239.93</v>
      </c>
      <c r="N69" s="104" t="n">
        <v>-9785644.356666651</v>
      </c>
      <c r="O69" s="69" t="n">
        <v>0.953054211651351</v>
      </c>
      <c r="P69" s="104" t="n">
        <v>26971744.19</v>
      </c>
      <c r="Q69" s="69" t="n">
        <v>1.15709721411902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8416383.5</v>
      </c>
      <c r="F70" s="99" t="n">
        <v>13521768.63</v>
      </c>
      <c r="G70" s="99" t="n">
        <v>-10703230.8333333</v>
      </c>
      <c r="H70" s="71" t="n">
        <v>0.440196300682006</v>
      </c>
      <c r="I70" s="104" t="n">
        <v>-5105385.13</v>
      </c>
      <c r="J70" s="69" t="n">
        <v>0.622432148508076</v>
      </c>
      <c r="K70" s="99" t="n">
        <v>76478457.3333333</v>
      </c>
      <c r="L70" s="99" t="n">
        <v>73870590.37</v>
      </c>
      <c r="M70" s="99" t="n">
        <v>86080290.3</v>
      </c>
      <c r="N70" s="99" t="n">
        <v>-2607866.96333332</v>
      </c>
      <c r="O70" s="71" t="n">
        <v>0.965900633272885</v>
      </c>
      <c r="P70" s="99" t="n">
        <v>-12209699.93</v>
      </c>
      <c r="Q70" s="71" t="n">
        <v>0.858159168754569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30189245.46</v>
      </c>
      <c r="F71" s="99" t="n">
        <v>29506711.27</v>
      </c>
      <c r="G71" s="99" t="n">
        <v>-1843575.87333333</v>
      </c>
      <c r="H71" s="71" t="n">
        <v>0.942447283860853</v>
      </c>
      <c r="I71" s="104" t="n">
        <v>682534.190000001</v>
      </c>
      <c r="J71" s="69" t="n">
        <v>1.02313148977378</v>
      </c>
      <c r="K71" s="99" t="n">
        <v>128131285.333333</v>
      </c>
      <c r="L71" s="99" t="n">
        <v>120505076.94</v>
      </c>
      <c r="M71" s="99" t="n">
        <v>81063490.45999999</v>
      </c>
      <c r="N71" s="99" t="n">
        <v>-7626208.39333333</v>
      </c>
      <c r="O71" s="71" t="n">
        <v>0.940481293280609</v>
      </c>
      <c r="P71" s="99" t="n">
        <v>39441586.48</v>
      </c>
      <c r="Q71" s="71" t="n">
        <v>1.48655179114773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839762.73</v>
      </c>
      <c r="F72" s="99" t="n">
        <v>744100</v>
      </c>
      <c r="G72" s="99" t="n">
        <v>-119208.7225</v>
      </c>
      <c r="H72" s="71" t="n">
        <v>0.875691062346822</v>
      </c>
      <c r="I72" s="104" t="n">
        <v>95662.73</v>
      </c>
      <c r="J72" s="69" t="n">
        <v>1.12856165837925</v>
      </c>
      <c r="K72" s="99" t="n">
        <v>3835885.81</v>
      </c>
      <c r="L72" s="99" t="n">
        <v>4284316.81</v>
      </c>
      <c r="M72" s="99" t="n">
        <v>4544459.17</v>
      </c>
      <c r="N72" s="99" t="n">
        <v>448431.000000001</v>
      </c>
      <c r="O72" s="71" t="n">
        <v>1.11690415779087</v>
      </c>
      <c r="P72" s="99" t="n">
        <v>-260142.359999999</v>
      </c>
      <c r="Q72" s="71" t="n">
        <v>0.942756145391884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50829848.8797655</v>
      </c>
      <c r="E73" s="104" t="n">
        <v>36829923.5</v>
      </c>
      <c r="F73" s="104" t="n">
        <v>42123696.09</v>
      </c>
      <c r="G73" s="104" t="n">
        <v>-13999925.3797655</v>
      </c>
      <c r="H73" s="69" t="n">
        <v>0.724572752264494</v>
      </c>
      <c r="I73" s="104" t="n">
        <v>-5293772.59</v>
      </c>
      <c r="J73" s="69" t="n">
        <v>0.874327917980191</v>
      </c>
      <c r="K73" s="104" t="n">
        <v>203556688.198862</v>
      </c>
      <c r="L73" s="104" t="n">
        <v>185275161.75</v>
      </c>
      <c r="M73" s="104" t="n">
        <v>166586347.44</v>
      </c>
      <c r="N73" s="104" t="n">
        <v>-18281526.4488619</v>
      </c>
      <c r="O73" s="69" t="n">
        <v>0.91018950735236</v>
      </c>
      <c r="P73" s="104" t="n">
        <v>18688814.31</v>
      </c>
      <c r="Q73" s="69" t="n">
        <v>1.11218695047462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34641937.63</v>
      </c>
      <c r="F74" s="99" t="n">
        <v>39109004.36</v>
      </c>
      <c r="G74" s="99" t="n">
        <v>-13124272.7415097</v>
      </c>
      <c r="H74" s="71" t="n">
        <v>0.725239397485514</v>
      </c>
      <c r="I74" s="104" t="n">
        <v>-4467066.73</v>
      </c>
      <c r="J74" s="69" t="n">
        <v>0.885779073052322</v>
      </c>
      <c r="K74" s="99" t="n">
        <v>191064841.486039</v>
      </c>
      <c r="L74" s="99" t="n">
        <v>175551929.93</v>
      </c>
      <c r="M74" s="99" t="n">
        <v>159461714.21</v>
      </c>
      <c r="N74" s="99" t="n">
        <v>-15512911.5560389</v>
      </c>
      <c r="O74" s="71" t="n">
        <v>0.918808131127712</v>
      </c>
      <c r="P74" s="99" t="n">
        <v>16090215.72</v>
      </c>
      <c r="Q74" s="71" t="n">
        <v>1.1009033158819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0</v>
      </c>
      <c r="G75" s="99" t="n">
        <v>-319.07375</v>
      </c>
      <c r="H75" s="71" t="n">
        <v>0</v>
      </c>
      <c r="I75" s="104" t="n">
        <v>0</v>
      </c>
      <c r="J75" s="69" t="inlineStr">
        <is>
          <t>-</t>
        </is>
      </c>
      <c r="K75" s="99" t="n">
        <v>1276.295</v>
      </c>
      <c r="L75" s="99" t="n">
        <v>8829.059999999999</v>
      </c>
      <c r="M75" s="99" t="n">
        <v>2552.59</v>
      </c>
      <c r="N75" s="99" t="n">
        <v>7552.765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1931589.34</v>
      </c>
      <c r="F76" s="99" t="n">
        <v>2744018.78</v>
      </c>
      <c r="G76" s="99" t="n">
        <v>-720817.209003915</v>
      </c>
      <c r="H76" s="71" t="n">
        <v>0.7282402996348309</v>
      </c>
      <c r="I76" s="104" t="n">
        <v>-812429.4399999999</v>
      </c>
      <c r="J76" s="69" t="n">
        <v>0.703927157524775</v>
      </c>
      <c r="K76" s="99" t="n">
        <v>10609626.1960157</v>
      </c>
      <c r="L76" s="99" t="n">
        <v>8126365.2</v>
      </c>
      <c r="M76" s="99" t="n">
        <v>5832263.48</v>
      </c>
      <c r="N76" s="99" t="n">
        <v>-2483260.99601566</v>
      </c>
      <c r="O76" s="71" t="n">
        <v>0.765942649614911</v>
      </c>
      <c r="P76" s="99" t="n">
        <v>2294101.72</v>
      </c>
      <c r="Q76" s="71" t="n">
        <v>1.39334672170881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190714.475333333</v>
      </c>
      <c r="E77" s="99" t="n">
        <v>181818.72</v>
      </c>
      <c r="F77" s="99" t="n">
        <v>182450.44</v>
      </c>
      <c r="G77" s="99" t="n">
        <v>-8895.755333333331</v>
      </c>
      <c r="H77" s="71" t="n">
        <v>0.953355636388978</v>
      </c>
      <c r="I77" s="104" t="n">
        <v>-631.7200000000011</v>
      </c>
      <c r="J77" s="69" t="n">
        <v>0.996537580287556</v>
      </c>
      <c r="K77" s="99" t="n">
        <v>924604.8513333329</v>
      </c>
      <c r="L77" s="99" t="n">
        <v>908579.14</v>
      </c>
      <c r="M77" s="99" t="n">
        <v>890955.22</v>
      </c>
      <c r="N77" s="99" t="n">
        <v>-16025.7113333333</v>
      </c>
      <c r="O77" s="71" t="n">
        <v>0.98266750243607</v>
      </c>
      <c r="P77" s="99" t="n">
        <v>17623.92</v>
      </c>
      <c r="Q77" s="71" t="n">
        <v>1.01978092681246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78168.3207166667</v>
      </c>
      <c r="E78" s="99" t="n">
        <v>69105.91</v>
      </c>
      <c r="F78" s="99" t="n">
        <v>67221.50999999999</v>
      </c>
      <c r="G78" s="99" t="n">
        <v>-9062.41071666668</v>
      </c>
      <c r="H78" s="71" t="n">
        <v>0.884065429145973</v>
      </c>
      <c r="I78" s="104" t="n">
        <v>1884.39999999999</v>
      </c>
      <c r="J78" s="69" t="n">
        <v>1.02803269370176</v>
      </c>
      <c r="K78" s="99" t="n">
        <v>388219.012666667</v>
      </c>
      <c r="L78" s="99" t="n">
        <v>329143.54</v>
      </c>
      <c r="M78" s="99" t="n">
        <v>294455.7</v>
      </c>
      <c r="N78" s="99" t="n">
        <v>-59075.4726666668</v>
      </c>
      <c r="O78" s="71" t="n">
        <v>0.847829522153285</v>
      </c>
      <c r="P78" s="99" t="n">
        <v>34687.8400000001</v>
      </c>
      <c r="Q78" s="71" t="n">
        <v>1.11780325529443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5471.9</v>
      </c>
      <c r="F79" s="99" t="n">
        <v>21001</v>
      </c>
      <c r="G79" s="99" t="n">
        <v>-136558.189451852</v>
      </c>
      <c r="H79" s="71" t="n">
        <v>0.038526343404543</v>
      </c>
      <c r="I79" s="104" t="n">
        <v>-15529.1</v>
      </c>
      <c r="J79" s="69" t="n">
        <v>0.260554259320985</v>
      </c>
      <c r="K79" s="99" t="n">
        <v>568120.357807407</v>
      </c>
      <c r="L79" s="99" t="n">
        <v>350314.88</v>
      </c>
      <c r="M79" s="99" t="n">
        <v>104406.24</v>
      </c>
      <c r="N79" s="99" t="n">
        <v>-217805.477807407</v>
      </c>
      <c r="O79" s="71" t="n">
        <v>0.616620888841228</v>
      </c>
      <c r="P79" s="99" t="n">
        <v>245908.64</v>
      </c>
      <c r="Q79" s="71" t="n">
        <v>3.35530596638668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-31860.4557979019</v>
      </c>
      <c r="E80" s="99" t="n">
        <v>146505.95</v>
      </c>
      <c r="F80" s="99" t="n">
        <v>-100675.94</v>
      </c>
      <c r="G80" s="99" t="n">
        <v>178366.405797902</v>
      </c>
      <c r="H80" s="71" t="n">
        <v>-4.59836327921109</v>
      </c>
      <c r="I80" s="104" t="n">
        <v>247181.89</v>
      </c>
      <c r="J80" s="69" t="n">
        <v>-1.455223065213</v>
      </c>
      <c r="K80" s="99" t="n">
        <v>-123841.823191607</v>
      </c>
      <c r="L80" s="99" t="n">
        <v>1553872.68</v>
      </c>
      <c r="M80" s="99" t="n">
        <v>775328.34</v>
      </c>
      <c r="N80" s="99" t="n">
        <v>1677714.50319161</v>
      </c>
      <c r="O80" s="71" t="n">
        <v>-12.5472367892699</v>
      </c>
      <c r="P80" s="99" t="n">
        <v>778544.34</v>
      </c>
      <c r="Q80" s="71" t="n">
        <v>2.00414792009279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1249697.78360328</v>
      </c>
      <c r="E81" s="104" t="n">
        <v>2761974.14</v>
      </c>
      <c r="F81" s="104" t="n">
        <v>1548207.87</v>
      </c>
      <c r="G81" s="104" t="n">
        <v>1512276.35639672</v>
      </c>
      <c r="H81" s="69" t="n">
        <v>2.21011365806886</v>
      </c>
      <c r="I81" s="104" t="n">
        <v>1213766.26999999</v>
      </c>
      <c r="J81" s="69" t="n">
        <v>1.78398146238592</v>
      </c>
      <c r="K81" s="104" t="n">
        <v>4765098.45461312</v>
      </c>
      <c r="L81" s="104" t="n">
        <v>14938695.05</v>
      </c>
      <c r="M81" s="104" t="n">
        <v>5877220.83000003</v>
      </c>
      <c r="N81" s="104" t="n">
        <v>10173596.5953869</v>
      </c>
      <c r="O81" s="69" t="n">
        <v>3.13502337722692</v>
      </c>
      <c r="P81" s="104" t="n">
        <v>9061474.21999998</v>
      </c>
      <c r="Q81" s="69" t="n">
        <v>2.54179577084224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S23" sqref="S23"/>
    </sheetView>
  </sheetViews>
  <sheetFormatPr baseColWidth="8" defaultColWidth="9" defaultRowHeight="14"/>
  <cols>
    <col width="14" customWidth="1" min="1" max="1"/>
    <col width="26.625" customWidth="1" min="2" max="2"/>
  </cols>
  <sheetData>
    <row r="2" ht="1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30.04.24</t>
        </is>
      </c>
      <c r="D3" s="7" t="n"/>
      <c r="E3" s="77" t="inlineStr">
        <is>
          <t>Receipt in May 24</t>
        </is>
      </c>
      <c r="F3" s="76" t="inlineStr">
        <is>
          <t>Delivery May 24</t>
        </is>
      </c>
      <c r="G3" s="9" t="n"/>
      <c r="H3" s="7" t="n"/>
      <c r="I3" s="76" t="inlineStr">
        <is>
          <t>Stock on 31.05.24</t>
        </is>
      </c>
      <c r="J3" s="9" t="n"/>
      <c r="K3" s="9" t="n"/>
      <c r="L3" s="7" t="n"/>
      <c r="M3" s="83" t="inlineStr">
        <is>
          <t>Compared to 30.04.24</t>
        </is>
      </c>
      <c r="N3" s="7" t="n"/>
      <c r="O3" s="76" t="inlineStr">
        <is>
          <t>Delivery April 24</t>
        </is>
      </c>
      <c r="P3" s="9" t="n"/>
      <c r="Q3" s="7" t="n"/>
      <c r="R3" s="92" t="inlineStr">
        <is>
          <t>Delivery May 24</t>
        </is>
      </c>
      <c r="S3" s="25" t="n"/>
      <c r="T3" s="76" t="inlineStr">
        <is>
          <t>Delivery May 23</t>
        </is>
      </c>
      <c r="U3" s="7" t="n"/>
      <c r="V3" s="92" t="inlineStr">
        <is>
          <t>Delivery May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June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April 24</t>
        </is>
      </c>
      <c r="S4" s="25" t="n"/>
      <c r="T4" s="12" t="n"/>
      <c r="U4" s="13" t="n"/>
      <c r="V4" s="92" t="inlineStr">
        <is>
          <t>Delivery May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05 м 2024</t>
        </is>
      </c>
      <c r="Y5" s="76" t="inlineStr">
        <is>
          <t>05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1030.77</v>
      </c>
      <c r="D7" s="98" t="n">
        <v>0</v>
      </c>
      <c r="E7" s="98" t="n">
        <v>1595.88</v>
      </c>
      <c r="F7" s="98" t="n">
        <v>1029.6</v>
      </c>
      <c r="G7" s="98" t="n">
        <v>1003.86</v>
      </c>
      <c r="H7" s="98" t="n">
        <v>0</v>
      </c>
      <c r="I7" s="98" t="n">
        <v>1597.05</v>
      </c>
      <c r="J7" s="98" t="n">
        <v>77.22</v>
      </c>
      <c r="K7" s="98" t="n">
        <v>1005.03</v>
      </c>
      <c r="L7" s="98" t="n">
        <v>514.8</v>
      </c>
      <c r="M7" s="85" t="n">
        <v>1.54937570942111</v>
      </c>
      <c r="N7" s="85" t="inlineStr">
        <is>
          <t>-</t>
        </is>
      </c>
      <c r="O7" s="98" t="n">
        <v>772.2</v>
      </c>
      <c r="P7" s="98" t="n">
        <v>772.2</v>
      </c>
      <c r="Q7" s="98" t="n">
        <v>0</v>
      </c>
      <c r="R7" s="85" t="n">
        <v>1.33333333333333</v>
      </c>
      <c r="S7" s="85" t="inlineStr">
        <is>
          <t>-</t>
        </is>
      </c>
      <c r="T7" s="98" t="n">
        <v>535.36</v>
      </c>
      <c r="U7" s="98" t="n">
        <v>0</v>
      </c>
      <c r="V7" s="85" t="n">
        <v>1.92319187089062</v>
      </c>
      <c r="W7" s="85" t="inlineStr">
        <is>
          <t>-</t>
        </is>
      </c>
      <c r="X7" s="98" t="n">
        <v>5760.02</v>
      </c>
      <c r="Y7" s="98" t="n">
        <v>3714.44</v>
      </c>
      <c r="Z7" s="94" t="n">
        <v>1.55071020126856</v>
      </c>
      <c r="AA7" s="98" t="n">
        <v>1080</v>
      </c>
    </row>
    <row r="8" ht="15" customHeight="1">
      <c r="A8" s="14" t="n"/>
      <c r="B8" s="81" t="inlineStr">
        <is>
          <t>RMB</t>
        </is>
      </c>
      <c r="C8" s="98" t="n">
        <v>11193.6328</v>
      </c>
      <c r="D8" s="98" t="n">
        <v>0</v>
      </c>
      <c r="E8" s="98" t="n">
        <v>17364.9735</v>
      </c>
      <c r="F8" s="98" t="n">
        <v>11155.39903</v>
      </c>
      <c r="G8" s="98" t="n">
        <v>10876.51405425</v>
      </c>
      <c r="H8" s="98" t="n">
        <v>0</v>
      </c>
      <c r="I8" s="98" t="n">
        <v>17403.20727</v>
      </c>
      <c r="J8" s="98" t="n">
        <v>835.031070291893</v>
      </c>
      <c r="K8" s="98" t="n">
        <v>10868.0558997081</v>
      </c>
      <c r="L8" s="98" t="n">
        <v>5700.1203</v>
      </c>
      <c r="M8" s="85" t="n">
        <v>1.55474166259947</v>
      </c>
      <c r="N8" s="85" t="inlineStr">
        <is>
          <t>-</t>
        </is>
      </c>
      <c r="O8" s="98" t="n">
        <v>8292.27295</v>
      </c>
      <c r="P8" s="98" t="n">
        <v>8292.27295</v>
      </c>
      <c r="Q8" s="98" t="n">
        <v>0</v>
      </c>
      <c r="R8" s="85" t="n">
        <v>1.34527639131802</v>
      </c>
      <c r="S8" s="85" t="inlineStr">
        <is>
          <t>-</t>
        </is>
      </c>
      <c r="T8" s="98" t="n">
        <v>6354.12378</v>
      </c>
      <c r="U8" s="98" t="n">
        <v>0</v>
      </c>
      <c r="V8" s="85" t="n">
        <v>1.75561563108234</v>
      </c>
      <c r="W8" s="85" t="inlineStr">
        <is>
          <t>-</t>
        </is>
      </c>
      <c r="X8" s="98" t="n">
        <v>61975.2147</v>
      </c>
      <c r="Y8" s="98" t="n">
        <v>39287.5568</v>
      </c>
      <c r="Z8" s="94" t="n">
        <v>1.57747693539447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1750.32</v>
      </c>
      <c r="D9" s="98" t="n">
        <v>463.32</v>
      </c>
      <c r="E9" s="98" t="n">
        <v>540.54</v>
      </c>
      <c r="F9" s="98" t="n">
        <v>823.6799999999999</v>
      </c>
      <c r="G9" s="98" t="n">
        <v>823.6799999999999</v>
      </c>
      <c r="H9" s="98" t="n">
        <v>0</v>
      </c>
      <c r="I9" s="98" t="n">
        <v>1467.18</v>
      </c>
      <c r="J9" s="98" t="n">
        <v>0</v>
      </c>
      <c r="K9" s="98" t="n">
        <v>875.16</v>
      </c>
      <c r="L9" s="98" t="n">
        <v>592.02</v>
      </c>
      <c r="M9" s="85" t="n">
        <v>0.838235294117647</v>
      </c>
      <c r="N9" s="85" t="n">
        <v>1.27777777777778</v>
      </c>
      <c r="O9" s="98" t="n">
        <v>952.38</v>
      </c>
      <c r="P9" s="98" t="n">
        <v>952.38</v>
      </c>
      <c r="Q9" s="98" t="n">
        <v>0</v>
      </c>
      <c r="R9" s="85" t="n">
        <v>0.864864864864865</v>
      </c>
      <c r="S9" s="85" t="inlineStr">
        <is>
          <t>-</t>
        </is>
      </c>
      <c r="T9" s="98" t="n">
        <v>102.96</v>
      </c>
      <c r="U9" s="98" t="n">
        <v>0</v>
      </c>
      <c r="V9" s="85" t="n">
        <v>8</v>
      </c>
      <c r="W9" s="85" t="inlineStr">
        <is>
          <t>-</t>
        </is>
      </c>
      <c r="X9" s="98" t="n">
        <v>3938.22</v>
      </c>
      <c r="Y9" s="98" t="n">
        <v>1261.26</v>
      </c>
      <c r="Z9" s="94" t="n">
        <v>3.12244897959184</v>
      </c>
      <c r="AA9" s="98" t="n">
        <v>500</v>
      </c>
    </row>
    <row r="10" ht="15" customHeight="1">
      <c r="A10" s="14" t="n"/>
      <c r="B10" s="81" t="inlineStr">
        <is>
          <t>RMB</t>
        </is>
      </c>
      <c r="C10" s="98" t="n">
        <v>18655.23237</v>
      </c>
      <c r="D10" s="98" t="n">
        <v>4873.0968</v>
      </c>
      <c r="E10" s="98" t="n">
        <v>5866.86569</v>
      </c>
      <c r="F10" s="98" t="n">
        <v>8815.614799999999</v>
      </c>
      <c r="G10" s="98" t="n">
        <v>8815.614799999999</v>
      </c>
      <c r="H10" s="98" t="n">
        <v>0</v>
      </c>
      <c r="I10" s="98" t="n">
        <v>15706.48326</v>
      </c>
      <c r="J10" s="98" t="n">
        <v>0</v>
      </c>
      <c r="K10" s="98" t="n">
        <v>9444.713459999981</v>
      </c>
      <c r="L10" s="98" t="n">
        <v>6261.7698</v>
      </c>
      <c r="M10" s="85" t="n">
        <v>0.841934474386823</v>
      </c>
      <c r="N10" s="85" t="n">
        <v>1.28496725121487</v>
      </c>
      <c r="O10" s="98" t="n">
        <v>10092.77265</v>
      </c>
      <c r="P10" s="98" t="n">
        <v>10092.77265</v>
      </c>
      <c r="Q10" s="98" t="n">
        <v>0</v>
      </c>
      <c r="R10" s="85" t="n">
        <v>0.873458177025319</v>
      </c>
      <c r="S10" s="85" t="inlineStr">
        <is>
          <t>-</t>
        </is>
      </c>
      <c r="T10" s="98" t="n">
        <v>1125.39035</v>
      </c>
      <c r="U10" s="98" t="n">
        <v>0</v>
      </c>
      <c r="V10" s="85" t="n">
        <v>7.83338403425976</v>
      </c>
      <c r="W10" s="85" t="inlineStr">
        <is>
          <t>-</t>
        </is>
      </c>
      <c r="X10" s="98" t="n">
        <v>41724.35252</v>
      </c>
      <c r="Y10" s="98" t="n">
        <v>12107.37157</v>
      </c>
      <c r="Z10" s="94" t="n">
        <v>3.44619410404367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387.270000000001</v>
      </c>
      <c r="D11" s="98" t="n">
        <v>51.48</v>
      </c>
      <c r="E11" s="98" t="n">
        <v>823.6799999999999</v>
      </c>
      <c r="F11" s="98" t="n">
        <v>437.58</v>
      </c>
      <c r="G11" s="98" t="n">
        <v>0</v>
      </c>
      <c r="H11" s="98" t="n">
        <v>0</v>
      </c>
      <c r="I11" s="98" t="n">
        <v>773.370000000001</v>
      </c>
      <c r="J11" s="98" t="n">
        <v>592.02</v>
      </c>
      <c r="K11" s="98" t="n">
        <v>1.17000000000002</v>
      </c>
      <c r="L11" s="98" t="n">
        <v>180.18</v>
      </c>
      <c r="M11" s="85" t="n">
        <v>1.99697885196374</v>
      </c>
      <c r="N11" s="85" t="n">
        <v>3.5</v>
      </c>
      <c r="O11" s="98" t="n">
        <v>566.28</v>
      </c>
      <c r="P11" s="98" t="n">
        <v>0</v>
      </c>
      <c r="Q11" s="98" t="n">
        <v>0</v>
      </c>
      <c r="R11" s="85" t="n">
        <v>0.772727272727273</v>
      </c>
      <c r="S11" s="85" t="inlineStr">
        <is>
          <t>-</t>
        </is>
      </c>
      <c r="T11" s="98" t="n">
        <v>308.88</v>
      </c>
      <c r="U11" s="98" t="n">
        <v>0</v>
      </c>
      <c r="V11" s="85" t="n">
        <v>1.41666666666667</v>
      </c>
      <c r="W11" s="85" t="inlineStr">
        <is>
          <t>-</t>
        </is>
      </c>
      <c r="X11" s="98" t="n">
        <v>1301.625</v>
      </c>
      <c r="Y11" s="98" t="n">
        <v>2222.48</v>
      </c>
      <c r="Z11" s="94" t="n">
        <v>0.585663313055686</v>
      </c>
      <c r="AA11" s="98" t="n">
        <v>720</v>
      </c>
    </row>
    <row r="12" ht="15" customHeight="1">
      <c r="A12" s="14" t="n"/>
      <c r="B12" s="81" t="inlineStr">
        <is>
          <t>RMB</t>
        </is>
      </c>
      <c r="C12" s="98" t="n">
        <v>4322.38477</v>
      </c>
      <c r="D12" s="98" t="n">
        <v>555.4692</v>
      </c>
      <c r="E12" s="98" t="n">
        <v>9113.7791</v>
      </c>
      <c r="F12" s="98" t="n">
        <v>4785.9696</v>
      </c>
      <c r="G12" s="98" t="n">
        <v>0</v>
      </c>
      <c r="H12" s="98" t="n">
        <v>0</v>
      </c>
      <c r="I12" s="98" t="n">
        <v>8650.19427</v>
      </c>
      <c r="J12" s="98" t="n">
        <v>6692.82514284023</v>
      </c>
      <c r="K12" s="98" t="n">
        <v>13.2269271597635</v>
      </c>
      <c r="L12" s="98" t="n">
        <v>1944.1422</v>
      </c>
      <c r="M12" s="85" t="n">
        <v>2.00125503172176</v>
      </c>
      <c r="N12" s="85" t="n">
        <v>3.5</v>
      </c>
      <c r="O12" s="98" t="n">
        <v>6091.63055</v>
      </c>
      <c r="P12" s="98" t="n">
        <v>0</v>
      </c>
      <c r="Q12" s="98" t="n">
        <v>0</v>
      </c>
      <c r="R12" s="85" t="n">
        <v>0.785663142358494</v>
      </c>
      <c r="S12" s="85" t="inlineStr">
        <is>
          <t>-</t>
        </is>
      </c>
      <c r="T12" s="98" t="n">
        <v>3340.23144</v>
      </c>
      <c r="U12" s="98" t="n">
        <v>0</v>
      </c>
      <c r="V12" s="85" t="n">
        <v>1.4328257445538</v>
      </c>
      <c r="W12" s="85" t="inlineStr">
        <is>
          <t>-</t>
        </is>
      </c>
      <c r="X12" s="98" t="n">
        <v>14212.55913</v>
      </c>
      <c r="Y12" s="98" t="n">
        <v>26136.74274</v>
      </c>
      <c r="Z12" s="94" t="n">
        <v>0.543776983665563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537.0299999999989</v>
      </c>
      <c r="D13" s="98" t="n">
        <v>386.1</v>
      </c>
      <c r="E13" s="98" t="n">
        <v>514.8</v>
      </c>
      <c r="F13" s="98" t="n">
        <v>567.45</v>
      </c>
      <c r="G13" s="98" t="n">
        <v>25.74</v>
      </c>
      <c r="H13" s="98" t="n">
        <v>0</v>
      </c>
      <c r="I13" s="98" t="n">
        <v>484.379999999999</v>
      </c>
      <c r="J13" s="98" t="n">
        <v>334.62</v>
      </c>
      <c r="K13" s="98" t="n">
        <v>-236.34</v>
      </c>
      <c r="L13" s="98" t="n">
        <v>386.1</v>
      </c>
      <c r="M13" s="85" t="n">
        <v>0.901960784313725</v>
      </c>
      <c r="N13" s="85" t="n">
        <v>1</v>
      </c>
      <c r="O13" s="98" t="n">
        <v>128.7</v>
      </c>
      <c r="P13" s="98" t="n">
        <v>0</v>
      </c>
      <c r="Q13" s="98" t="n">
        <v>0</v>
      </c>
      <c r="R13" s="85" t="n">
        <v>4.40909090909091</v>
      </c>
      <c r="S13" s="85" t="inlineStr">
        <is>
          <t>-</t>
        </is>
      </c>
      <c r="T13" s="98" t="n">
        <v>51.48</v>
      </c>
      <c r="U13" s="98" t="n">
        <v>0</v>
      </c>
      <c r="V13" s="85" t="n">
        <v>11.0227272727273</v>
      </c>
      <c r="W13" s="85" t="inlineStr">
        <is>
          <t>-</t>
        </is>
      </c>
      <c r="X13" s="98" t="n">
        <v>1484.255</v>
      </c>
      <c r="Y13" s="98" t="n">
        <v>668.655</v>
      </c>
      <c r="Z13" s="94" t="n">
        <v>2.21976205965707</v>
      </c>
      <c r="AA13" s="98" t="n">
        <v>275</v>
      </c>
    </row>
    <row r="14" ht="15" customHeight="1">
      <c r="A14" s="14" t="n"/>
      <c r="B14" s="81" t="inlineStr">
        <is>
          <t>RMB</t>
        </is>
      </c>
      <c r="C14" s="98" t="n">
        <v>5661.96518</v>
      </c>
      <c r="D14" s="98" t="n">
        <v>4027.2804</v>
      </c>
      <c r="E14" s="98" t="n">
        <v>5637.74674</v>
      </c>
      <c r="F14" s="98" t="n">
        <v>6130.62983</v>
      </c>
      <c r="G14" s="98" t="n">
        <v>278.09042527835</v>
      </c>
      <c r="H14" s="98" t="n">
        <v>0</v>
      </c>
      <c r="I14" s="98" t="n">
        <v>5169.08209</v>
      </c>
      <c r="J14" s="98" t="n">
        <v>3887.5628969048</v>
      </c>
      <c r="K14" s="98" t="n">
        <v>-2745.76120690479</v>
      </c>
      <c r="L14" s="98" t="n">
        <v>4027.2804</v>
      </c>
      <c r="M14" s="85" t="n">
        <v>0.912948406722628</v>
      </c>
      <c r="N14" s="85" t="n">
        <v>1</v>
      </c>
      <c r="O14" s="98" t="n">
        <v>1420.89694</v>
      </c>
      <c r="P14" s="98" t="n">
        <v>0</v>
      </c>
      <c r="Q14" s="98" t="n">
        <v>0</v>
      </c>
      <c r="R14" s="85" t="n">
        <v>4.31461963033012</v>
      </c>
      <c r="S14" s="85" t="inlineStr">
        <is>
          <t>-</t>
        </is>
      </c>
      <c r="T14" s="98" t="n">
        <v>565.61591</v>
      </c>
      <c r="U14" s="98" t="n">
        <v>0</v>
      </c>
      <c r="V14" s="85" t="n">
        <v>10.8388567605886</v>
      </c>
      <c r="W14" s="85" t="inlineStr">
        <is>
          <t>-</t>
        </is>
      </c>
      <c r="X14" s="98" t="n">
        <v>15933.80603</v>
      </c>
      <c r="Y14" s="98" t="n">
        <v>7370.43615</v>
      </c>
      <c r="Z14" s="94" t="n">
        <v>2.16185388567541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25.74</v>
      </c>
      <c r="D15" s="98" t="n">
        <v>0</v>
      </c>
      <c r="E15" s="98" t="n">
        <v>0</v>
      </c>
      <c r="F15" s="98" t="n">
        <v>25.74</v>
      </c>
      <c r="G15" s="98" t="n">
        <v>25.74</v>
      </c>
      <c r="H15" s="98" t="n">
        <v>0</v>
      </c>
      <c r="I15" s="98" t="n">
        <v>0</v>
      </c>
      <c r="J15" s="98" t="n">
        <v>0</v>
      </c>
      <c r="K15" s="98" t="n">
        <v>0</v>
      </c>
      <c r="L15" s="98" t="n">
        <v>0</v>
      </c>
      <c r="M15" s="85" t="n">
        <v>0</v>
      </c>
      <c r="N15" s="85" t="inlineStr">
        <is>
          <t>-</t>
        </is>
      </c>
      <c r="O15" s="98" t="n">
        <v>0</v>
      </c>
      <c r="P15" s="98" t="n">
        <v>0</v>
      </c>
      <c r="Q15" s="98" t="n">
        <v>0</v>
      </c>
      <c r="R15" s="85" t="inlineStr">
        <is>
          <t>-</t>
        </is>
      </c>
      <c r="S15" s="85" t="inlineStr">
        <is>
          <t>-</t>
        </is>
      </c>
      <c r="T15" s="98" t="n">
        <v>0</v>
      </c>
      <c r="U15" s="98" t="n">
        <v>0</v>
      </c>
      <c r="V15" s="85" t="inlineStr">
        <is>
          <t>-</t>
        </is>
      </c>
      <c r="W15" s="85" t="inlineStr">
        <is>
          <t>-</t>
        </is>
      </c>
      <c r="X15" s="98" t="n">
        <v>25.74</v>
      </c>
      <c r="Y15" s="98" t="n">
        <v>102.96</v>
      </c>
      <c r="Z15" s="94" t="n">
        <v>0.25</v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278.6355</v>
      </c>
      <c r="D16" s="98" t="n">
        <v>0</v>
      </c>
      <c r="E16" s="98" t="n">
        <v>0</v>
      </c>
      <c r="F16" s="98" t="n">
        <v>278.6355</v>
      </c>
      <c r="G16" s="98" t="n">
        <v>278.6355</v>
      </c>
      <c r="H16" s="98" t="n">
        <v>0</v>
      </c>
      <c r="I16" s="98" t="n">
        <v>0</v>
      </c>
      <c r="J16" s="98" t="inlineStr">
        <is>
          <t>0</t>
        </is>
      </c>
      <c r="K16" s="98" t="inlineStr">
        <is>
          <t>0</t>
        </is>
      </c>
      <c r="L16" s="98" t="n">
        <v>0</v>
      </c>
      <c r="M16" s="85" t="n">
        <v>0</v>
      </c>
      <c r="N16" s="85" t="inlineStr">
        <is>
          <t>-</t>
        </is>
      </c>
      <c r="O16" s="98" t="n">
        <v>0</v>
      </c>
      <c r="P16" s="98" t="inlineStr">
        <is>
          <t>0</t>
        </is>
      </c>
      <c r="Q16" s="98" t="n">
        <v>0</v>
      </c>
      <c r="R16" s="85" t="inlineStr">
        <is>
          <t>-</t>
        </is>
      </c>
      <c r="S16" s="85" t="inlineStr">
        <is>
          <t>-</t>
        </is>
      </c>
      <c r="T16" s="98" t="n">
        <v>0</v>
      </c>
      <c r="U16" s="98" t="n">
        <v>0</v>
      </c>
      <c r="V16" s="85" t="inlineStr">
        <is>
          <t>-</t>
        </is>
      </c>
      <c r="W16" s="85" t="inlineStr">
        <is>
          <t>-</t>
        </is>
      </c>
      <c r="X16" s="98" t="n">
        <v>278.6355</v>
      </c>
      <c r="Y16" s="98" t="n">
        <v>1144.92601</v>
      </c>
      <c r="Z16" s="94" t="n">
        <v>0.243365507959768</v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3731.13000000001</v>
      </c>
      <c r="D19" s="98" t="n">
        <v>900.9</v>
      </c>
      <c r="E19" s="98" t="n">
        <v>3474.9</v>
      </c>
      <c r="F19" s="98" t="n">
        <v>2884.05</v>
      </c>
      <c r="G19" s="98" t="n">
        <v>1879.02</v>
      </c>
      <c r="H19" s="98" t="n">
        <v>0</v>
      </c>
      <c r="I19" s="98" t="n">
        <v>4321.98000000001</v>
      </c>
      <c r="J19" s="98" t="n">
        <v>1003.86</v>
      </c>
      <c r="K19" s="98" t="n">
        <v>1645.02</v>
      </c>
      <c r="L19" s="98" t="n">
        <v>1673.1</v>
      </c>
      <c r="M19" s="85" t="n">
        <v>1.15835685167764</v>
      </c>
      <c r="N19" s="85" t="n">
        <v>1.85714285714286</v>
      </c>
      <c r="O19" s="98" t="n">
        <v>2419.56</v>
      </c>
      <c r="P19" s="98" t="n">
        <v>1724.58</v>
      </c>
      <c r="Q19" s="98" t="n">
        <v>0</v>
      </c>
      <c r="R19" s="85" t="n">
        <v>1.19197292069632</v>
      </c>
      <c r="S19" s="85" t="inlineStr">
        <is>
          <t>-</t>
        </is>
      </c>
      <c r="T19" s="98" t="n">
        <v>998.6799999999999</v>
      </c>
      <c r="U19" s="98" t="n">
        <v>0</v>
      </c>
      <c r="V19" s="85" t="n">
        <v>2.88786197781071</v>
      </c>
      <c r="W19" s="85" t="inlineStr">
        <is>
          <t>-</t>
        </is>
      </c>
      <c r="X19" s="98" t="n">
        <v>12509.86</v>
      </c>
      <c r="Y19" s="98" t="n">
        <v>7969.795</v>
      </c>
      <c r="Z19" s="94" t="n">
        <v>1.56965894354874</v>
      </c>
      <c r="AA19" s="98" t="n">
        <v>2575</v>
      </c>
    </row>
    <row r="20" ht="15" customHeight="1">
      <c r="A20" s="11" t="n"/>
      <c r="B20" s="81" t="inlineStr">
        <is>
          <t>USD</t>
        </is>
      </c>
      <c r="C20" s="98" t="n">
        <v>6332.88347147886</v>
      </c>
      <c r="D20" s="98" t="n">
        <v>1492.8948041491</v>
      </c>
      <c r="E20" s="98" t="n">
        <v>5996.8368667014</v>
      </c>
      <c r="F20" s="98" t="n">
        <v>4920.54638690222</v>
      </c>
      <c r="G20" s="98" t="n">
        <v>3196.90155820716</v>
      </c>
      <c r="H20" s="98" t="n">
        <v>0</v>
      </c>
      <c r="I20" s="98" t="n">
        <v>7409.17395127804</v>
      </c>
      <c r="J20" s="98" t="n">
        <v>1802.27334028591</v>
      </c>
      <c r="K20" s="98" t="n">
        <v>2775.57825036124</v>
      </c>
      <c r="L20" s="98" t="n">
        <v>2831.32236063089</v>
      </c>
      <c r="M20" s="85" t="n">
        <v>1.1699526739512</v>
      </c>
      <c r="N20" s="85" t="n">
        <v>1.89653172665749</v>
      </c>
      <c r="O20" s="98" t="n">
        <v>4088.72465463616</v>
      </c>
      <c r="P20" s="98" t="n">
        <v>2902.64222674813</v>
      </c>
      <c r="Q20" s="98" t="n">
        <v>0</v>
      </c>
      <c r="R20" s="85" t="n">
        <v>1.20344283426444</v>
      </c>
      <c r="S20" s="85" t="inlineStr">
        <is>
          <t>-</t>
        </is>
      </c>
      <c r="T20" s="98" t="n">
        <v>1797.52782330002</v>
      </c>
      <c r="U20" s="98" t="n">
        <v>0</v>
      </c>
      <c r="V20" s="85" t="n">
        <v>2.73739650820467</v>
      </c>
      <c r="W20" s="85" t="inlineStr">
        <is>
          <t>-</t>
        </is>
      </c>
      <c r="X20" s="98" t="n">
        <v>21175.6686843809</v>
      </c>
      <c r="Y20" s="98" t="n">
        <v>13585.1581600594</v>
      </c>
      <c r="Z20" s="94" t="n">
        <v>1.55873552850034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40111.85062</v>
      </c>
      <c r="D21" s="98" t="n">
        <v>9455.8464</v>
      </c>
      <c r="E21" s="99" t="n">
        <v>37983.36503</v>
      </c>
      <c r="F21" s="98" t="n">
        <v>31166.24876</v>
      </c>
      <c r="G21" s="98" t="n">
        <v>20248.8547795284</v>
      </c>
      <c r="H21" s="98" t="n">
        <v>0</v>
      </c>
      <c r="I21" s="98" t="n">
        <v>46928.96689</v>
      </c>
      <c r="J21" s="98" t="n">
        <v>11415.4191100369</v>
      </c>
      <c r="K21" s="98" t="n">
        <v>17580.2350799631</v>
      </c>
      <c r="L21" s="98" t="n">
        <v>17933.3127</v>
      </c>
      <c r="M21" s="85" t="n">
        <v>1.1699526739512</v>
      </c>
      <c r="N21" s="85" t="n">
        <v>1.89653172665749</v>
      </c>
      <c r="O21" s="98" t="n">
        <v>25897.57309</v>
      </c>
      <c r="P21" s="98" t="n">
        <v>18385.0456</v>
      </c>
      <c r="Q21" s="98" t="n">
        <v>0</v>
      </c>
      <c r="R21" s="85" t="n">
        <v>1.20344283426444</v>
      </c>
      <c r="S21" s="85" t="inlineStr">
        <is>
          <t>-</t>
        </is>
      </c>
      <c r="T21" s="98" t="n">
        <v>11385.36148</v>
      </c>
      <c r="U21" s="98" t="n">
        <v>0</v>
      </c>
      <c r="V21" s="85" t="n">
        <v>2.73739650820467</v>
      </c>
      <c r="W21" s="85" t="inlineStr">
        <is>
          <t>-</t>
        </is>
      </c>
      <c r="X21" s="98" t="n">
        <v>134124.56788</v>
      </c>
      <c r="Y21" s="98" t="n">
        <v>86047.03327</v>
      </c>
      <c r="Z21" s="94" t="n">
        <v>1.55873552850034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2904.5</v>
      </c>
      <c r="D22" s="98" t="n">
        <v>1315</v>
      </c>
      <c r="E22" s="98" t="n">
        <v>4520</v>
      </c>
      <c r="F22" s="98" t="n">
        <v>4494.25</v>
      </c>
      <c r="G22" s="98" t="n">
        <v>3974.5</v>
      </c>
      <c r="H22" s="98" t="n">
        <v>2754.75</v>
      </c>
      <c r="I22" s="98" t="n">
        <v>2930.25</v>
      </c>
      <c r="J22" s="98" t="n">
        <v>1142.5</v>
      </c>
      <c r="K22" s="98" t="n">
        <v>-667.5</v>
      </c>
      <c r="L22" s="98" t="n">
        <v>2455.25</v>
      </c>
      <c r="M22" s="85" t="n">
        <v>1.00886555345154</v>
      </c>
      <c r="N22" s="85" t="n">
        <v>1.8671102661597</v>
      </c>
      <c r="O22" s="98" t="n">
        <v>750</v>
      </c>
      <c r="P22" s="98" t="n">
        <v>750</v>
      </c>
      <c r="Q22" s="98" t="n">
        <v>0</v>
      </c>
      <c r="R22" s="85" t="n">
        <v>5.99233333333333</v>
      </c>
      <c r="S22" s="85" t="inlineStr">
        <is>
          <t>-</t>
        </is>
      </c>
      <c r="T22" s="98" t="n">
        <v>750</v>
      </c>
      <c r="U22" s="98" t="n">
        <v>0</v>
      </c>
      <c r="V22" s="85" t="n">
        <v>5.99233333333333</v>
      </c>
      <c r="W22" s="85" t="inlineStr">
        <is>
          <t>-</t>
        </is>
      </c>
      <c r="X22" s="98" t="n">
        <v>10865.75</v>
      </c>
      <c r="Y22" s="98" t="n">
        <v>9400</v>
      </c>
      <c r="Z22" s="94" t="n">
        <v>1.15593085106383</v>
      </c>
      <c r="AA22" s="98" t="n">
        <v>2150</v>
      </c>
    </row>
    <row r="23" ht="15" customHeight="1">
      <c r="A23" s="14" t="n"/>
      <c r="B23" s="81" t="inlineStr">
        <is>
          <t>USD</t>
        </is>
      </c>
      <c r="C23" s="98" t="n">
        <v>4930.0744312351</v>
      </c>
      <c r="D23" s="98" t="n">
        <v>2233.80238873364</v>
      </c>
      <c r="E23" s="98" t="n">
        <v>7861.51279938111</v>
      </c>
      <c r="F23" s="98" t="n">
        <v>7814.8340990543</v>
      </c>
      <c r="G23" s="98" t="n">
        <v>6911.06594575097</v>
      </c>
      <c r="H23" s="98" t="n">
        <v>4790.10162638256</v>
      </c>
      <c r="I23" s="98" t="n">
        <v>4976.75313156191</v>
      </c>
      <c r="J23" s="98" t="n">
        <v>1935.61893718097</v>
      </c>
      <c r="K23" s="98" t="n">
        <v>-1130.87583419544</v>
      </c>
      <c r="L23" s="98" t="n">
        <v>4172.01002857639</v>
      </c>
      <c r="M23" s="85" t="n">
        <v>1.00946815326582</v>
      </c>
      <c r="N23" s="85" t="n">
        <v>1.86767193446397</v>
      </c>
      <c r="O23" s="98" t="n">
        <v>1269.53749506623</v>
      </c>
      <c r="P23" s="98" t="n">
        <v>1269.53749506623</v>
      </c>
      <c r="Q23" s="98" t="inlineStr">
        <is>
          <t>0</t>
        </is>
      </c>
      <c r="R23" s="85" t="n">
        <v>6.15565442487904</v>
      </c>
      <c r="S23" s="85" t="e">
        <v>#DIV/0!</v>
      </c>
      <c r="T23" s="98" t="n">
        <v>1240.26200918865</v>
      </c>
      <c r="U23" s="98" t="n">
        <v>0</v>
      </c>
      <c r="V23" s="85" t="n">
        <v>6.3009541864195</v>
      </c>
      <c r="W23" s="85" t="inlineStr">
        <is>
          <t>-</t>
        </is>
      </c>
      <c r="X23" s="98" t="n">
        <v>18680.6737602425</v>
      </c>
      <c r="Y23" s="98" t="n">
        <v>14007.4627749096</v>
      </c>
      <c r="Z23" s="94" t="n">
        <v>1.3336229451706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34.035</v>
      </c>
      <c r="U28" s="98" t="n">
        <v>34.035</v>
      </c>
      <c r="V28" s="85" t="n">
        <v>0</v>
      </c>
      <c r="W28" s="85" t="n">
        <v>0</v>
      </c>
      <c r="X28" s="98" t="n">
        <v>0</v>
      </c>
      <c r="Y28" s="98" t="n">
        <v>103.839</v>
      </c>
      <c r="Z28" s="94" t="n">
        <v>0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438.81326</v>
      </c>
      <c r="U29" s="98" t="n">
        <v>438.81326</v>
      </c>
      <c r="V29" s="85" t="n">
        <v>0</v>
      </c>
      <c r="W29" s="85" t="n">
        <v>0</v>
      </c>
      <c r="X29" s="98" t="n">
        <v>0</v>
      </c>
      <c r="Y29" s="98" t="n">
        <v>1328.69396</v>
      </c>
      <c r="Z29" s="94" t="n">
        <v>0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6635.63000000001</v>
      </c>
      <c r="D30" s="98" t="n">
        <v>2215.9</v>
      </c>
      <c r="E30" s="98" t="n">
        <v>7994.9</v>
      </c>
      <c r="F30" s="98" t="n">
        <v>7378.3</v>
      </c>
      <c r="G30" s="98" t="n">
        <v>5853.52</v>
      </c>
      <c r="H30" s="98" t="n">
        <v>2754.75</v>
      </c>
      <c r="I30" s="98" t="n">
        <v>7252.23000000001</v>
      </c>
      <c r="J30" s="98" t="n">
        <v>2146.36</v>
      </c>
      <c r="K30" s="98" t="n">
        <v>977.52</v>
      </c>
      <c r="L30" s="98" t="n">
        <v>4128.35</v>
      </c>
      <c r="M30" s="85" t="n">
        <v>1.09292260116975</v>
      </c>
      <c r="N30" s="85" t="n">
        <v>1.86305789972472</v>
      </c>
      <c r="O30" s="98" t="n">
        <v>3169.56</v>
      </c>
      <c r="P30" s="98" t="n">
        <v>2474.58</v>
      </c>
      <c r="Q30" s="98" t="n">
        <v>0</v>
      </c>
      <c r="R30" s="85" t="n">
        <v>2.32786254243491</v>
      </c>
      <c r="S30" s="85" t="inlineStr">
        <is>
          <t>-</t>
        </is>
      </c>
      <c r="T30" s="98" t="n">
        <v>1782.715</v>
      </c>
      <c r="U30" s="98" t="n">
        <v>34.035</v>
      </c>
      <c r="V30" s="85" t="n">
        <v>4.1387995276867</v>
      </c>
      <c r="W30" s="85" t="n">
        <v>80.93873953283379</v>
      </c>
      <c r="X30" s="98" t="n">
        <v>23375.61</v>
      </c>
      <c r="Y30" s="98" t="n">
        <v>17473.634</v>
      </c>
      <c r="Z30" s="94" t="n">
        <v>1.3377646573117</v>
      </c>
      <c r="AA30" s="98" t="n">
        <v>4725</v>
      </c>
    </row>
    <row r="31" ht="15" customHeight="1">
      <c r="A31" s="11" t="n"/>
      <c r="B31" s="81" t="inlineStr">
        <is>
          <t>USD</t>
        </is>
      </c>
      <c r="C31" s="98" t="n">
        <v>11262.9579027177</v>
      </c>
      <c r="D31" s="98" t="n">
        <v>3726.69719288274</v>
      </c>
      <c r="E31" s="98" t="n">
        <v>13858.3496660825</v>
      </c>
      <c r="F31" s="98" t="n">
        <v>12735.3804859565</v>
      </c>
      <c r="G31" s="98" t="n">
        <v>10107.9675039581</v>
      </c>
      <c r="H31" s="98" t="n">
        <v>4790.10162638256</v>
      </c>
      <c r="I31" s="98" t="n">
        <v>12385.9270828437</v>
      </c>
      <c r="J31" s="98" t="n">
        <v>3737.89227746688</v>
      </c>
      <c r="K31" s="98" t="n">
        <v>1644.7024161658</v>
      </c>
      <c r="L31" s="98" t="n">
        <v>7003.33238920728</v>
      </c>
      <c r="M31" s="85" t="n">
        <v>1.09970464151828</v>
      </c>
      <c r="N31" s="85" t="n">
        <v>1.87923301162817</v>
      </c>
      <c r="O31" s="98" t="n">
        <v>5358.26214970239</v>
      </c>
      <c r="P31" s="98" t="n">
        <v>4172.17972181436</v>
      </c>
      <c r="Q31" s="98" t="n">
        <v>0</v>
      </c>
      <c r="R31" s="85" t="n">
        <v>2.37677443360323</v>
      </c>
      <c r="S31" s="85" t="inlineStr">
        <is>
          <t>-</t>
        </is>
      </c>
      <c r="T31" s="98" t="n">
        <v>3107.06993795292</v>
      </c>
      <c r="U31" s="98" t="n">
        <v>69.2801054642479</v>
      </c>
      <c r="V31" s="85" t="n">
        <v>4.09883933747149</v>
      </c>
      <c r="W31" s="85" t="n">
        <v>69.1410845044758</v>
      </c>
      <c r="X31" s="98" t="n">
        <v>39856.3424446234</v>
      </c>
      <c r="Y31" s="98" t="n">
        <v>27802.3959487835</v>
      </c>
      <c r="Z31" s="94" t="n">
        <v>1.43355783142018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71338.44906002381</v>
      </c>
      <c r="D32" s="98" t="n">
        <v>23604.52735</v>
      </c>
      <c r="E32" s="99" t="n">
        <v>87777.40095</v>
      </c>
      <c r="F32" s="98" t="n">
        <v>80664.62646</v>
      </c>
      <c r="G32" s="98" t="n">
        <v>64022.8553733204</v>
      </c>
      <c r="H32" s="98" t="n">
        <v>30340.0246913445</v>
      </c>
      <c r="I32" s="98" t="n">
        <v>78451.2235500238</v>
      </c>
      <c r="J32" s="98" t="n">
        <v>23675.4358962475</v>
      </c>
      <c r="K32" s="98" t="n">
        <v>10417.3806337526</v>
      </c>
      <c r="L32" s="98" t="n">
        <v>44358.40702</v>
      </c>
      <c r="M32" s="85" t="n">
        <v>1.09970464151828</v>
      </c>
      <c r="N32" s="85" t="n">
        <v>1.87923301162817</v>
      </c>
      <c r="O32" s="98" t="n">
        <v>33938.69663</v>
      </c>
      <c r="P32" s="98" t="n">
        <v>26426.16914</v>
      </c>
      <c r="Q32" s="98" t="n">
        <v>0</v>
      </c>
      <c r="R32" s="85" t="n">
        <v>2.37677443360323</v>
      </c>
      <c r="S32" s="85" t="inlineStr">
        <is>
          <t>-</t>
        </is>
      </c>
      <c r="T32" s="98" t="n">
        <v>19679.87028</v>
      </c>
      <c r="U32" s="98" t="n">
        <v>438.81326</v>
      </c>
      <c r="V32" s="85" t="n">
        <v>4.09883933747149</v>
      </c>
      <c r="W32" s="85" t="n">
        <v>69.1410845044758</v>
      </c>
      <c r="X32" s="98" t="n">
        <v>252446.08741</v>
      </c>
      <c r="Y32" s="98" t="n">
        <v>176097.5957</v>
      </c>
      <c r="Z32" s="94" t="n">
        <v>1.43355783142018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31/05/2024</t>
        </is>
      </c>
      <c r="C38" s="24" t="n"/>
      <c r="D38" s="24" t="n"/>
      <c r="E38" s="25" t="n"/>
      <c r="F38" s="23" t="inlineStr">
        <is>
          <t>30/04/2024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31/05/2023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124070.72112</v>
      </c>
      <c r="D41" s="31" t="n">
        <v>12222.24088032</v>
      </c>
      <c r="E41" s="31" t="n">
        <v>90455.157280896</v>
      </c>
      <c r="F41" s="101" t="inlineStr">
        <is>
          <t>1.PolyCapro</t>
        </is>
      </c>
      <c r="G41" s="33" t="n">
        <v>91875.44039</v>
      </c>
      <c r="H41" s="25" t="n"/>
      <c r="I41" s="31" t="n">
        <v>17285.37027</v>
      </c>
      <c r="J41" s="31" t="n">
        <v>61643.59111</v>
      </c>
      <c r="K41" s="88" t="n">
        <v>32195.28073</v>
      </c>
      <c r="L41" s="88" t="n">
        <v>-5063.12938968</v>
      </c>
      <c r="M41" s="88" t="n">
        <v>28811.566170896</v>
      </c>
      <c r="N41" s="100" t="inlineStr">
        <is>
          <t>1.PolyCapro</t>
        </is>
      </c>
      <c r="O41" s="38" t="n">
        <v>36302.96202</v>
      </c>
      <c r="P41" s="89" t="n">
        <v>87767.7591</v>
      </c>
      <c r="Q41" s="93" t="n">
        <v>3.41764732727999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2.ZIG SHENG</t>
        </is>
      </c>
      <c r="C42" s="31" t="n">
        <v>30311.42558</v>
      </c>
      <c r="D42" s="31" t="n">
        <v>5841.30096</v>
      </c>
      <c r="E42" s="31" t="n">
        <v>26456.518832</v>
      </c>
      <c r="F42" s="101" t="inlineStr">
        <is>
          <t>2.SIMOSA INTL CO.,LTD</t>
        </is>
      </c>
      <c r="G42" s="33" t="n">
        <v>14877.95662</v>
      </c>
      <c r="H42" s="25" t="n"/>
      <c r="I42" s="31" t="n">
        <v>11262.98806</v>
      </c>
      <c r="J42" s="31" t="n">
        <v>14877.95662</v>
      </c>
      <c r="K42" s="88" t="n">
        <v>16260.29848</v>
      </c>
      <c r="L42" s="88" t="n">
        <v>5841.30096</v>
      </c>
      <c r="M42" s="88" t="n">
        <v>12827.681832</v>
      </c>
      <c r="N42" s="100" t="inlineStr">
        <is>
          <t>2.Kingfa</t>
        </is>
      </c>
      <c r="O42" s="38" t="n">
        <v>24162.35326</v>
      </c>
      <c r="P42" s="89" t="n">
        <v>30311.42558</v>
      </c>
      <c r="Q42" s="93" t="inlineStr">
        <is>
          <t>-</t>
        </is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3.SIMOSA INTL CO.,LTD</t>
        </is>
      </c>
      <c r="C43" s="31" t="n">
        <v>20008.46843</v>
      </c>
      <c r="D43" s="31" t="n">
        <v>0</v>
      </c>
      <c r="E43" s="31" t="n">
        <v>20008.46843</v>
      </c>
      <c r="F43" s="101" t="inlineStr">
        <is>
          <t>3.Kingfa</t>
        </is>
      </c>
      <c r="G43" s="33" t="n">
        <v>14106.9045</v>
      </c>
      <c r="H43" s="25" t="n"/>
      <c r="I43" s="31" t="n">
        <v>0</v>
      </c>
      <c r="J43" s="31" t="n">
        <v>0</v>
      </c>
      <c r="K43" s="88" t="n">
        <v>5130.51181</v>
      </c>
      <c r="L43" s="88" t="n">
        <v>-11262.98806</v>
      </c>
      <c r="M43" s="88" t="n">
        <v>5130.51181</v>
      </c>
      <c r="N43" s="100" t="inlineStr">
        <is>
          <t>3.Jiangsu Haiyang</t>
        </is>
      </c>
      <c r="O43" s="38" t="n">
        <v>5095.57095</v>
      </c>
      <c r="P43" s="89" t="n">
        <v>20008.46843</v>
      </c>
      <c r="Q43" s="93" t="inlineStr">
        <is>
          <t>-</t>
        </is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4.Kingfa</t>
        </is>
      </c>
      <c r="C44" s="31" t="n">
        <v>19448.95129</v>
      </c>
      <c r="D44" s="31" t="n">
        <v>0</v>
      </c>
      <c r="E44" s="31" t="n">
        <v>0</v>
      </c>
      <c r="F44" s="101" t="inlineStr">
        <is>
          <t>4.ZIG SHENG</t>
        </is>
      </c>
      <c r="G44" s="33" t="n">
        <v>14051.1271</v>
      </c>
      <c r="H44" s="25" t="n"/>
      <c r="I44" s="31" t="n">
        <v>0</v>
      </c>
      <c r="J44" s="31" t="n">
        <v>13628.837</v>
      </c>
      <c r="K44" s="88" t="n">
        <v>5342.04679</v>
      </c>
      <c r="L44" s="88" t="n">
        <v>0</v>
      </c>
      <c r="M44" s="88" t="n">
        <v>0</v>
      </c>
      <c r="N44" s="100" t="inlineStr">
        <is>
          <t>4.PJSC KUIBYSHEVAZOT</t>
        </is>
      </c>
      <c r="O44" s="38" t="n">
        <v>2344.38962</v>
      </c>
      <c r="P44" s="89" t="n">
        <v>-4713.40197</v>
      </c>
      <c r="Q44" s="93" t="n">
        <v>0.804927859497738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5.LTD BALTEX</t>
        </is>
      </c>
      <c r="C45" s="31" t="n">
        <v>3888.66717</v>
      </c>
      <c r="D45" s="31" t="n">
        <v>3033.98344</v>
      </c>
      <c r="E45" s="31" t="n">
        <v>758.33198</v>
      </c>
      <c r="F45" s="101" t="inlineStr">
        <is>
          <t>5.LTD BALTEX</t>
        </is>
      </c>
      <c r="G45" s="33" t="n">
        <v>3806.47917</v>
      </c>
      <c r="H45" s="25" t="n"/>
      <c r="I45" s="31" t="n">
        <v>1113.01628</v>
      </c>
      <c r="J45" s="31" t="n">
        <v>424.0693</v>
      </c>
      <c r="K45" s="88" t="n">
        <v>82.1879999999996</v>
      </c>
      <c r="L45" s="88" t="n">
        <v>1920.96716</v>
      </c>
      <c r="M45" s="88" t="n">
        <v>334.26268</v>
      </c>
      <c r="N45" s="100" t="inlineStr">
        <is>
          <t>5.LTD BALTEX</t>
        </is>
      </c>
      <c r="O45" s="38" t="n">
        <v>2243.70893</v>
      </c>
      <c r="P45" s="89" t="n">
        <v>1644.95824</v>
      </c>
      <c r="Q45" s="93" t="n">
        <v>1.73314244018274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6.PJSC KUIBYSHEVAZOT</t>
        </is>
      </c>
      <c r="C46" s="31" t="n">
        <v>2428.34389</v>
      </c>
      <c r="D46" s="31" t="n">
        <v>2253.57389</v>
      </c>
      <c r="E46" s="31" t="n">
        <v>1443.96047</v>
      </c>
      <c r="F46" s="101" t="inlineStr">
        <is>
          <t>6.PJSC KUIBYSHEVAZOT</t>
        </is>
      </c>
      <c r="G46" s="33" t="n">
        <v>2428.34389</v>
      </c>
      <c r="H46" s="25" t="n"/>
      <c r="I46" s="31" t="n">
        <v>2253.57389</v>
      </c>
      <c r="J46" s="31" t="n">
        <v>1443.01047</v>
      </c>
      <c r="K46" s="88" t="n">
        <v>0</v>
      </c>
      <c r="L46" s="88" t="n">
        <v>0</v>
      </c>
      <c r="M46" s="88" t="n">
        <v>0.950000000000045</v>
      </c>
      <c r="N46" s="100" t="inlineStr">
        <is>
          <t>6.Domo Engineering Plastics</t>
        </is>
      </c>
      <c r="O46" s="38" t="n">
        <v>680.823</v>
      </c>
      <c r="P46" s="89" t="n">
        <v>83.95427000000019</v>
      </c>
      <c r="Q46" s="93" t="n">
        <v>1.0358107156267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7.Jiangsu Kingfa</t>
        </is>
      </c>
      <c r="C47" s="31" t="n">
        <v>986.65926</v>
      </c>
      <c r="D47" s="31" t="n">
        <v>0</v>
      </c>
      <c r="E47" s="31" t="n">
        <v>0</v>
      </c>
      <c r="F47" s="101" t="inlineStr">
        <is>
          <t>7.Domo Engineering Plastics</t>
        </is>
      </c>
      <c r="G47" s="33" t="n">
        <v>778.635</v>
      </c>
      <c r="H47" s="25" t="n"/>
      <c r="I47" s="31" t="n">
        <v>0</v>
      </c>
      <c r="J47" s="31" t="n">
        <v>386.1</v>
      </c>
      <c r="K47" s="88" t="n">
        <v>328.88642</v>
      </c>
      <c r="L47" s="88" t="n">
        <v>0</v>
      </c>
      <c r="M47" s="88" t="n">
        <v>0</v>
      </c>
      <c r="N47" s="100" t="inlineStr">
        <is>
          <t>7.Kurskhimvolokno</t>
        </is>
      </c>
      <c r="O47" s="38" t="n">
        <v>14.8</v>
      </c>
      <c r="P47" s="89" t="n">
        <v>986.65926</v>
      </c>
      <c r="Q47" s="93" t="inlineStr">
        <is>
          <t>-</t>
        </is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inlineStr">
        <is>
          <t>8.Kurskhimvolokno LTD</t>
        </is>
      </c>
      <c r="C48" s="31" t="n">
        <v>610.3819999999999</v>
      </c>
      <c r="D48" s="31" t="n">
        <v>184.19</v>
      </c>
      <c r="E48" s="31" t="n">
        <v>184.19</v>
      </c>
      <c r="F48" s="101" t="inlineStr">
        <is>
          <t>8.Jiangsu Kingfa</t>
        </is>
      </c>
      <c r="G48" s="33" t="n">
        <v>657.77284</v>
      </c>
      <c r="H48" s="25" t="n"/>
      <c r="I48" s="31" t="n">
        <v>0</v>
      </c>
      <c r="J48" s="31" t="n">
        <v>0</v>
      </c>
      <c r="K48" s="88" t="n">
        <v>0</v>
      </c>
      <c r="L48" s="88" t="n">
        <v>6.55000000000001</v>
      </c>
      <c r="M48" s="88" t="n">
        <v>6.55000000000001</v>
      </c>
      <c r="N48" s="100" t="n">
        <v>0</v>
      </c>
      <c r="O48" s="38" t="n">
        <v>0</v>
      </c>
      <c r="P48" s="89" t="n">
        <v>595.582</v>
      </c>
      <c r="Q48" s="93" t="n">
        <v>41.242027027027</v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inlineStr">
        <is>
          <t>9.Domo Engineering Plastics</t>
        </is>
      </c>
      <c r="C49" s="31" t="n">
        <v>392.535</v>
      </c>
      <c r="D49" s="31" t="n">
        <v>0</v>
      </c>
      <c r="E49" s="31" t="n">
        <v>392.535</v>
      </c>
      <c r="F49" s="101" t="inlineStr">
        <is>
          <t>9.Kurskhimvolokno LTD</t>
        </is>
      </c>
      <c r="G49" s="33" t="n">
        <v>610.3819999999999</v>
      </c>
      <c r="H49" s="25" t="n"/>
      <c r="I49" s="31" t="n">
        <v>177.64</v>
      </c>
      <c r="J49" s="31" t="n">
        <v>177.64</v>
      </c>
      <c r="K49" s="88" t="n">
        <v>-386.1</v>
      </c>
      <c r="L49" s="88" t="n">
        <v>0</v>
      </c>
      <c r="M49" s="88" t="n">
        <v>6.435</v>
      </c>
      <c r="N49" s="100" t="n">
        <v>0</v>
      </c>
      <c r="O49" s="38" t="n">
        <v>0</v>
      </c>
      <c r="P49" s="89" t="n">
        <v>-288.288</v>
      </c>
      <c r="Q49" s="93" t="n">
        <v>0.5765595463138</v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inlineStr">
        <is>
          <t>10.Shanghai Qishen</t>
        </is>
      </c>
      <c r="C50" s="31" t="n">
        <v>333.93943</v>
      </c>
      <c r="D50" s="31" t="n">
        <v>0</v>
      </c>
      <c r="E50" s="31" t="n">
        <v>333.93943</v>
      </c>
      <c r="F50" s="101" t="inlineStr">
        <is>
          <t>10.Shanghai Qishen</t>
        </is>
      </c>
      <c r="G50" s="33" t="n">
        <v>333.822</v>
      </c>
      <c r="H50" s="25" t="n"/>
      <c r="I50" s="31" t="n">
        <v>0</v>
      </c>
      <c r="J50" s="31" t="n">
        <v>333.822</v>
      </c>
      <c r="K50" s="88" t="n">
        <v>0.117430000000013</v>
      </c>
      <c r="L50" s="88" t="n">
        <v>0</v>
      </c>
      <c r="M50" s="88" t="n">
        <v>0.117430000000013</v>
      </c>
      <c r="N50" s="100" t="n">
        <v>0</v>
      </c>
      <c r="O50" s="38" t="n">
        <v>0</v>
      </c>
      <c r="P50" s="89" t="n">
        <v>333.93943</v>
      </c>
      <c r="Q50" s="93" t="inlineStr">
        <is>
          <t>-</t>
        </is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202480.09317</v>
      </c>
      <c r="D51" s="31" t="n">
        <v>23535.28917032</v>
      </c>
      <c r="E51" s="31" t="n">
        <v>140033.101422896</v>
      </c>
      <c r="F51" s="34" t="inlineStr">
        <is>
          <t>Total:</t>
        </is>
      </c>
      <c r="G51" s="33" t="n">
        <v>143526.86351</v>
      </c>
      <c r="H51" s="25" t="n"/>
      <c r="I51" s="31" t="n">
        <v>32092.5885</v>
      </c>
      <c r="J51" s="31" t="n">
        <v>92915.02650000001</v>
      </c>
      <c r="K51" s="89" t="n">
        <v>58953.22966</v>
      </c>
      <c r="L51" s="89" t="n">
        <v>-8557.29932968</v>
      </c>
      <c r="M51" s="89" t="n">
        <v>47118.074922896</v>
      </c>
      <c r="N51" s="34" t="inlineStr">
        <is>
          <t>Total:</t>
        </is>
      </c>
      <c r="O51" s="38" t="n">
        <v>70844.60778000001</v>
      </c>
      <c r="P51" s="89" t="n">
        <v>131635.48539</v>
      </c>
      <c r="Q51" s="93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312.89668</v>
      </c>
      <c r="C52" s="25" t="n"/>
      <c r="D52" s="31" t="n">
        <v>0</v>
      </c>
      <c r="E52" s="31" t="n">
        <v>0</v>
      </c>
      <c r="F52" s="33" t="n">
        <v>429.5133</v>
      </c>
      <c r="G52" s="24" t="n"/>
      <c r="H52" s="25" t="n"/>
      <c r="I52" s="31" t="n">
        <v>243.60396</v>
      </c>
      <c r="J52" s="31" t="n">
        <v>243.60396</v>
      </c>
      <c r="K52" s="89" t="n">
        <v>-116.61662</v>
      </c>
      <c r="L52" s="89" t="n">
        <v>0</v>
      </c>
      <c r="M52" s="89" t="n">
        <v>-243.60396</v>
      </c>
      <c r="N52" s="102" t="n">
        <v>277.21254</v>
      </c>
      <c r="O52" s="25" t="n"/>
      <c r="P52" s="103" t="n">
        <v>35.68414</v>
      </c>
      <c r="Q52" s="93" t="n">
        <v>1.12872484051407</v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202792.98985</v>
      </c>
      <c r="C53" s="25" t="n"/>
      <c r="D53" s="31" t="n">
        <v>23535.28917032</v>
      </c>
      <c r="E53" s="31" t="n">
        <v>140033.101422896</v>
      </c>
      <c r="F53" s="33" t="n">
        <v>143956.37681</v>
      </c>
      <c r="G53" s="24" t="n"/>
      <c r="H53" s="25" t="n"/>
      <c r="I53" s="31" t="n">
        <v>32336.19246</v>
      </c>
      <c r="J53" s="31" t="n">
        <v>93158.63046</v>
      </c>
      <c r="K53" s="91" t="n">
        <v>58836.61304</v>
      </c>
      <c r="L53" s="91" t="n">
        <v>-8800.90328968</v>
      </c>
      <c r="M53" s="91" t="n">
        <v>46874.470962896</v>
      </c>
      <c r="N53" s="39" t="n">
        <v>71121.82032</v>
      </c>
      <c r="O53" s="25" t="n"/>
      <c r="P53" s="91" t="n">
        <v>131671.16953</v>
      </c>
      <c r="Q53" s="93" t="n">
        <v>2.85134701189549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3534.58742</v>
      </c>
      <c r="D56" s="36" t="n">
        <v>3534.58742</v>
      </c>
      <c r="E56" s="36" t="n">
        <v>3534.58742</v>
      </c>
      <c r="F56" s="37" t="inlineStr">
        <is>
          <t>Shekino (RST)</t>
        </is>
      </c>
      <c r="G56" s="25" t="n"/>
      <c r="H56" s="36" t="n">
        <v>3533.34439</v>
      </c>
      <c r="I56" s="36" t="n">
        <v>3533.34439</v>
      </c>
      <c r="J56" s="36" t="n">
        <v>3533.34439</v>
      </c>
      <c r="K56" s="89" t="n">
        <v>1.24302999999964</v>
      </c>
      <c r="L56" s="89" t="n">
        <v>1.24302999999964</v>
      </c>
      <c r="M56" s="89" t="n">
        <v>1.24302999999964</v>
      </c>
      <c r="N56" s="34" t="inlineStr">
        <is>
          <t>Shekino (RST)</t>
        </is>
      </c>
      <c r="O56" s="38" t="n">
        <v>3521.31183</v>
      </c>
      <c r="P56" s="89" t="n">
        <v>13.2755899999997</v>
      </c>
      <c r="Q56" s="93" t="n">
        <v>1.00377006940621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230339.96312</v>
      </c>
      <c r="D58" s="36" t="n">
        <v>38427.15695</v>
      </c>
      <c r="E58" s="36" t="n">
        <v>38427.15695</v>
      </c>
      <c r="F58" s="37" t="inlineStr">
        <is>
          <t>PJSC Kuibyshevazot</t>
        </is>
      </c>
      <c r="G58" s="25" t="n"/>
      <c r="H58" s="36" t="n">
        <v>164342.0336</v>
      </c>
      <c r="I58" s="36" t="n">
        <v>34499.46249</v>
      </c>
      <c r="J58" s="36" t="n">
        <v>34499.46249</v>
      </c>
      <c r="K58" s="89" t="n">
        <v>65997.92952000001</v>
      </c>
      <c r="L58" s="89" t="n">
        <v>3927.69446</v>
      </c>
      <c r="M58" s="89" t="n">
        <v>3927.69446000002</v>
      </c>
      <c r="N58" s="34" t="inlineStr">
        <is>
          <t>PJSC Kuibyshevazot</t>
        </is>
      </c>
      <c r="O58" s="38" t="n">
        <v>116969.94106</v>
      </c>
      <c r="P58" s="89" t="n">
        <v>113370.02206</v>
      </c>
      <c r="Q58" s="93" t="n">
        <v>1.96922355463825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4781.98746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1448.16074</v>
      </c>
      <c r="I59" s="36" t="n">
        <v>0</v>
      </c>
      <c r="J59" s="36" t="n">
        <v>112.62988</v>
      </c>
      <c r="K59" s="89" t="n">
        <v>3333.82672</v>
      </c>
      <c r="L59" s="89" t="n">
        <v>0</v>
      </c>
      <c r="M59" s="89" t="n">
        <v>-112.62988</v>
      </c>
      <c r="N59" s="34" t="inlineStr">
        <is>
          <t>warehouse fee and transportation fee include the purchase in china</t>
        </is>
      </c>
      <c r="O59" s="38" t="n">
        <v>1822.15403</v>
      </c>
      <c r="P59" s="89" t="n">
        <v>2959.83343</v>
      </c>
      <c r="Q59" s="93" t="n">
        <v>2.62435962123356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238656.538</v>
      </c>
      <c r="D60" s="38" t="n">
        <v>41961.74437</v>
      </c>
      <c r="E60" s="38" t="n">
        <v>41961.74437</v>
      </c>
      <c r="F60" s="37" t="inlineStr">
        <is>
          <t>Total:</t>
        </is>
      </c>
      <c r="G60" s="25" t="n"/>
      <c r="H60" s="38" t="n">
        <v>169323.53873</v>
      </c>
      <c r="I60" s="38" t="n">
        <v>38032.80688</v>
      </c>
      <c r="J60" s="38" t="n">
        <v>38145.43676</v>
      </c>
      <c r="K60" s="89" t="n">
        <v>69332.99927</v>
      </c>
      <c r="L60" s="89" t="n">
        <v>3928.93749</v>
      </c>
      <c r="M60" s="89" t="n">
        <v>3816.30761000002</v>
      </c>
      <c r="N60" s="34" t="inlineStr">
        <is>
          <t>Total:</t>
        </is>
      </c>
      <c r="O60" s="38" t="n">
        <v>122313.40692</v>
      </c>
      <c r="P60" s="89" t="n">
        <v>116343.13108</v>
      </c>
      <c r="Q60" s="93" t="n">
        <v>1.95118870457181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238656.538</v>
      </c>
      <c r="C61" s="25" t="n"/>
      <c r="D61" s="36" t="n">
        <v>41961.74437</v>
      </c>
      <c r="E61" s="36" t="n">
        <v>41961.74437</v>
      </c>
      <c r="F61" s="39" t="n">
        <v>169323.53873</v>
      </c>
      <c r="G61" s="24" t="n"/>
      <c r="H61" s="25" t="n"/>
      <c r="I61" s="36" t="n">
        <v>38032.80688</v>
      </c>
      <c r="J61" s="36" t="n">
        <v>38145.43676</v>
      </c>
      <c r="K61" s="91" t="n">
        <v>69332.99927</v>
      </c>
      <c r="L61" s="91" t="n">
        <v>3928.93749</v>
      </c>
      <c r="M61" s="91" t="n">
        <v>3816.30761000002</v>
      </c>
      <c r="N61" s="39" t="n">
        <v>122313.40692</v>
      </c>
      <c r="O61" s="25" t="n"/>
      <c r="P61" s="91" t="n">
        <v>116343.13108</v>
      </c>
      <c r="Q61" s="93" t="n">
        <v>1.95118870457181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238656.538</v>
      </c>
      <c r="C63" s="25" t="n"/>
      <c r="D63" s="38" t="n">
        <v>41961.74437</v>
      </c>
      <c r="E63" s="38" t="n">
        <v>41961.74437</v>
      </c>
      <c r="F63" s="40" t="n">
        <v>169323.53873</v>
      </c>
      <c r="G63" s="24" t="n"/>
      <c r="H63" s="25" t="n"/>
      <c r="I63" s="38" t="n">
        <v>38032.80688</v>
      </c>
      <c r="J63" s="38" t="n">
        <v>38145.43676</v>
      </c>
      <c r="K63" s="89" t="n">
        <v>69332.99927</v>
      </c>
      <c r="L63" s="89" t="n">
        <v>3928.93749</v>
      </c>
      <c r="M63" s="89" t="n">
        <v>3816.30761000002</v>
      </c>
      <c r="N63" s="40" t="n">
        <v>122313.40692</v>
      </c>
      <c r="O63" s="25" t="n"/>
      <c r="P63" s="89" t="n">
        <v>116343.13108</v>
      </c>
      <c r="Q63" s="93" t="n">
        <v>1.95118870457181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May 2024</t>
        </is>
      </c>
      <c r="E67" s="95" t="inlineStr">
        <is>
          <t>Fact  May 2024</t>
        </is>
      </c>
      <c r="F67" s="95" t="inlineStr">
        <is>
          <t>Fact May 2023</t>
        </is>
      </c>
      <c r="G67" s="96" t="inlineStr">
        <is>
          <t>Fact April 2024/Plan April 2024</t>
        </is>
      </c>
      <c r="H67" s="25" t="n"/>
      <c r="I67" s="95" t="inlineStr">
        <is>
          <t>Fact April 2024/Fact April 2023</t>
        </is>
      </c>
      <c r="J67" s="25" t="n"/>
      <c r="K67" s="95" t="inlineStr">
        <is>
          <t>5m. 2024 plan</t>
        </is>
      </c>
      <c r="L67" s="95" t="inlineStr">
        <is>
          <t>5m.2024 fact</t>
        </is>
      </c>
      <c r="M67" s="95" t="inlineStr">
        <is>
          <t>5m. 2023 fact</t>
        </is>
      </c>
      <c r="N67" s="95" t="inlineStr">
        <is>
          <t>Fact 04m. 2024/Plan 04m.2024</t>
        </is>
      </c>
      <c r="O67" s="25" t="n"/>
      <c r="P67" s="95" t="inlineStr">
        <is>
          <t>Fact 04m. 2024/Fact 04m.2023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88539834.31999999</v>
      </c>
      <c r="F69" s="104" t="n">
        <v>21101397.93</v>
      </c>
      <c r="G69" s="104" t="n">
        <v>36428427.2008333</v>
      </c>
      <c r="H69" s="69" t="n">
        <v>1.69904900317756</v>
      </c>
      <c r="I69" s="104" t="n">
        <v>67438436.39</v>
      </c>
      <c r="J69" s="69" t="n">
        <v>4.19592268785768</v>
      </c>
      <c r="K69" s="104" t="n">
        <v>260557035.595833</v>
      </c>
      <c r="L69" s="104" t="n">
        <v>287199818.44</v>
      </c>
      <c r="M69" s="104" t="n">
        <v>192789637.86</v>
      </c>
      <c r="N69" s="104" t="n">
        <v>26642782.8441667</v>
      </c>
      <c r="O69" s="69" t="n">
        <v>1.10225316995659</v>
      </c>
      <c r="P69" s="104" t="n">
        <v>94410180.58</v>
      </c>
      <c r="Q69" s="69" t="n">
        <v>1.48970567935066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52036954.29</v>
      </c>
      <c r="F70" s="99" t="n">
        <v>8427371.99</v>
      </c>
      <c r="G70" s="99" t="n">
        <v>32917339.9566667</v>
      </c>
      <c r="H70" s="71" t="n">
        <v>2.72165292577467</v>
      </c>
      <c r="I70" s="104" t="n">
        <v>43609582.3</v>
      </c>
      <c r="J70" s="69" t="n">
        <v>6.17475463902003</v>
      </c>
      <c r="K70" s="99" t="n">
        <v>95598071.6666667</v>
      </c>
      <c r="L70" s="99" t="n">
        <v>125907544.66</v>
      </c>
      <c r="M70" s="99" t="n">
        <v>94507662.29000001</v>
      </c>
      <c r="N70" s="99" t="n">
        <v>30309472.9933333</v>
      </c>
      <c r="O70" s="71" t="n">
        <v>1.31705109177324</v>
      </c>
      <c r="P70" s="99" t="n">
        <v>31399882.37</v>
      </c>
      <c r="Q70" s="71" t="n">
        <v>1.33224694812203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36404132.03</v>
      </c>
      <c r="F71" s="99" t="n">
        <v>11615877.07</v>
      </c>
      <c r="G71" s="99" t="n">
        <v>4371310.69666667</v>
      </c>
      <c r="H71" s="71" t="n">
        <v>1.13646349321463</v>
      </c>
      <c r="I71" s="104" t="n">
        <v>24788254.96</v>
      </c>
      <c r="J71" s="69" t="n">
        <v>3.13399770078662</v>
      </c>
      <c r="K71" s="99" t="n">
        <v>160164106.666667</v>
      </c>
      <c r="L71" s="99" t="n">
        <v>156909208.97</v>
      </c>
      <c r="M71" s="99" t="n">
        <v>92679367.53</v>
      </c>
      <c r="N71" s="99" t="n">
        <v>-3254897.69666666</v>
      </c>
      <c r="O71" s="71" t="n">
        <v>0.979677733267412</v>
      </c>
      <c r="P71" s="99" t="n">
        <v>64229841.44</v>
      </c>
      <c r="Q71" s="71" t="n">
        <v>1.69303279847274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98748</v>
      </c>
      <c r="F72" s="99" t="n">
        <v>1058148.87</v>
      </c>
      <c r="G72" s="99" t="n">
        <v>-860223.4525</v>
      </c>
      <c r="H72" s="71" t="n">
        <v>0.10297282546062</v>
      </c>
      <c r="I72" s="104" t="n">
        <v>-959400.87</v>
      </c>
      <c r="J72" s="69" t="n">
        <v>0.0933214624138851</v>
      </c>
      <c r="K72" s="99" t="n">
        <v>4794857.2625</v>
      </c>
      <c r="L72" s="99" t="n">
        <v>4383064.81</v>
      </c>
      <c r="M72" s="99" t="n">
        <v>5602608.04</v>
      </c>
      <c r="N72" s="99" t="n">
        <v>-411792.4525</v>
      </c>
      <c r="O72" s="71" t="n">
        <v>0.91411789132482</v>
      </c>
      <c r="P72" s="99" t="n">
        <v>-1219543.23</v>
      </c>
      <c r="Q72" s="71" t="n">
        <v>0.782325798754253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50829848.8797655</v>
      </c>
      <c r="E73" s="104" t="n">
        <v>84409460.79000001</v>
      </c>
      <c r="F73" s="104" t="n">
        <v>21555627.81</v>
      </c>
      <c r="G73" s="104" t="n">
        <v>33579611.9102345</v>
      </c>
      <c r="H73" s="69" t="n">
        <v>1.66062781319033</v>
      </c>
      <c r="I73" s="104" t="n">
        <v>62853832.98</v>
      </c>
      <c r="J73" s="69" t="n">
        <v>3.91588969405201</v>
      </c>
      <c r="K73" s="104" t="n">
        <v>254386537.078627</v>
      </c>
      <c r="L73" s="104" t="n">
        <v>269684622.54</v>
      </c>
      <c r="M73" s="104" t="n">
        <v>188141975.25</v>
      </c>
      <c r="N73" s="104" t="n">
        <v>15298085.4613726</v>
      </c>
      <c r="O73" s="69" t="n">
        <v>1.06013716620799</v>
      </c>
      <c r="P73" s="104" t="n">
        <v>81542647.29000001</v>
      </c>
      <c r="Q73" s="69" t="n">
        <v>1.43341017963507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80747058.06</v>
      </c>
      <c r="F74" s="99" t="n">
        <v>20203493.47</v>
      </c>
      <c r="G74" s="99" t="n">
        <v>32980847.6884903</v>
      </c>
      <c r="H74" s="71" t="n">
        <v>1.69046397928528</v>
      </c>
      <c r="I74" s="104" t="n">
        <v>60543564.59</v>
      </c>
      <c r="J74" s="69" t="n">
        <v>3.99668790845012</v>
      </c>
      <c r="K74" s="99" t="n">
        <v>238831051.857549</v>
      </c>
      <c r="L74" s="99" t="n">
        <v>256298987.99</v>
      </c>
      <c r="M74" s="99" t="n">
        <v>179665207.68</v>
      </c>
      <c r="N74" s="99" t="n">
        <v>17467936.1324514</v>
      </c>
      <c r="O74" s="71" t="n">
        <v>1.07313930075922</v>
      </c>
      <c r="P74" s="99" t="n">
        <v>76633780.31</v>
      </c>
      <c r="Q74" s="71" t="n">
        <v>1.42653656375413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0</v>
      </c>
      <c r="G75" s="99" t="n">
        <v>-319.07375</v>
      </c>
      <c r="H75" s="71" t="n">
        <v>0</v>
      </c>
      <c r="I75" s="104" t="n">
        <v>0</v>
      </c>
      <c r="J75" s="69" t="inlineStr">
        <is>
          <t>-</t>
        </is>
      </c>
      <c r="K75" s="99" t="n">
        <v>1595.36875</v>
      </c>
      <c r="L75" s="99" t="n">
        <v>8829.059999999999</v>
      </c>
      <c r="M75" s="99" t="n">
        <v>2552.59</v>
      </c>
      <c r="N75" s="99" t="n">
        <v>7233.69125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3361071.41</v>
      </c>
      <c r="F76" s="99" t="n">
        <v>1059839.34</v>
      </c>
      <c r="G76" s="99" t="n">
        <v>708664.860996085</v>
      </c>
      <c r="H76" s="71" t="n">
        <v>1.26717806938843</v>
      </c>
      <c r="I76" s="104" t="n">
        <v>2301232.07</v>
      </c>
      <c r="J76" s="69" t="n">
        <v>3.17130274669744</v>
      </c>
      <c r="K76" s="99" t="n">
        <v>13262032.7450196</v>
      </c>
      <c r="L76" s="99" t="n">
        <v>11487436.61</v>
      </c>
      <c r="M76" s="99" t="n">
        <v>6892102.82</v>
      </c>
      <c r="N76" s="99" t="n">
        <v>-1774596.13501958</v>
      </c>
      <c r="O76" s="71" t="n">
        <v>0.866189733569614</v>
      </c>
      <c r="P76" s="99" t="n">
        <v>4595333.79</v>
      </c>
      <c r="Q76" s="71" t="n">
        <v>1.66675351630927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190714.475333333</v>
      </c>
      <c r="E77" s="99" t="n">
        <v>182381.84</v>
      </c>
      <c r="F77" s="99" t="n">
        <v>183274.35</v>
      </c>
      <c r="G77" s="99" t="n">
        <v>-8332.635333333341</v>
      </c>
      <c r="H77" s="71" t="n">
        <v>0.956308322591825</v>
      </c>
      <c r="I77" s="104" t="n">
        <v>-892.510000000009</v>
      </c>
      <c r="J77" s="69" t="n">
        <v>0.99513019688789</v>
      </c>
      <c r="K77" s="99" t="n">
        <v>1115319.32666667</v>
      </c>
      <c r="L77" s="99" t="n">
        <v>1090960.98</v>
      </c>
      <c r="M77" s="99" t="n">
        <v>1074229.57</v>
      </c>
      <c r="N77" s="99" t="n">
        <v>-24358.3466666667</v>
      </c>
      <c r="O77" s="71" t="n">
        <v>0.978160203912662</v>
      </c>
      <c r="P77" s="99" t="n">
        <v>16731.4099999999</v>
      </c>
      <c r="Q77" s="71" t="n">
        <v>1.01557526479186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78168.3207166667</v>
      </c>
      <c r="E78" s="99" t="n">
        <v>111761.77</v>
      </c>
      <c r="F78" s="99" t="n">
        <v>92658.86</v>
      </c>
      <c r="G78" s="99" t="n">
        <v>33593.4492833333</v>
      </c>
      <c r="H78" s="71" t="n">
        <v>1.42975784787674</v>
      </c>
      <c r="I78" s="104" t="n">
        <v>19102.91</v>
      </c>
      <c r="J78" s="69" t="n">
        <v>1.20616387898578</v>
      </c>
      <c r="K78" s="99" t="n">
        <v>466387.333383334</v>
      </c>
      <c r="L78" s="99" t="n">
        <v>440905.31</v>
      </c>
      <c r="M78" s="99" t="n">
        <v>387114.56</v>
      </c>
      <c r="N78" s="99" t="n">
        <v>-25482.0233833335</v>
      </c>
      <c r="O78" s="71" t="n">
        <v>0.945362960013347</v>
      </c>
      <c r="P78" s="99" t="n">
        <v>53790.7500000001</v>
      </c>
      <c r="Q78" s="71" t="n">
        <v>1.13895305307039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7187.71</v>
      </c>
      <c r="F79" s="99" t="n">
        <v>16361.79</v>
      </c>
      <c r="G79" s="99" t="n">
        <v>-134842.379451852</v>
      </c>
      <c r="H79" s="71" t="n">
        <v>0.0506069525671645</v>
      </c>
      <c r="I79" s="104" t="n">
        <v>-9174.08</v>
      </c>
      <c r="J79" s="69" t="n">
        <v>0.439298511959877</v>
      </c>
      <c r="K79" s="99" t="n">
        <v>710150.4472592589</v>
      </c>
      <c r="L79" s="99" t="n">
        <v>357502.59</v>
      </c>
      <c r="M79" s="99" t="n">
        <v>120768.03</v>
      </c>
      <c r="N79" s="99" t="n">
        <v>-352647.857259259</v>
      </c>
      <c r="O79" s="71" t="n">
        <v>0.503418101586415</v>
      </c>
      <c r="P79" s="99" t="n">
        <v>236734.56</v>
      </c>
      <c r="Q79" s="71" t="n">
        <v>2.96024196138664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-31860.4557979019</v>
      </c>
      <c r="E80" s="99" t="n">
        <v>147132.64</v>
      </c>
      <c r="F80" s="99" t="n">
        <v>-586921.29</v>
      </c>
      <c r="G80" s="99" t="n">
        <v>178993.095797902</v>
      </c>
      <c r="H80" s="71" t="n">
        <v>-4.61803311708081</v>
      </c>
      <c r="I80" s="104" t="n">
        <v>734053.9300000001</v>
      </c>
      <c r="J80" s="69" t="n">
        <v>-0.250685470959828</v>
      </c>
      <c r="K80" s="99" t="n">
        <v>-155702.278989509</v>
      </c>
      <c r="L80" s="99" t="n">
        <v>1701005.32</v>
      </c>
      <c r="M80" s="99" t="n">
        <v>188407.05</v>
      </c>
      <c r="N80" s="99" t="n">
        <v>1856707.59898951</v>
      </c>
      <c r="O80" s="71" t="n">
        <v>-10.9247297537283</v>
      </c>
      <c r="P80" s="99" t="n">
        <v>1512598.27</v>
      </c>
      <c r="Q80" s="71" t="n">
        <v>9.028352813761471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1249697.78360328</v>
      </c>
      <c r="E81" s="104" t="n">
        <v>4277506.17</v>
      </c>
      <c r="F81" s="104" t="n">
        <v>-1041151.17</v>
      </c>
      <c r="G81" s="104" t="n">
        <v>3027808.38639672</v>
      </c>
      <c r="H81" s="69" t="n">
        <v>3.42283248488012</v>
      </c>
      <c r="I81" s="104" t="n">
        <v>5318657.34</v>
      </c>
      <c r="J81" s="69" t="n">
        <v>-4.10843909439205</v>
      </c>
      <c r="K81" s="104" t="n">
        <v>6014796.23821641</v>
      </c>
      <c r="L81" s="104" t="n">
        <v>19216201.22</v>
      </c>
      <c r="M81" s="104" t="n">
        <v>4836069.66000003</v>
      </c>
      <c r="N81" s="104" t="n">
        <v>13201404.9817836</v>
      </c>
      <c r="O81" s="69" t="n">
        <v>3.19482164631038</v>
      </c>
      <c r="P81" s="104" t="n">
        <v>14380131.56</v>
      </c>
      <c r="Q81" s="69" t="n">
        <v>3.9735162168859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A81"/>
  <sheetViews>
    <sheetView zoomScale="130" zoomScaleNormal="130" workbookViewId="0">
      <selection activeCell="C3" sqref="C3:D4"/>
    </sheetView>
  </sheetViews>
  <sheetFormatPr baseColWidth="8" defaultColWidth="9" defaultRowHeight="14"/>
  <cols>
    <col width="14" customWidth="1" min="1" max="1"/>
  </cols>
  <sheetData>
    <row r="2" ht="1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31.05.24</t>
        </is>
      </c>
      <c r="D3" s="7" t="n"/>
      <c r="E3" s="77" t="inlineStr">
        <is>
          <t>Receipt in June 24</t>
        </is>
      </c>
      <c r="F3" s="76" t="inlineStr">
        <is>
          <t>Delivery June 24</t>
        </is>
      </c>
      <c r="G3" s="9" t="n"/>
      <c r="H3" s="7" t="n"/>
      <c r="I3" s="76" t="inlineStr">
        <is>
          <t>Stock on 30.06.24</t>
        </is>
      </c>
      <c r="J3" s="9" t="n"/>
      <c r="K3" s="9" t="n"/>
      <c r="L3" s="7" t="n"/>
      <c r="M3" s="83" t="inlineStr">
        <is>
          <t>Compared to 31.05.24</t>
        </is>
      </c>
      <c r="N3" s="7" t="n"/>
      <c r="O3" s="76" t="inlineStr">
        <is>
          <t>Delivery May 24</t>
        </is>
      </c>
      <c r="P3" s="9" t="n"/>
      <c r="Q3" s="7" t="n"/>
      <c r="R3" s="92" t="inlineStr">
        <is>
          <t>Delivery June 24</t>
        </is>
      </c>
      <c r="S3" s="25" t="n"/>
      <c r="T3" s="76" t="inlineStr">
        <is>
          <t>Delivery June 23</t>
        </is>
      </c>
      <c r="U3" s="7" t="n"/>
      <c r="V3" s="92" t="inlineStr">
        <is>
          <t>Delivery June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July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May 24</t>
        </is>
      </c>
      <c r="S4" s="25" t="n"/>
      <c r="T4" s="12" t="n"/>
      <c r="U4" s="13" t="n"/>
      <c r="V4" s="92" t="inlineStr">
        <is>
          <t>Delivery June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06 м 2024</t>
        </is>
      </c>
      <c r="Y5" s="76" t="inlineStr">
        <is>
          <t>06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1597.05</v>
      </c>
      <c r="D7" s="98" t="n">
        <v>514.8</v>
      </c>
      <c r="E7" s="98" t="n">
        <v>720.72</v>
      </c>
      <c r="F7" s="98" t="n">
        <v>1055.34</v>
      </c>
      <c r="G7" s="98" t="n">
        <v>978.12</v>
      </c>
      <c r="H7" s="98" t="n">
        <v>0</v>
      </c>
      <c r="I7" s="98" t="n">
        <v>1262.43</v>
      </c>
      <c r="J7" s="98" t="n">
        <v>1544.4</v>
      </c>
      <c r="K7" s="98" t="n">
        <v>-693.8099999999999</v>
      </c>
      <c r="L7" s="98" t="n">
        <v>411.84</v>
      </c>
      <c r="M7" s="85" t="n">
        <v>0.79047619047619</v>
      </c>
      <c r="N7" s="85" t="n">
        <v>0.8</v>
      </c>
      <c r="O7" s="98" t="n">
        <v>1029.6</v>
      </c>
      <c r="P7" s="98" t="n">
        <v>1003.86</v>
      </c>
      <c r="Q7" s="98" t="n">
        <v>0</v>
      </c>
      <c r="R7" s="85" t="n">
        <v>1.025</v>
      </c>
      <c r="S7" s="85" t="inlineStr">
        <is>
          <t>-</t>
        </is>
      </c>
      <c r="T7" s="98" t="n">
        <v>797.9400000000001</v>
      </c>
      <c r="U7" s="98" t="n">
        <v>0</v>
      </c>
      <c r="V7" s="85" t="n">
        <v>1.32258064516129</v>
      </c>
      <c r="W7" s="85" t="inlineStr">
        <is>
          <t>-</t>
        </is>
      </c>
      <c r="X7" s="98" t="n">
        <v>6815.36</v>
      </c>
      <c r="Y7" s="98" t="n">
        <v>4512.38</v>
      </c>
      <c r="Z7" s="94" t="n">
        <v>1.51036925081664</v>
      </c>
      <c r="AA7" s="98" t="n">
        <v>840</v>
      </c>
    </row>
    <row r="8" ht="15" customHeight="1">
      <c r="A8" s="14" t="n"/>
      <c r="B8" s="81" t="inlineStr">
        <is>
          <t>RMB</t>
        </is>
      </c>
      <c r="C8" s="98" t="n">
        <v>17403.20727</v>
      </c>
      <c r="D8" s="98" t="n">
        <v>5700.1203</v>
      </c>
      <c r="E8" s="98" t="n">
        <v>8282.242050000001</v>
      </c>
      <c r="F8" s="98" t="n">
        <v>11612.06478</v>
      </c>
      <c r="G8" s="98" t="n">
        <v>10762.4015034146</v>
      </c>
      <c r="H8" s="98" t="n">
        <v>0</v>
      </c>
      <c r="I8" s="98" t="n">
        <v>14073.38454</v>
      </c>
      <c r="J8" s="98" t="n">
        <v>16951.2084099038</v>
      </c>
      <c r="K8" s="98" t="n">
        <v>-7615.20195990373</v>
      </c>
      <c r="L8" s="98" t="n">
        <v>4737.37809</v>
      </c>
      <c r="M8" s="85" t="n">
        <v>0.808666145363906</v>
      </c>
      <c r="N8" s="85" t="n">
        <v>0.831101422543661</v>
      </c>
      <c r="O8" s="98" t="n">
        <v>11155.39903</v>
      </c>
      <c r="P8" s="98" t="n">
        <v>10876.51405425</v>
      </c>
      <c r="Q8" s="98" t="n">
        <v>0</v>
      </c>
      <c r="R8" s="85" t="n">
        <v>1.04093674719944</v>
      </c>
      <c r="S8" s="85" t="inlineStr">
        <is>
          <t>-</t>
        </is>
      </c>
      <c r="T8" s="98" t="n">
        <v>9184.99827</v>
      </c>
      <c r="U8" s="98" t="n">
        <v>0</v>
      </c>
      <c r="V8" s="85" t="n">
        <v>1.26424245695585</v>
      </c>
      <c r="W8" s="85" t="inlineStr">
        <is>
          <t>-</t>
        </is>
      </c>
      <c r="X8" s="98" t="n">
        <v>73587.27948</v>
      </c>
      <c r="Y8" s="98" t="n">
        <v>48472.55507</v>
      </c>
      <c r="Z8" s="94" t="n">
        <v>1.51812256180289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1467.18</v>
      </c>
      <c r="D9" s="98" t="n">
        <v>592.02</v>
      </c>
      <c r="E9" s="98" t="n">
        <v>308.88</v>
      </c>
      <c r="F9" s="98" t="n">
        <v>823.6799999999999</v>
      </c>
      <c r="G9" s="98" t="n">
        <v>823.6799999999999</v>
      </c>
      <c r="H9" s="98" t="n">
        <v>0</v>
      </c>
      <c r="I9" s="98" t="n">
        <v>952.38</v>
      </c>
      <c r="J9" s="98" t="n">
        <v>566.28</v>
      </c>
      <c r="K9" s="98" t="n">
        <v>51.48</v>
      </c>
      <c r="L9" s="98" t="n">
        <v>334.62</v>
      </c>
      <c r="M9" s="85" t="n">
        <v>0.649122807017544</v>
      </c>
      <c r="N9" s="85" t="n">
        <v>0.565217391304348</v>
      </c>
      <c r="O9" s="98" t="n">
        <v>823.6799999999999</v>
      </c>
      <c r="P9" s="98" t="n">
        <v>823.6799999999999</v>
      </c>
      <c r="Q9" s="98" t="n">
        <v>0</v>
      </c>
      <c r="R9" s="85" t="n">
        <v>1</v>
      </c>
      <c r="S9" s="85" t="inlineStr">
        <is>
          <t>-</t>
        </is>
      </c>
      <c r="T9" s="98" t="n">
        <v>669.24</v>
      </c>
      <c r="U9" s="98" t="n">
        <v>0</v>
      </c>
      <c r="V9" s="85" t="n">
        <v>1.23076923076923</v>
      </c>
      <c r="W9" s="85" t="inlineStr">
        <is>
          <t>-</t>
        </is>
      </c>
      <c r="X9" s="98" t="n">
        <v>4761.9</v>
      </c>
      <c r="Y9" s="98" t="n">
        <v>1930.5</v>
      </c>
      <c r="Z9" s="94" t="n">
        <v>2.46666666666667</v>
      </c>
      <c r="AA9" s="98" t="n">
        <v>500</v>
      </c>
    </row>
    <row r="10" ht="15" customHeight="1">
      <c r="A10" s="14" t="n"/>
      <c r="B10" s="81" t="inlineStr">
        <is>
          <t>RMB</t>
        </is>
      </c>
      <c r="C10" s="98" t="n">
        <v>15706.48326</v>
      </c>
      <c r="D10" s="98" t="n">
        <v>6261.7698</v>
      </c>
      <c r="E10" s="98" t="n">
        <v>3544.86396</v>
      </c>
      <c r="F10" s="98" t="n">
        <v>8909.77578</v>
      </c>
      <c r="G10" s="98" t="n">
        <v>8909.77578</v>
      </c>
      <c r="H10" s="98" t="n">
        <v>0</v>
      </c>
      <c r="I10" s="98" t="n">
        <v>10341.57144</v>
      </c>
      <c r="J10" s="98" t="n">
        <v>6170.10316999998</v>
      </c>
      <c r="K10" s="98" t="n">
        <v>560.918469999999</v>
      </c>
      <c r="L10" s="98" t="n">
        <v>3610.5498</v>
      </c>
      <c r="M10" s="85" t="n">
        <v>0.658426922743239</v>
      </c>
      <c r="N10" s="85" t="n">
        <v>0.57660212932133</v>
      </c>
      <c r="O10" s="98" t="n">
        <v>8815.614799999999</v>
      </c>
      <c r="P10" s="98" t="n">
        <v>8815.614799999999</v>
      </c>
      <c r="Q10" s="98" t="n">
        <v>0</v>
      </c>
      <c r="R10" s="85" t="n">
        <v>1.01068115861868</v>
      </c>
      <c r="S10" s="85" t="inlineStr">
        <is>
          <t>-</t>
        </is>
      </c>
      <c r="T10" s="98" t="n">
        <v>7214.83939</v>
      </c>
      <c r="U10" s="98" t="n">
        <v>0</v>
      </c>
      <c r="V10" s="85" t="n">
        <v>1.23492364810632</v>
      </c>
      <c r="W10" s="85" t="inlineStr">
        <is>
          <t>-</t>
        </is>
      </c>
      <c r="X10" s="98" t="n">
        <v>50634.1283</v>
      </c>
      <c r="Y10" s="98" t="n">
        <v>19322.21096</v>
      </c>
      <c r="Z10" s="94" t="n">
        <v>2.62051420537849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773.370000000001</v>
      </c>
      <c r="D11" s="98" t="n">
        <v>180.18</v>
      </c>
      <c r="E11" s="98" t="n">
        <v>926.64</v>
      </c>
      <c r="F11" s="98" t="n">
        <v>566.28</v>
      </c>
      <c r="G11" s="98" t="n">
        <v>0</v>
      </c>
      <c r="H11" s="98" t="n">
        <v>0</v>
      </c>
      <c r="I11" s="98" t="n">
        <v>1133.73</v>
      </c>
      <c r="J11" s="98" t="n">
        <v>1930.5</v>
      </c>
      <c r="K11" s="98" t="n">
        <v>-1337.31</v>
      </c>
      <c r="L11" s="98" t="n">
        <v>540.54</v>
      </c>
      <c r="M11" s="85" t="n">
        <v>1.46596066565809</v>
      </c>
      <c r="N11" s="85" t="n">
        <v>3</v>
      </c>
      <c r="O11" s="98" t="n">
        <v>437.58</v>
      </c>
      <c r="P11" s="98" t="n">
        <v>0</v>
      </c>
      <c r="Q11" s="98" t="n">
        <v>0</v>
      </c>
      <c r="R11" s="85" t="n">
        <v>1.29411764705882</v>
      </c>
      <c r="S11" s="85" t="inlineStr">
        <is>
          <t>-</t>
        </is>
      </c>
      <c r="T11" s="98" t="n">
        <v>332.28</v>
      </c>
      <c r="U11" s="98" t="n">
        <v>0</v>
      </c>
      <c r="V11" s="85" t="n">
        <v>1.70422535211268</v>
      </c>
      <c r="W11" s="85" t="inlineStr">
        <is>
          <t>-</t>
        </is>
      </c>
      <c r="X11" s="98" t="n">
        <v>1867.905</v>
      </c>
      <c r="Y11" s="98" t="n">
        <v>2554.76</v>
      </c>
      <c r="Z11" s="94" t="n">
        <v>0.731146957052717</v>
      </c>
      <c r="AA11" s="98" t="n">
        <v>560</v>
      </c>
    </row>
    <row r="12" ht="15" customHeight="1">
      <c r="A12" s="14" t="n"/>
      <c r="B12" s="81" t="inlineStr">
        <is>
          <t>RMB</t>
        </is>
      </c>
      <c r="C12" s="98" t="n">
        <v>8650.19427</v>
      </c>
      <c r="D12" s="98" t="n">
        <v>1944.1422</v>
      </c>
      <c r="E12" s="98" t="n">
        <v>10651.78535</v>
      </c>
      <c r="F12" s="98" t="n">
        <v>6371.7434</v>
      </c>
      <c r="G12" s="98" t="n">
        <v>0</v>
      </c>
      <c r="H12" s="98" t="n">
        <v>0</v>
      </c>
      <c r="I12" s="98" t="n">
        <v>12930.23622</v>
      </c>
      <c r="J12" s="98" t="n">
        <v>22142.9823284024</v>
      </c>
      <c r="K12" s="98" t="n">
        <v>-15339.0477584024</v>
      </c>
      <c r="L12" s="98" t="n">
        <v>6126.30165</v>
      </c>
      <c r="M12" s="85" t="n">
        <v>1.49479142507166</v>
      </c>
      <c r="N12" s="85" t="n">
        <v>3.15115923619167</v>
      </c>
      <c r="O12" s="98" t="n">
        <v>4785.9696</v>
      </c>
      <c r="P12" s="98" t="n">
        <v>0</v>
      </c>
      <c r="Q12" s="98" t="n">
        <v>0</v>
      </c>
      <c r="R12" s="85" t="n">
        <v>1.33133804276567</v>
      </c>
      <c r="S12" s="85" t="inlineStr">
        <is>
          <t>-</t>
        </is>
      </c>
      <c r="T12" s="98" t="n">
        <v>3508.18108</v>
      </c>
      <c r="U12" s="98" t="n">
        <v>0</v>
      </c>
      <c r="V12" s="85" t="n">
        <v>1.81625271178989</v>
      </c>
      <c r="W12" s="85" t="inlineStr">
        <is>
          <t>-</t>
        </is>
      </c>
      <c r="X12" s="98" t="n">
        <v>20584.30253</v>
      </c>
      <c r="Y12" s="98" t="n">
        <v>29644.92382</v>
      </c>
      <c r="Z12" s="94" t="n">
        <v>0.694361795462357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484.379999999999</v>
      </c>
      <c r="D13" s="98" t="n">
        <v>386.1</v>
      </c>
      <c r="E13" s="98" t="n">
        <v>180.18</v>
      </c>
      <c r="F13" s="98" t="n">
        <v>284.31</v>
      </c>
      <c r="G13" s="98" t="n">
        <v>0</v>
      </c>
      <c r="H13" s="98" t="n">
        <v>0</v>
      </c>
      <c r="I13" s="98" t="n">
        <v>380.249999999999</v>
      </c>
      <c r="J13" s="98" t="n">
        <v>617.76</v>
      </c>
      <c r="K13" s="98" t="n">
        <v>-469.17</v>
      </c>
      <c r="L13" s="98" t="n">
        <v>231.66</v>
      </c>
      <c r="M13" s="85" t="n">
        <v>0.785024154589372</v>
      </c>
      <c r="N13" s="85" t="n">
        <v>0.6</v>
      </c>
      <c r="O13" s="98" t="n">
        <v>567.45</v>
      </c>
      <c r="P13" s="98" t="n">
        <v>25.74</v>
      </c>
      <c r="Q13" s="98" t="n">
        <v>0</v>
      </c>
      <c r="R13" s="85" t="n">
        <v>0.501030927835052</v>
      </c>
      <c r="S13" s="85" t="inlineStr">
        <is>
          <t>-</t>
        </is>
      </c>
      <c r="T13" s="98" t="n">
        <v>283.725</v>
      </c>
      <c r="U13" s="98" t="n">
        <v>0</v>
      </c>
      <c r="V13" s="85" t="n">
        <v>1.0020618556701</v>
      </c>
      <c r="W13" s="85" t="inlineStr">
        <is>
          <t>-</t>
        </is>
      </c>
      <c r="X13" s="98" t="n">
        <v>1768.565</v>
      </c>
      <c r="Y13" s="98" t="n">
        <v>952.38</v>
      </c>
      <c r="Z13" s="94" t="n">
        <v>1.85699510699511</v>
      </c>
      <c r="AA13" s="98" t="n">
        <v>250</v>
      </c>
    </row>
    <row r="14" ht="15" customHeight="1">
      <c r="A14" s="14" t="n"/>
      <c r="B14" s="81" t="inlineStr">
        <is>
          <t>RMB</t>
        </is>
      </c>
      <c r="C14" s="98" t="n">
        <v>5169.08209</v>
      </c>
      <c r="D14" s="98" t="n">
        <v>4027.2804</v>
      </c>
      <c r="E14" s="98" t="n">
        <v>2071.20236</v>
      </c>
      <c r="F14" s="98" t="n">
        <v>2984.99388</v>
      </c>
      <c r="G14" s="98" t="n">
        <v>0</v>
      </c>
      <c r="H14" s="98" t="n">
        <v>0</v>
      </c>
      <c r="I14" s="98" t="n">
        <v>4255.29057</v>
      </c>
      <c r="J14" s="98" t="n">
        <v>6917.88289889768</v>
      </c>
      <c r="K14" s="98" t="n">
        <v>-5253.92242889767</v>
      </c>
      <c r="L14" s="98" t="n">
        <v>2591.3301</v>
      </c>
      <c r="M14" s="85" t="n">
        <v>0.82321977014685</v>
      </c>
      <c r="N14" s="85" t="n">
        <v>0.64344417140659</v>
      </c>
      <c r="O14" s="98" t="n">
        <v>6130.62983</v>
      </c>
      <c r="P14" s="98" t="n">
        <v>278.09042527835</v>
      </c>
      <c r="Q14" s="98" t="n">
        <v>0</v>
      </c>
      <c r="R14" s="85" t="n">
        <v>0.486898404042118</v>
      </c>
      <c r="S14" s="85" t="inlineStr">
        <is>
          <t>-</t>
        </is>
      </c>
      <c r="T14" s="98" t="n">
        <v>3135.74754</v>
      </c>
      <c r="U14" s="98" t="n">
        <v>0</v>
      </c>
      <c r="V14" s="85" t="n">
        <v>0.951924171803703</v>
      </c>
      <c r="W14" s="85" t="inlineStr">
        <is>
          <t>-</t>
        </is>
      </c>
      <c r="X14" s="98" t="n">
        <v>18918.79991</v>
      </c>
      <c r="Y14" s="98" t="n">
        <v>10506.18369</v>
      </c>
      <c r="Z14" s="94" t="n">
        <v>1.8007299765763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0</v>
      </c>
      <c r="D15" s="98" t="n">
        <v>0</v>
      </c>
      <c r="E15" s="98" t="n">
        <v>0</v>
      </c>
      <c r="F15" s="98" t="n">
        <v>0</v>
      </c>
      <c r="G15" s="98" t="n">
        <v>0</v>
      </c>
      <c r="H15" s="98" t="n">
        <v>0</v>
      </c>
      <c r="I15" s="98" t="n">
        <v>0</v>
      </c>
      <c r="J15" s="98" t="n">
        <v>0</v>
      </c>
      <c r="K15" s="98" t="n">
        <v>0</v>
      </c>
      <c r="L15" s="98" t="n">
        <v>0</v>
      </c>
      <c r="M15" s="85" t="inlineStr">
        <is>
          <t>-</t>
        </is>
      </c>
      <c r="N15" s="85" t="inlineStr">
        <is>
          <t>-</t>
        </is>
      </c>
      <c r="O15" s="98" t="n">
        <v>25.74</v>
      </c>
      <c r="P15" s="98" t="n">
        <v>25.74</v>
      </c>
      <c r="Q15" s="98" t="n">
        <v>0</v>
      </c>
      <c r="R15" s="85" t="n">
        <v>0</v>
      </c>
      <c r="S15" s="85" t="inlineStr">
        <is>
          <t>-</t>
        </is>
      </c>
      <c r="T15" s="98" t="n">
        <v>128.7</v>
      </c>
      <c r="U15" s="98" t="n">
        <v>0</v>
      </c>
      <c r="V15" s="85" t="n">
        <v>0</v>
      </c>
      <c r="W15" s="85" t="inlineStr">
        <is>
          <t>-</t>
        </is>
      </c>
      <c r="X15" s="98" t="n">
        <v>25.74</v>
      </c>
      <c r="Y15" s="98" t="n">
        <v>231.66</v>
      </c>
      <c r="Z15" s="94" t="n">
        <v>0.111111111111111</v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0</v>
      </c>
      <c r="D16" s="98" t="n">
        <v>0</v>
      </c>
      <c r="E16" s="98" t="n">
        <v>0</v>
      </c>
      <c r="F16" s="98" t="n">
        <v>0</v>
      </c>
      <c r="G16" s="98" t="inlineStr">
        <is>
          <t>0</t>
        </is>
      </c>
      <c r="H16" s="98" t="n">
        <v>0</v>
      </c>
      <c r="I16" s="98" t="n">
        <v>0</v>
      </c>
      <c r="J16" s="98" t="inlineStr">
        <is>
          <t>0</t>
        </is>
      </c>
      <c r="K16" s="98" t="inlineStr">
        <is>
          <t>0</t>
        </is>
      </c>
      <c r="L16" s="98" t="n">
        <v>0</v>
      </c>
      <c r="M16" s="85" t="inlineStr">
        <is>
          <t>-</t>
        </is>
      </c>
      <c r="N16" s="85" t="inlineStr">
        <is>
          <t>-</t>
        </is>
      </c>
      <c r="O16" s="98" t="n">
        <v>278.6355</v>
      </c>
      <c r="P16" s="98" t="n">
        <v>278.6355</v>
      </c>
      <c r="Q16" s="98" t="n">
        <v>0</v>
      </c>
      <c r="R16" s="85" t="n">
        <v>0</v>
      </c>
      <c r="S16" s="85" t="inlineStr">
        <is>
          <t>-</t>
        </is>
      </c>
      <c r="T16" s="98" t="n">
        <v>1381.51264</v>
      </c>
      <c r="U16" s="98" t="n">
        <v>0</v>
      </c>
      <c r="V16" s="85" t="n">
        <v>0</v>
      </c>
      <c r="W16" s="85" t="inlineStr">
        <is>
          <t>-</t>
        </is>
      </c>
      <c r="X16" s="98" t="n">
        <v>278.6355</v>
      </c>
      <c r="Y16" s="98" t="n">
        <v>2526.43865</v>
      </c>
      <c r="Z16" s="94" t="n">
        <v>0.110287855198859</v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4321.98000000001</v>
      </c>
      <c r="D19" s="98" t="n">
        <v>1673.1</v>
      </c>
      <c r="E19" s="98" t="n">
        <v>2136.42</v>
      </c>
      <c r="F19" s="98" t="n">
        <v>2729.61</v>
      </c>
      <c r="G19" s="98" t="n">
        <v>1801.8</v>
      </c>
      <c r="H19" s="98" t="n">
        <v>0</v>
      </c>
      <c r="I19" s="98" t="n">
        <v>3728.79000000001</v>
      </c>
      <c r="J19" s="98" t="n">
        <v>4658.94</v>
      </c>
      <c r="K19" s="98" t="n">
        <v>-2448.81</v>
      </c>
      <c r="L19" s="98" t="n">
        <v>1518.66</v>
      </c>
      <c r="M19" s="85" t="n">
        <v>0.862750406063888</v>
      </c>
      <c r="N19" s="85" t="n">
        <v>0.907692307692308</v>
      </c>
      <c r="O19" s="98" t="n">
        <v>2884.05</v>
      </c>
      <c r="P19" s="98" t="n">
        <v>1879.02</v>
      </c>
      <c r="Q19" s="98" t="n">
        <v>0</v>
      </c>
      <c r="R19" s="85" t="n">
        <v>0.9464503042596349</v>
      </c>
      <c r="S19" s="85" t="inlineStr">
        <is>
          <t>-</t>
        </is>
      </c>
      <c r="T19" s="98" t="n">
        <v>2211.885</v>
      </c>
      <c r="U19" s="98" t="n">
        <v>0</v>
      </c>
      <c r="V19" s="85" t="n">
        <v>1.23406506215287</v>
      </c>
      <c r="W19" s="85" t="inlineStr">
        <is>
          <t>-</t>
        </is>
      </c>
      <c r="X19" s="98" t="n">
        <v>15239.47</v>
      </c>
      <c r="Y19" s="98" t="n">
        <v>10181.68</v>
      </c>
      <c r="Z19" s="94" t="n">
        <v>1.49675397380393</v>
      </c>
      <c r="AA19" s="98" t="n">
        <v>2150</v>
      </c>
    </row>
    <row r="20" ht="15" customHeight="1">
      <c r="A20" s="11" t="n"/>
      <c r="B20" s="81" t="inlineStr">
        <is>
          <t>USD</t>
        </is>
      </c>
      <c r="C20" s="98" t="n">
        <v>7409.17395127804</v>
      </c>
      <c r="D20" s="98" t="n">
        <v>2831.32236063089</v>
      </c>
      <c r="E20" s="98" t="n">
        <v>3875.98378881889</v>
      </c>
      <c r="F20" s="98" t="n">
        <v>4717.24811569491</v>
      </c>
      <c r="G20" s="98" t="n">
        <v>3105.85536295405</v>
      </c>
      <c r="H20" s="98" t="n">
        <v>0</v>
      </c>
      <c r="I20" s="98" t="n">
        <v>6567.90962440202</v>
      </c>
      <c r="J20" s="98" t="n">
        <v>8238.55394104798</v>
      </c>
      <c r="K20" s="98" t="n">
        <v>-4364.96529424269</v>
      </c>
      <c r="L20" s="98" t="n">
        <v>2694.32097759674</v>
      </c>
      <c r="M20" s="85" t="n">
        <v>0.886456394139471</v>
      </c>
      <c r="N20" s="85" t="n">
        <v>0.951612227226707</v>
      </c>
      <c r="O20" s="98" t="n">
        <v>4920.54638690222</v>
      </c>
      <c r="P20" s="98" t="n">
        <v>3196.90155820716</v>
      </c>
      <c r="Q20" s="98" t="n">
        <v>0</v>
      </c>
      <c r="R20" s="85" t="n">
        <v>0.958683801508616</v>
      </c>
      <c r="S20" s="85" t="inlineStr">
        <is>
          <t>-</t>
        </is>
      </c>
      <c r="T20" s="98" t="n">
        <v>3856.27795197272</v>
      </c>
      <c r="U20" s="98" t="n">
        <v>0</v>
      </c>
      <c r="V20" s="85" t="n">
        <v>1.22326455054459</v>
      </c>
      <c r="W20" s="85" t="inlineStr">
        <is>
          <t>-</t>
        </is>
      </c>
      <c r="X20" s="98" t="n">
        <v>25892.9168000758</v>
      </c>
      <c r="Y20" s="98" t="n">
        <v>17441.4361120321</v>
      </c>
      <c r="Z20" s="94" t="n">
        <v>1.48456334866906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46928.96689</v>
      </c>
      <c r="D21" s="98" t="n">
        <v>17933.3127</v>
      </c>
      <c r="E21" s="99" t="n">
        <v>24550.09372</v>
      </c>
      <c r="F21" s="98" t="n">
        <v>29878.57784</v>
      </c>
      <c r="G21" s="98" t="n">
        <v>19672.1772834146</v>
      </c>
      <c r="H21" s="98" t="n">
        <v>0</v>
      </c>
      <c r="I21" s="98" t="n">
        <v>41600.48277</v>
      </c>
      <c r="J21" s="98" t="n">
        <v>52182.1768072038</v>
      </c>
      <c r="K21" s="98" t="n">
        <v>-27647.2536772038</v>
      </c>
      <c r="L21" s="98" t="n">
        <v>17065.55964</v>
      </c>
      <c r="M21" s="85" t="n">
        <v>0.886456394139471</v>
      </c>
      <c r="N21" s="85" t="n">
        <v>0.951612227226707</v>
      </c>
      <c r="O21" s="98" t="n">
        <v>31166.24876</v>
      </c>
      <c r="P21" s="98" t="n">
        <v>20248.8547795284</v>
      </c>
      <c r="Q21" s="98" t="n">
        <v>0</v>
      </c>
      <c r="R21" s="85" t="n">
        <v>0.958683801508616</v>
      </c>
      <c r="S21" s="85" t="inlineStr">
        <is>
          <t>-</t>
        </is>
      </c>
      <c r="T21" s="98" t="n">
        <v>24425.27892</v>
      </c>
      <c r="U21" s="98" t="n">
        <v>0</v>
      </c>
      <c r="V21" s="85" t="n">
        <v>1.22326455054459</v>
      </c>
      <c r="W21" s="85" t="inlineStr">
        <is>
          <t>-</t>
        </is>
      </c>
      <c r="X21" s="98" t="n">
        <v>164003.14572</v>
      </c>
      <c r="Y21" s="98" t="n">
        <v>110472.31219</v>
      </c>
      <c r="Z21" s="94" t="n">
        <v>1.48456334866906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2930.25</v>
      </c>
      <c r="D22" s="98" t="n">
        <v>2455.25</v>
      </c>
      <c r="E22" s="98" t="n">
        <v>0</v>
      </c>
      <c r="F22" s="98" t="n">
        <v>2132.5</v>
      </c>
      <c r="G22" s="98" t="n">
        <v>1142.5</v>
      </c>
      <c r="H22" s="98" t="n">
        <v>0</v>
      </c>
      <c r="I22" s="98" t="n">
        <v>797.75</v>
      </c>
      <c r="J22" s="98" t="n">
        <v>992.75</v>
      </c>
      <c r="K22" s="98" t="n">
        <v>-695</v>
      </c>
      <c r="L22" s="98" t="n">
        <v>500</v>
      </c>
      <c r="M22" s="85" t="n">
        <v>0.272246395358758</v>
      </c>
      <c r="N22" s="85" t="n">
        <v>0.203645249974544</v>
      </c>
      <c r="O22" s="98" t="n">
        <v>4494.25</v>
      </c>
      <c r="P22" s="98" t="n">
        <v>3974.5</v>
      </c>
      <c r="Q22" s="98" t="n">
        <v>2754.75</v>
      </c>
      <c r="R22" s="85" t="n">
        <v>0.474495188296156</v>
      </c>
      <c r="S22" s="85" t="n">
        <v>0</v>
      </c>
      <c r="T22" s="98" t="n">
        <v>2825</v>
      </c>
      <c r="U22" s="98" t="n">
        <v>825</v>
      </c>
      <c r="V22" s="85" t="n">
        <v>0.754867256637168</v>
      </c>
      <c r="W22" s="85" t="n">
        <v>0</v>
      </c>
      <c r="X22" s="98" t="n">
        <v>12998.25</v>
      </c>
      <c r="Y22" s="98" t="n">
        <v>12225</v>
      </c>
      <c r="Z22" s="94" t="n">
        <v>1.06325153374233</v>
      </c>
      <c r="AA22" s="98" t="n">
        <v>500</v>
      </c>
    </row>
    <row r="23" ht="15" customHeight="1">
      <c r="A23" s="14" t="n"/>
      <c r="B23" s="81" t="inlineStr">
        <is>
          <t>USD</t>
        </is>
      </c>
      <c r="C23" s="98" t="n">
        <v>4976.75313156191</v>
      </c>
      <c r="D23" s="98" t="n">
        <v>4172.01002857639</v>
      </c>
      <c r="E23" s="98" t="n">
        <v>0</v>
      </c>
      <c r="F23" s="98" t="n">
        <v>3620.83118299942</v>
      </c>
      <c r="G23" s="98" t="n">
        <v>1939.88259159523</v>
      </c>
      <c r="H23" s="98" t="inlineStr">
        <is>
          <t>0</t>
        </is>
      </c>
      <c r="I23" s="98" t="n">
        <v>1355.9219485625</v>
      </c>
      <c r="J23" s="98" t="n">
        <v>1686.02659944691</v>
      </c>
      <c r="K23" s="98" t="n">
        <v>-1180.34599507993</v>
      </c>
      <c r="L23" s="98" t="n">
        <v>850.241344195519</v>
      </c>
      <c r="M23" s="85" t="n">
        <v>0.272451116765953</v>
      </c>
      <c r="N23" s="85" t="n">
        <v>0.203796572484665</v>
      </c>
      <c r="O23" s="98" t="n">
        <v>7814.8340990543</v>
      </c>
      <c r="P23" s="98" t="n">
        <v>6911.06594575097</v>
      </c>
      <c r="Q23" s="98" t="n">
        <v>4790.10162638256</v>
      </c>
      <c r="R23" s="85" t="n">
        <v>0.463327965393096</v>
      </c>
      <c r="S23" s="85" t="n">
        <v>0</v>
      </c>
      <c r="T23" s="98" t="n">
        <v>4566.94161259256</v>
      </c>
      <c r="U23" s="98" t="n">
        <v>1333.70861252703</v>
      </c>
      <c r="V23" s="85" t="n">
        <v>0.792835006476894</v>
      </c>
      <c r="W23" s="85" t="n">
        <v>0</v>
      </c>
      <c r="X23" s="98" t="n">
        <v>22301.5049432419</v>
      </c>
      <c r="Y23" s="98" t="n">
        <v>18574.4043875022</v>
      </c>
      <c r="Z23" s="94" t="n">
        <v>1.20065787725864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19.66852</v>
      </c>
      <c r="F28" s="98" t="n">
        <v>19.66852</v>
      </c>
      <c r="G28" s="98" t="n">
        <v>0</v>
      </c>
      <c r="H28" s="98" t="n">
        <v>19.66852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16.479</v>
      </c>
      <c r="U28" s="98" t="n">
        <v>16.479</v>
      </c>
      <c r="V28" s="85" t="n">
        <v>1.19355057952546</v>
      </c>
      <c r="W28" s="85" t="n">
        <v>1.19355057952546</v>
      </c>
      <c r="X28" s="98" t="n">
        <v>19.66852</v>
      </c>
      <c r="Y28" s="98" t="n">
        <v>120.318</v>
      </c>
      <c r="Z28" s="94" t="n">
        <v>0.163471134826044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262.96811</v>
      </c>
      <c r="F29" s="98" t="n">
        <v>262.96811</v>
      </c>
      <c r="G29" s="98" t="n">
        <v>0</v>
      </c>
      <c r="H29" s="98" t="n">
        <v>262.96811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210.88176</v>
      </c>
      <c r="U29" s="98" t="n">
        <v>210.88176</v>
      </c>
      <c r="V29" s="85" t="n">
        <v>1.24699314914671</v>
      </c>
      <c r="W29" s="85" t="n">
        <v>1.24699314914671</v>
      </c>
      <c r="X29" s="98" t="n">
        <v>262.96811</v>
      </c>
      <c r="Y29" s="98" t="n">
        <v>1539.57572</v>
      </c>
      <c r="Z29" s="94" t="n">
        <v>0.170805571030959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7252.23000000001</v>
      </c>
      <c r="D30" s="98" t="n">
        <v>4128.35</v>
      </c>
      <c r="E30" s="98" t="n">
        <v>2156.08852</v>
      </c>
      <c r="F30" s="98" t="n">
        <v>4881.77852</v>
      </c>
      <c r="G30" s="98" t="n">
        <v>2944.3</v>
      </c>
      <c r="H30" s="98" t="n">
        <v>19.66852</v>
      </c>
      <c r="I30" s="98" t="n">
        <v>4526.54000000001</v>
      </c>
      <c r="J30" s="98" t="n">
        <v>5651.69</v>
      </c>
      <c r="K30" s="98" t="n">
        <v>-3143.81</v>
      </c>
      <c r="L30" s="98" t="n">
        <v>2018.66</v>
      </c>
      <c r="M30" s="85" t="n">
        <v>0.624158362324416</v>
      </c>
      <c r="N30" s="85" t="n">
        <v>0.488975014230867</v>
      </c>
      <c r="O30" s="98" t="n">
        <v>7378.3</v>
      </c>
      <c r="P30" s="98" t="n">
        <v>5853.52</v>
      </c>
      <c r="Q30" s="98" t="n">
        <v>2754.75</v>
      </c>
      <c r="R30" s="85" t="n">
        <v>0.661640014637518</v>
      </c>
      <c r="S30" s="85" t="n">
        <v>0.00713985661130774</v>
      </c>
      <c r="T30" s="98" t="n">
        <v>5053.364</v>
      </c>
      <c r="U30" s="98" t="n">
        <v>841.479</v>
      </c>
      <c r="V30" s="85" t="n">
        <v>0.966045295767334</v>
      </c>
      <c r="W30" s="85" t="n">
        <v>0.0233737502659009</v>
      </c>
      <c r="X30" s="98" t="n">
        <v>28257.38852</v>
      </c>
      <c r="Y30" s="98" t="n">
        <v>22526.998</v>
      </c>
      <c r="Z30" s="94" t="n">
        <v>1.25437879117315</v>
      </c>
      <c r="AA30" s="98" t="n">
        <v>2650</v>
      </c>
    </row>
    <row r="31" ht="15" customHeight="1">
      <c r="A31" s="11" t="n"/>
      <c r="B31" s="81" t="inlineStr">
        <is>
          <t>USD</t>
        </is>
      </c>
      <c r="C31" s="98" t="n">
        <v>12385.9270828437</v>
      </c>
      <c r="D31" s="98" t="n">
        <v>7003.33238920728</v>
      </c>
      <c r="E31" s="98" t="n">
        <v>3917.50135461564</v>
      </c>
      <c r="F31" s="98" t="n">
        <v>8379.59686449107</v>
      </c>
      <c r="G31" s="98" t="n">
        <v>5045.73795454928</v>
      </c>
      <c r="H31" s="98" t="n">
        <v>41.5175657967445</v>
      </c>
      <c r="I31" s="98" t="n">
        <v>7923.83157296829</v>
      </c>
      <c r="J31" s="98" t="n">
        <v>9924.58054049489</v>
      </c>
      <c r="K31" s="98" t="n">
        <v>-5545.31128932262</v>
      </c>
      <c r="L31" s="98" t="n">
        <v>3544.56232179226</v>
      </c>
      <c r="M31" s="85" t="n">
        <v>0.639744729641104</v>
      </c>
      <c r="N31" s="85" t="n">
        <v>0.506125102280555</v>
      </c>
      <c r="O31" s="98" t="n">
        <v>12735.3804859565</v>
      </c>
      <c r="P31" s="98" t="n">
        <v>10107.9675039581</v>
      </c>
      <c r="Q31" s="98" t="n">
        <v>4790.10162638256</v>
      </c>
      <c r="R31" s="85" t="n">
        <v>0.65797773955253</v>
      </c>
      <c r="S31" s="85" t="n">
        <v>0.00866736638072086</v>
      </c>
      <c r="T31" s="98" t="n">
        <v>8456.513705615809</v>
      </c>
      <c r="U31" s="98" t="n">
        <v>1367.00275357757</v>
      </c>
      <c r="V31" s="85" t="n">
        <v>0.990904426599148</v>
      </c>
      <c r="W31" s="85" t="n">
        <v>0.0303712378691918</v>
      </c>
      <c r="X31" s="98" t="n">
        <v>48235.9393091144</v>
      </c>
      <c r="Y31" s="98" t="n">
        <v>36258.9096543994</v>
      </c>
      <c r="Z31" s="94" t="n">
        <v>1.3303196309231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78451.2235500238</v>
      </c>
      <c r="D32" s="98" t="n">
        <v>44358.40702</v>
      </c>
      <c r="E32" s="99" t="n">
        <v>24813.06183</v>
      </c>
      <c r="F32" s="98" t="n">
        <v>53075.52858</v>
      </c>
      <c r="G32" s="98" t="n">
        <v>31959.1996303197</v>
      </c>
      <c r="H32" s="98" t="n">
        <v>262.96811</v>
      </c>
      <c r="I32" s="98" t="n">
        <v>50188.7568000238</v>
      </c>
      <c r="J32" s="98" t="n">
        <v>62861.3006854406</v>
      </c>
      <c r="K32" s="98" t="n">
        <v>-35123.4471754406</v>
      </c>
      <c r="L32" s="98" t="n">
        <v>22450.90329</v>
      </c>
      <c r="M32" s="85" t="n">
        <v>0.639744729641104</v>
      </c>
      <c r="N32" s="85" t="n">
        <v>0.506125102280555</v>
      </c>
      <c r="O32" s="98" t="n">
        <v>80664.62646</v>
      </c>
      <c r="P32" s="98" t="n">
        <v>64022.8553733204</v>
      </c>
      <c r="Q32" s="98" t="n">
        <v>30340.0246913445</v>
      </c>
      <c r="R32" s="85" t="n">
        <v>0.65797773955253</v>
      </c>
      <c r="S32" s="85" t="n">
        <v>0.00866736638072086</v>
      </c>
      <c r="T32" s="98" t="n">
        <v>53562.71216</v>
      </c>
      <c r="U32" s="98" t="n">
        <v>8658.45874088496</v>
      </c>
      <c r="V32" s="85" t="n">
        <v>0.990904426599148</v>
      </c>
      <c r="W32" s="85" t="n">
        <v>0.0303712378691918</v>
      </c>
      <c r="X32" s="98" t="n">
        <v>305521.61599</v>
      </c>
      <c r="Y32" s="98" t="n">
        <v>229660.30786</v>
      </c>
      <c r="Z32" s="94" t="n">
        <v>1.3303196309231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21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21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21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21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30/06/2024</t>
        </is>
      </c>
      <c r="C38" s="24" t="n"/>
      <c r="D38" s="24" t="n"/>
      <c r="E38" s="25" t="n"/>
      <c r="F38" s="23" t="inlineStr">
        <is>
          <t>31/05/2024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30/06/2023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149276.09762</v>
      </c>
      <c r="D41" s="31" t="n">
        <v>50044.92066</v>
      </c>
      <c r="E41" s="31" t="n">
        <v>114805.827114</v>
      </c>
      <c r="F41" s="101" t="inlineStr">
        <is>
          <t>1.PolyCapro</t>
        </is>
      </c>
      <c r="G41" s="33" t="n">
        <v>124070.72112</v>
      </c>
      <c r="H41" s="25" t="n"/>
      <c r="I41" s="31" t="n">
        <v>12222.24088032</v>
      </c>
      <c r="J41" s="31" t="n">
        <v>90455.157280896</v>
      </c>
      <c r="K41" s="88" t="n">
        <v>25205.3765</v>
      </c>
      <c r="L41" s="88" t="n">
        <v>37822.67977968</v>
      </c>
      <c r="M41" s="88" t="n">
        <v>24350.669833104</v>
      </c>
      <c r="N41" s="100" t="inlineStr">
        <is>
          <t>1.PolyCapro</t>
        </is>
      </c>
      <c r="O41" s="38" t="n">
        <v>40763.09738</v>
      </c>
      <c r="P41" s="89" t="n">
        <v>108513.00024</v>
      </c>
      <c r="Q41" s="93" t="n">
        <v>3.66204011016201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2.ZIG SHENG</t>
        </is>
      </c>
      <c r="C42" s="31" t="n">
        <v>26387.68968</v>
      </c>
      <c r="D42" s="31" t="n">
        <v>5856.09156</v>
      </c>
      <c r="E42" s="31" t="n">
        <v>26387.68968</v>
      </c>
      <c r="F42" s="101" t="inlineStr">
        <is>
          <t>2.ZIG SHENG</t>
        </is>
      </c>
      <c r="G42" s="33" t="n">
        <v>30311.42558</v>
      </c>
      <c r="H42" s="25" t="n"/>
      <c r="I42" s="31" t="n">
        <v>5841.30096</v>
      </c>
      <c r="J42" s="31" t="n">
        <v>26456.518832</v>
      </c>
      <c r="K42" s="88" t="n">
        <v>-3923.7359</v>
      </c>
      <c r="L42" s="88" t="n">
        <v>14.7906000000003</v>
      </c>
      <c r="M42" s="88" t="n">
        <v>-68.8291520000021</v>
      </c>
      <c r="N42" s="100" t="inlineStr">
        <is>
          <t>2.Kingfa</t>
        </is>
      </c>
      <c r="O42" s="38" t="n">
        <v>22258.41502</v>
      </c>
      <c r="P42" s="89" t="n">
        <v>26387.68968</v>
      </c>
      <c r="Q42" s="93" t="inlineStr">
        <is>
          <t>-</t>
        </is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3.Kingfa</t>
        </is>
      </c>
      <c r="C43" s="31" t="n">
        <v>22698.37507</v>
      </c>
      <c r="D43" s="31" t="n">
        <v>0</v>
      </c>
      <c r="E43" s="31" t="n">
        <v>0</v>
      </c>
      <c r="F43" s="101" t="inlineStr">
        <is>
          <t>3.SIMOSA INTL CO.,LTD</t>
        </is>
      </c>
      <c r="G43" s="33" t="n">
        <v>20008.46843</v>
      </c>
      <c r="H43" s="25" t="n"/>
      <c r="I43" s="31" t="n">
        <v>0</v>
      </c>
      <c r="J43" s="31" t="n">
        <v>20008.46843</v>
      </c>
      <c r="K43" s="88" t="n">
        <v>3249.42378</v>
      </c>
      <c r="L43" s="88" t="n">
        <v>0</v>
      </c>
      <c r="M43" s="88" t="n">
        <v>0</v>
      </c>
      <c r="N43" s="100" t="inlineStr">
        <is>
          <t>3.BESTORY ADVANCED</t>
        </is>
      </c>
      <c r="O43" s="38" t="n">
        <v>8465.0247</v>
      </c>
      <c r="P43" s="89" t="n">
        <v>439.960050000002</v>
      </c>
      <c r="Q43" s="93" t="n">
        <v>1.01976600982616</v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4.SIMOSA INTL CO.,LTD</t>
        </is>
      </c>
      <c r="C44" s="31" t="n">
        <v>18092.84279</v>
      </c>
      <c r="D44" s="31" t="n">
        <v>605.01187</v>
      </c>
      <c r="E44" s="31" t="n">
        <v>18092.84279</v>
      </c>
      <c r="F44" s="101" t="inlineStr">
        <is>
          <t>4.Kingfa</t>
        </is>
      </c>
      <c r="G44" s="33" t="n">
        <v>19448.95129</v>
      </c>
      <c r="H44" s="25" t="n"/>
      <c r="I44" s="31" t="n">
        <v>0</v>
      </c>
      <c r="J44" s="31" t="n">
        <v>0</v>
      </c>
      <c r="K44" s="88" t="n">
        <v>-1915.62564</v>
      </c>
      <c r="L44" s="88" t="n">
        <v>605.01187</v>
      </c>
      <c r="M44" s="88" t="n">
        <v>-1915.62564</v>
      </c>
      <c r="N44" s="100" t="inlineStr">
        <is>
          <t>4.PJSC KUIBYSHEVAZOT</t>
        </is>
      </c>
      <c r="O44" s="38" t="n">
        <v>2903.08962</v>
      </c>
      <c r="P44" s="89" t="n">
        <v>18092.84279</v>
      </c>
      <c r="Q44" s="93" t="inlineStr">
        <is>
          <t>-</t>
        </is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5.Shanghai Lactam</t>
        </is>
      </c>
      <c r="C45" s="31" t="n">
        <v>11214.76811</v>
      </c>
      <c r="D45" s="31" t="n">
        <v>0</v>
      </c>
      <c r="E45" s="31" t="n">
        <v>0</v>
      </c>
      <c r="F45" s="101" t="inlineStr">
        <is>
          <t>5.LTD BALTEX</t>
        </is>
      </c>
      <c r="G45" s="33" t="n">
        <v>3888.66717</v>
      </c>
      <c r="H45" s="25" t="n"/>
      <c r="I45" s="31" t="n">
        <v>3033.98344</v>
      </c>
      <c r="J45" s="31" t="n">
        <v>758.33198</v>
      </c>
      <c r="K45" s="88" t="n">
        <v>11214.76811</v>
      </c>
      <c r="L45" s="88" t="n">
        <v>0</v>
      </c>
      <c r="M45" s="88" t="n">
        <v>0</v>
      </c>
      <c r="N45" s="100" t="inlineStr">
        <is>
          <t>5.LTD BALTEX</t>
        </is>
      </c>
      <c r="O45" s="38" t="n">
        <v>2162.51156</v>
      </c>
      <c r="P45" s="89" t="n">
        <v>11214.76811</v>
      </c>
      <c r="Q45" s="93" t="inlineStr">
        <is>
          <t>-</t>
        </is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6.LTD BALTEX</t>
        </is>
      </c>
      <c r="C46" s="31" t="n">
        <v>4156.77767</v>
      </c>
      <c r="D46" s="31" t="n">
        <v>3545.51844</v>
      </c>
      <c r="E46" s="31" t="n">
        <v>1113.01628</v>
      </c>
      <c r="F46" s="101" t="inlineStr">
        <is>
          <t>6.PJSC KUIBYSHEVAZOT</t>
        </is>
      </c>
      <c r="G46" s="33" t="n">
        <v>2428.34389</v>
      </c>
      <c r="H46" s="25" t="n"/>
      <c r="I46" s="31" t="n">
        <v>2253.57389</v>
      </c>
      <c r="J46" s="31" t="n">
        <v>1443.96047</v>
      </c>
      <c r="K46" s="88" t="n">
        <v>268.1105</v>
      </c>
      <c r="L46" s="88" t="n">
        <v>511.535</v>
      </c>
      <c r="M46" s="88" t="n">
        <v>354.6843</v>
      </c>
      <c r="N46" s="100" t="inlineStr">
        <is>
          <t>6.Jiangsu Kingfa</t>
        </is>
      </c>
      <c r="O46" s="38" t="n">
        <v>1212.66844</v>
      </c>
      <c r="P46" s="89" t="n">
        <v>1994.26611</v>
      </c>
      <c r="Q46" s="93" t="n">
        <v>1.92219905173594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7.Jiangsu Kingfa</t>
        </is>
      </c>
      <c r="C47" s="31" t="n">
        <v>2881.16187</v>
      </c>
      <c r="D47" s="31" t="n">
        <v>0</v>
      </c>
      <c r="E47" s="31" t="n">
        <v>1.00000002421439e-05</v>
      </c>
      <c r="F47" s="101" t="inlineStr">
        <is>
          <t>7.Jiangsu Kingfa</t>
        </is>
      </c>
      <c r="G47" s="33" t="n">
        <v>986.65926</v>
      </c>
      <c r="H47" s="25" t="n"/>
      <c r="I47" s="31" t="n">
        <v>0</v>
      </c>
      <c r="J47" s="31" t="n">
        <v>0</v>
      </c>
      <c r="K47" s="88" t="n">
        <v>1894.50261</v>
      </c>
      <c r="L47" s="88" t="n">
        <v>0</v>
      </c>
      <c r="M47" s="88" t="n">
        <v>1.00000002421439e-05</v>
      </c>
      <c r="N47" s="100" t="inlineStr">
        <is>
          <t>7.UNITIKA</t>
        </is>
      </c>
      <c r="O47" s="38" t="n">
        <v>329.94</v>
      </c>
      <c r="P47" s="89" t="n">
        <v>1668.49343</v>
      </c>
      <c r="Q47" s="93" t="n">
        <v>2.37588591816573</v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inlineStr">
        <is>
          <t>8.PJSC KUIBYSHEVAZOT</t>
        </is>
      </c>
      <c r="C48" s="31" t="n">
        <v>2067.39389</v>
      </c>
      <c r="D48" s="31" t="n">
        <v>1898.22389</v>
      </c>
      <c r="E48" s="31" t="n">
        <v>1083.01047</v>
      </c>
      <c r="F48" s="101" t="inlineStr">
        <is>
          <t>8.Kurskhimvolokno LTD</t>
        </is>
      </c>
      <c r="G48" s="33" t="n">
        <v>610.3819999999999</v>
      </c>
      <c r="H48" s="25" t="n"/>
      <c r="I48" s="31" t="n">
        <v>184.19</v>
      </c>
      <c r="J48" s="31" t="n">
        <v>184.19</v>
      </c>
      <c r="K48" s="88" t="n">
        <v>-360.95</v>
      </c>
      <c r="L48" s="88" t="n">
        <v>-355.35</v>
      </c>
      <c r="M48" s="88" t="n">
        <v>-360.950000000001</v>
      </c>
      <c r="N48" s="100" t="inlineStr">
        <is>
          <t>8.Domo Engineering Plastics</t>
        </is>
      </c>
      <c r="O48" s="38" t="n">
        <v>270.27</v>
      </c>
      <c r="P48" s="89" t="n">
        <v>-835.69573</v>
      </c>
      <c r="Q48" s="93" t="n">
        <v>0.712135745227183</v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inlineStr">
        <is>
          <t>9.Kurskhimvolokno LTD</t>
        </is>
      </c>
      <c r="C49" s="31" t="n">
        <v>680.2388</v>
      </c>
      <c r="D49" s="31" t="n">
        <v>184.19</v>
      </c>
      <c r="E49" s="31" t="n">
        <v>184.19</v>
      </c>
      <c r="F49" s="101" t="inlineStr">
        <is>
          <t>9.Domo Engineering Plastics</t>
        </is>
      </c>
      <c r="G49" s="33" t="n">
        <v>392.535</v>
      </c>
      <c r="H49" s="25" t="n"/>
      <c r="I49" s="31" t="n">
        <v>0</v>
      </c>
      <c r="J49" s="31" t="n">
        <v>392.535</v>
      </c>
      <c r="K49" s="88" t="n">
        <v>69.85680000000011</v>
      </c>
      <c r="L49" s="88" t="n">
        <v>0</v>
      </c>
      <c r="M49" s="88" t="n">
        <v>0</v>
      </c>
      <c r="N49" s="100" t="inlineStr">
        <is>
          <t>9.Kurskhimvolokno</t>
        </is>
      </c>
      <c r="O49" s="38" t="n">
        <v>14.8</v>
      </c>
      <c r="P49" s="89" t="n">
        <v>665.4388</v>
      </c>
      <c r="Q49" s="93" t="n">
        <v>45.9620810810811</v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inlineStr">
        <is>
          <t>10.Domo Engineering Plastics</t>
        </is>
      </c>
      <c r="C50" s="31" t="n">
        <v>386.1</v>
      </c>
      <c r="D50" s="31" t="n">
        <v>0</v>
      </c>
      <c r="E50" s="31" t="n">
        <v>0</v>
      </c>
      <c r="F50" s="101" t="inlineStr">
        <is>
          <t>10.Shanghai Qishen</t>
        </is>
      </c>
      <c r="G50" s="33" t="n">
        <v>333.93943</v>
      </c>
      <c r="H50" s="25" t="n"/>
      <c r="I50" s="31" t="n">
        <v>0</v>
      </c>
      <c r="J50" s="31" t="n">
        <v>333.93943</v>
      </c>
      <c r="K50" s="88" t="n">
        <v>-6.435</v>
      </c>
      <c r="L50" s="88" t="n">
        <v>0</v>
      </c>
      <c r="M50" s="88" t="n">
        <v>-392.535</v>
      </c>
      <c r="N50" s="100" t="n">
        <v>0</v>
      </c>
      <c r="O50" s="38" t="n">
        <v>0</v>
      </c>
      <c r="P50" s="89" t="n">
        <v>371.3</v>
      </c>
      <c r="Q50" s="93" t="n">
        <v>26.0878378378378</v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237841.4455</v>
      </c>
      <c r="D51" s="31" t="n">
        <v>62133.95642</v>
      </c>
      <c r="E51" s="31" t="n">
        <v>161666.576344</v>
      </c>
      <c r="F51" s="34" t="inlineStr">
        <is>
          <t>Total:</t>
        </is>
      </c>
      <c r="G51" s="33" t="n">
        <v>202480.09317</v>
      </c>
      <c r="H51" s="25" t="n"/>
      <c r="I51" s="31" t="n">
        <v>23535.28917032</v>
      </c>
      <c r="J51" s="31" t="n">
        <v>140033.101422896</v>
      </c>
      <c r="K51" s="89" t="n">
        <v>35361.3523300001</v>
      </c>
      <c r="L51" s="89" t="n">
        <v>38598.66724968</v>
      </c>
      <c r="M51" s="89" t="n">
        <v>21633.474921104</v>
      </c>
      <c r="N51" s="34" t="inlineStr">
        <is>
          <t>Total:</t>
        </is>
      </c>
      <c r="O51" s="38" t="n">
        <v>78379.81672</v>
      </c>
      <c r="P51" s="89" t="n">
        <v>159461.62878</v>
      </c>
      <c r="Q51" s="93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334.78499</v>
      </c>
      <c r="C52" s="25" t="n"/>
      <c r="D52" s="31" t="n">
        <v>334.78499</v>
      </c>
      <c r="E52" s="31" t="n">
        <v>334.78499</v>
      </c>
      <c r="F52" s="33" t="n">
        <v>312.89668</v>
      </c>
      <c r="G52" s="24" t="n"/>
      <c r="H52" s="25" t="n"/>
      <c r="I52" s="31" t="n">
        <v>0</v>
      </c>
      <c r="J52" s="31" t="n">
        <v>0</v>
      </c>
      <c r="K52" s="89" t="n">
        <v>21.88831</v>
      </c>
      <c r="L52" s="89" t="n">
        <v>0</v>
      </c>
      <c r="M52" s="89" t="n">
        <v>334.78499</v>
      </c>
      <c r="N52" s="102" t="n">
        <v>277.21254</v>
      </c>
      <c r="O52" s="25" t="n"/>
      <c r="P52" s="103" t="n">
        <v>57.57245</v>
      </c>
      <c r="Q52" s="93" t="n">
        <v>1.20768342586522</v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238176.23049</v>
      </c>
      <c r="C53" s="25" t="n"/>
      <c r="D53" s="31" t="n">
        <v>62468.74141</v>
      </c>
      <c r="E53" s="31" t="n">
        <v>162001.361334</v>
      </c>
      <c r="F53" s="33" t="n">
        <v>202792.98985</v>
      </c>
      <c r="G53" s="24" t="n"/>
      <c r="H53" s="25" t="n"/>
      <c r="I53" s="31" t="n">
        <v>23535.28917032</v>
      </c>
      <c r="J53" s="31" t="n">
        <v>140033.101422896</v>
      </c>
      <c r="K53" s="91" t="n">
        <v>35383.24064</v>
      </c>
      <c r="L53" s="91" t="n">
        <v>38933.45223968</v>
      </c>
      <c r="M53" s="91" t="n">
        <v>21968.259911104</v>
      </c>
      <c r="N53" s="39" t="n">
        <v>78657.02926</v>
      </c>
      <c r="O53" s="25" t="n"/>
      <c r="P53" s="91" t="n">
        <v>159519.20123</v>
      </c>
      <c r="Q53" s="93" t="n">
        <v>3.02803490966727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3543.53725</v>
      </c>
      <c r="D56" s="36" t="n">
        <v>3534.58742</v>
      </c>
      <c r="E56" s="36" t="n">
        <v>3534.58742</v>
      </c>
      <c r="F56" s="37" t="inlineStr">
        <is>
          <t>Shekino (RST)</t>
        </is>
      </c>
      <c r="G56" s="25" t="n"/>
      <c r="H56" s="36" t="n">
        <v>3534.58742</v>
      </c>
      <c r="I56" s="36" t="n">
        <v>3534.58742</v>
      </c>
      <c r="J56" s="36" t="n">
        <v>3534.58742</v>
      </c>
      <c r="K56" s="89" t="n">
        <v>8.94983000000002</v>
      </c>
      <c r="L56" s="89" t="n">
        <v>0</v>
      </c>
      <c r="M56" s="89" t="n">
        <v>0</v>
      </c>
      <c r="N56" s="34" t="inlineStr">
        <is>
          <t>Shekino (RST)</t>
        </is>
      </c>
      <c r="O56" s="38" t="n">
        <v>3592.76133</v>
      </c>
      <c r="P56" s="89" t="n">
        <v>-49.2240800000004</v>
      </c>
      <c r="Q56" s="93" t="n">
        <v>0.986299095464824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227867.82407</v>
      </c>
      <c r="D58" s="36" t="n">
        <v>77692.50208000001</v>
      </c>
      <c r="E58" s="36" t="n">
        <v>77692.50208000001</v>
      </c>
      <c r="F58" s="37" t="inlineStr">
        <is>
          <t>PJSC Kuibyshevazot</t>
        </is>
      </c>
      <c r="G58" s="25" t="n"/>
      <c r="H58" s="36" t="n">
        <v>230339.96312</v>
      </c>
      <c r="I58" s="36" t="n">
        <v>38427.15695</v>
      </c>
      <c r="J58" s="36" t="n">
        <v>38427.15695</v>
      </c>
      <c r="K58" s="89" t="n">
        <v>-2472.13905</v>
      </c>
      <c r="L58" s="89" t="n">
        <v>39265.34513</v>
      </c>
      <c r="M58" s="89" t="n">
        <v>39265.34513</v>
      </c>
      <c r="N58" s="34" t="inlineStr">
        <is>
          <t>PJSC Kuibyshevazot</t>
        </is>
      </c>
      <c r="O58" s="38" t="n">
        <v>110275.00824</v>
      </c>
      <c r="P58" s="89" t="n">
        <v>117592.81583</v>
      </c>
      <c r="Q58" s="93" t="n">
        <v>2.0663596195257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7552.64032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4781.98746</v>
      </c>
      <c r="I59" s="36" t="n">
        <v>0</v>
      </c>
      <c r="J59" s="36" t="n">
        <v>0</v>
      </c>
      <c r="K59" s="89" t="n">
        <v>2770.65286</v>
      </c>
      <c r="L59" s="89" t="n">
        <v>0</v>
      </c>
      <c r="M59" s="89" t="n">
        <v>0</v>
      </c>
      <c r="N59" s="34" t="inlineStr">
        <is>
          <t>warehouse fee and transportation fee include the purchase in china</t>
        </is>
      </c>
      <c r="O59" s="38" t="n">
        <v>395.20313</v>
      </c>
      <c r="P59" s="89" t="n">
        <v>7157.43719</v>
      </c>
      <c r="Q59" s="93" t="n">
        <v>19.1107806256494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238964.00164</v>
      </c>
      <c r="D60" s="38" t="n">
        <v>81227.0895</v>
      </c>
      <c r="E60" s="38" t="n">
        <v>81227.0895</v>
      </c>
      <c r="F60" s="37" t="inlineStr">
        <is>
          <t>Total:</t>
        </is>
      </c>
      <c r="G60" s="25" t="n"/>
      <c r="H60" s="38" t="n">
        <v>238656.538</v>
      </c>
      <c r="I60" s="38" t="n">
        <v>41961.74437</v>
      </c>
      <c r="J60" s="38" t="n">
        <v>41961.74437</v>
      </c>
      <c r="K60" s="89" t="n">
        <v>307.463640000002</v>
      </c>
      <c r="L60" s="89" t="n">
        <v>39265.34513</v>
      </c>
      <c r="M60" s="89" t="n">
        <v>39265.34513</v>
      </c>
      <c r="N60" s="34" t="inlineStr">
        <is>
          <t>Total:</t>
        </is>
      </c>
      <c r="O60" s="38" t="n">
        <v>114262.9727</v>
      </c>
      <c r="P60" s="89" t="n">
        <v>124701.02894</v>
      </c>
      <c r="Q60" s="93" t="n">
        <v>2.09135116996654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238964.00164</v>
      </c>
      <c r="C61" s="25" t="n"/>
      <c r="D61" s="36" t="n">
        <v>81227.0895</v>
      </c>
      <c r="E61" s="36" t="n">
        <v>81227.0895</v>
      </c>
      <c r="F61" s="39" t="n">
        <v>238656.538</v>
      </c>
      <c r="G61" s="24" t="n"/>
      <c r="H61" s="25" t="n"/>
      <c r="I61" s="36" t="n">
        <v>41961.74437</v>
      </c>
      <c r="J61" s="36" t="n">
        <v>41961.74437</v>
      </c>
      <c r="K61" s="91" t="n">
        <v>307.463640000002</v>
      </c>
      <c r="L61" s="91" t="n">
        <v>39265.34513</v>
      </c>
      <c r="M61" s="91" t="n">
        <v>39265.34513</v>
      </c>
      <c r="N61" s="39" t="n">
        <v>114262.9727</v>
      </c>
      <c r="O61" s="25" t="n"/>
      <c r="P61" s="91" t="n">
        <v>124701.02894</v>
      </c>
      <c r="Q61" s="93" t="n">
        <v>2.09135116996654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238964.00164</v>
      </c>
      <c r="C63" s="25" t="n"/>
      <c r="D63" s="38" t="n">
        <v>81227.0895</v>
      </c>
      <c r="E63" s="38" t="n">
        <v>81227.0895</v>
      </c>
      <c r="F63" s="40" t="n">
        <v>238656.538</v>
      </c>
      <c r="G63" s="24" t="n"/>
      <c r="H63" s="25" t="n"/>
      <c r="I63" s="38" t="n">
        <v>41961.74437</v>
      </c>
      <c r="J63" s="38" t="n">
        <v>41961.74437</v>
      </c>
      <c r="K63" s="89" t="n">
        <v>307.463640000002</v>
      </c>
      <c r="L63" s="89" t="n">
        <v>39265.34513</v>
      </c>
      <c r="M63" s="89" t="n">
        <v>39265.34513</v>
      </c>
      <c r="N63" s="40" t="n">
        <v>114262.9727</v>
      </c>
      <c r="O63" s="25" t="n"/>
      <c r="P63" s="89" t="n">
        <v>124701.02894</v>
      </c>
      <c r="Q63" s="93" t="n">
        <v>2.09135116996654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21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21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June 2024</t>
        </is>
      </c>
      <c r="E67" s="95" t="inlineStr">
        <is>
          <t>Fact  June 2024</t>
        </is>
      </c>
      <c r="F67" s="95" t="inlineStr">
        <is>
          <t>Fact June 2023</t>
        </is>
      </c>
      <c r="G67" s="96" t="inlineStr">
        <is>
          <t>Fact June 2024/Plan June 2024</t>
        </is>
      </c>
      <c r="H67" s="25" t="n"/>
      <c r="I67" s="95" t="inlineStr">
        <is>
          <t>Fact June 2024/Fact June 2023</t>
        </is>
      </c>
      <c r="J67" s="25" t="n"/>
      <c r="K67" s="95" t="inlineStr">
        <is>
          <t>6m. 2024 plan</t>
        </is>
      </c>
      <c r="L67" s="95" t="inlineStr">
        <is>
          <t>6m.2024 fact</t>
        </is>
      </c>
      <c r="M67" s="95" t="inlineStr">
        <is>
          <t>6m. 2023 fact</t>
        </is>
      </c>
      <c r="N67" s="95" t="inlineStr">
        <is>
          <t>Fact 06m. 2024/Plan 06m.2024</t>
        </is>
      </c>
      <c r="O67" s="25" t="n"/>
      <c r="P67" s="95" t="inlineStr">
        <is>
          <t>Fact 06m. 2024/Fact 06m.2023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60436817.37</v>
      </c>
      <c r="F69" s="104" t="n">
        <v>55574956.17</v>
      </c>
      <c r="G69" s="104" t="n">
        <v>8325410.25083333</v>
      </c>
      <c r="H69" s="69" t="n">
        <v>1.15976176255988</v>
      </c>
      <c r="I69" s="104" t="n">
        <v>4861861.2</v>
      </c>
      <c r="J69" s="69" t="n">
        <v>1.08748295158574</v>
      </c>
      <c r="K69" s="104" t="n">
        <v>312668442.715</v>
      </c>
      <c r="L69" s="104" t="n">
        <v>347636635.81</v>
      </c>
      <c r="M69" s="104" t="n">
        <v>248364594.03</v>
      </c>
      <c r="N69" s="104" t="n">
        <v>34968193.095</v>
      </c>
      <c r="O69" s="69" t="n">
        <v>1.11183793539047</v>
      </c>
      <c r="P69" s="104" t="n">
        <v>99272041.78</v>
      </c>
      <c r="Q69" s="69" t="n">
        <v>1.39970287297878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24699713.79</v>
      </c>
      <c r="F70" s="99" t="n">
        <v>30078065.24</v>
      </c>
      <c r="G70" s="99" t="n">
        <v>5580099.45666667</v>
      </c>
      <c r="H70" s="71" t="n">
        <v>1.29185209279762</v>
      </c>
      <c r="I70" s="104" t="n">
        <v>-5378351.45</v>
      </c>
      <c r="J70" s="69" t="n">
        <v>0.821186921197063</v>
      </c>
      <c r="K70" s="99" t="n">
        <v>114717686</v>
      </c>
      <c r="L70" s="99" t="n">
        <v>150607258.45</v>
      </c>
      <c r="M70" s="99" t="n">
        <v>124585727.53</v>
      </c>
      <c r="N70" s="99" t="n">
        <v>35889572.45</v>
      </c>
      <c r="O70" s="71" t="n">
        <v>1.31285125861064</v>
      </c>
      <c r="P70" s="99" t="n">
        <v>26021530.92</v>
      </c>
      <c r="Q70" s="71" t="n">
        <v>1.20886446173165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35123777</v>
      </c>
      <c r="F71" s="99" t="n">
        <v>24167197.77</v>
      </c>
      <c r="G71" s="99" t="n">
        <v>3090955.66666667</v>
      </c>
      <c r="H71" s="71" t="n">
        <v>1.09649339452502</v>
      </c>
      <c r="I71" s="104" t="n">
        <v>10956579.23</v>
      </c>
      <c r="J71" s="69" t="n">
        <v>1.45336572879794</v>
      </c>
      <c r="K71" s="99" t="n">
        <v>192196928</v>
      </c>
      <c r="L71" s="99" t="n">
        <v>192032985.97</v>
      </c>
      <c r="M71" s="99" t="n">
        <v>116846565.3</v>
      </c>
      <c r="N71" s="99" t="n">
        <v>-163942.030000001</v>
      </c>
      <c r="O71" s="71" t="n">
        <v>0.999147010143679</v>
      </c>
      <c r="P71" s="99" t="n">
        <v>75186420.67</v>
      </c>
      <c r="Q71" s="71" t="n">
        <v>1.64346282218019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613326.58</v>
      </c>
      <c r="F72" s="99" t="n">
        <v>1329693.16</v>
      </c>
      <c r="G72" s="99" t="n">
        <v>-345644.8725</v>
      </c>
      <c r="H72" s="71" t="n">
        <v>0.639567088677231</v>
      </c>
      <c r="I72" s="104" t="n">
        <v>-716366.58</v>
      </c>
      <c r="J72" s="69" t="n">
        <v>0.461254218980866</v>
      </c>
      <c r="K72" s="99" t="n">
        <v>5753828.715</v>
      </c>
      <c r="L72" s="99" t="n">
        <v>4996391.39</v>
      </c>
      <c r="M72" s="99" t="n">
        <v>6932301.2</v>
      </c>
      <c r="N72" s="99" t="n">
        <v>-757437.324999999</v>
      </c>
      <c r="O72" s="71" t="n">
        <v>0.8683594242168891</v>
      </c>
      <c r="P72" s="99" t="n">
        <v>-1935909.81</v>
      </c>
      <c r="Q72" s="71" t="n">
        <v>0.720740666894278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50829848.8797655</v>
      </c>
      <c r="E73" s="104" t="n">
        <v>58899381.88</v>
      </c>
      <c r="F73" s="104" t="n">
        <v>58107092.41</v>
      </c>
      <c r="G73" s="104" t="n">
        <v>8069533.00023451</v>
      </c>
      <c r="H73" s="69" t="n">
        <v>1.15875579365428</v>
      </c>
      <c r="I73" s="104" t="n">
        <v>792289.469999991</v>
      </c>
      <c r="J73" s="69" t="n">
        <v>1.01363498735076</v>
      </c>
      <c r="K73" s="104" t="n">
        <v>305216385.958393</v>
      </c>
      <c r="L73" s="104" t="n">
        <v>328584004.42</v>
      </c>
      <c r="M73" s="104" t="n">
        <v>246249067.66</v>
      </c>
      <c r="N73" s="104" t="n">
        <v>23367618.4616071</v>
      </c>
      <c r="O73" s="69" t="n">
        <v>1.07656082548855</v>
      </c>
      <c r="P73" s="104" t="n">
        <v>82334936.76000001</v>
      </c>
      <c r="Q73" s="69" t="n">
        <v>1.33435633906107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53365245.48</v>
      </c>
      <c r="F74" s="99" t="n">
        <v>54513991.18</v>
      </c>
      <c r="G74" s="99" t="n">
        <v>5599035.10849027</v>
      </c>
      <c r="H74" s="71" t="n">
        <v>1.11721748627205</v>
      </c>
      <c r="I74" s="104" t="n">
        <v>-1148745.7</v>
      </c>
      <c r="J74" s="69" t="n">
        <v>0.978927506954922</v>
      </c>
      <c r="K74" s="99" t="n">
        <v>286597262.229058</v>
      </c>
      <c r="L74" s="99" t="n">
        <v>309664233.47</v>
      </c>
      <c r="M74" s="99" t="n">
        <v>234179198.86</v>
      </c>
      <c r="N74" s="99" t="n">
        <v>23066971.2409417</v>
      </c>
      <c r="O74" s="71" t="n">
        <v>1.08048566501136</v>
      </c>
      <c r="P74" s="99" t="n">
        <v>75485034.61</v>
      </c>
      <c r="Q74" s="71" t="n">
        <v>1.32233876867573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0</v>
      </c>
      <c r="G75" s="99" t="n">
        <v>-319.07375</v>
      </c>
      <c r="H75" s="71" t="n">
        <v>0</v>
      </c>
      <c r="I75" s="104" t="n">
        <v>0</v>
      </c>
      <c r="J75" s="69" t="inlineStr">
        <is>
          <t>-</t>
        </is>
      </c>
      <c r="K75" s="99" t="n">
        <v>1914.4425</v>
      </c>
      <c r="L75" s="99" t="n">
        <v>8829.059999999999</v>
      </c>
      <c r="M75" s="99" t="n">
        <v>2552.59</v>
      </c>
      <c r="N75" s="99" t="n">
        <v>6914.6175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5251103.11</v>
      </c>
      <c r="F76" s="99" t="n">
        <v>3270238.57</v>
      </c>
      <c r="G76" s="99" t="n">
        <v>2598696.56099608</v>
      </c>
      <c r="H76" s="71" t="n">
        <v>1.97975046923783</v>
      </c>
      <c r="I76" s="104" t="n">
        <v>1980864.54</v>
      </c>
      <c r="J76" s="69" t="n">
        <v>1.60572478050126</v>
      </c>
      <c r="K76" s="99" t="n">
        <v>15914439.2940235</v>
      </c>
      <c r="L76" s="99" t="n">
        <v>16738539.72</v>
      </c>
      <c r="M76" s="99" t="n">
        <v>10162341.39</v>
      </c>
      <c r="N76" s="99" t="n">
        <v>824100.425976505</v>
      </c>
      <c r="O76" s="71" t="n">
        <v>1.05178318951432</v>
      </c>
      <c r="P76" s="99" t="n">
        <v>6576198.33</v>
      </c>
      <c r="Q76" s="71" t="n">
        <v>1.64711448647761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190714.475333333</v>
      </c>
      <c r="E77" s="99" t="n">
        <v>187218.52</v>
      </c>
      <c r="F77" s="99" t="n">
        <v>201441.07</v>
      </c>
      <c r="G77" s="99" t="n">
        <v>-3495.95533333335</v>
      </c>
      <c r="H77" s="71" t="n">
        <v>0.981669166290482</v>
      </c>
      <c r="I77" s="104" t="n">
        <v>-14222.55</v>
      </c>
      <c r="J77" s="69" t="n">
        <v>0.92939597669929</v>
      </c>
      <c r="K77" s="99" t="n">
        <v>1306033.802</v>
      </c>
      <c r="L77" s="99" t="n">
        <v>1278179.5</v>
      </c>
      <c r="M77" s="99" t="n">
        <v>1275670.64</v>
      </c>
      <c r="N77" s="99" t="n">
        <v>-27854.3019999999</v>
      </c>
      <c r="O77" s="71" t="n">
        <v>0.978672602533453</v>
      </c>
      <c r="P77" s="99" t="n">
        <v>2508.85999999987</v>
      </c>
      <c r="Q77" s="71" t="n">
        <v>1.00196669886515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78168.3207166667</v>
      </c>
      <c r="E78" s="99" t="n">
        <v>81999.3300000006</v>
      </c>
      <c r="F78" s="99" t="n">
        <v>104550.1</v>
      </c>
      <c r="G78" s="99" t="n">
        <v>3831.00928333389</v>
      </c>
      <c r="H78" s="71" t="n">
        <v>1.04900974267082</v>
      </c>
      <c r="I78" s="104" t="n">
        <v>-22550.7699999994</v>
      </c>
      <c r="J78" s="69" t="n">
        <v>0.7843065668995109</v>
      </c>
      <c r="K78" s="99" t="n">
        <v>544555.6541</v>
      </c>
      <c r="L78" s="99" t="n">
        <v>522904.640000001</v>
      </c>
      <c r="M78" s="99" t="n">
        <v>491664.66</v>
      </c>
      <c r="N78" s="99" t="n">
        <v>-21651.0140999996</v>
      </c>
      <c r="O78" s="71" t="n">
        <v>0.960240952532606</v>
      </c>
      <c r="P78" s="99" t="n">
        <v>31239.9800000007</v>
      </c>
      <c r="Q78" s="71" t="n">
        <v>1.06353920169898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13815.44</v>
      </c>
      <c r="F79" s="99" t="n">
        <v>16871.49</v>
      </c>
      <c r="G79" s="99" t="n">
        <v>-128214.649451852</v>
      </c>
      <c r="H79" s="71" t="n">
        <v>0.0972712194529979</v>
      </c>
      <c r="I79" s="104" t="n">
        <v>-3056.05</v>
      </c>
      <c r="J79" s="69" t="n">
        <v>0.818863064258106</v>
      </c>
      <c r="K79" s="99" t="n">
        <v>852180.536711111</v>
      </c>
      <c r="L79" s="99" t="n">
        <v>371318.03</v>
      </c>
      <c r="M79" s="99" t="n">
        <v>137639.52</v>
      </c>
      <c r="N79" s="99" t="n">
        <v>-480862.506711111</v>
      </c>
      <c r="O79" s="71" t="n">
        <v>0.435726954564179</v>
      </c>
      <c r="P79" s="99" t="n">
        <v>233678.51</v>
      </c>
      <c r="Q79" s="71" t="n">
        <v>2.69775737375428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-31860.4557979019</v>
      </c>
      <c r="E80" s="99" t="n">
        <v>-7025891.95</v>
      </c>
      <c r="F80" s="99" t="n">
        <v>-747752.33</v>
      </c>
      <c r="G80" s="99" t="n">
        <v>-6994031.4942021</v>
      </c>
      <c r="H80" s="71" t="n">
        <v>220.5207607376</v>
      </c>
      <c r="I80" s="104" t="n">
        <v>-6278139.62</v>
      </c>
      <c r="J80" s="69" t="n">
        <v>9.396014787409619</v>
      </c>
      <c r="K80" s="99" t="n">
        <v>-187562.734787411</v>
      </c>
      <c r="L80" s="99" t="n">
        <v>-5324886.63</v>
      </c>
      <c r="M80" s="99" t="n">
        <v>-559345.28</v>
      </c>
      <c r="N80" s="99" t="n">
        <v>-5137323.89521259</v>
      </c>
      <c r="O80" s="71" t="n">
        <v>28.3898965113479</v>
      </c>
      <c r="P80" s="99" t="n">
        <v>-4765541.35</v>
      </c>
      <c r="Q80" s="71" t="n">
        <v>9.519856196873601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1249697.78360328</v>
      </c>
      <c r="E81" s="104" t="n">
        <v>-5488456.46</v>
      </c>
      <c r="F81" s="104" t="n">
        <v>-3279888.57</v>
      </c>
      <c r="G81" s="104" t="n">
        <v>-6738154.24360328</v>
      </c>
      <c r="H81" s="69" t="n">
        <v>-4.39182699370323</v>
      </c>
      <c r="I81" s="104" t="n">
        <v>-2208567.89</v>
      </c>
      <c r="J81" s="69" t="n">
        <v>1.67336674489524</v>
      </c>
      <c r="K81" s="104" t="n">
        <v>7264494.02181969</v>
      </c>
      <c r="L81" s="104" t="n">
        <v>13727744.76</v>
      </c>
      <c r="M81" s="104" t="n">
        <v>1556181.09000003</v>
      </c>
      <c r="N81" s="104" t="n">
        <v>6463250.73818032</v>
      </c>
      <c r="O81" s="69" t="n">
        <v>1.88970418569652</v>
      </c>
      <c r="P81" s="104" t="n">
        <v>12171563.67</v>
      </c>
      <c r="Q81" s="69" t="n">
        <v>8.821431418370301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1048576"/>
    </sheetView>
  </sheetViews>
  <sheetFormatPr baseColWidth="8" defaultColWidth="9" defaultRowHeight="14"/>
  <cols>
    <col width="14" customWidth="1" min="1" max="1"/>
  </cols>
  <sheetData>
    <row r="2" ht="14.8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30.06.24</t>
        </is>
      </c>
      <c r="D3" s="7" t="n"/>
      <c r="E3" s="77" t="inlineStr">
        <is>
          <t>Receipt in July 24</t>
        </is>
      </c>
      <c r="F3" s="76" t="inlineStr">
        <is>
          <t>Delivery July 24</t>
        </is>
      </c>
      <c r="G3" s="9" t="n"/>
      <c r="H3" s="7" t="n"/>
      <c r="I3" s="76" t="inlineStr">
        <is>
          <t>Stock on 31.07.24</t>
        </is>
      </c>
      <c r="J3" s="9" t="n"/>
      <c r="K3" s="9" t="n"/>
      <c r="L3" s="7" t="n"/>
      <c r="M3" s="83" t="inlineStr">
        <is>
          <t>Compared to 30.06.24</t>
        </is>
      </c>
      <c r="N3" s="7" t="n"/>
      <c r="O3" s="76" t="inlineStr">
        <is>
          <t>Delivery June 24</t>
        </is>
      </c>
      <c r="P3" s="9" t="n"/>
      <c r="Q3" s="7" t="n"/>
      <c r="R3" s="92" t="inlineStr">
        <is>
          <t>Delivery July 24</t>
        </is>
      </c>
      <c r="S3" s="25" t="n"/>
      <c r="T3" s="76" t="inlineStr">
        <is>
          <t>Delivery July 23</t>
        </is>
      </c>
      <c r="U3" s="7" t="n"/>
      <c r="V3" s="92" t="inlineStr">
        <is>
          <t>Delivery July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August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June 24</t>
        </is>
      </c>
      <c r="S4" s="25" t="n"/>
      <c r="T4" s="12" t="n"/>
      <c r="U4" s="13" t="n"/>
      <c r="V4" s="92" t="inlineStr">
        <is>
          <t>Delivery July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07 м 2024</t>
        </is>
      </c>
      <c r="Y5" s="76" t="inlineStr">
        <is>
          <t>07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1262.43</v>
      </c>
      <c r="D7" s="98" t="n">
        <v>411.84</v>
      </c>
      <c r="E7" s="98" t="n">
        <v>1801.8</v>
      </c>
      <c r="F7" s="98" t="n">
        <v>1544.4</v>
      </c>
      <c r="G7" s="98" t="n">
        <v>1544.4</v>
      </c>
      <c r="H7" s="98" t="n">
        <v>0</v>
      </c>
      <c r="I7" s="98" t="n">
        <v>1519.83</v>
      </c>
      <c r="J7" s="98" t="n">
        <v>1029.6</v>
      </c>
      <c r="K7" s="98" t="n">
        <v>-436.41</v>
      </c>
      <c r="L7" s="98" t="n">
        <v>926.64</v>
      </c>
      <c r="M7" s="85" t="n">
        <v>1.20389249304912</v>
      </c>
      <c r="N7" s="85" t="n">
        <v>2.25</v>
      </c>
      <c r="O7" s="98" t="n">
        <v>1055.34</v>
      </c>
      <c r="P7" s="98" t="n">
        <v>978.12</v>
      </c>
      <c r="Q7" s="98" t="n">
        <v>0</v>
      </c>
      <c r="R7" s="85" t="n">
        <v>1.46341463414634</v>
      </c>
      <c r="S7" s="85" t="inlineStr">
        <is>
          <t>-</t>
        </is>
      </c>
      <c r="T7" s="98" t="n">
        <v>411.84</v>
      </c>
      <c r="U7" s="98" t="n">
        <v>0</v>
      </c>
      <c r="V7" s="85" t="n">
        <v>3.75</v>
      </c>
      <c r="W7" s="85" t="inlineStr">
        <is>
          <t>-</t>
        </is>
      </c>
      <c r="X7" s="98" t="n">
        <v>8359.76</v>
      </c>
      <c r="Y7" s="98" t="n">
        <v>4924.22</v>
      </c>
      <c r="Z7" s="94" t="n">
        <v>1.6976820694445</v>
      </c>
      <c r="AA7" s="98" t="n">
        <v>660</v>
      </c>
    </row>
    <row r="8" ht="15" customHeight="1">
      <c r="A8" s="14" t="n"/>
      <c r="B8" s="81" t="inlineStr">
        <is>
          <t>RMB</t>
        </is>
      </c>
      <c r="C8" s="98" t="n">
        <v>14073.38454</v>
      </c>
      <c r="D8" s="98" t="n">
        <v>4737.37809</v>
      </c>
      <c r="E8" s="98" t="n">
        <v>20257.3618</v>
      </c>
      <c r="F8" s="98" t="n">
        <v>17450.16208</v>
      </c>
      <c r="G8" s="98" t="n">
        <v>17450.16208</v>
      </c>
      <c r="H8" s="98" t="n">
        <v>0</v>
      </c>
      <c r="I8" s="98" t="n">
        <v>16880.58426</v>
      </c>
      <c r="J8" s="98" t="n">
        <v>11625.1900118344</v>
      </c>
      <c r="K8" s="98" t="n">
        <v>-4927.49531183434</v>
      </c>
      <c r="L8" s="98" t="n">
        <v>10182.88956</v>
      </c>
      <c r="M8" s="85" t="n">
        <v>1.1994687000857</v>
      </c>
      <c r="N8" s="85" t="n">
        <v>2.14947791089227</v>
      </c>
      <c r="O8" s="98" t="n">
        <v>11612.06478</v>
      </c>
      <c r="P8" s="98" t="n">
        <v>10762.4015034146</v>
      </c>
      <c r="Q8" s="98" t="n">
        <v>0</v>
      </c>
      <c r="R8" s="85" t="n">
        <v>1.50276134439546</v>
      </c>
      <c r="S8" s="85" t="inlineStr">
        <is>
          <t>-</t>
        </is>
      </c>
      <c r="T8" s="98" t="n">
        <v>4615.44356</v>
      </c>
      <c r="U8" s="98" t="n">
        <v>0</v>
      </c>
      <c r="V8" s="85" t="n">
        <v>3.78082016455207</v>
      </c>
      <c r="W8" s="85" t="inlineStr">
        <is>
          <t>-</t>
        </is>
      </c>
      <c r="X8" s="98" t="n">
        <v>91037.44156000001</v>
      </c>
      <c r="Y8" s="98" t="n">
        <v>53087.99863</v>
      </c>
      <c r="Z8" s="94" t="n">
        <v>1.71484033885871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952.38</v>
      </c>
      <c r="D9" s="98" t="n">
        <v>334.62</v>
      </c>
      <c r="E9" s="98" t="n">
        <v>592.02</v>
      </c>
      <c r="F9" s="98" t="n">
        <v>566.28</v>
      </c>
      <c r="G9" s="98" t="n">
        <v>566.28</v>
      </c>
      <c r="H9" s="98" t="n">
        <v>0</v>
      </c>
      <c r="I9" s="98" t="n">
        <v>978.120000000001</v>
      </c>
      <c r="J9" s="98" t="n">
        <v>308.88</v>
      </c>
      <c r="K9" s="98" t="n">
        <v>463.32</v>
      </c>
      <c r="L9" s="98" t="n">
        <v>205.92</v>
      </c>
      <c r="M9" s="85" t="n">
        <v>1.02702702702703</v>
      </c>
      <c r="N9" s="85" t="n">
        <v>0.615384615384615</v>
      </c>
      <c r="O9" s="98" t="n">
        <v>823.6799999999999</v>
      </c>
      <c r="P9" s="98" t="n">
        <v>823.6799999999999</v>
      </c>
      <c r="Q9" s="98" t="n">
        <v>0</v>
      </c>
      <c r="R9" s="85" t="n">
        <v>0.6875</v>
      </c>
      <c r="S9" s="85" t="inlineStr">
        <is>
          <t>-</t>
        </is>
      </c>
      <c r="T9" s="98" t="n">
        <v>1132.56</v>
      </c>
      <c r="U9" s="98" t="n">
        <v>0</v>
      </c>
      <c r="V9" s="85" t="n">
        <v>0.5</v>
      </c>
      <c r="W9" s="85" t="inlineStr">
        <is>
          <t>-</t>
        </is>
      </c>
      <c r="X9" s="98" t="n">
        <v>5328.18</v>
      </c>
      <c r="Y9" s="98" t="n">
        <v>3063.06</v>
      </c>
      <c r="Z9" s="94" t="n">
        <v>1.73949579831933</v>
      </c>
      <c r="AA9" s="98" t="n">
        <v>300</v>
      </c>
    </row>
    <row r="10" ht="15" customHeight="1">
      <c r="A10" s="14" t="n"/>
      <c r="B10" s="81" t="inlineStr">
        <is>
          <t>RMB</t>
        </is>
      </c>
      <c r="C10" s="98" t="n">
        <v>10341.57144</v>
      </c>
      <c r="D10" s="98" t="n">
        <v>3610.5498</v>
      </c>
      <c r="E10" s="98" t="n">
        <v>6676.26158</v>
      </c>
      <c r="F10" s="98" t="n">
        <v>6138.4088</v>
      </c>
      <c r="G10" s="98" t="n">
        <v>6138.4088</v>
      </c>
      <c r="H10" s="98" t="n">
        <v>0</v>
      </c>
      <c r="I10" s="98" t="n">
        <v>10879.42422</v>
      </c>
      <c r="J10" s="98" t="n">
        <v>3459.16005599999</v>
      </c>
      <c r="K10" s="98" t="n">
        <v>5188.74008399999</v>
      </c>
      <c r="L10" s="98" t="n">
        <v>2231.52408</v>
      </c>
      <c r="M10" s="85" t="n">
        <v>1.0520088057333</v>
      </c>
      <c r="N10" s="85" t="n">
        <v>0.618056585177138</v>
      </c>
      <c r="O10" s="98" t="n">
        <v>8909.77578</v>
      </c>
      <c r="P10" s="98" t="n">
        <v>8909.77578</v>
      </c>
      <c r="Q10" s="98" t="n">
        <v>0</v>
      </c>
      <c r="R10" s="85" t="n">
        <v>0.688952107389621</v>
      </c>
      <c r="S10" s="85" t="inlineStr">
        <is>
          <t>-</t>
        </is>
      </c>
      <c r="T10" s="98" t="n">
        <v>11851.07964</v>
      </c>
      <c r="U10" s="98" t="n">
        <v>0</v>
      </c>
      <c r="V10" s="85" t="n">
        <v>0.517961990507727</v>
      </c>
      <c r="W10" s="85" t="inlineStr">
        <is>
          <t>-</t>
        </is>
      </c>
      <c r="X10" s="98" t="n">
        <v>56772.5371</v>
      </c>
      <c r="Y10" s="98" t="n">
        <v>31173.2906</v>
      </c>
      <c r="Z10" s="94" t="n">
        <v>1.82119166784401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1133.73</v>
      </c>
      <c r="D11" s="98" t="n">
        <v>540.54</v>
      </c>
      <c r="E11" s="98" t="n">
        <v>1467.18</v>
      </c>
      <c r="F11" s="98" t="n">
        <v>1081.08</v>
      </c>
      <c r="G11" s="98" t="n">
        <v>0</v>
      </c>
      <c r="H11" s="98" t="n">
        <v>0</v>
      </c>
      <c r="I11" s="98" t="n">
        <v>1519.83</v>
      </c>
      <c r="J11" s="98" t="n">
        <v>1389.96</v>
      </c>
      <c r="K11" s="98" t="n">
        <v>-771.03</v>
      </c>
      <c r="L11" s="98" t="n">
        <v>900.9</v>
      </c>
      <c r="M11" s="85" t="n">
        <v>1.3405572755418</v>
      </c>
      <c r="N11" s="85" t="n">
        <v>1.66666666666667</v>
      </c>
      <c r="O11" s="98" t="n">
        <v>566.28</v>
      </c>
      <c r="P11" s="98" t="n">
        <v>0</v>
      </c>
      <c r="Q11" s="98" t="n">
        <v>0</v>
      </c>
      <c r="R11" s="85" t="n">
        <v>1.90909090909091</v>
      </c>
      <c r="S11" s="85" t="inlineStr">
        <is>
          <t>-</t>
        </is>
      </c>
      <c r="T11" s="98" t="n">
        <v>643.5</v>
      </c>
      <c r="U11" s="98" t="n">
        <v>0</v>
      </c>
      <c r="V11" s="85" t="n">
        <v>1.68</v>
      </c>
      <c r="W11" s="85" t="inlineStr">
        <is>
          <t>-</t>
        </is>
      </c>
      <c r="X11" s="98" t="n">
        <v>2948.985</v>
      </c>
      <c r="Y11" s="98" t="n">
        <v>3198.26</v>
      </c>
      <c r="Z11" s="94" t="n">
        <v>0.92205918218031</v>
      </c>
      <c r="AA11" s="98" t="n">
        <v>440</v>
      </c>
    </row>
    <row r="12" ht="15" customHeight="1">
      <c r="A12" s="14" t="n"/>
      <c r="B12" s="81" t="inlineStr">
        <is>
          <t>RMB</t>
        </is>
      </c>
      <c r="C12" s="98" t="n">
        <v>12930.23622</v>
      </c>
      <c r="D12" s="98" t="n">
        <v>6126.30165</v>
      </c>
      <c r="E12" s="98" t="n">
        <v>16786.84805</v>
      </c>
      <c r="F12" s="98" t="n">
        <v>12352.54685</v>
      </c>
      <c r="G12" s="98" t="n">
        <v>0</v>
      </c>
      <c r="H12" s="98" t="n">
        <v>0</v>
      </c>
      <c r="I12" s="98" t="n">
        <v>17364.53742</v>
      </c>
      <c r="J12" s="98" t="n">
        <v>16158.3800849149</v>
      </c>
      <c r="K12" s="98" t="n">
        <v>-8963.27649491493</v>
      </c>
      <c r="L12" s="98" t="n">
        <v>10169.43383</v>
      </c>
      <c r="M12" s="85" t="n">
        <v>1.34294046331042</v>
      </c>
      <c r="N12" s="85" t="n">
        <v>1.65996296150386</v>
      </c>
      <c r="O12" s="98" t="n">
        <v>6371.7434</v>
      </c>
      <c r="P12" s="98" t="n">
        <v>0</v>
      </c>
      <c r="Q12" s="98" t="n">
        <v>0</v>
      </c>
      <c r="R12" s="85" t="n">
        <v>1.93864474360345</v>
      </c>
      <c r="S12" s="85" t="inlineStr">
        <is>
          <t>-</t>
        </is>
      </c>
      <c r="T12" s="98" t="n">
        <v>7139.8374</v>
      </c>
      <c r="U12" s="98" t="n">
        <v>0</v>
      </c>
      <c r="V12" s="85" t="n">
        <v>1.73008797791389</v>
      </c>
      <c r="W12" s="85" t="inlineStr">
        <is>
          <t>-</t>
        </is>
      </c>
      <c r="X12" s="98" t="n">
        <v>32936.84938</v>
      </c>
      <c r="Y12" s="98" t="n">
        <v>36784.76122</v>
      </c>
      <c r="Z12" s="94" t="n">
        <v>0.895393861143025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380.249999999999</v>
      </c>
      <c r="D13" s="98" t="n">
        <v>231.66</v>
      </c>
      <c r="E13" s="98" t="n">
        <v>978.12</v>
      </c>
      <c r="F13" s="98" t="n">
        <v>334.62</v>
      </c>
      <c r="G13" s="98" t="n">
        <v>25.74</v>
      </c>
      <c r="H13" s="98" t="n">
        <v>0</v>
      </c>
      <c r="I13" s="98" t="n">
        <v>1023.75</v>
      </c>
      <c r="J13" s="98" t="n">
        <v>900.9</v>
      </c>
      <c r="K13" s="98" t="n">
        <v>-366.21</v>
      </c>
      <c r="L13" s="98" t="n">
        <v>489.06</v>
      </c>
      <c r="M13" s="85" t="n">
        <v>2.6923076923077</v>
      </c>
      <c r="N13" s="85" t="n">
        <v>2.11111111111111</v>
      </c>
      <c r="O13" s="98" t="n">
        <v>284.31</v>
      </c>
      <c r="P13" s="98" t="n">
        <v>0</v>
      </c>
      <c r="Q13" s="98" t="n">
        <v>0</v>
      </c>
      <c r="R13" s="85" t="n">
        <v>1.17695473251029</v>
      </c>
      <c r="S13" s="85" t="inlineStr">
        <is>
          <t>-</t>
        </is>
      </c>
      <c r="T13" s="98" t="n">
        <v>437.58</v>
      </c>
      <c r="U13" s="98" t="n">
        <v>0</v>
      </c>
      <c r="V13" s="85" t="n">
        <v>0.764705882352941</v>
      </c>
      <c r="W13" s="85" t="inlineStr">
        <is>
          <t>-</t>
        </is>
      </c>
      <c r="X13" s="98" t="n">
        <v>2103.185</v>
      </c>
      <c r="Y13" s="98" t="n">
        <v>1389.96</v>
      </c>
      <c r="Z13" s="94" t="n">
        <v>1.51312627701517</v>
      </c>
      <c r="AA13" s="98" t="n">
        <v>250</v>
      </c>
    </row>
    <row r="14" ht="15" customHeight="1">
      <c r="A14" s="14" t="n"/>
      <c r="B14" s="81" t="inlineStr">
        <is>
          <t>RMB</t>
        </is>
      </c>
      <c r="C14" s="98" t="n">
        <v>4255.29057</v>
      </c>
      <c r="D14" s="98" t="n">
        <v>2591.3301</v>
      </c>
      <c r="E14" s="98" t="n">
        <v>11105.28432</v>
      </c>
      <c r="F14" s="98" t="n">
        <v>3800.50229</v>
      </c>
      <c r="G14" s="98" t="n">
        <v>292.34633</v>
      </c>
      <c r="H14" s="98" t="n">
        <v>0</v>
      </c>
      <c r="I14" s="98" t="n">
        <v>11560.0726</v>
      </c>
      <c r="J14" s="98" t="n">
        <v>10253.7833647703</v>
      </c>
      <c r="K14" s="98" t="n">
        <v>-4168.09635477025</v>
      </c>
      <c r="L14" s="98" t="n">
        <v>5474.38559</v>
      </c>
      <c r="M14" s="85" t="n">
        <v>2.71663530605855</v>
      </c>
      <c r="N14" s="85" t="n">
        <v>2.11257747131483</v>
      </c>
      <c r="O14" s="98" t="n">
        <v>2984.99388</v>
      </c>
      <c r="P14" s="98" t="n">
        <v>0</v>
      </c>
      <c r="Q14" s="98" t="n">
        <v>0</v>
      </c>
      <c r="R14" s="85" t="n">
        <v>1.27320270753788</v>
      </c>
      <c r="S14" s="85" t="inlineStr">
        <is>
          <t>-</t>
        </is>
      </c>
      <c r="T14" s="98" t="n">
        <v>4624.0116</v>
      </c>
      <c r="U14" s="98" t="n">
        <v>0</v>
      </c>
      <c r="V14" s="85" t="n">
        <v>0.821905872813987</v>
      </c>
      <c r="W14" s="85" t="inlineStr">
        <is>
          <t>-</t>
        </is>
      </c>
      <c r="X14" s="98" t="n">
        <v>22719.3022</v>
      </c>
      <c r="Y14" s="98" t="n">
        <v>15130.19529</v>
      </c>
      <c r="Z14" s="94" t="n">
        <v>1.50158684435593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0</v>
      </c>
      <c r="D15" s="98" t="n">
        <v>0</v>
      </c>
      <c r="E15" s="98" t="n">
        <v>952.38</v>
      </c>
      <c r="F15" s="98" t="n">
        <v>0</v>
      </c>
      <c r="G15" s="98" t="n">
        <v>0</v>
      </c>
      <c r="H15" s="98" t="n">
        <v>0</v>
      </c>
      <c r="I15" s="98" t="n">
        <v>952.38</v>
      </c>
      <c r="J15" s="98" t="n">
        <v>489.06</v>
      </c>
      <c r="K15" s="98" t="n">
        <v>-128.7</v>
      </c>
      <c r="L15" s="98" t="n">
        <v>592.02</v>
      </c>
      <c r="M15" s="85" t="inlineStr">
        <is>
          <t>-</t>
        </is>
      </c>
      <c r="N15" s="85" t="inlineStr">
        <is>
          <t>-</t>
        </is>
      </c>
      <c r="O15" s="98" t="n">
        <v>0</v>
      </c>
      <c r="P15" s="98" t="n">
        <v>0</v>
      </c>
      <c r="Q15" s="98" t="n">
        <v>0</v>
      </c>
      <c r="R15" s="85" t="inlineStr">
        <is>
          <t>-</t>
        </is>
      </c>
      <c r="S15" s="85" t="inlineStr">
        <is>
          <t>-</t>
        </is>
      </c>
      <c r="T15" s="98" t="n">
        <v>51.48</v>
      </c>
      <c r="U15" s="98" t="n">
        <v>0</v>
      </c>
      <c r="V15" s="85" t="n">
        <v>0</v>
      </c>
      <c r="W15" s="85" t="inlineStr">
        <is>
          <t>-</t>
        </is>
      </c>
      <c r="X15" s="98" t="n">
        <v>25.74</v>
      </c>
      <c r="Y15" s="98" t="n">
        <v>283.14</v>
      </c>
      <c r="Z15" s="94" t="n">
        <v>0.0909090909090909</v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0</v>
      </c>
      <c r="D16" s="98" t="n">
        <v>0</v>
      </c>
      <c r="E16" s="98" t="n">
        <v>10741.73913</v>
      </c>
      <c r="F16" s="98" t="n">
        <v>0</v>
      </c>
      <c r="G16" s="98" t="inlineStr">
        <is>
          <t>0</t>
        </is>
      </c>
      <c r="H16" s="98" t="n">
        <v>0</v>
      </c>
      <c r="I16" s="98" t="n">
        <v>10741.73913</v>
      </c>
      <c r="J16" s="98" t="n">
        <v>5631.8964</v>
      </c>
      <c r="K16" s="98" t="n">
        <v>-1482.078</v>
      </c>
      <c r="L16" s="98" t="n">
        <v>6591.92073</v>
      </c>
      <c r="M16" s="85" t="inlineStr">
        <is>
          <t>-</t>
        </is>
      </c>
      <c r="N16" s="85" t="inlineStr">
        <is>
          <t>-</t>
        </is>
      </c>
      <c r="O16" s="98" t="n">
        <v>0</v>
      </c>
      <c r="P16" s="98" t="inlineStr">
        <is>
          <t>0</t>
        </is>
      </c>
      <c r="Q16" s="98" t="n">
        <v>0</v>
      </c>
      <c r="R16" s="85" t="inlineStr">
        <is>
          <t>-</t>
        </is>
      </c>
      <c r="S16" s="85" t="inlineStr">
        <is>
          <t>-</t>
        </is>
      </c>
      <c r="T16" s="98" t="n">
        <v>587.06888</v>
      </c>
      <c r="U16" s="98" t="n">
        <v>0</v>
      </c>
      <c r="V16" s="85" t="n">
        <v>0</v>
      </c>
      <c r="W16" s="85" t="inlineStr">
        <is>
          <t>-</t>
        </is>
      </c>
      <c r="X16" s="98" t="n">
        <v>278.6355</v>
      </c>
      <c r="Y16" s="98" t="n">
        <v>3113.50753</v>
      </c>
      <c r="Z16" s="94" t="n">
        <v>0.0894924766730852</v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3728.79000000001</v>
      </c>
      <c r="D19" s="98" t="n">
        <v>1518.66</v>
      </c>
      <c r="E19" s="98" t="n">
        <v>5791.5</v>
      </c>
      <c r="F19" s="98" t="n">
        <v>3526.38</v>
      </c>
      <c r="G19" s="98" t="n">
        <v>2136.42</v>
      </c>
      <c r="H19" s="98" t="n">
        <v>0</v>
      </c>
      <c r="I19" s="98" t="n">
        <v>5993.91000000001</v>
      </c>
      <c r="J19" s="98" t="n">
        <v>4118.4</v>
      </c>
      <c r="K19" s="98" t="n">
        <v>-1239.03</v>
      </c>
      <c r="L19" s="98" t="n">
        <v>3114.54</v>
      </c>
      <c r="M19" s="85" t="n">
        <v>1.60746783809225</v>
      </c>
      <c r="N19" s="85" t="n">
        <v>2.05084745762712</v>
      </c>
      <c r="O19" s="98" t="n">
        <v>2729.61</v>
      </c>
      <c r="P19" s="98" t="n">
        <v>1801.8</v>
      </c>
      <c r="Q19" s="98" t="n">
        <v>0</v>
      </c>
      <c r="R19" s="85" t="n">
        <v>1.29189884269181</v>
      </c>
      <c r="S19" s="85" t="inlineStr">
        <is>
          <t>-</t>
        </is>
      </c>
      <c r="T19" s="98" t="n">
        <v>2676.96</v>
      </c>
      <c r="U19" s="98" t="n">
        <v>0</v>
      </c>
      <c r="V19" s="85" t="n">
        <v>1.31730769230769</v>
      </c>
      <c r="W19" s="85" t="inlineStr">
        <is>
          <t>-</t>
        </is>
      </c>
      <c r="X19" s="98" t="n">
        <v>18765.85</v>
      </c>
      <c r="Y19" s="98" t="n">
        <v>12858.64</v>
      </c>
      <c r="Z19" s="94" t="n">
        <v>1.45939617253458</v>
      </c>
      <c r="AA19" s="98" t="n">
        <v>1650</v>
      </c>
    </row>
    <row r="20" ht="15" customHeight="1">
      <c r="A20" s="11" t="n"/>
      <c r="B20" s="81" t="inlineStr">
        <is>
          <t>USD</t>
        </is>
      </c>
      <c r="C20" s="98" t="n">
        <v>6567.90962440202</v>
      </c>
      <c r="D20" s="98" t="n">
        <v>2694.32097759674</v>
      </c>
      <c r="E20" s="98" t="n">
        <v>10351.8361325566</v>
      </c>
      <c r="F20" s="98" t="n">
        <v>6274.43123825763</v>
      </c>
      <c r="G20" s="98" t="n">
        <v>3770.33379276591</v>
      </c>
      <c r="H20" s="98" t="n">
        <v>0</v>
      </c>
      <c r="I20" s="98" t="n">
        <v>10645.314518701</v>
      </c>
      <c r="J20" s="98" t="n">
        <v>7440.66213825914</v>
      </c>
      <c r="K20" s="98" t="n">
        <v>-2265.9350601556</v>
      </c>
      <c r="L20" s="98" t="n">
        <v>5470.58744059742</v>
      </c>
      <c r="M20" s="85" t="n">
        <v>1.62080709502305</v>
      </c>
      <c r="N20" s="85" t="n">
        <v>2.03041415112947</v>
      </c>
      <c r="O20" s="98" t="n">
        <v>4717.24811569491</v>
      </c>
      <c r="P20" s="98" t="n">
        <v>3105.85536295405</v>
      </c>
      <c r="Q20" s="98" t="n">
        <v>0</v>
      </c>
      <c r="R20" s="85" t="n">
        <v>1.33010413791502</v>
      </c>
      <c r="S20" s="85" t="inlineStr">
        <is>
          <t>-</t>
        </is>
      </c>
      <c r="T20" s="98" t="n">
        <v>4549.71519600878</v>
      </c>
      <c r="U20" s="98" t="n">
        <v>0</v>
      </c>
      <c r="V20" s="85" t="n">
        <v>1.37908219920268</v>
      </c>
      <c r="W20" s="85" t="inlineStr">
        <is>
          <t>-</t>
        </is>
      </c>
      <c r="X20" s="98" t="n">
        <v>32167.3480383334</v>
      </c>
      <c r="Y20" s="98" t="n">
        <v>21991.1513080409</v>
      </c>
      <c r="Z20" s="94" t="n">
        <v>1.46274051720847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41600.48277</v>
      </c>
      <c r="D21" s="98" t="n">
        <v>17065.55964</v>
      </c>
      <c r="E21" s="99" t="n">
        <v>65567.49488</v>
      </c>
      <c r="F21" s="98" t="n">
        <v>39741.62002</v>
      </c>
      <c r="G21" s="98" t="n">
        <v>23880.91721</v>
      </c>
      <c r="H21" s="98" t="n">
        <v>0</v>
      </c>
      <c r="I21" s="98" t="n">
        <v>67426.35763</v>
      </c>
      <c r="J21" s="98" t="n">
        <v>47128.4099175196</v>
      </c>
      <c r="K21" s="98" t="n">
        <v>-14352.2060775195</v>
      </c>
      <c r="L21" s="98" t="n">
        <v>34650.15379</v>
      </c>
      <c r="M21" s="85" t="n">
        <v>1.62080709502305</v>
      </c>
      <c r="N21" s="85" t="n">
        <v>2.03041415112947</v>
      </c>
      <c r="O21" s="98" t="n">
        <v>29878.57784</v>
      </c>
      <c r="P21" s="98" t="n">
        <v>19672.1772834146</v>
      </c>
      <c r="Q21" s="98" t="n">
        <v>0</v>
      </c>
      <c r="R21" s="85" t="n">
        <v>1.33010413791502</v>
      </c>
      <c r="S21" s="85" t="inlineStr">
        <is>
          <t>-</t>
        </is>
      </c>
      <c r="T21" s="98" t="n">
        <v>28817.44108</v>
      </c>
      <c r="U21" s="98" t="n">
        <v>0</v>
      </c>
      <c r="V21" s="85" t="n">
        <v>1.37908219920268</v>
      </c>
      <c r="W21" s="85" t="inlineStr">
        <is>
          <t>-</t>
        </is>
      </c>
      <c r="X21" s="98" t="n">
        <v>203744.76574</v>
      </c>
      <c r="Y21" s="98" t="n">
        <v>139289.75327</v>
      </c>
      <c r="Z21" s="94" t="n">
        <v>1.46274051720847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797.75</v>
      </c>
      <c r="D22" s="98" t="n">
        <v>500</v>
      </c>
      <c r="E22" s="98" t="n">
        <v>750</v>
      </c>
      <c r="F22" s="98" t="n">
        <v>497.75</v>
      </c>
      <c r="G22" s="98" t="n">
        <v>497.75</v>
      </c>
      <c r="H22" s="98" t="n">
        <v>0</v>
      </c>
      <c r="I22" s="98" t="n">
        <v>1050</v>
      </c>
      <c r="J22" s="98" t="n">
        <v>795</v>
      </c>
      <c r="K22" s="98" t="n">
        <v>-495</v>
      </c>
      <c r="L22" s="98" t="n">
        <v>750</v>
      </c>
      <c r="M22" s="85" t="n">
        <v>1.31620181761203</v>
      </c>
      <c r="N22" s="85" t="n">
        <v>1.5</v>
      </c>
      <c r="O22" s="98" t="n">
        <v>2132.5</v>
      </c>
      <c r="P22" s="98" t="n">
        <v>1142.5</v>
      </c>
      <c r="Q22" s="98" t="n">
        <v>0</v>
      </c>
      <c r="R22" s="85" t="n">
        <v>0.233411488862837</v>
      </c>
      <c r="S22" s="85" t="inlineStr">
        <is>
          <t>-</t>
        </is>
      </c>
      <c r="T22" s="98" t="n">
        <v>3829</v>
      </c>
      <c r="U22" s="98" t="n">
        <v>2079</v>
      </c>
      <c r="V22" s="85" t="n">
        <v>0.1299947767041</v>
      </c>
      <c r="W22" s="85" t="n">
        <v>0</v>
      </c>
      <c r="X22" s="98" t="n">
        <v>13496</v>
      </c>
      <c r="Y22" s="98" t="n">
        <v>16054</v>
      </c>
      <c r="Z22" s="94" t="n">
        <v>0.840662763174287</v>
      </c>
      <c r="AA22" s="98" t="n">
        <v>0</v>
      </c>
    </row>
    <row r="23" ht="15" customHeight="1">
      <c r="A23" s="14" t="n"/>
      <c r="B23" s="81" t="inlineStr">
        <is>
          <t>USD</t>
        </is>
      </c>
      <c r="C23" s="98" t="n">
        <v>1355.9219485625</v>
      </c>
      <c r="D23" s="98" t="n">
        <v>850.241344195519</v>
      </c>
      <c r="E23" s="98" t="n">
        <v>1224.90763984275</v>
      </c>
      <c r="F23" s="98" t="n">
        <v>845.856434424289</v>
      </c>
      <c r="G23" s="98" t="n">
        <v>845.856434424289</v>
      </c>
      <c r="H23" s="98" t="inlineStr">
        <is>
          <t>0</t>
        </is>
      </c>
      <c r="I23" s="98" t="n">
        <v>1734.97315398096</v>
      </c>
      <c r="J23" s="98" t="n">
        <v>1351.67361246625</v>
      </c>
      <c r="K23" s="98" t="n">
        <v>-841.608098328045</v>
      </c>
      <c r="L23" s="98" t="n">
        <v>1224.90763984275</v>
      </c>
      <c r="M23" s="85" t="n">
        <v>1.27955237823263</v>
      </c>
      <c r="N23" s="85" t="n">
        <v>1.44065875907473</v>
      </c>
      <c r="O23" s="98" t="n">
        <v>3620.83118299942</v>
      </c>
      <c r="P23" s="98" t="n">
        <v>1939.88259159523</v>
      </c>
      <c r="Q23" s="98" t="inlineStr">
        <is>
          <t>0</t>
        </is>
      </c>
      <c r="R23" s="85" t="n">
        <v>0.233608359979821</v>
      </c>
      <c r="S23" s="85" t="e">
        <v>#DIV/0!</v>
      </c>
      <c r="T23" s="98" t="n">
        <v>6041.47890241399</v>
      </c>
      <c r="U23" s="98" t="n">
        <v>3280.29110423575</v>
      </c>
      <c r="V23" s="85" t="n">
        <v>0.140008174833865</v>
      </c>
      <c r="W23" s="85" t="n">
        <v>0</v>
      </c>
      <c r="X23" s="98" t="n">
        <v>23147.3613776662</v>
      </c>
      <c r="Y23" s="98" t="n">
        <v>24615.8832899162</v>
      </c>
      <c r="Z23" s="94" t="n">
        <v>0.940342505895308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19.66852</v>
      </c>
      <c r="P28" s="98" t="n">
        <v>0</v>
      </c>
      <c r="Q28" s="98" t="n">
        <v>19.66852</v>
      </c>
      <c r="R28" s="85" t="n">
        <v>0</v>
      </c>
      <c r="S28" s="85" t="n">
        <v>0</v>
      </c>
      <c r="T28" s="98" t="n">
        <v>0</v>
      </c>
      <c r="U28" s="98" t="n">
        <v>0</v>
      </c>
      <c r="V28" s="85" t="inlineStr">
        <is>
          <t>-</t>
        </is>
      </c>
      <c r="W28" s="85" t="inlineStr">
        <is>
          <t>-</t>
        </is>
      </c>
      <c r="X28" s="98" t="n">
        <v>19.66852</v>
      </c>
      <c r="Y28" s="98" t="n">
        <v>120.318</v>
      </c>
      <c r="Z28" s="94" t="n">
        <v>0.163471134826044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262.96811</v>
      </c>
      <c r="P29" s="98" t="n">
        <v>0</v>
      </c>
      <c r="Q29" s="98" t="n">
        <v>262.96811</v>
      </c>
      <c r="R29" s="85" t="n">
        <v>0</v>
      </c>
      <c r="S29" s="85" t="n">
        <v>0</v>
      </c>
      <c r="T29" s="98" t="n">
        <v>0</v>
      </c>
      <c r="U29" s="98" t="n">
        <v>0</v>
      </c>
      <c r="V29" s="85" t="inlineStr">
        <is>
          <t>-</t>
        </is>
      </c>
      <c r="W29" s="85" t="inlineStr">
        <is>
          <t>-</t>
        </is>
      </c>
      <c r="X29" s="98" t="n">
        <v>262.96811</v>
      </c>
      <c r="Y29" s="98" t="n">
        <v>1539.57572</v>
      </c>
      <c r="Z29" s="94" t="n">
        <v>0.170805571030959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4526.54000000001</v>
      </c>
      <c r="D30" s="98" t="n">
        <v>2018.66</v>
      </c>
      <c r="E30" s="98" t="n">
        <v>6541.5</v>
      </c>
      <c r="F30" s="98" t="n">
        <v>4024.13</v>
      </c>
      <c r="G30" s="98" t="n">
        <v>2634.17</v>
      </c>
      <c r="H30" s="98" t="n">
        <v>0</v>
      </c>
      <c r="I30" s="98" t="n">
        <v>7043.91000000001</v>
      </c>
      <c r="J30" s="98" t="n">
        <v>4913.4</v>
      </c>
      <c r="K30" s="98" t="n">
        <v>-1734.03</v>
      </c>
      <c r="L30" s="98" t="n">
        <v>3864.54</v>
      </c>
      <c r="M30" s="85" t="n">
        <v>1.55613559142303</v>
      </c>
      <c r="N30" s="85" t="n">
        <v>1.91440856806</v>
      </c>
      <c r="O30" s="98" t="n">
        <v>4881.77852</v>
      </c>
      <c r="P30" s="98" t="n">
        <v>2944.3</v>
      </c>
      <c r="Q30" s="98" t="n">
        <v>19.66852</v>
      </c>
      <c r="R30" s="85" t="n">
        <v>0.824316380498147</v>
      </c>
      <c r="S30" s="85" t="n">
        <v>0</v>
      </c>
      <c r="T30" s="98" t="n">
        <v>6505.96</v>
      </c>
      <c r="U30" s="98" t="n">
        <v>2079</v>
      </c>
      <c r="V30" s="85" t="n">
        <v>0.618529778848932</v>
      </c>
      <c r="W30" s="85" t="n">
        <v>0</v>
      </c>
      <c r="X30" s="98" t="n">
        <v>32281.51852</v>
      </c>
      <c r="Y30" s="98" t="n">
        <v>29032.958</v>
      </c>
      <c r="Z30" s="94" t="n">
        <v>1.11189216475979</v>
      </c>
      <c r="AA30" s="98" t="n">
        <v>1650</v>
      </c>
    </row>
    <row r="31" ht="15" customHeight="1">
      <c r="A31" s="11" t="n"/>
      <c r="B31" s="81" t="inlineStr">
        <is>
          <t>USD</t>
        </is>
      </c>
      <c r="C31" s="98" t="n">
        <v>7923.83157296829</v>
      </c>
      <c r="D31" s="98" t="n">
        <v>3544.56232179226</v>
      </c>
      <c r="E31" s="98" t="n">
        <v>11576.7437723993</v>
      </c>
      <c r="F31" s="98" t="n">
        <v>7120.28767268192</v>
      </c>
      <c r="G31" s="98" t="n">
        <v>4616.1902271902</v>
      </c>
      <c r="H31" s="98" t="n">
        <v>0</v>
      </c>
      <c r="I31" s="98" t="n">
        <v>12380.2876726857</v>
      </c>
      <c r="J31" s="98" t="n">
        <v>8792.33575072539</v>
      </c>
      <c r="K31" s="98" t="n">
        <v>-3107.54315848364</v>
      </c>
      <c r="L31" s="98" t="n">
        <v>6695.49508044017</v>
      </c>
      <c r="M31" s="85" t="n">
        <v>1.56241176489924</v>
      </c>
      <c r="N31" s="85" t="n">
        <v>1.88894833059521</v>
      </c>
      <c r="O31" s="98" t="n">
        <v>8379.59686449107</v>
      </c>
      <c r="P31" s="98" t="n">
        <v>5045.73795454928</v>
      </c>
      <c r="Q31" s="98" t="n">
        <v>41.5175657967445</v>
      </c>
      <c r="R31" s="85" t="n">
        <v>0.849717210484727</v>
      </c>
      <c r="S31" s="85" t="n">
        <v>0</v>
      </c>
      <c r="T31" s="98" t="n">
        <v>10591.1940984228</v>
      </c>
      <c r="U31" s="98" t="n">
        <v>3280.29110423575</v>
      </c>
      <c r="V31" s="85" t="n">
        <v>0.672283748792996</v>
      </c>
      <c r="W31" s="85" t="n">
        <v>0</v>
      </c>
      <c r="X31" s="98" t="n">
        <v>55356.2269817964</v>
      </c>
      <c r="Y31" s="98" t="n">
        <v>46850.1037528221</v>
      </c>
      <c r="Z31" s="94" t="n">
        <v>1.18156039256288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50188.7568000238</v>
      </c>
      <c r="D32" s="98" t="n">
        <v>22450.90329</v>
      </c>
      <c r="E32" s="99" t="n">
        <v>73325.93738</v>
      </c>
      <c r="F32" s="98" t="n">
        <v>45099.19009</v>
      </c>
      <c r="G32" s="98" t="n">
        <v>29238.48728</v>
      </c>
      <c r="H32" s="98" t="n">
        <v>0</v>
      </c>
      <c r="I32" s="98" t="n">
        <v>78415.50409002379</v>
      </c>
      <c r="J32" s="98" t="n">
        <v>55689.7754115196</v>
      </c>
      <c r="K32" s="98" t="n">
        <v>-19682.8676115195</v>
      </c>
      <c r="L32" s="98" t="n">
        <v>42408.59629</v>
      </c>
      <c r="M32" s="85" t="n">
        <v>1.56241176489924</v>
      </c>
      <c r="N32" s="85" t="n">
        <v>1.88894833059521</v>
      </c>
      <c r="O32" s="98" t="n">
        <v>53075.52858</v>
      </c>
      <c r="P32" s="98" t="n">
        <v>31959.1996303197</v>
      </c>
      <c r="Q32" s="98" t="n">
        <v>262.96811</v>
      </c>
      <c r="R32" s="85" t="n">
        <v>0.849717210484727</v>
      </c>
      <c r="S32" s="85" t="n">
        <v>0</v>
      </c>
      <c r="T32" s="98" t="n">
        <v>67083.5643</v>
      </c>
      <c r="U32" s="98" t="n">
        <v>20777.0358251188</v>
      </c>
      <c r="V32" s="85" t="n">
        <v>0.672283748792996</v>
      </c>
      <c r="W32" s="85" t="n">
        <v>0</v>
      </c>
      <c r="X32" s="98" t="n">
        <v>350620.80608</v>
      </c>
      <c r="Y32" s="98" t="n">
        <v>296743.87216</v>
      </c>
      <c r="Z32" s="94" t="n">
        <v>1.18156039256288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48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48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48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48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48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31/07/2024</t>
        </is>
      </c>
      <c r="C38" s="24" t="n"/>
      <c r="D38" s="24" t="n"/>
      <c r="E38" s="25" t="n"/>
      <c r="F38" s="23" t="inlineStr">
        <is>
          <t>30/06/2024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31/07/2023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183466.18064</v>
      </c>
      <c r="D41" s="31" t="n">
        <v>79974.72426</v>
      </c>
      <c r="E41" s="31" t="n">
        <v>147824.25432</v>
      </c>
      <c r="F41" s="101" t="inlineStr">
        <is>
          <t>1.PolyCapro</t>
        </is>
      </c>
      <c r="G41" s="33" t="n">
        <v>149276.09762</v>
      </c>
      <c r="H41" s="25" t="n"/>
      <c r="I41" s="31" t="n">
        <v>50044.92066</v>
      </c>
      <c r="J41" s="31" t="n">
        <v>114805.827114</v>
      </c>
      <c r="K41" s="88" t="n">
        <v>34190.08302</v>
      </c>
      <c r="L41" s="88" t="n">
        <v>29929.8036</v>
      </c>
      <c r="M41" s="88" t="n">
        <v>33018.427206</v>
      </c>
      <c r="N41" s="100" t="inlineStr">
        <is>
          <t>1.Kingfa</t>
        </is>
      </c>
      <c r="O41" s="38" t="n">
        <v>21351.8316</v>
      </c>
      <c r="P41" s="89" t="n">
        <v>168123.46069</v>
      </c>
      <c r="Q41" s="93" t="n">
        <v>11.9578654396283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2.Kingfa</t>
        </is>
      </c>
      <c r="C42" s="31" t="n">
        <v>26745.33363</v>
      </c>
      <c r="D42" s="31" t="n">
        <v>0</v>
      </c>
      <c r="E42" s="31" t="n">
        <v>1907.95176</v>
      </c>
      <c r="F42" s="101" t="inlineStr">
        <is>
          <t>2.ZIG SHENG</t>
        </is>
      </c>
      <c r="G42" s="33" t="n">
        <v>26387.68968</v>
      </c>
      <c r="H42" s="25" t="n"/>
      <c r="I42" s="31" t="n">
        <v>5856.09156</v>
      </c>
      <c r="J42" s="31" t="n">
        <v>26387.68968</v>
      </c>
      <c r="K42" s="88" t="n">
        <v>4046.95856</v>
      </c>
      <c r="L42" s="88" t="n">
        <v>0</v>
      </c>
      <c r="M42" s="88" t="n">
        <v>1907.95176</v>
      </c>
      <c r="N42" s="100" t="inlineStr">
        <is>
          <t>2.BESTORY ADVANCED</t>
        </is>
      </c>
      <c r="O42" s="38" t="n">
        <v>19210.42266</v>
      </c>
      <c r="P42" s="89" t="n">
        <v>5393.50203</v>
      </c>
      <c r="Q42" s="93" t="n">
        <v>1.25260137542486</v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3.ZIG SHENG</t>
        </is>
      </c>
      <c r="C43" s="31" t="n">
        <v>11389.49708</v>
      </c>
      <c r="D43" s="31" t="n">
        <v>5862.50082</v>
      </c>
      <c r="E43" s="31" t="n">
        <v>11389.49708</v>
      </c>
      <c r="F43" s="101" t="inlineStr">
        <is>
          <t>3.Kingfa</t>
        </is>
      </c>
      <c r="G43" s="33" t="n">
        <v>22698.37507</v>
      </c>
      <c r="H43" s="25" t="n"/>
      <c r="I43" s="31" t="n">
        <v>0</v>
      </c>
      <c r="J43" s="31" t="n">
        <v>0</v>
      </c>
      <c r="K43" s="88" t="n">
        <v>-14998.1926</v>
      </c>
      <c r="L43" s="88" t="n">
        <v>6.40926000000036</v>
      </c>
      <c r="M43" s="88" t="n">
        <v>-14998.1926</v>
      </c>
      <c r="N43" s="100" t="inlineStr">
        <is>
          <t>3.PolyCapro</t>
        </is>
      </c>
      <c r="O43" s="38" t="n">
        <v>15342.71995</v>
      </c>
      <c r="P43" s="89" t="n">
        <v>11389.49708</v>
      </c>
      <c r="Q43" s="93" t="inlineStr">
        <is>
          <t>-</t>
        </is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4.Jiangsu Kingfa</t>
        </is>
      </c>
      <c r="C44" s="31" t="n">
        <v>4481.5914</v>
      </c>
      <c r="D44" s="31" t="n">
        <v>0</v>
      </c>
      <c r="E44" s="31" t="n">
        <v>0</v>
      </c>
      <c r="F44" s="101" t="inlineStr">
        <is>
          <t>4.SIMOSA INTL CO.,LTD</t>
        </is>
      </c>
      <c r="G44" s="33" t="n">
        <v>18092.84279</v>
      </c>
      <c r="H44" s="25" t="n"/>
      <c r="I44" s="31" t="n">
        <v>605.01187</v>
      </c>
      <c r="J44" s="31" t="n">
        <v>18092.84279</v>
      </c>
      <c r="K44" s="88" t="n">
        <v>1600.42953</v>
      </c>
      <c r="L44" s="88" t="n">
        <v>0</v>
      </c>
      <c r="M44" s="88" t="n">
        <v>-1.00000002421439e-05</v>
      </c>
      <c r="N44" s="100" t="inlineStr">
        <is>
          <t>4.Fujian Sinolong</t>
        </is>
      </c>
      <c r="O44" s="38" t="n">
        <v>5047.32443</v>
      </c>
      <c r="P44" s="89" t="n">
        <v>3284.91666</v>
      </c>
      <c r="Q44" s="93" t="n">
        <v>3.7450371852923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5.LTD BALTEX</t>
        </is>
      </c>
      <c r="C45" s="31" t="n">
        <v>2547.55027</v>
      </c>
      <c r="D45" s="31" t="n">
        <v>2180.69177</v>
      </c>
      <c r="E45" s="31" t="n">
        <v>649.00109</v>
      </c>
      <c r="F45" s="101" t="inlineStr">
        <is>
          <t>5.Shanghai Lactam</t>
        </is>
      </c>
      <c r="G45" s="33" t="n">
        <v>11214.76811</v>
      </c>
      <c r="H45" s="25" t="n"/>
      <c r="I45" s="31" t="n">
        <v>0</v>
      </c>
      <c r="J45" s="31" t="n">
        <v>0</v>
      </c>
      <c r="K45" s="88" t="n">
        <v>-1609.2274</v>
      </c>
      <c r="L45" s="88" t="n">
        <v>-1364.82667</v>
      </c>
      <c r="M45" s="88" t="n">
        <v>-464.01519</v>
      </c>
      <c r="N45" s="100" t="inlineStr">
        <is>
          <t>5.SIMOSA INTL CO.,LTD</t>
        </is>
      </c>
      <c r="O45" s="38" t="n">
        <v>4242.5762</v>
      </c>
      <c r="P45" s="89" t="n">
        <v>928.93871</v>
      </c>
      <c r="Q45" s="93" t="n">
        <v>1.57391083380129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6.Kurskhimvolokno LTD</t>
        </is>
      </c>
      <c r="C46" s="31" t="n">
        <v>642.8388</v>
      </c>
      <c r="D46" s="31" t="n">
        <v>572.982</v>
      </c>
      <c r="E46" s="31" t="n">
        <v>572.982</v>
      </c>
      <c r="F46" s="101" t="inlineStr">
        <is>
          <t>6.LTD BALTEX</t>
        </is>
      </c>
      <c r="G46" s="33" t="n">
        <v>4156.77767</v>
      </c>
      <c r="H46" s="25" t="n"/>
      <c r="I46" s="31" t="n">
        <v>3545.51844</v>
      </c>
      <c r="J46" s="31" t="n">
        <v>1113.01628</v>
      </c>
      <c r="K46" s="88" t="n">
        <v>-37.4000000000001</v>
      </c>
      <c r="L46" s="88" t="n">
        <v>388.792</v>
      </c>
      <c r="M46" s="88" t="n">
        <v>388.792</v>
      </c>
      <c r="N46" s="100" t="inlineStr">
        <is>
          <t>6.PJSC KUIBYSHEVAZOT</t>
        </is>
      </c>
      <c r="O46" s="38" t="n">
        <v>2907.48962</v>
      </c>
      <c r="P46" s="89" t="n">
        <v>642.8388</v>
      </c>
      <c r="Q46" s="93" t="inlineStr">
        <is>
          <t>-</t>
        </is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7.UNITIKA</t>
        </is>
      </c>
      <c r="C47" s="31" t="n">
        <v>338.53248</v>
      </c>
      <c r="D47" s="31" t="n">
        <v>0</v>
      </c>
      <c r="E47" s="31" t="n">
        <v>0</v>
      </c>
      <c r="F47" s="101" t="inlineStr">
        <is>
          <t>7.Jiangsu Kingfa</t>
        </is>
      </c>
      <c r="G47" s="33" t="n">
        <v>2881.16187</v>
      </c>
      <c r="H47" s="25" t="n"/>
      <c r="I47" s="31" t="n">
        <v>0</v>
      </c>
      <c r="J47" s="31" t="n">
        <v>1.00000002421439e-05</v>
      </c>
      <c r="K47" s="88" t="n">
        <v>338.53248</v>
      </c>
      <c r="L47" s="88" t="n">
        <v>0</v>
      </c>
      <c r="M47" s="88" t="n">
        <v>0</v>
      </c>
      <c r="N47" s="100" t="inlineStr">
        <is>
          <t>7.LTD BALTEX</t>
        </is>
      </c>
      <c r="O47" s="38" t="n">
        <v>1618.61156</v>
      </c>
      <c r="P47" s="89" t="n">
        <v>338.53248</v>
      </c>
      <c r="Q47" s="93" t="inlineStr">
        <is>
          <t>-</t>
        </is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inlineStr">
        <is>
          <t>8.Shanghai Qishen</t>
        </is>
      </c>
      <c r="C48" s="31" t="n">
        <v>335.1514</v>
      </c>
      <c r="D48" s="31" t="n">
        <v>335.1514</v>
      </c>
      <c r="E48" s="31" t="n">
        <v>335.1514</v>
      </c>
      <c r="F48" s="101" t="inlineStr">
        <is>
          <t>8.PJSC KUIBYSHEVAZOT</t>
        </is>
      </c>
      <c r="G48" s="33" t="n">
        <v>2067.39389</v>
      </c>
      <c r="H48" s="25" t="n"/>
      <c r="I48" s="31" t="n">
        <v>1898.22389</v>
      </c>
      <c r="J48" s="31" t="n">
        <v>1083.01047</v>
      </c>
      <c r="K48" s="88" t="n">
        <v>335.1514</v>
      </c>
      <c r="L48" s="88" t="n">
        <v>335.1514</v>
      </c>
      <c r="M48" s="88" t="n">
        <v>335.1514</v>
      </c>
      <c r="N48" s="100" t="inlineStr">
        <is>
          <t>8.Jiangsu Kingfa</t>
        </is>
      </c>
      <c r="O48" s="38" t="n">
        <v>1196.67474</v>
      </c>
      <c r="P48" s="89" t="n">
        <v>335.1514</v>
      </c>
      <c r="Q48" s="93" t="inlineStr">
        <is>
          <t>-</t>
        </is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inlineStr">
        <is>
          <t>9.PJSC KUIBYSHEVAZOT</t>
        </is>
      </c>
      <c r="C49" s="31" t="n">
        <v>233.6</v>
      </c>
      <c r="D49" s="31" t="n">
        <v>5.6</v>
      </c>
      <c r="E49" s="31" t="n">
        <v>0</v>
      </c>
      <c r="F49" s="101" t="inlineStr">
        <is>
          <t>9.Kurskhimvolokno LTD</t>
        </is>
      </c>
      <c r="G49" s="33" t="n">
        <v>680.2388</v>
      </c>
      <c r="H49" s="25" t="n"/>
      <c r="I49" s="31" t="n">
        <v>184.19</v>
      </c>
      <c r="J49" s="31" t="n">
        <v>184.19</v>
      </c>
      <c r="K49" s="88" t="n">
        <v>-1833.79389</v>
      </c>
      <c r="L49" s="88" t="n">
        <v>-1892.62389</v>
      </c>
      <c r="M49" s="88" t="n">
        <v>-1083.01047</v>
      </c>
      <c r="N49" s="100" t="inlineStr">
        <is>
          <t>9.Domo Engineering Plastics</t>
        </is>
      </c>
      <c r="O49" s="38" t="n">
        <v>712.8225</v>
      </c>
      <c r="P49" s="89" t="n">
        <v>-2673.88962</v>
      </c>
      <c r="Q49" s="93" t="n">
        <v>0.0803442249262441</v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inlineStr">
        <is>
          <t>10.Domo Engineering Plastics</t>
        </is>
      </c>
      <c r="G50" s="33" t="n">
        <v>386.1</v>
      </c>
      <c r="H50" s="25" t="n"/>
      <c r="I50" s="31" t="n">
        <v>0</v>
      </c>
      <c r="J50" s="31" t="n">
        <v>0</v>
      </c>
      <c r="K50" s="88" t="n">
        <v>0</v>
      </c>
      <c r="L50" s="88" t="n">
        <v>0</v>
      </c>
      <c r="M50" s="88" t="n">
        <v>0</v>
      </c>
      <c r="N50" s="100" t="inlineStr">
        <is>
          <t>10.POLYONE-SUZHOU</t>
        </is>
      </c>
      <c r="O50" s="38" t="n">
        <v>315.6872</v>
      </c>
      <c r="P50" s="89" t="n">
        <v>0</v>
      </c>
      <c r="Q50" s="93" t="n">
        <v>0</v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230180.2757</v>
      </c>
      <c r="D51" s="31" t="n">
        <v>88931.65025000001</v>
      </c>
      <c r="E51" s="31" t="n">
        <v>162678.83765</v>
      </c>
      <c r="F51" s="34" t="inlineStr">
        <is>
          <t>Total:</t>
        </is>
      </c>
      <c r="G51" s="33" t="n">
        <v>237841.4455</v>
      </c>
      <c r="H51" s="25" t="n"/>
      <c r="I51" s="31" t="n">
        <v>62133.95642</v>
      </c>
      <c r="J51" s="31" t="n">
        <v>161666.576344</v>
      </c>
      <c r="K51" s="89" t="n">
        <v>-7661.16980000006</v>
      </c>
      <c r="L51" s="89" t="n">
        <v>26797.69383</v>
      </c>
      <c r="M51" s="89" t="n">
        <v>1012.261306</v>
      </c>
      <c r="N51" s="34" t="inlineStr">
        <is>
          <t>Total:</t>
        </is>
      </c>
      <c r="O51" s="38" t="n">
        <v>71946.16046</v>
      </c>
      <c r="P51" s="89" t="n">
        <v>158234.11524</v>
      </c>
      <c r="Q51" s="93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334.78499</v>
      </c>
      <c r="G52" s="24" t="n"/>
      <c r="H52" s="25" t="n"/>
      <c r="I52" s="31" t="n">
        <v>334.78499</v>
      </c>
      <c r="J52" s="31" t="n">
        <v>334.78499</v>
      </c>
      <c r="K52" s="89" t="n">
        <v>0</v>
      </c>
      <c r="L52" s="89" t="n">
        <v>0</v>
      </c>
      <c r="M52" s="89" t="n">
        <v>-334.78499</v>
      </c>
      <c r="N52" s="102" t="n">
        <v>14.8</v>
      </c>
      <c r="O52" s="25" t="n"/>
      <c r="P52" s="103" t="n">
        <v>-14.8</v>
      </c>
      <c r="Q52" s="93" t="n">
        <v>0</v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230180.2757</v>
      </c>
      <c r="C53" s="25" t="n"/>
      <c r="D53" s="31" t="n">
        <v>88931.65025000001</v>
      </c>
      <c r="E53" s="31" t="n">
        <v>162678.83765</v>
      </c>
      <c r="F53" s="33" t="n">
        <v>238176.23049</v>
      </c>
      <c r="G53" s="24" t="n"/>
      <c r="H53" s="25" t="n"/>
      <c r="I53" s="31" t="n">
        <v>62468.74141</v>
      </c>
      <c r="J53" s="31" t="n">
        <v>162001.361334</v>
      </c>
      <c r="K53" s="91" t="n">
        <v>-7995.95479000005</v>
      </c>
      <c r="L53" s="91" t="n">
        <v>26462.90884</v>
      </c>
      <c r="M53" s="91" t="n">
        <v>677.476316000015</v>
      </c>
      <c r="N53" s="39" t="n">
        <v>71960.96046</v>
      </c>
      <c r="O53" s="25" t="n"/>
      <c r="P53" s="91" t="n">
        <v>158219.31524</v>
      </c>
      <c r="Q53" s="93" t="n">
        <v>3.19868264998974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3547.41551</v>
      </c>
      <c r="D56" s="36" t="n">
        <v>3547.41551</v>
      </c>
      <c r="E56" s="36" t="n">
        <v>3547.41551</v>
      </c>
      <c r="F56" s="37" t="inlineStr">
        <is>
          <t>Shekino (RST)</t>
        </is>
      </c>
      <c r="G56" s="25" t="n"/>
      <c r="H56" s="36" t="n">
        <v>3543.53725</v>
      </c>
      <c r="I56" s="36" t="n">
        <v>3534.58742</v>
      </c>
      <c r="J56" s="36" t="n">
        <v>3534.58742</v>
      </c>
      <c r="K56" s="89" t="n">
        <v>3.87825999999995</v>
      </c>
      <c r="L56" s="89" t="n">
        <v>12.82809</v>
      </c>
      <c r="M56" s="89" t="n">
        <v>12.82809</v>
      </c>
      <c r="N56" s="34" t="inlineStr">
        <is>
          <t>Shekino (RST)</t>
        </is>
      </c>
      <c r="O56" s="38" t="n">
        <v>3545.37694</v>
      </c>
      <c r="P56" s="89" t="n">
        <v>2.03856999999971</v>
      </c>
      <c r="Q56" s="93" t="n">
        <v>1.00057499386793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288468.67645</v>
      </c>
      <c r="D58" s="36" t="n">
        <v>103310.69589</v>
      </c>
      <c r="E58" s="36" t="n">
        <v>103310.69589</v>
      </c>
      <c r="F58" s="37" t="inlineStr">
        <is>
          <t>PJSC Kuibyshevazot</t>
        </is>
      </c>
      <c r="G58" s="25" t="n"/>
      <c r="H58" s="36" t="n">
        <v>227867.82407</v>
      </c>
      <c r="I58" s="36" t="n">
        <v>77692.50208000001</v>
      </c>
      <c r="J58" s="36" t="n">
        <v>77692.50208000001</v>
      </c>
      <c r="K58" s="89" t="n">
        <v>60600.8523799999</v>
      </c>
      <c r="L58" s="89" t="n">
        <v>25618.1938099999</v>
      </c>
      <c r="M58" s="89" t="n">
        <v>25618.1938099999</v>
      </c>
      <c r="N58" s="34" t="inlineStr">
        <is>
          <t>PJSC Kuibyshevazot</t>
        </is>
      </c>
      <c r="O58" s="38" t="n">
        <v>125374.40229</v>
      </c>
      <c r="P58" s="89" t="n">
        <v>163094.27416</v>
      </c>
      <c r="Q58" s="93" t="n">
        <v>2.30085784004578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8858.315339999999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7552.64032</v>
      </c>
      <c r="I59" s="36" t="n">
        <v>0</v>
      </c>
      <c r="J59" s="36" t="n">
        <v>0</v>
      </c>
      <c r="K59" s="89" t="n">
        <v>1305.67502</v>
      </c>
      <c r="L59" s="89" t="n">
        <v>0</v>
      </c>
      <c r="M59" s="89" t="n">
        <v>0</v>
      </c>
      <c r="N59" s="34" t="inlineStr">
        <is>
          <t>warehouse fee and transportation fee include the purchase in china</t>
        </is>
      </c>
      <c r="O59" s="38" t="n">
        <v>933.40687</v>
      </c>
      <c r="P59" s="89" t="n">
        <v>7924.90847</v>
      </c>
      <c r="Q59" s="93" t="n">
        <v>9.490304415693879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300874.4073</v>
      </c>
      <c r="D60" s="38" t="n">
        <v>106858.1114</v>
      </c>
      <c r="E60" s="38" t="n">
        <v>106858.1114</v>
      </c>
      <c r="F60" s="37" t="inlineStr">
        <is>
          <t>Total:</t>
        </is>
      </c>
      <c r="G60" s="25" t="n"/>
      <c r="H60" s="38" t="n">
        <v>238964.00164</v>
      </c>
      <c r="I60" s="38" t="n">
        <v>81227.0895</v>
      </c>
      <c r="J60" s="38" t="n">
        <v>81227.0895</v>
      </c>
      <c r="K60" s="89" t="n">
        <v>61910.4056599999</v>
      </c>
      <c r="L60" s="89" t="n">
        <v>25631.0218999999</v>
      </c>
      <c r="M60" s="89" t="n">
        <v>25631.0218999999</v>
      </c>
      <c r="N60" s="34" t="inlineStr">
        <is>
          <t>Total:</t>
        </is>
      </c>
      <c r="O60" s="38" t="n">
        <v>129853.1861</v>
      </c>
      <c r="P60" s="89" t="n">
        <v>171021.2212</v>
      </c>
      <c r="Q60" s="93" t="n">
        <v>2.31703523291524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300874.4073</v>
      </c>
      <c r="C61" s="25" t="n"/>
      <c r="D61" s="36" t="n">
        <v>106858.1114</v>
      </c>
      <c r="E61" s="36" t="n">
        <v>106858.1114</v>
      </c>
      <c r="F61" s="39" t="n">
        <v>238964.00164</v>
      </c>
      <c r="G61" s="24" t="n"/>
      <c r="H61" s="25" t="n"/>
      <c r="I61" s="36" t="n">
        <v>81227.0895</v>
      </c>
      <c r="J61" s="36" t="n">
        <v>81227.0895</v>
      </c>
      <c r="K61" s="91" t="n">
        <v>61910.4056599999</v>
      </c>
      <c r="L61" s="91" t="n">
        <v>25631.0218999999</v>
      </c>
      <c r="M61" s="91" t="n">
        <v>25631.0218999999</v>
      </c>
      <c r="N61" s="39" t="n">
        <v>129853.1861</v>
      </c>
      <c r="O61" s="25" t="n"/>
      <c r="P61" s="91" t="n">
        <v>171021.2212</v>
      </c>
      <c r="Q61" s="93" t="n">
        <v>2.31703523291524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300874.4073</v>
      </c>
      <c r="C63" s="25" t="n"/>
      <c r="D63" s="38" t="n">
        <v>106858.1114</v>
      </c>
      <c r="E63" s="38" t="n">
        <v>106858.1114</v>
      </c>
      <c r="F63" s="40" t="n">
        <v>238964.00164</v>
      </c>
      <c r="G63" s="24" t="n"/>
      <c r="H63" s="25" t="n"/>
      <c r="I63" s="38" t="n">
        <v>81227.0895</v>
      </c>
      <c r="J63" s="38" t="n">
        <v>81227.0895</v>
      </c>
      <c r="K63" s="89" t="n">
        <v>61910.4056599999</v>
      </c>
      <c r="L63" s="89" t="n">
        <v>25631.0218999999</v>
      </c>
      <c r="M63" s="89" t="n">
        <v>25631.0218999999</v>
      </c>
      <c r="N63" s="40" t="n">
        <v>129853.1861</v>
      </c>
      <c r="O63" s="25" t="n"/>
      <c r="P63" s="89" t="n">
        <v>171021.2212</v>
      </c>
      <c r="Q63" s="93" t="n">
        <v>2.31703523291524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48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48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48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July 2024</t>
        </is>
      </c>
      <c r="E67" s="95" t="inlineStr">
        <is>
          <t>Fact  July 2024</t>
        </is>
      </c>
      <c r="F67" s="95" t="inlineStr">
        <is>
          <t>Fact July 2023</t>
        </is>
      </c>
      <c r="G67" s="96" t="inlineStr">
        <is>
          <t>Fact July 2024/Plan July 2024</t>
        </is>
      </c>
      <c r="H67" s="25" t="n"/>
      <c r="I67" s="95" t="inlineStr">
        <is>
          <t>Fact July 2024/Fact July 2023</t>
        </is>
      </c>
      <c r="J67" s="25" t="n"/>
      <c r="K67" s="95" t="inlineStr">
        <is>
          <t>7m. 2024 plan</t>
        </is>
      </c>
      <c r="L67" s="95" t="inlineStr">
        <is>
          <t>7m.2024 fact</t>
        </is>
      </c>
      <c r="M67" s="95" t="inlineStr">
        <is>
          <t>7m. 2023 fact</t>
        </is>
      </c>
      <c r="N67" s="95" t="inlineStr">
        <is>
          <t>Fact 07m. 2024/Plan 07m.2024</t>
        </is>
      </c>
      <c r="O67" s="25" t="n"/>
      <c r="P67" s="95" t="inlineStr">
        <is>
          <t>Fact 07m. 2024/Fact 07m.2023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51561245.27</v>
      </c>
      <c r="F69" s="104" t="n">
        <v>68424013.19</v>
      </c>
      <c r="G69" s="104" t="n">
        <v>-550161.849166669</v>
      </c>
      <c r="H69" s="69" t="n">
        <v>0.989442583119881</v>
      </c>
      <c r="I69" s="104" t="n">
        <v>-16862767.92</v>
      </c>
      <c r="J69" s="69" t="n">
        <v>0.753554824778029</v>
      </c>
      <c r="K69" s="104" t="n">
        <v>364779849.834167</v>
      </c>
      <c r="L69" s="104" t="n">
        <v>399197881.08</v>
      </c>
      <c r="M69" s="104" t="n">
        <v>316788607.22</v>
      </c>
      <c r="N69" s="104" t="n">
        <v>34418031.2458333</v>
      </c>
      <c r="O69" s="69" t="n">
        <v>1.0943528850661</v>
      </c>
      <c r="P69" s="104" t="n">
        <v>82409273.86</v>
      </c>
      <c r="Q69" s="69" t="n">
        <v>1.26013963880579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5768071.58</v>
      </c>
      <c r="F70" s="99" t="n">
        <v>37868645.27</v>
      </c>
      <c r="G70" s="99" t="n">
        <v>-13351542.7533333</v>
      </c>
      <c r="H70" s="71" t="n">
        <v>0.301683469103448</v>
      </c>
      <c r="I70" s="104" t="n">
        <v>-32100573.69</v>
      </c>
      <c r="J70" s="69" t="n">
        <v>0.152317875088326</v>
      </c>
      <c r="K70" s="99" t="n">
        <v>133837300.333333</v>
      </c>
      <c r="L70" s="99" t="n">
        <v>156375330.03</v>
      </c>
      <c r="M70" s="99" t="n">
        <v>162454372.8</v>
      </c>
      <c r="N70" s="99" t="n">
        <v>22538029.6966667</v>
      </c>
      <c r="O70" s="71" t="n">
        <v>1.16839871725247</v>
      </c>
      <c r="P70" s="99" t="n">
        <v>-6079042.76999998</v>
      </c>
      <c r="Q70" s="71" t="n">
        <v>0.962579999139303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45565173.69</v>
      </c>
      <c r="F71" s="99" t="n">
        <v>30550967.92</v>
      </c>
      <c r="G71" s="99" t="n">
        <v>13532352.3566667</v>
      </c>
      <c r="H71" s="71" t="n">
        <v>1.42245271547732</v>
      </c>
      <c r="I71" s="104" t="n">
        <v>15014205.77</v>
      </c>
      <c r="J71" s="69" t="n">
        <v>1.49144779338304</v>
      </c>
      <c r="K71" s="99" t="n">
        <v>224229749.333333</v>
      </c>
      <c r="L71" s="99" t="n">
        <v>237598159.66</v>
      </c>
      <c r="M71" s="99" t="n">
        <v>147397533.22</v>
      </c>
      <c r="N71" s="99" t="n">
        <v>13368410.3266666</v>
      </c>
      <c r="O71" s="71" t="n">
        <v>1.05961925376277</v>
      </c>
      <c r="P71" s="99" t="n">
        <v>90200626.44</v>
      </c>
      <c r="Q71" s="71" t="n">
        <v>1.61195478967324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228000</v>
      </c>
      <c r="F72" s="99" t="n">
        <v>4400</v>
      </c>
      <c r="G72" s="99" t="n">
        <v>-730971.4525</v>
      </c>
      <c r="H72" s="71" t="n">
        <v>0.237754731285914</v>
      </c>
      <c r="I72" s="104" t="n">
        <v>223600</v>
      </c>
      <c r="J72" s="69" t="n">
        <v>51.8181818181818</v>
      </c>
      <c r="K72" s="99" t="n">
        <v>6712800.1675</v>
      </c>
      <c r="L72" s="99" t="n">
        <v>5224391.39</v>
      </c>
      <c r="M72" s="99" t="n">
        <v>6936701.2</v>
      </c>
      <c r="N72" s="99" t="n">
        <v>-1488408.7775</v>
      </c>
      <c r="O72" s="71" t="n">
        <v>0.778273039512464</v>
      </c>
      <c r="P72" s="99" t="n">
        <v>-1712309.81</v>
      </c>
      <c r="Q72" s="71" t="n">
        <v>0.753152145287734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50822278.0204116</v>
      </c>
      <c r="E73" s="104" t="n">
        <v>50394768.01</v>
      </c>
      <c r="F73" s="104" t="n">
        <v>68848805.16</v>
      </c>
      <c r="G73" s="104" t="n">
        <v>-427510.010411598</v>
      </c>
      <c r="H73" s="69" t="n">
        <v>0.991588137583288</v>
      </c>
      <c r="I73" s="104" t="n">
        <v>-18454037.15</v>
      </c>
      <c r="J73" s="69" t="n">
        <v>0.731962855315876</v>
      </c>
      <c r="K73" s="104" t="n">
        <v>356038663.978805</v>
      </c>
      <c r="L73" s="104" t="n">
        <v>378978772.43</v>
      </c>
      <c r="M73" s="104" t="n">
        <v>315097872.82</v>
      </c>
      <c r="N73" s="104" t="n">
        <v>22940108.4511955</v>
      </c>
      <c r="O73" s="69" t="n">
        <v>1.06443150919295</v>
      </c>
      <c r="P73" s="104" t="n">
        <v>63880899.6099999</v>
      </c>
      <c r="Q73" s="69" t="n">
        <v>1.20273351590187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45294322.83</v>
      </c>
      <c r="F74" s="99" t="n">
        <v>67086962.54</v>
      </c>
      <c r="G74" s="99" t="n">
        <v>-2471887.54150973</v>
      </c>
      <c r="H74" s="71" t="n">
        <v>0.948250289853765</v>
      </c>
      <c r="I74" s="104" t="n">
        <v>-21792639.71</v>
      </c>
      <c r="J74" s="69" t="n">
        <v>0.675158348434596</v>
      </c>
      <c r="K74" s="99" t="n">
        <v>334363472.600568</v>
      </c>
      <c r="L74" s="99" t="n">
        <v>354958556.3</v>
      </c>
      <c r="M74" s="99" t="n">
        <v>301266161.4</v>
      </c>
      <c r="N74" s="99" t="n">
        <v>20595083.699432</v>
      </c>
      <c r="O74" s="71" t="n">
        <v>1.06159489713171</v>
      </c>
      <c r="P74" s="99" t="n">
        <v>53692394.9</v>
      </c>
      <c r="Q74" s="71" t="n">
        <v>1.17822245502279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0</v>
      </c>
      <c r="G75" s="99" t="n">
        <v>-319.07375</v>
      </c>
      <c r="H75" s="71" t="n">
        <v>0</v>
      </c>
      <c r="I75" s="104" t="n">
        <v>0</v>
      </c>
      <c r="J75" s="69" t="inlineStr">
        <is>
          <t>-</t>
        </is>
      </c>
      <c r="K75" s="99" t="n">
        <v>2233.51625</v>
      </c>
      <c r="L75" s="99" t="n">
        <v>8829.059999999999</v>
      </c>
      <c r="M75" s="99" t="n">
        <v>2552.59</v>
      </c>
      <c r="N75" s="99" t="n">
        <v>6595.54375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4778859.46</v>
      </c>
      <c r="F76" s="99" t="n">
        <v>1489842.58</v>
      </c>
      <c r="G76" s="99" t="n">
        <v>2126452.91099609</v>
      </c>
      <c r="H76" s="71" t="n">
        <v>1.80170700520803</v>
      </c>
      <c r="I76" s="104" t="n">
        <v>3289016.88</v>
      </c>
      <c r="J76" s="69" t="n">
        <v>3.20762711722201</v>
      </c>
      <c r="K76" s="99" t="n">
        <v>18566845.8430274</v>
      </c>
      <c r="L76" s="99" t="n">
        <v>21517399.18</v>
      </c>
      <c r="M76" s="99" t="n">
        <v>11652183.97</v>
      </c>
      <c r="N76" s="99" t="n">
        <v>2950553.33697259</v>
      </c>
      <c r="O76" s="71" t="n">
        <v>1.15891516318485</v>
      </c>
      <c r="P76" s="99" t="n">
        <v>9865215.210000001</v>
      </c>
      <c r="Q76" s="71" t="n">
        <v>1.84664087311007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187154.640646111</v>
      </c>
      <c r="E77" s="99" t="n">
        <v>187990.94</v>
      </c>
      <c r="F77" s="99" t="n">
        <v>185336.3</v>
      </c>
      <c r="G77" s="99" t="n">
        <v>836.299353888899</v>
      </c>
      <c r="H77" s="71" t="n">
        <v>1.00446849381347</v>
      </c>
      <c r="I77" s="104" t="n">
        <v>2654.64000000001</v>
      </c>
      <c r="J77" s="69" t="n">
        <v>1.01432336784537</v>
      </c>
      <c r="K77" s="99" t="n">
        <v>1493188.44264611</v>
      </c>
      <c r="L77" s="99" t="n">
        <v>1466170.44</v>
      </c>
      <c r="M77" s="99" t="n">
        <v>1461006.94</v>
      </c>
      <c r="N77" s="99" t="n">
        <v>-27018.0026461109</v>
      </c>
      <c r="O77" s="71" t="n">
        <v>0.981905831926859</v>
      </c>
      <c r="P77" s="99" t="n">
        <v>5163.49999999977</v>
      </c>
      <c r="Q77" s="71" t="n">
        <v>1.00353420634675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74157.29605</v>
      </c>
      <c r="E78" s="99" t="n">
        <v>66264.98</v>
      </c>
      <c r="F78" s="99" t="n">
        <v>70823.16</v>
      </c>
      <c r="G78" s="99" t="n">
        <v>-7892.31604999999</v>
      </c>
      <c r="H78" s="71" t="n">
        <v>0.893573303364801</v>
      </c>
      <c r="I78" s="104" t="n">
        <v>-4558.18000000002</v>
      </c>
      <c r="J78" s="69" t="n">
        <v>0.935639979916174</v>
      </c>
      <c r="K78" s="99" t="n">
        <v>618712.95015</v>
      </c>
      <c r="L78" s="99" t="n">
        <v>589169.620000001</v>
      </c>
      <c r="M78" s="99" t="n">
        <v>562487.8199999999</v>
      </c>
      <c r="N78" s="99" t="n">
        <v>-29543.3301499996</v>
      </c>
      <c r="O78" s="71" t="n">
        <v>0.95225034461807</v>
      </c>
      <c r="P78" s="99" t="n">
        <v>26681.8000000006</v>
      </c>
      <c r="Q78" s="71" t="n">
        <v>1.0474353382443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67329.8</v>
      </c>
      <c r="F79" s="99" t="n">
        <v>15840.58</v>
      </c>
      <c r="G79" s="99" t="n">
        <v>-74700.2894518518</v>
      </c>
      <c r="H79" s="71" t="n">
        <v>0.474053070443392</v>
      </c>
      <c r="I79" s="104" t="n">
        <v>51489.22</v>
      </c>
      <c r="J79" s="69" t="n">
        <v>4.25046305122666</v>
      </c>
      <c r="K79" s="99" t="n">
        <v>994210.626162963</v>
      </c>
      <c r="L79" s="99" t="n">
        <v>438647.83</v>
      </c>
      <c r="M79" s="99" t="n">
        <v>153480.1</v>
      </c>
      <c r="N79" s="99" t="n">
        <v>-555562.796162963</v>
      </c>
      <c r="O79" s="71" t="n">
        <v>0.441202113975495</v>
      </c>
      <c r="P79" s="99" t="n">
        <v>285167.73</v>
      </c>
      <c r="Q79" s="71" t="n">
        <v>2.85801110371964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-38705.7891312352</v>
      </c>
      <c r="E80" s="99" t="n">
        <v>398268.55</v>
      </c>
      <c r="F80" s="99" t="n">
        <v>761896.58</v>
      </c>
      <c r="G80" s="99" t="n">
        <v>436974.339131235</v>
      </c>
      <c r="H80" s="71" t="n">
        <v>-10.2896377761383</v>
      </c>
      <c r="I80" s="104" t="n">
        <v>-363628.03</v>
      </c>
      <c r="J80" s="69" t="n">
        <v>0.52273308537492</v>
      </c>
      <c r="K80" s="99" t="n">
        <v>-226268.523918646</v>
      </c>
      <c r="L80" s="99" t="n">
        <v>-4926618.08</v>
      </c>
      <c r="M80" s="99" t="n">
        <v>202551.3</v>
      </c>
      <c r="N80" s="99" t="n">
        <v>-4700349.55608135</v>
      </c>
      <c r="O80" s="71" t="n">
        <v>21.7733248738182</v>
      </c>
      <c r="P80" s="99" t="n">
        <v>-5129169.38</v>
      </c>
      <c r="Q80" s="71" t="n">
        <v>-24.3228163926867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1250423.30962384</v>
      </c>
      <c r="E81" s="104" t="n">
        <v>1564745.81</v>
      </c>
      <c r="F81" s="104" t="n">
        <v>337104.610000001</v>
      </c>
      <c r="G81" s="104" t="n">
        <v>314322.500376164</v>
      </c>
      <c r="H81" s="69" t="n">
        <v>1.25137287345573</v>
      </c>
      <c r="I81" s="104" t="n">
        <v>1227641.2</v>
      </c>
      <c r="J81" s="69" t="n">
        <v>4.64172177888638</v>
      </c>
      <c r="K81" s="104" t="n">
        <v>8514917.33144353</v>
      </c>
      <c r="L81" s="104" t="n">
        <v>15292490.57</v>
      </c>
      <c r="M81" s="104" t="n">
        <v>1893285.70000003</v>
      </c>
      <c r="N81" s="104" t="n">
        <v>6777573.23855648</v>
      </c>
      <c r="O81" s="69" t="n">
        <v>1.79596465529131</v>
      </c>
      <c r="P81" s="104" t="n">
        <v>13399204.87</v>
      </c>
      <c r="Q81" s="69" t="n">
        <v>8.077222877666991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"/>
  <cols>
    <col width="14" customWidth="1" min="1" max="1"/>
  </cols>
  <sheetData>
    <row r="2" ht="14.8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31.07.24</t>
        </is>
      </c>
      <c r="D3" s="7" t="n"/>
      <c r="E3" s="77" t="inlineStr">
        <is>
          <t>Receipt in August 24</t>
        </is>
      </c>
      <c r="F3" s="76" t="inlineStr">
        <is>
          <t>Delivery August 24</t>
        </is>
      </c>
      <c r="G3" s="9" t="n"/>
      <c r="H3" s="7" t="n"/>
      <c r="I3" s="76" t="inlineStr">
        <is>
          <t>Stock on 31.08.24</t>
        </is>
      </c>
      <c r="J3" s="9" t="n"/>
      <c r="K3" s="9" t="n"/>
      <c r="L3" s="7" t="n"/>
      <c r="M3" s="83" t="inlineStr">
        <is>
          <t>Compared to 31.07.24</t>
        </is>
      </c>
      <c r="N3" s="7" t="n"/>
      <c r="O3" s="76" t="inlineStr">
        <is>
          <t>Delivery July 24</t>
        </is>
      </c>
      <c r="P3" s="9" t="n"/>
      <c r="Q3" s="7" t="n"/>
      <c r="R3" s="92" t="inlineStr">
        <is>
          <t>Delivery August 24</t>
        </is>
      </c>
      <c r="S3" s="25" t="n"/>
      <c r="T3" s="76" t="inlineStr">
        <is>
          <t>Delivery August 23</t>
        </is>
      </c>
      <c r="U3" s="7" t="n"/>
      <c r="V3" s="92" t="inlineStr">
        <is>
          <t>Delivery August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September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July 24</t>
        </is>
      </c>
      <c r="S4" s="25" t="n"/>
      <c r="T4" s="12" t="n"/>
      <c r="U4" s="13" t="n"/>
      <c r="V4" s="92" t="inlineStr">
        <is>
          <t>Delivery August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08 м 2024</t>
        </is>
      </c>
      <c r="Y5" s="76" t="inlineStr">
        <is>
          <t>08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1519.83</v>
      </c>
      <c r="D7" s="98" t="n">
        <v>926.64</v>
      </c>
      <c r="E7" s="98" t="n">
        <v>0</v>
      </c>
      <c r="F7" s="98" t="n">
        <v>720.72</v>
      </c>
      <c r="G7" s="98" t="n">
        <v>720.72</v>
      </c>
      <c r="H7" s="98" t="n">
        <v>0</v>
      </c>
      <c r="I7" s="98" t="n">
        <v>799.109999999998</v>
      </c>
      <c r="J7" s="98" t="n">
        <v>0</v>
      </c>
      <c r="K7" s="98" t="n">
        <v>284.31</v>
      </c>
      <c r="L7" s="98" t="n">
        <v>514.8</v>
      </c>
      <c r="M7" s="85" t="n">
        <v>0.525789068514241</v>
      </c>
      <c r="N7" s="85" t="n">
        <v>0.555555555555555</v>
      </c>
      <c r="O7" s="98" t="n">
        <v>1544.4</v>
      </c>
      <c r="P7" s="98" t="n">
        <v>1544.4</v>
      </c>
      <c r="Q7" s="98" t="n">
        <v>0</v>
      </c>
      <c r="R7" s="85" t="n">
        <v>0.466666666666667</v>
      </c>
      <c r="S7" s="85" t="inlineStr">
        <is>
          <t>-</t>
        </is>
      </c>
      <c r="T7" s="98" t="n">
        <v>772.2</v>
      </c>
      <c r="U7" s="98" t="n">
        <v>0</v>
      </c>
      <c r="V7" s="85" t="n">
        <v>0.933333333333333</v>
      </c>
      <c r="W7" s="85" t="inlineStr">
        <is>
          <t>-</t>
        </is>
      </c>
      <c r="X7" s="98" t="n">
        <v>9080.48</v>
      </c>
      <c r="Y7" s="98" t="n">
        <v>5696.42</v>
      </c>
      <c r="Z7" s="94" t="n">
        <v>1.59406785314285</v>
      </c>
      <c r="AA7" s="98" t="n">
        <v>240</v>
      </c>
    </row>
    <row r="8" ht="15" customHeight="1">
      <c r="A8" s="14" t="n"/>
      <c r="B8" s="81" t="inlineStr">
        <is>
          <t>RMB</t>
        </is>
      </c>
      <c r="C8" s="98" t="n">
        <v>16880.58426</v>
      </c>
      <c r="D8" s="98" t="n">
        <v>10182.88956</v>
      </c>
      <c r="E8" s="98" t="n">
        <v>0</v>
      </c>
      <c r="F8" s="98" t="n">
        <v>8144.41443</v>
      </c>
      <c r="G8" s="98" t="n">
        <v>8144.41443</v>
      </c>
      <c r="H8" s="98" t="n">
        <v>0</v>
      </c>
      <c r="I8" s="98" t="n">
        <v>8736.16983000001</v>
      </c>
      <c r="J8" s="98" t="n">
        <v>0</v>
      </c>
      <c r="K8" s="98" t="n">
        <v>3157.35963000003</v>
      </c>
      <c r="L8" s="98" t="n">
        <v>5578.8102</v>
      </c>
      <c r="M8" s="85" t="n">
        <v>0.517527693084718</v>
      </c>
      <c r="N8" s="85" t="n">
        <v>0.547861210428369</v>
      </c>
      <c r="O8" s="98" t="n">
        <v>17450.16208</v>
      </c>
      <c r="P8" s="98" t="n">
        <v>17450.16208</v>
      </c>
      <c r="Q8" s="98" t="n">
        <v>0</v>
      </c>
      <c r="R8" s="85" t="n">
        <v>0.466724285577524</v>
      </c>
      <c r="S8" s="85" t="inlineStr">
        <is>
          <t>-</t>
        </is>
      </c>
      <c r="T8" s="98" t="n">
        <v>8488.19803</v>
      </c>
      <c r="U8" s="98" t="n">
        <v>0</v>
      </c>
      <c r="V8" s="85" t="n">
        <v>0.959498635778176</v>
      </c>
      <c r="W8" s="85" t="inlineStr">
        <is>
          <t>-</t>
        </is>
      </c>
      <c r="X8" s="98" t="n">
        <v>99181.85599</v>
      </c>
      <c r="Y8" s="98" t="n">
        <v>61576.19666</v>
      </c>
      <c r="Z8" s="94" t="n">
        <v>1.61071747476779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978.120000000001</v>
      </c>
      <c r="D9" s="98" t="n">
        <v>205.92</v>
      </c>
      <c r="E9" s="98" t="n">
        <v>0</v>
      </c>
      <c r="F9" s="98" t="n">
        <v>308.88</v>
      </c>
      <c r="G9" s="98" t="n">
        <v>308.88</v>
      </c>
      <c r="H9" s="98" t="n">
        <v>0</v>
      </c>
      <c r="I9" s="98" t="n">
        <v>669.240000000001</v>
      </c>
      <c r="J9" s="98" t="n">
        <v>0</v>
      </c>
      <c r="K9" s="98" t="n">
        <v>463.32</v>
      </c>
      <c r="L9" s="98" t="n">
        <v>205.92</v>
      </c>
      <c r="M9" s="85" t="n">
        <v>0.68421052631579</v>
      </c>
      <c r="N9" s="85" t="n">
        <v>1</v>
      </c>
      <c r="O9" s="98" t="n">
        <v>566.28</v>
      </c>
      <c r="P9" s="98" t="n">
        <v>566.28</v>
      </c>
      <c r="Q9" s="98" t="n">
        <v>0</v>
      </c>
      <c r="R9" s="85" t="n">
        <v>0.545454545454546</v>
      </c>
      <c r="S9" s="85" t="inlineStr">
        <is>
          <t>-</t>
        </is>
      </c>
      <c r="T9" s="98" t="n">
        <v>514.8</v>
      </c>
      <c r="U9" s="98" t="n">
        <v>0</v>
      </c>
      <c r="V9" s="85" t="n">
        <v>0.6</v>
      </c>
      <c r="W9" s="85" t="inlineStr">
        <is>
          <t>-</t>
        </is>
      </c>
      <c r="X9" s="98" t="n">
        <v>5637.06</v>
      </c>
      <c r="Y9" s="98" t="n">
        <v>3577.86</v>
      </c>
      <c r="Z9" s="94" t="n">
        <v>1.57553956834532</v>
      </c>
      <c r="AA9" s="98" t="n">
        <v>0</v>
      </c>
    </row>
    <row r="10" ht="15" customHeight="1">
      <c r="A10" s="14" t="n"/>
      <c r="B10" s="81" t="inlineStr">
        <is>
          <t>RMB</t>
        </is>
      </c>
      <c r="C10" s="98" t="n">
        <v>10879.42422</v>
      </c>
      <c r="D10" s="98" t="n">
        <v>2231.52408</v>
      </c>
      <c r="E10" s="98" t="n">
        <v>0</v>
      </c>
      <c r="F10" s="98" t="n">
        <v>3435.21408</v>
      </c>
      <c r="G10" s="98" t="n">
        <v>3435.21408</v>
      </c>
      <c r="H10" s="98" t="n">
        <v>0</v>
      </c>
      <c r="I10" s="98" t="n">
        <v>7444.21013999999</v>
      </c>
      <c r="J10" s="98" t="n">
        <v>0</v>
      </c>
      <c r="K10" s="98" t="n">
        <v>5212.68605999998</v>
      </c>
      <c r="L10" s="98" t="n">
        <v>2231.52408</v>
      </c>
      <c r="M10" s="85" t="n">
        <v>0.684246701798342</v>
      </c>
      <c r="N10" s="85" t="n">
        <v>1</v>
      </c>
      <c r="O10" s="98" t="n">
        <v>6138.4088</v>
      </c>
      <c r="P10" s="98" t="n">
        <v>6138.4088</v>
      </c>
      <c r="Q10" s="98" t="n">
        <v>0</v>
      </c>
      <c r="R10" s="85" t="n">
        <v>0.559626149369524</v>
      </c>
      <c r="S10" s="85" t="inlineStr">
        <is>
          <t>-</t>
        </is>
      </c>
      <c r="T10" s="98" t="n">
        <v>5468.81917</v>
      </c>
      <c r="U10" s="98" t="n">
        <v>0</v>
      </c>
      <c r="V10" s="85" t="n">
        <v>0.6281454868437349</v>
      </c>
      <c r="W10" s="85" t="inlineStr">
        <is>
          <t>-</t>
        </is>
      </c>
      <c r="X10" s="98" t="n">
        <v>60207.75118</v>
      </c>
      <c r="Y10" s="98" t="n">
        <v>36642.10977</v>
      </c>
      <c r="Z10" s="94" t="n">
        <v>1.64313003694165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1519.83</v>
      </c>
      <c r="D11" s="98" t="n">
        <v>900.9</v>
      </c>
      <c r="E11" s="98" t="n">
        <v>926.64</v>
      </c>
      <c r="F11" s="98" t="n">
        <v>308.88</v>
      </c>
      <c r="G11" s="98" t="n">
        <v>0</v>
      </c>
      <c r="H11" s="98" t="n">
        <v>0</v>
      </c>
      <c r="I11" s="98" t="n">
        <v>2137.59</v>
      </c>
      <c r="J11" s="98" t="n">
        <v>1184.04</v>
      </c>
      <c r="K11" s="98" t="n">
        <v>1.17000000000007</v>
      </c>
      <c r="L11" s="98" t="n">
        <v>952.38</v>
      </c>
      <c r="M11" s="85" t="n">
        <v>1.40646651270208</v>
      </c>
      <c r="N11" s="85" t="n">
        <v>1.05714285714286</v>
      </c>
      <c r="O11" s="98" t="n">
        <v>1081.08</v>
      </c>
      <c r="P11" s="98" t="n">
        <v>0</v>
      </c>
      <c r="Q11" s="98" t="n">
        <v>0</v>
      </c>
      <c r="R11" s="85" t="n">
        <v>0.285714285714286</v>
      </c>
      <c r="S11" s="85" t="inlineStr">
        <is>
          <t>-</t>
        </is>
      </c>
      <c r="T11" s="98" t="n">
        <v>540.54</v>
      </c>
      <c r="U11" s="98" t="n">
        <v>0</v>
      </c>
      <c r="V11" s="85" t="n">
        <v>0.571428571428572</v>
      </c>
      <c r="W11" s="85" t="inlineStr">
        <is>
          <t>-</t>
        </is>
      </c>
      <c r="X11" s="98" t="n">
        <v>3257.865</v>
      </c>
      <c r="Y11" s="98" t="n">
        <v>3738.8</v>
      </c>
      <c r="Z11" s="94" t="n">
        <v>0.871366481223922</v>
      </c>
      <c r="AA11" s="98" t="n">
        <v>160</v>
      </c>
    </row>
    <row r="12" ht="15" customHeight="1">
      <c r="A12" s="14" t="n"/>
      <c r="B12" s="81" t="inlineStr">
        <is>
          <t>RMB</t>
        </is>
      </c>
      <c r="C12" s="98" t="n">
        <v>17364.53742</v>
      </c>
      <c r="D12" s="98" t="n">
        <v>10169.43383</v>
      </c>
      <c r="E12" s="98" t="n">
        <v>10242.83086</v>
      </c>
      <c r="F12" s="98" t="n">
        <v>3543.14988</v>
      </c>
      <c r="G12" s="98" t="n">
        <v>0</v>
      </c>
      <c r="H12" s="98" t="n">
        <v>0</v>
      </c>
      <c r="I12" s="98" t="n">
        <v>24064.2184</v>
      </c>
      <c r="J12" s="98" t="n">
        <v>13570.2665257256</v>
      </c>
      <c r="K12" s="98" t="n">
        <v>13.4093542744332</v>
      </c>
      <c r="L12" s="98" t="n">
        <v>10480.54252</v>
      </c>
      <c r="M12" s="85" t="n">
        <v>1.38582547970921</v>
      </c>
      <c r="N12" s="85" t="n">
        <v>1.03059252807981</v>
      </c>
      <c r="O12" s="98" t="n">
        <v>12352.54685</v>
      </c>
      <c r="P12" s="98" t="n">
        <v>0</v>
      </c>
      <c r="Q12" s="98" t="n">
        <v>0</v>
      </c>
      <c r="R12" s="85" t="n">
        <v>0.28683557512676</v>
      </c>
      <c r="S12" s="85" t="inlineStr">
        <is>
          <t>-</t>
        </is>
      </c>
      <c r="T12" s="98" t="n">
        <v>5921.51283</v>
      </c>
      <c r="U12" s="98" t="n">
        <v>0</v>
      </c>
      <c r="V12" s="85" t="n">
        <v>0.598352141035554</v>
      </c>
      <c r="W12" s="85" t="inlineStr">
        <is>
          <t>-</t>
        </is>
      </c>
      <c r="X12" s="98" t="n">
        <v>36479.99926</v>
      </c>
      <c r="Y12" s="98" t="n">
        <v>42706.27405</v>
      </c>
      <c r="Z12" s="94" t="n">
        <v>0.854207023944295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1023.75</v>
      </c>
      <c r="D13" s="98" t="n">
        <v>489.06</v>
      </c>
      <c r="E13" s="98" t="n">
        <v>617.76</v>
      </c>
      <c r="F13" s="98" t="n">
        <v>262.08</v>
      </c>
      <c r="G13" s="98" t="n">
        <v>0</v>
      </c>
      <c r="H13" s="98" t="n">
        <v>0</v>
      </c>
      <c r="I13" s="98" t="n">
        <v>1379.43</v>
      </c>
      <c r="J13" s="98" t="n">
        <v>386.1</v>
      </c>
      <c r="K13" s="98" t="n">
        <v>272.61</v>
      </c>
      <c r="L13" s="98" t="n">
        <v>720.72</v>
      </c>
      <c r="M13" s="85" t="n">
        <v>1.34742857142857</v>
      </c>
      <c r="N13" s="85" t="n">
        <v>1.47368421052632</v>
      </c>
      <c r="O13" s="98" t="n">
        <v>334.62</v>
      </c>
      <c r="P13" s="98" t="n">
        <v>25.74</v>
      </c>
      <c r="Q13" s="98" t="n">
        <v>0</v>
      </c>
      <c r="R13" s="85" t="n">
        <v>0.783216783216783</v>
      </c>
      <c r="S13" s="85" t="inlineStr">
        <is>
          <t>-</t>
        </is>
      </c>
      <c r="T13" s="98" t="n">
        <v>671.58</v>
      </c>
      <c r="U13" s="98" t="n">
        <v>0</v>
      </c>
      <c r="V13" s="85" t="n">
        <v>0.390243902439024</v>
      </c>
      <c r="W13" s="85" t="inlineStr">
        <is>
          <t>-</t>
        </is>
      </c>
      <c r="X13" s="98" t="n">
        <v>2365.265</v>
      </c>
      <c r="Y13" s="98" t="n">
        <v>2061.54</v>
      </c>
      <c r="Z13" s="94" t="n">
        <v>1.14732918109763</v>
      </c>
      <c r="AA13" s="98" t="n">
        <v>0</v>
      </c>
    </row>
    <row r="14" ht="15" customHeight="1">
      <c r="A14" s="14" t="n"/>
      <c r="B14" s="81" t="inlineStr">
        <is>
          <t>RMB</t>
        </is>
      </c>
      <c r="C14" s="98" t="n">
        <v>11560.0726</v>
      </c>
      <c r="D14" s="98" t="n">
        <v>5474.38559</v>
      </c>
      <c r="E14" s="98" t="n">
        <v>6684.7897</v>
      </c>
      <c r="F14" s="98" t="n">
        <v>2942.47948</v>
      </c>
      <c r="G14" s="98" t="n">
        <v>0</v>
      </c>
      <c r="H14" s="98" t="n">
        <v>0</v>
      </c>
      <c r="I14" s="98" t="n">
        <v>15302.38282</v>
      </c>
      <c r="J14" s="98" t="n">
        <v>4397.1656419183</v>
      </c>
      <c r="K14" s="98" t="n">
        <v>3104.66543808171</v>
      </c>
      <c r="L14" s="98" t="n">
        <v>7800.55174</v>
      </c>
      <c r="M14" s="85" t="n">
        <v>1.32372722468888</v>
      </c>
      <c r="N14" s="85" t="n">
        <v>1.42491821442925</v>
      </c>
      <c r="O14" s="98" t="n">
        <v>3800.50229</v>
      </c>
      <c r="P14" s="98" t="n">
        <v>292.34633</v>
      </c>
      <c r="Q14" s="98" t="n">
        <v>0</v>
      </c>
      <c r="R14" s="85" t="n">
        <v>0.774234365742219</v>
      </c>
      <c r="S14" s="85" t="inlineStr">
        <is>
          <t>-</t>
        </is>
      </c>
      <c r="T14" s="98" t="n">
        <v>7348.11105</v>
      </c>
      <c r="U14" s="98" t="n">
        <v>0</v>
      </c>
      <c r="V14" s="85" t="n">
        <v>0.40044025736383</v>
      </c>
      <c r="W14" s="85" t="inlineStr">
        <is>
          <t>-</t>
        </is>
      </c>
      <c r="X14" s="98" t="n">
        <v>25661.78168</v>
      </c>
      <c r="Y14" s="98" t="n">
        <v>22478.30634</v>
      </c>
      <c r="Z14" s="94" t="n">
        <v>1.14162434179194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952.38</v>
      </c>
      <c r="D15" s="98" t="n">
        <v>592.02</v>
      </c>
      <c r="E15" s="98" t="n">
        <v>154.44</v>
      </c>
      <c r="F15" s="98" t="n">
        <v>720.72</v>
      </c>
      <c r="G15" s="98" t="n">
        <v>720.72</v>
      </c>
      <c r="H15" s="98" t="n">
        <v>0</v>
      </c>
      <c r="I15" s="98" t="n">
        <v>386.1</v>
      </c>
      <c r="J15" s="98" t="n">
        <v>25.74</v>
      </c>
      <c r="K15" s="98" t="n">
        <v>283.14</v>
      </c>
      <c r="L15" s="98" t="n">
        <v>77.22</v>
      </c>
      <c r="M15" s="85" t="n">
        <v>0.405405405405405</v>
      </c>
      <c r="N15" s="85" t="n">
        <v>0.130434782608696</v>
      </c>
      <c r="O15" s="98" t="n">
        <v>0</v>
      </c>
      <c r="P15" s="98" t="n">
        <v>0</v>
      </c>
      <c r="Q15" s="98" t="n">
        <v>0</v>
      </c>
      <c r="R15" s="85" t="inlineStr">
        <is>
          <t>-</t>
        </is>
      </c>
      <c r="S15" s="85" t="inlineStr">
        <is>
          <t>-</t>
        </is>
      </c>
      <c r="T15" s="98" t="n">
        <v>257.4</v>
      </c>
      <c r="U15" s="98" t="n">
        <v>0</v>
      </c>
      <c r="V15" s="85" t="n">
        <v>2.8</v>
      </c>
      <c r="W15" s="85" t="inlineStr">
        <is>
          <t>-</t>
        </is>
      </c>
      <c r="X15" s="98" t="n">
        <v>746.46</v>
      </c>
      <c r="Y15" s="98" t="n">
        <v>540.54</v>
      </c>
      <c r="Z15" s="94" t="n">
        <v>1.38095238095238</v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10741.73913</v>
      </c>
      <c r="D16" s="98" t="n">
        <v>6591.92073</v>
      </c>
      <c r="E16" s="98" t="n">
        <v>1674.4407</v>
      </c>
      <c r="F16" s="98" t="n">
        <v>8156.99108</v>
      </c>
      <c r="G16" s="98" t="n">
        <v>8156.99108</v>
      </c>
      <c r="H16" s="98" t="n">
        <v>0</v>
      </c>
      <c r="I16" s="98" t="n">
        <v>4259.18875</v>
      </c>
      <c r="J16" s="98" t="n">
        <v>285.197268333333</v>
      </c>
      <c r="K16" s="98" t="n">
        <v>3137.16995166667</v>
      </c>
      <c r="L16" s="98" t="n">
        <v>836.8215300000001</v>
      </c>
      <c r="M16" s="85" t="n">
        <v>0.396508302655084</v>
      </c>
      <c r="N16" s="85" t="n">
        <v>0.126946540208168</v>
      </c>
      <c r="O16" s="98" t="n">
        <v>0</v>
      </c>
      <c r="P16" s="98" t="inlineStr">
        <is>
          <t>0</t>
        </is>
      </c>
      <c r="Q16" s="98" t="n">
        <v>0</v>
      </c>
      <c r="R16" s="85" t="inlineStr">
        <is>
          <t>-</t>
        </is>
      </c>
      <c r="S16" s="85" t="inlineStr">
        <is>
          <t>-</t>
        </is>
      </c>
      <c r="T16" s="98" t="n">
        <v>2738.4054</v>
      </c>
      <c r="U16" s="98" t="n">
        <v>0</v>
      </c>
      <c r="V16" s="85" t="n">
        <v>2.97873758209796</v>
      </c>
      <c r="W16" s="85" t="inlineStr">
        <is>
          <t>-</t>
        </is>
      </c>
      <c r="X16" s="98" t="n">
        <v>8435.62658</v>
      </c>
      <c r="Y16" s="98" t="n">
        <v>5851.91293</v>
      </c>
      <c r="Z16" s="94" t="n">
        <v>1.44151607874316</v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5993.91000000001</v>
      </c>
      <c r="D19" s="98" t="n">
        <v>3114.54</v>
      </c>
      <c r="E19" s="98" t="n">
        <v>1698.84</v>
      </c>
      <c r="F19" s="98" t="n">
        <v>2321.28</v>
      </c>
      <c r="G19" s="98" t="n">
        <v>1750.32</v>
      </c>
      <c r="H19" s="98" t="n">
        <v>0</v>
      </c>
      <c r="I19" s="98" t="n">
        <v>5371.47000000001</v>
      </c>
      <c r="J19" s="98" t="n">
        <v>1595.88</v>
      </c>
      <c r="K19" s="98" t="n">
        <v>1304.55</v>
      </c>
      <c r="L19" s="98" t="n">
        <v>2471.04</v>
      </c>
      <c r="M19" s="85" t="n">
        <v>0.89615459691587</v>
      </c>
      <c r="N19" s="85" t="n">
        <v>0.793388429752066</v>
      </c>
      <c r="O19" s="98" t="n">
        <v>3526.38</v>
      </c>
      <c r="P19" s="98" t="n">
        <v>2136.42</v>
      </c>
      <c r="Q19" s="98" t="n">
        <v>0</v>
      </c>
      <c r="R19" s="85" t="n">
        <v>0.658261446582614</v>
      </c>
      <c r="S19" s="85" t="inlineStr">
        <is>
          <t>-</t>
        </is>
      </c>
      <c r="T19" s="98" t="n">
        <v>2756.52</v>
      </c>
      <c r="U19" s="98" t="n">
        <v>0</v>
      </c>
      <c r="V19" s="85" t="n">
        <v>0.842105263157895</v>
      </c>
      <c r="W19" s="85" t="inlineStr">
        <is>
          <t>-</t>
        </is>
      </c>
      <c r="X19" s="98" t="n">
        <v>21087.13</v>
      </c>
      <c r="Y19" s="98" t="n">
        <v>15615.16</v>
      </c>
      <c r="Z19" s="94" t="n">
        <v>1.35042676475938</v>
      </c>
      <c r="AA19" s="98" t="n">
        <v>400</v>
      </c>
    </row>
    <row r="20" ht="15" customHeight="1">
      <c r="A20" s="11" t="n"/>
      <c r="B20" s="81" t="inlineStr">
        <is>
          <t>USD</t>
        </is>
      </c>
      <c r="C20" s="98" t="n">
        <v>10645.314518701</v>
      </c>
      <c r="D20" s="98" t="n">
        <v>5470.58744059742</v>
      </c>
      <c r="E20" s="98" t="n">
        <v>2936.90479167653</v>
      </c>
      <c r="F20" s="98" t="n">
        <v>4139.98467768673</v>
      </c>
      <c r="G20" s="98" t="n">
        <v>3116.02955367151</v>
      </c>
      <c r="H20" s="98" t="n">
        <v>0</v>
      </c>
      <c r="I20" s="98" t="n">
        <v>9442.234632690759</v>
      </c>
      <c r="J20" s="98" t="n">
        <v>2881.73628190802</v>
      </c>
      <c r="K20" s="98" t="n">
        <v>2309.04978512809</v>
      </c>
      <c r="L20" s="98" t="n">
        <v>4251.44856565465</v>
      </c>
      <c r="M20" s="85" t="n">
        <v>0.88698503140544</v>
      </c>
      <c r="N20" s="85" t="n">
        <v>0.777146624895254</v>
      </c>
      <c r="O20" s="98" t="n">
        <v>6274.43123825763</v>
      </c>
      <c r="P20" s="98" t="n">
        <v>3770.33379276591</v>
      </c>
      <c r="Q20" s="98" t="n">
        <v>0</v>
      </c>
      <c r="R20" s="85" t="n">
        <v>0.659818319857209</v>
      </c>
      <c r="S20" s="85" t="inlineStr">
        <is>
          <t>-</t>
        </is>
      </c>
      <c r="T20" s="98" t="n">
        <v>4730.89983738297</v>
      </c>
      <c r="U20" s="98" t="n">
        <v>0</v>
      </c>
      <c r="V20" s="85" t="n">
        <v>0.87509455283181</v>
      </c>
      <c r="W20" s="85" t="inlineStr">
        <is>
          <t>-</t>
        </is>
      </c>
      <c r="X20" s="98" t="n">
        <v>36307.3327160201</v>
      </c>
      <c r="Y20" s="98" t="n">
        <v>26722.0511454238</v>
      </c>
      <c r="Z20" s="94" t="n">
        <v>1.35870306206782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67426.35763</v>
      </c>
      <c r="D21" s="98" t="n">
        <v>34650.15379</v>
      </c>
      <c r="E21" s="99" t="n">
        <v>18602.06126</v>
      </c>
      <c r="F21" s="98" t="n">
        <v>26222.24895</v>
      </c>
      <c r="G21" s="98" t="n">
        <v>19736.61959</v>
      </c>
      <c r="H21" s="98" t="n">
        <v>0</v>
      </c>
      <c r="I21" s="98" t="n">
        <v>59806.16994</v>
      </c>
      <c r="J21" s="98" t="n">
        <v>18252.6294359772</v>
      </c>
      <c r="K21" s="98" t="n">
        <v>14625.2904340228</v>
      </c>
      <c r="L21" s="98" t="n">
        <v>26928.25007</v>
      </c>
      <c r="M21" s="85" t="n">
        <v>0.88698503140544</v>
      </c>
      <c r="N21" s="85" t="n">
        <v>0.777146624895254</v>
      </c>
      <c r="O21" s="98" t="n">
        <v>39741.62002</v>
      </c>
      <c r="P21" s="98" t="n">
        <v>23880.91721</v>
      </c>
      <c r="Q21" s="98" t="n">
        <v>0</v>
      </c>
      <c r="R21" s="85" t="n">
        <v>0.659818319857209</v>
      </c>
      <c r="S21" s="85" t="inlineStr">
        <is>
          <t>-</t>
        </is>
      </c>
      <c r="T21" s="98" t="n">
        <v>29965.04648</v>
      </c>
      <c r="U21" s="98" t="n">
        <v>0</v>
      </c>
      <c r="V21" s="85" t="n">
        <v>0.87509455283181</v>
      </c>
      <c r="W21" s="85" t="inlineStr">
        <is>
          <t>-</t>
        </is>
      </c>
      <c r="X21" s="98" t="n">
        <v>229967.01469</v>
      </c>
      <c r="Y21" s="98" t="n">
        <v>169254.79975</v>
      </c>
      <c r="Z21" s="94" t="n">
        <v>1.35870306206782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1050</v>
      </c>
      <c r="D22" s="98" t="n">
        <v>750</v>
      </c>
      <c r="E22" s="98" t="n">
        <v>0</v>
      </c>
      <c r="F22" s="98" t="n">
        <v>300</v>
      </c>
      <c r="G22" s="98" t="n">
        <v>0</v>
      </c>
      <c r="H22" s="98" t="n">
        <v>0</v>
      </c>
      <c r="I22" s="98" t="n">
        <v>750</v>
      </c>
      <c r="J22" s="98" t="n">
        <v>0</v>
      </c>
      <c r="K22" s="98" t="n">
        <v>0</v>
      </c>
      <c r="L22" s="98" t="n">
        <v>750</v>
      </c>
      <c r="M22" s="85" t="n">
        <v>0.714285714285714</v>
      </c>
      <c r="N22" s="85" t="n">
        <v>1</v>
      </c>
      <c r="O22" s="98" t="n">
        <v>497.75</v>
      </c>
      <c r="P22" s="98" t="n">
        <v>497.75</v>
      </c>
      <c r="Q22" s="98" t="n">
        <v>0</v>
      </c>
      <c r="R22" s="85" t="n">
        <v>0.6027122049221501</v>
      </c>
      <c r="S22" s="85" t="inlineStr">
        <is>
          <t>-</t>
        </is>
      </c>
      <c r="T22" s="98" t="n">
        <v>1896</v>
      </c>
      <c r="U22" s="98" t="n">
        <v>891</v>
      </c>
      <c r="V22" s="85" t="n">
        <v>0.158227848101266</v>
      </c>
      <c r="W22" s="85" t="n">
        <v>0</v>
      </c>
      <c r="X22" s="98" t="n">
        <v>13796</v>
      </c>
      <c r="Y22" s="98" t="n">
        <v>17950</v>
      </c>
      <c r="Z22" s="94" t="n">
        <v>0.76857938718663</v>
      </c>
      <c r="AA22" s="98" t="n">
        <v>0</v>
      </c>
    </row>
    <row r="23" ht="15" customHeight="1">
      <c r="A23" s="14" t="n"/>
      <c r="B23" s="81" t="inlineStr">
        <is>
          <t>USD</t>
        </is>
      </c>
      <c r="C23" s="98" t="n">
        <v>1734.97315398096</v>
      </c>
      <c r="D23" s="98" t="n">
        <v>1224.90763984275</v>
      </c>
      <c r="E23" s="98" t="n">
        <v>0</v>
      </c>
      <c r="F23" s="98" t="n">
        <v>510.065514138209</v>
      </c>
      <c r="G23" s="98" t="n">
        <v>0</v>
      </c>
      <c r="H23" s="98" t="inlineStr">
        <is>
          <t>0</t>
        </is>
      </c>
      <c r="I23" s="98" t="n">
        <v>1224.90763984275</v>
      </c>
      <c r="J23" s="98" t="n">
        <v>0</v>
      </c>
      <c r="K23" s="98" t="n">
        <v>0</v>
      </c>
      <c r="L23" s="98" t="n">
        <v>1224.90763984275</v>
      </c>
      <c r="M23" s="85" t="n">
        <v>0.706009563912937</v>
      </c>
      <c r="N23" s="85" t="n">
        <v>1</v>
      </c>
      <c r="O23" s="98" t="n">
        <v>845.856434424289</v>
      </c>
      <c r="P23" s="98" t="n">
        <v>845.856434424289</v>
      </c>
      <c r="Q23" s="98" t="inlineStr">
        <is>
          <t>0</t>
        </is>
      </c>
      <c r="R23" s="85" t="n">
        <v>0.603016650792959</v>
      </c>
      <c r="S23" s="85" t="e">
        <v>#DIV/0!</v>
      </c>
      <c r="T23" s="98" t="n">
        <v>3058.98270891552</v>
      </c>
      <c r="U23" s="98" t="n">
        <v>1437.52826668973</v>
      </c>
      <c r="V23" s="85" t="n">
        <v>0.166743510073334</v>
      </c>
      <c r="W23" s="85" t="n">
        <v>0</v>
      </c>
      <c r="X23" s="98" t="n">
        <v>23657.4268918044</v>
      </c>
      <c r="Y23" s="98" t="n">
        <v>27674.8659988317</v>
      </c>
      <c r="Z23" s="94" t="n">
        <v>0.854834379064496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0</v>
      </c>
      <c r="U28" s="98" t="n">
        <v>0</v>
      </c>
      <c r="V28" s="85" t="inlineStr">
        <is>
          <t>-</t>
        </is>
      </c>
      <c r="W28" s="85" t="inlineStr">
        <is>
          <t>-</t>
        </is>
      </c>
      <c r="X28" s="98" t="n">
        <v>19.66852</v>
      </c>
      <c r="Y28" s="98" t="n">
        <v>120.318</v>
      </c>
      <c r="Z28" s="94" t="n">
        <v>0.163471134826044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0</v>
      </c>
      <c r="U29" s="98" t="n">
        <v>0</v>
      </c>
      <c r="V29" s="85" t="inlineStr">
        <is>
          <t>-</t>
        </is>
      </c>
      <c r="W29" s="85" t="inlineStr">
        <is>
          <t>-</t>
        </is>
      </c>
      <c r="X29" s="98" t="n">
        <v>262.96811</v>
      </c>
      <c r="Y29" s="98" t="n">
        <v>1539.57572</v>
      </c>
      <c r="Z29" s="94" t="n">
        <v>0.170805571030959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7043.91000000001</v>
      </c>
      <c r="D30" s="98" t="n">
        <v>3864.54</v>
      </c>
      <c r="E30" s="98" t="n">
        <v>1698.84</v>
      </c>
      <c r="F30" s="98" t="n">
        <v>2621.28</v>
      </c>
      <c r="G30" s="98" t="n">
        <v>1750.32</v>
      </c>
      <c r="H30" s="98" t="n">
        <v>0</v>
      </c>
      <c r="I30" s="98" t="n">
        <v>6121.47000000001</v>
      </c>
      <c r="J30" s="98" t="n">
        <v>1595.88</v>
      </c>
      <c r="K30" s="98" t="n">
        <v>1304.55</v>
      </c>
      <c r="L30" s="98" t="n">
        <v>3221.04</v>
      </c>
      <c r="M30" s="85" t="n">
        <v>0.869044323394251</v>
      </c>
      <c r="N30" s="85" t="n">
        <v>0.833486003508826</v>
      </c>
      <c r="O30" s="98" t="n">
        <v>4024.13</v>
      </c>
      <c r="P30" s="98" t="n">
        <v>2634.17</v>
      </c>
      <c r="Q30" s="98" t="n">
        <v>0</v>
      </c>
      <c r="R30" s="85" t="n">
        <v>0.651390486887849</v>
      </c>
      <c r="S30" s="85" t="inlineStr">
        <is>
          <t>-</t>
        </is>
      </c>
      <c r="T30" s="98" t="n">
        <v>4652.52</v>
      </c>
      <c r="U30" s="98" t="n">
        <v>891</v>
      </c>
      <c r="V30" s="85" t="n">
        <v>0.563410796729514</v>
      </c>
      <c r="W30" s="85" t="n">
        <v>0</v>
      </c>
      <c r="X30" s="98" t="n">
        <v>34902.79852</v>
      </c>
      <c r="Y30" s="98" t="n">
        <v>33685.478</v>
      </c>
      <c r="Z30" s="94" t="n">
        <v>1.03613784313822</v>
      </c>
      <c r="AA30" s="98" t="n">
        <v>400</v>
      </c>
    </row>
    <row r="31" ht="15" customHeight="1">
      <c r="A31" s="11" t="n"/>
      <c r="B31" s="81" t="inlineStr">
        <is>
          <t>USD</t>
        </is>
      </c>
      <c r="C31" s="98" t="n">
        <v>12380.2876726857</v>
      </c>
      <c r="D31" s="98" t="n">
        <v>6695.49508044017</v>
      </c>
      <c r="E31" s="98" t="n">
        <v>2936.90479167653</v>
      </c>
      <c r="F31" s="98" t="n">
        <v>4650.05019182494</v>
      </c>
      <c r="G31" s="98" t="n">
        <v>3116.02955367151</v>
      </c>
      <c r="H31" s="98" t="n">
        <v>0</v>
      </c>
      <c r="I31" s="98" t="n">
        <v>10667.1422725373</v>
      </c>
      <c r="J31" s="98" t="n">
        <v>2881.73628190802</v>
      </c>
      <c r="K31" s="98" t="n">
        <v>2309.04978512809</v>
      </c>
      <c r="L31" s="98" t="n">
        <v>5476.3562054974</v>
      </c>
      <c r="M31" s="85" t="n">
        <v>0.8616231346604269</v>
      </c>
      <c r="N31" s="85" t="n">
        <v>0.817916545334446</v>
      </c>
      <c r="O31" s="98" t="n">
        <v>7120.28767268192</v>
      </c>
      <c r="P31" s="98" t="n">
        <v>4616.1902271902</v>
      </c>
      <c r="Q31" s="98" t="n">
        <v>0</v>
      </c>
      <c r="R31" s="85" t="n">
        <v>0.6530705507399061</v>
      </c>
      <c r="S31" s="85" t="inlineStr">
        <is>
          <t>-</t>
        </is>
      </c>
      <c r="T31" s="98" t="n">
        <v>7789.88254629849</v>
      </c>
      <c r="U31" s="98" t="n">
        <v>1437.52826668973</v>
      </c>
      <c r="V31" s="85" t="n">
        <v>0.596934570474943</v>
      </c>
      <c r="W31" s="85" t="n">
        <v>0</v>
      </c>
      <c r="X31" s="98" t="n">
        <v>60006.2771736213</v>
      </c>
      <c r="Y31" s="98" t="n">
        <v>54639.9862991206</v>
      </c>
      <c r="Z31" s="94" t="n">
        <v>1.09821179026516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78415.50409002379</v>
      </c>
      <c r="D32" s="98" t="n">
        <v>42408.59629</v>
      </c>
      <c r="E32" s="99" t="n">
        <v>18602.06126</v>
      </c>
      <c r="F32" s="98" t="n">
        <v>29452.95291</v>
      </c>
      <c r="G32" s="98" t="n">
        <v>19736.61959</v>
      </c>
      <c r="H32" s="98" t="n">
        <v>0</v>
      </c>
      <c r="I32" s="98" t="n">
        <v>67564.6124400238</v>
      </c>
      <c r="J32" s="98" t="n">
        <v>18252.6294359772</v>
      </c>
      <c r="K32" s="98" t="n">
        <v>14625.2904340228</v>
      </c>
      <c r="L32" s="98" t="n">
        <v>34686.69257</v>
      </c>
      <c r="M32" s="85" t="n">
        <v>0.8616231346604269</v>
      </c>
      <c r="N32" s="85" t="n">
        <v>0.817916545334446</v>
      </c>
      <c r="O32" s="98" t="n">
        <v>45099.19009</v>
      </c>
      <c r="P32" s="98" t="n">
        <v>29238.48728</v>
      </c>
      <c r="Q32" s="98" t="n">
        <v>0</v>
      </c>
      <c r="R32" s="85" t="n">
        <v>0.6530705507399061</v>
      </c>
      <c r="S32" s="85" t="inlineStr">
        <is>
          <t>-</t>
        </is>
      </c>
      <c r="T32" s="98" t="n">
        <v>49340.33706</v>
      </c>
      <c r="U32" s="98" t="n">
        <v>9105.16028838608</v>
      </c>
      <c r="V32" s="85" t="n">
        <v>0.596934570474943</v>
      </c>
      <c r="W32" s="85" t="n">
        <v>0</v>
      </c>
      <c r="X32" s="98" t="n">
        <v>380073.75899</v>
      </c>
      <c r="Y32" s="98" t="n">
        <v>346084.20922</v>
      </c>
      <c r="Z32" s="94" t="n">
        <v>1.09821179026516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48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48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48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48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48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31/08/2024</t>
        </is>
      </c>
      <c r="C38" s="24" t="n"/>
      <c r="D38" s="24" t="n"/>
      <c r="E38" s="25" t="n"/>
      <c r="F38" s="23" t="inlineStr">
        <is>
          <t>31/07/2024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31/08/2023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204027.49581</v>
      </c>
      <c r="D41" s="31" t="n">
        <v>111905.12161</v>
      </c>
      <c r="E41" s="31" t="n">
        <v>182290.20972</v>
      </c>
      <c r="F41" s="101" t="inlineStr">
        <is>
          <t>1.PolyCapro</t>
        </is>
      </c>
      <c r="G41" s="33" t="n">
        <v>183466.18064</v>
      </c>
      <c r="H41" s="25" t="n"/>
      <c r="I41" s="31" t="n">
        <v>79974.72426</v>
      </c>
      <c r="J41" s="31" t="n">
        <v>147824.25432</v>
      </c>
      <c r="K41" s="88" t="n">
        <v>20561.31517</v>
      </c>
      <c r="L41" s="88" t="n">
        <v>31930.39735</v>
      </c>
      <c r="M41" s="88" t="n">
        <v>34465.9554</v>
      </c>
      <c r="N41" s="100" t="inlineStr">
        <is>
          <t>1.Kingfa</t>
        </is>
      </c>
      <c r="O41" s="38" t="n">
        <v>24591.31502</v>
      </c>
      <c r="P41" s="89" t="n">
        <v>184999.97061</v>
      </c>
      <c r="Q41" s="93" t="n">
        <v>10.7227552540569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2.Kingfa</t>
        </is>
      </c>
      <c r="C42" s="31" t="n">
        <v>14084.61912</v>
      </c>
      <c r="D42" s="31" t="n">
        <v>0</v>
      </c>
      <c r="E42" s="31" t="n">
        <v>0</v>
      </c>
      <c r="F42" s="101" t="inlineStr">
        <is>
          <t>2.Kingfa</t>
        </is>
      </c>
      <c r="G42" s="33" t="n">
        <v>26745.33363</v>
      </c>
      <c r="H42" s="25" t="n"/>
      <c r="I42" s="31" t="n">
        <v>0</v>
      </c>
      <c r="J42" s="31" t="n">
        <v>1907.95176</v>
      </c>
      <c r="K42" s="88" t="n">
        <v>-12660.71451</v>
      </c>
      <c r="L42" s="88" t="n">
        <v>0</v>
      </c>
      <c r="M42" s="88" t="n">
        <v>-1907.95176</v>
      </c>
      <c r="N42" s="100" t="inlineStr">
        <is>
          <t>2.PolyCapro</t>
        </is>
      </c>
      <c r="O42" s="38" t="n">
        <v>19027.5252</v>
      </c>
      <c r="P42" s="89" t="n">
        <v>-10506.6959</v>
      </c>
      <c r="Q42" s="93" t="n">
        <v>0.572747700094324</v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3.ZIG SHENG</t>
        </is>
      </c>
      <c r="C43" s="31" t="n">
        <v>5509.79847</v>
      </c>
      <c r="D43" s="31" t="n">
        <v>5509.79847</v>
      </c>
      <c r="E43" s="31" t="n">
        <v>5509.79847</v>
      </c>
      <c r="F43" s="101" t="inlineStr">
        <is>
          <t>3.ZIG SHENG</t>
        </is>
      </c>
      <c r="G43" s="33" t="n">
        <v>11389.49708</v>
      </c>
      <c r="H43" s="25" t="n"/>
      <c r="I43" s="31" t="n">
        <v>5862.50082</v>
      </c>
      <c r="J43" s="31" t="n">
        <v>11389.49708</v>
      </c>
      <c r="K43" s="88" t="n">
        <v>-5879.69861</v>
      </c>
      <c r="L43" s="88" t="n">
        <v>-352.70235</v>
      </c>
      <c r="M43" s="88" t="n">
        <v>-5879.69861</v>
      </c>
      <c r="N43" s="100" t="inlineStr">
        <is>
          <t>3.BESTORY ADVANCED</t>
        </is>
      </c>
      <c r="O43" s="38" t="n">
        <v>15000.59979</v>
      </c>
      <c r="P43" s="89" t="n">
        <v>5509.79847</v>
      </c>
      <c r="Q43" s="93" t="inlineStr">
        <is>
          <t>-</t>
        </is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4.Jiangsu Kingfa</t>
        </is>
      </c>
      <c r="C44" s="31" t="n">
        <v>2216.11104</v>
      </c>
      <c r="D44" s="31" t="n">
        <v>0</v>
      </c>
      <c r="E44" s="31" t="n">
        <v>0</v>
      </c>
      <c r="F44" s="101" t="inlineStr">
        <is>
          <t>4.Jiangsu Kingfa</t>
        </is>
      </c>
      <c r="G44" s="33" t="n">
        <v>4481.5914</v>
      </c>
      <c r="H44" s="25" t="n"/>
      <c r="I44" s="31" t="n">
        <v>0</v>
      </c>
      <c r="J44" s="31" t="n">
        <v>0</v>
      </c>
      <c r="K44" s="88" t="n">
        <v>-2265.48036</v>
      </c>
      <c r="L44" s="88" t="n">
        <v>0</v>
      </c>
      <c r="M44" s="88" t="n">
        <v>0</v>
      </c>
      <c r="N44" s="100" t="inlineStr">
        <is>
          <t>4.Fujian Sinolong</t>
        </is>
      </c>
      <c r="O44" s="38" t="n">
        <v>10290.69583</v>
      </c>
      <c r="P44" s="89" t="n">
        <v>430.54201</v>
      </c>
      <c r="Q44" s="93" t="n">
        <v>1.24112313932775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5.LTD BALTEX</t>
        </is>
      </c>
      <c r="C45" s="31" t="n">
        <v>1827.19373</v>
      </c>
      <c r="D45" s="31" t="n">
        <v>1298.58373</v>
      </c>
      <c r="E45" s="31" t="n">
        <v>446.4</v>
      </c>
      <c r="F45" s="101" t="inlineStr">
        <is>
          <t>5.LTD BALTEX</t>
        </is>
      </c>
      <c r="G45" s="33" t="n">
        <v>2547.55027</v>
      </c>
      <c r="H45" s="25" t="n"/>
      <c r="I45" s="31" t="n">
        <v>2180.69177</v>
      </c>
      <c r="J45" s="31" t="n">
        <v>649.00109</v>
      </c>
      <c r="K45" s="88" t="n">
        <v>-720.35654</v>
      </c>
      <c r="L45" s="88" t="n">
        <v>-882.10804</v>
      </c>
      <c r="M45" s="88" t="n">
        <v>-202.60109</v>
      </c>
      <c r="N45" s="100" t="inlineStr">
        <is>
          <t>5.Jiangsu Kingfa</t>
        </is>
      </c>
      <c r="O45" s="38" t="n">
        <v>1785.56903</v>
      </c>
      <c r="P45" s="89" t="n">
        <v>344.40333</v>
      </c>
      <c r="Q45" s="93" t="n">
        <v>1.23226703517908</v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6.PJSC KUIBYSHEVAZOT</t>
        </is>
      </c>
      <c r="C46" s="31" t="n">
        <v>1293.43792</v>
      </c>
      <c r="D46" s="31" t="n">
        <v>0</v>
      </c>
      <c r="E46" s="31" t="n">
        <v>0</v>
      </c>
      <c r="F46" s="101" t="inlineStr">
        <is>
          <t>6.Kurskhimvolokno LTD</t>
        </is>
      </c>
      <c r="G46" s="33" t="n">
        <v>642.8388</v>
      </c>
      <c r="H46" s="25" t="n"/>
      <c r="I46" s="31" t="n">
        <v>572.982</v>
      </c>
      <c r="J46" s="31" t="n">
        <v>572.982</v>
      </c>
      <c r="K46" s="88" t="n">
        <v>1059.83792</v>
      </c>
      <c r="L46" s="88" t="n">
        <v>-5.6</v>
      </c>
      <c r="M46" s="88" t="n">
        <v>0</v>
      </c>
      <c r="N46" s="100" t="inlineStr">
        <is>
          <t>6.LTD BALTEX</t>
        </is>
      </c>
      <c r="O46" s="38" t="n">
        <v>1482.7904</v>
      </c>
      <c r="P46" s="89" t="n">
        <v>498.23792</v>
      </c>
      <c r="Q46" s="93" t="n">
        <v>1.62655674044266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7.Kurskhimvolokno LTD</t>
        </is>
      </c>
      <c r="C47" s="31" t="n">
        <v>555.5488</v>
      </c>
      <c r="D47" s="31" t="n">
        <v>485.692</v>
      </c>
      <c r="E47" s="31" t="n">
        <v>485.692</v>
      </c>
      <c r="F47" s="101" t="inlineStr">
        <is>
          <t>7.UNITIKA</t>
        </is>
      </c>
      <c r="G47" s="33" t="n">
        <v>338.53248</v>
      </c>
      <c r="H47" s="25" t="n"/>
      <c r="I47" s="31" t="n">
        <v>0</v>
      </c>
      <c r="J47" s="31" t="n">
        <v>0</v>
      </c>
      <c r="K47" s="88" t="n">
        <v>-87.29000000000001</v>
      </c>
      <c r="L47" s="88" t="n">
        <v>-87.28999999999991</v>
      </c>
      <c r="M47" s="88" t="n">
        <v>-87.28999999999991</v>
      </c>
      <c r="N47" s="100" t="inlineStr">
        <is>
          <t>7.Domo Engineering Plastics</t>
        </is>
      </c>
      <c r="O47" s="38" t="n">
        <v>1050.0165</v>
      </c>
      <c r="P47" s="89" t="n">
        <v>555.5488</v>
      </c>
      <c r="Q47" s="93" t="inlineStr">
        <is>
          <t>-</t>
        </is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n">
        <v>0</v>
      </c>
      <c r="C48" s="31" t="n">
        <v>0</v>
      </c>
      <c r="D48" s="31" t="n">
        <v>0</v>
      </c>
      <c r="E48" s="31" t="n">
        <v>0</v>
      </c>
      <c r="F48" s="101" t="inlineStr">
        <is>
          <t>8.Shanghai Qishen</t>
        </is>
      </c>
      <c r="G48" s="33" t="n">
        <v>335.1514</v>
      </c>
      <c r="H48" s="25" t="n"/>
      <c r="I48" s="31" t="n">
        <v>335.1514</v>
      </c>
      <c r="J48" s="31" t="n">
        <v>335.1514</v>
      </c>
      <c r="K48" s="88" t="n">
        <v>0</v>
      </c>
      <c r="L48" s="88" t="n">
        <v>0</v>
      </c>
      <c r="M48" s="88" t="n">
        <v>0</v>
      </c>
      <c r="N48" s="100" t="inlineStr">
        <is>
          <t>8.PJSC KUIBYSHEVAZOT</t>
        </is>
      </c>
      <c r="O48" s="38" t="n">
        <v>795.2</v>
      </c>
      <c r="P48" s="89" t="n">
        <v>0</v>
      </c>
      <c r="Q48" s="93" t="inlineStr">
        <is>
          <t>-</t>
        </is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n">
        <v>0</v>
      </c>
      <c r="C49" s="31" t="n">
        <v>0</v>
      </c>
      <c r="D49" s="31" t="n">
        <v>0</v>
      </c>
      <c r="E49" s="31" t="n">
        <v>0</v>
      </c>
      <c r="F49" s="101" t="inlineStr">
        <is>
          <t>9.PJSC KUIBYSHEVAZOT</t>
        </is>
      </c>
      <c r="G49" s="33" t="n">
        <v>233.6</v>
      </c>
      <c r="H49" s="25" t="n"/>
      <c r="I49" s="31" t="n">
        <v>5.6</v>
      </c>
      <c r="J49" s="31" t="n">
        <v>0</v>
      </c>
      <c r="K49" s="88" t="n">
        <v>0</v>
      </c>
      <c r="L49" s="88" t="n">
        <v>0</v>
      </c>
      <c r="M49" s="88" t="n">
        <v>0</v>
      </c>
      <c r="N49" s="100" t="inlineStr">
        <is>
          <t>9.MOCOM Compounds</t>
        </is>
      </c>
      <c r="O49" s="38" t="n">
        <v>339.768</v>
      </c>
      <c r="P49" s="89" t="n">
        <v>0</v>
      </c>
      <c r="Q49" s="93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88" t="n">
        <v>0</v>
      </c>
      <c r="L50" s="88" t="n">
        <v>0</v>
      </c>
      <c r="M50" s="88" t="n">
        <v>0</v>
      </c>
      <c r="N50" s="100" t="inlineStr">
        <is>
          <t>10.POLYONE-SUZHOU</t>
        </is>
      </c>
      <c r="O50" s="38" t="n">
        <v>317.9274</v>
      </c>
      <c r="P50" s="89" t="n">
        <v>0</v>
      </c>
      <c r="Q50" s="93" t="n">
        <v>0</v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229514.20489</v>
      </c>
      <c r="D51" s="31" t="n">
        <v>119199.19581</v>
      </c>
      <c r="E51" s="31" t="n">
        <v>188732.10019</v>
      </c>
      <c r="F51" s="34" t="inlineStr">
        <is>
          <t>Total:</t>
        </is>
      </c>
      <c r="G51" s="33" t="n">
        <v>230180.2757</v>
      </c>
      <c r="H51" s="25" t="n"/>
      <c r="I51" s="31" t="n">
        <v>88931.65025000001</v>
      </c>
      <c r="J51" s="31" t="n">
        <v>162678.83765</v>
      </c>
      <c r="K51" s="89" t="n">
        <v>-666.070810000034</v>
      </c>
      <c r="L51" s="89" t="n">
        <v>30267.54556</v>
      </c>
      <c r="M51" s="89" t="n">
        <v>26053.26254</v>
      </c>
      <c r="N51" s="34" t="inlineStr">
        <is>
          <t>Total:</t>
        </is>
      </c>
      <c r="O51" s="38" t="n">
        <v>74681.40717000001</v>
      </c>
      <c r="P51" s="89" t="n">
        <v>154832.79772</v>
      </c>
      <c r="Q51" s="93" t="inlineStr">
        <is>
          <t>-</t>
        </is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89" t="n">
        <v>0</v>
      </c>
      <c r="L52" s="89" t="n">
        <v>0</v>
      </c>
      <c r="M52" s="89" t="n">
        <v>0</v>
      </c>
      <c r="N52" s="102" t="n">
        <v>7.6</v>
      </c>
      <c r="O52" s="25" t="n"/>
      <c r="P52" s="103" t="n">
        <v>-7.6</v>
      </c>
      <c r="Q52" s="93" t="n">
        <v>0</v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229514.20489</v>
      </c>
      <c r="C53" s="25" t="n"/>
      <c r="D53" s="31" t="n">
        <v>119199.19581</v>
      </c>
      <c r="E53" s="31" t="n">
        <v>188732.10019</v>
      </c>
      <c r="F53" s="33" t="n">
        <v>230180.2757</v>
      </c>
      <c r="G53" s="24" t="n"/>
      <c r="H53" s="25" t="n"/>
      <c r="I53" s="31" t="n">
        <v>88931.65025000001</v>
      </c>
      <c r="J53" s="31" t="n">
        <v>162678.83765</v>
      </c>
      <c r="K53" s="91" t="n">
        <v>-666.070810000034</v>
      </c>
      <c r="L53" s="91" t="n">
        <v>30267.54556</v>
      </c>
      <c r="M53" s="91" t="n">
        <v>26053.26254</v>
      </c>
      <c r="N53" s="39" t="n">
        <v>74689.00717</v>
      </c>
      <c r="O53" s="25" t="n"/>
      <c r="P53" s="91" t="n">
        <v>154825.19772</v>
      </c>
      <c r="Q53" s="93" t="n">
        <v>3.07293152749509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3536.37739</v>
      </c>
      <c r="D56" s="36" t="n">
        <v>3536.37739</v>
      </c>
      <c r="E56" s="36" t="n">
        <v>3536.37739</v>
      </c>
      <c r="F56" s="37" t="inlineStr">
        <is>
          <t>Shekino (RST)</t>
        </is>
      </c>
      <c r="G56" s="25" t="n"/>
      <c r="H56" s="36" t="n">
        <v>3547.41551</v>
      </c>
      <c r="I56" s="36" t="n">
        <v>3547.41551</v>
      </c>
      <c r="J56" s="36" t="n">
        <v>3547.41551</v>
      </c>
      <c r="K56" s="89" t="n">
        <v>-11.0381199999997</v>
      </c>
      <c r="L56" s="89" t="n">
        <v>-11.0381199999997</v>
      </c>
      <c r="M56" s="89" t="n">
        <v>-11.0381199999997</v>
      </c>
      <c r="N56" s="34" t="inlineStr">
        <is>
          <t>Shekino (RST)</t>
        </is>
      </c>
      <c r="O56" s="38" t="n">
        <v>3570.53592</v>
      </c>
      <c r="P56" s="89" t="n">
        <v>-34.1585299999997</v>
      </c>
      <c r="Q56" s="93" t="n">
        <v>0.990433220456161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290736.124866</v>
      </c>
      <c r="D58" s="36" t="n">
        <v>174317.008396</v>
      </c>
      <c r="E58" s="36" t="n">
        <v>17431.7008396</v>
      </c>
      <c r="F58" s="37" t="inlineStr">
        <is>
          <t>PJSC Kuibyshevazot</t>
        </is>
      </c>
      <c r="G58" s="25" t="n"/>
      <c r="H58" s="36" t="n">
        <v>288468.67645</v>
      </c>
      <c r="I58" s="36" t="n">
        <v>103310.69589</v>
      </c>
      <c r="J58" s="36" t="n">
        <v>103310.69589</v>
      </c>
      <c r="K58" s="89" t="n">
        <v>2267.44841600006</v>
      </c>
      <c r="L58" s="89" t="n">
        <v>71006.3125060001</v>
      </c>
      <c r="M58" s="89" t="n">
        <v>-85878.9950503999</v>
      </c>
      <c r="N58" s="34" t="inlineStr">
        <is>
          <t>PJSC Kuibyshevazot</t>
        </is>
      </c>
      <c r="O58" s="38" t="n">
        <v>128227.36498</v>
      </c>
      <c r="P58" s="89" t="n">
        <v>162508.759886</v>
      </c>
      <c r="Q58" s="93" t="n">
        <v>2.26734850951158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4543.00357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8858.315339999999</v>
      </c>
      <c r="I59" s="36" t="n">
        <v>0</v>
      </c>
      <c r="J59" s="36" t="n">
        <v>0</v>
      </c>
      <c r="K59" s="89" t="n">
        <v>-4315.31177</v>
      </c>
      <c r="L59" s="89" t="n">
        <v>0</v>
      </c>
      <c r="M59" s="89" t="n">
        <v>0</v>
      </c>
      <c r="N59" s="34" t="inlineStr">
        <is>
          <t>warehouse fee and transportation fee include the purchase in china</t>
        </is>
      </c>
      <c r="O59" s="38" t="n">
        <v>936.67682</v>
      </c>
      <c r="P59" s="89" t="n">
        <v>3606.32675</v>
      </c>
      <c r="Q59" s="93" t="n">
        <v>4.85012917262114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298815.505826</v>
      </c>
      <c r="D60" s="38" t="n">
        <v>177853.385786</v>
      </c>
      <c r="E60" s="38" t="n">
        <v>20968.0782296</v>
      </c>
      <c r="F60" s="37" t="inlineStr">
        <is>
          <t>Total:</t>
        </is>
      </c>
      <c r="G60" s="25" t="n"/>
      <c r="H60" s="38" t="n">
        <v>300874.4073</v>
      </c>
      <c r="I60" s="38" t="n">
        <v>106858.1114</v>
      </c>
      <c r="J60" s="38" t="n">
        <v>106858.1114</v>
      </c>
      <c r="K60" s="89" t="n">
        <v>-2058.90147399994</v>
      </c>
      <c r="L60" s="89" t="n">
        <v>70995.27438600011</v>
      </c>
      <c r="M60" s="89" t="n">
        <v>-85890.0331703999</v>
      </c>
      <c r="N60" s="34" t="inlineStr">
        <is>
          <t>Total:</t>
        </is>
      </c>
      <c r="O60" s="38" t="n">
        <v>132734.57772</v>
      </c>
      <c r="P60" s="89" t="n">
        <v>166080.928106</v>
      </c>
      <c r="Q60" s="93" t="n">
        <v>2.25122579932671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298815.505826</v>
      </c>
      <c r="C61" s="25" t="n"/>
      <c r="D61" s="36" t="n">
        <v>177853.385786</v>
      </c>
      <c r="E61" s="36" t="n">
        <v>20968.0782296</v>
      </c>
      <c r="F61" s="39" t="n">
        <v>300874.4073</v>
      </c>
      <c r="G61" s="24" t="n"/>
      <c r="H61" s="25" t="n"/>
      <c r="I61" s="36" t="n">
        <v>106858.1114</v>
      </c>
      <c r="J61" s="36" t="n">
        <v>106858.1114</v>
      </c>
      <c r="K61" s="91" t="n">
        <v>-2058.90147399996</v>
      </c>
      <c r="L61" s="91" t="n">
        <v>70995.27438600011</v>
      </c>
      <c r="M61" s="91" t="n">
        <v>-85890.0331703999</v>
      </c>
      <c r="N61" s="39" t="n">
        <v>132734.57772</v>
      </c>
      <c r="O61" s="25" t="n"/>
      <c r="P61" s="91" t="n">
        <v>166080.928106</v>
      </c>
      <c r="Q61" s="93" t="n">
        <v>2.25122579932671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298815.505826</v>
      </c>
      <c r="C63" s="25" t="n"/>
      <c r="D63" s="38" t="n">
        <v>177853.385786</v>
      </c>
      <c r="E63" s="38" t="n">
        <v>20968.0782296</v>
      </c>
      <c r="F63" s="40" t="n">
        <v>300874.4073</v>
      </c>
      <c r="G63" s="24" t="n"/>
      <c r="H63" s="25" t="n"/>
      <c r="I63" s="38" t="n">
        <v>106858.1114</v>
      </c>
      <c r="J63" s="38" t="n">
        <v>106858.1114</v>
      </c>
      <c r="K63" s="89" t="n">
        <v>-2058.90147399996</v>
      </c>
      <c r="L63" s="89" t="n">
        <v>70995.27438600011</v>
      </c>
      <c r="M63" s="89" t="n">
        <v>-85890.0331703999</v>
      </c>
      <c r="N63" s="40" t="n">
        <v>132734.57772</v>
      </c>
      <c r="O63" s="25" t="n"/>
      <c r="P63" s="89" t="n">
        <v>166080.928106</v>
      </c>
      <c r="Q63" s="93" t="n">
        <v>2.25122579932671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48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48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48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August 2024</t>
        </is>
      </c>
      <c r="E67" s="95" t="inlineStr">
        <is>
          <t>Fact  August 2024</t>
        </is>
      </c>
      <c r="F67" s="95" t="inlineStr">
        <is>
          <t>Fact August 2023</t>
        </is>
      </c>
      <c r="G67" s="96" t="inlineStr">
        <is>
          <t>Fact August 2024/Plan August 2024</t>
        </is>
      </c>
      <c r="H67" s="25" t="n"/>
      <c r="I67" s="95" t="inlineStr">
        <is>
          <t>Fact August 2024/Fact August 2023</t>
        </is>
      </c>
      <c r="J67" s="25" t="n"/>
      <c r="K67" s="95" t="inlineStr">
        <is>
          <t>8m. 2024 plan</t>
        </is>
      </c>
      <c r="L67" s="95" t="inlineStr">
        <is>
          <t>8m.2024 fact</t>
        </is>
      </c>
      <c r="M67" s="95" t="inlineStr">
        <is>
          <t>8m. 2023 fact</t>
        </is>
      </c>
      <c r="N67" s="95" t="inlineStr">
        <is>
          <t>Fact 08m. 2024/Plan 08m.2024</t>
        </is>
      </c>
      <c r="O67" s="25" t="n"/>
      <c r="P67" s="95" t="inlineStr">
        <is>
          <t>Fact 08m. 2024/Fact 08m.2023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32710330.27</v>
      </c>
      <c r="F69" s="104" t="n">
        <v>52432142.62</v>
      </c>
      <c r="G69" s="104" t="n">
        <v>-19401076.8491667</v>
      </c>
      <c r="H69" s="69" t="n">
        <v>0.627700000408722</v>
      </c>
      <c r="I69" s="104" t="n">
        <v>-19721812.35</v>
      </c>
      <c r="J69" s="69" t="n">
        <v>0.62386026272218</v>
      </c>
      <c r="K69" s="104" t="n">
        <v>416891256.953333</v>
      </c>
      <c r="L69" s="104" t="n">
        <v>431908211.35</v>
      </c>
      <c r="M69" s="104" t="n">
        <v>369220749.84</v>
      </c>
      <c r="N69" s="104" t="n">
        <v>15016954.3966666</v>
      </c>
      <c r="O69" s="69" t="n">
        <v>1.03602127448393</v>
      </c>
      <c r="P69" s="104" t="n">
        <v>62687461.5099999</v>
      </c>
      <c r="Q69" s="69" t="n">
        <v>1.16978314879964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3210000</v>
      </c>
      <c r="F70" s="99" t="n">
        <v>19469301.48</v>
      </c>
      <c r="G70" s="99" t="n">
        <v>-15909614.3333333</v>
      </c>
      <c r="H70" s="71" t="n">
        <v>0.167890415781225</v>
      </c>
      <c r="I70" s="104" t="n">
        <v>-16259301.48</v>
      </c>
      <c r="J70" s="69" t="n">
        <v>0.164874944450241</v>
      </c>
      <c r="K70" s="99" t="n">
        <v>152956914.666667</v>
      </c>
      <c r="L70" s="99" t="n">
        <v>159585330.03</v>
      </c>
      <c r="M70" s="99" t="n">
        <v>181923674.28</v>
      </c>
      <c r="N70" s="99" t="n">
        <v>6628415.36333334</v>
      </c>
      <c r="O70" s="71" t="n">
        <v>1.04333517956856</v>
      </c>
      <c r="P70" s="99" t="n">
        <v>-22338344.25</v>
      </c>
      <c r="Q70" s="71" t="n">
        <v>0.877210350228421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28295960.22</v>
      </c>
      <c r="F71" s="99" t="n">
        <v>32227770.72</v>
      </c>
      <c r="G71" s="99" t="n">
        <v>-3736861.11333333</v>
      </c>
      <c r="H71" s="71" t="n">
        <v>0.883342741669628</v>
      </c>
      <c r="I71" s="104" t="n">
        <v>-3931810.5</v>
      </c>
      <c r="J71" s="69" t="n">
        <v>0.877999302708208</v>
      </c>
      <c r="K71" s="99" t="n">
        <v>256262570.666667</v>
      </c>
      <c r="L71" s="99" t="n">
        <v>265894119.88</v>
      </c>
      <c r="M71" s="99" t="n">
        <v>179625303.94</v>
      </c>
      <c r="N71" s="99" t="n">
        <v>9631549.213333311</v>
      </c>
      <c r="O71" s="71" t="n">
        <v>1.03758468975113</v>
      </c>
      <c r="P71" s="99" t="n">
        <v>86268815.94</v>
      </c>
      <c r="Q71" s="71" t="n">
        <v>1.48027095318829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1204370.05</v>
      </c>
      <c r="F72" s="99" t="n">
        <v>735070.42</v>
      </c>
      <c r="G72" s="99" t="n">
        <v>245398.5975</v>
      </c>
      <c r="H72" s="71" t="n">
        <v>1.25589770880067</v>
      </c>
      <c r="I72" s="104" t="n">
        <v>469299.63</v>
      </c>
      <c r="J72" s="69" t="n">
        <v>1.63844172916113</v>
      </c>
      <c r="K72" s="99" t="n">
        <v>7671771.62</v>
      </c>
      <c r="L72" s="99" t="n">
        <v>6428761.44</v>
      </c>
      <c r="M72" s="99" t="n">
        <v>7671771.62</v>
      </c>
      <c r="N72" s="99" t="n">
        <v>-1243010.18</v>
      </c>
      <c r="O72" s="71" t="n">
        <v>0.837976123173489</v>
      </c>
      <c r="P72" s="99" t="n">
        <v>-1243010.18</v>
      </c>
      <c r="Q72" s="71" t="n">
        <v>0.837976123173489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50822278.0204116</v>
      </c>
      <c r="E73" s="104" t="n">
        <v>32499661.95</v>
      </c>
      <c r="F73" s="104" t="n">
        <v>53296400.57</v>
      </c>
      <c r="G73" s="104" t="n">
        <v>-18322616.0704116</v>
      </c>
      <c r="H73" s="69" t="n">
        <v>0.639476686522144</v>
      </c>
      <c r="I73" s="104" t="n">
        <v>-20796738.62</v>
      </c>
      <c r="J73" s="69" t="n">
        <v>0.609790935268033</v>
      </c>
      <c r="K73" s="104" t="n">
        <v>406860941.999216</v>
      </c>
      <c r="L73" s="104" t="n">
        <v>411478434.38</v>
      </c>
      <c r="M73" s="104" t="n">
        <v>368394273.39</v>
      </c>
      <c r="N73" s="104" t="n">
        <v>4617492.38078386</v>
      </c>
      <c r="O73" s="69" t="n">
        <v>1.01134906771364</v>
      </c>
      <c r="P73" s="104" t="n">
        <v>43084160.9899999</v>
      </c>
      <c r="Q73" s="69" t="n">
        <v>1.11695122346375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30538700.51</v>
      </c>
      <c r="F74" s="99" t="n">
        <v>49979360.23</v>
      </c>
      <c r="G74" s="99" t="n">
        <v>-17227509.8615097</v>
      </c>
      <c r="H74" s="71" t="n">
        <v>0.639336892595836</v>
      </c>
      <c r="I74" s="104" t="n">
        <v>-19440659.72</v>
      </c>
      <c r="J74" s="69" t="n">
        <v>0.611026239020747</v>
      </c>
      <c r="K74" s="99" t="n">
        <v>382129682.972078</v>
      </c>
      <c r="L74" s="99" t="n">
        <v>385497256.81</v>
      </c>
      <c r="M74" s="99" t="n">
        <v>351245521.63</v>
      </c>
      <c r="N74" s="99" t="n">
        <v>3367573.83792221</v>
      </c>
      <c r="O74" s="71" t="n">
        <v>1.00881264656472</v>
      </c>
      <c r="P74" s="99" t="n">
        <v>34251735.18</v>
      </c>
      <c r="Q74" s="71" t="n">
        <v>1.09751508010992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0</v>
      </c>
      <c r="G75" s="99" t="n">
        <v>-319.07375</v>
      </c>
      <c r="H75" s="71" t="n">
        <v>0</v>
      </c>
      <c r="I75" s="104" t="n">
        <v>0</v>
      </c>
      <c r="J75" s="69" t="inlineStr">
        <is>
          <t>-</t>
        </is>
      </c>
      <c r="K75" s="99" t="n">
        <v>2552.59</v>
      </c>
      <c r="L75" s="99" t="n">
        <v>8829.059999999999</v>
      </c>
      <c r="M75" s="99" t="n">
        <v>2552.59</v>
      </c>
      <c r="N75" s="99" t="n">
        <v>6276.47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1659925.77</v>
      </c>
      <c r="F76" s="99" t="n">
        <v>3052816.14</v>
      </c>
      <c r="G76" s="99" t="n">
        <v>-992480.779003915</v>
      </c>
      <c r="H76" s="71" t="n">
        <v>0.625818757167286</v>
      </c>
      <c r="I76" s="104" t="n">
        <v>-1392890.37</v>
      </c>
      <c r="J76" s="69" t="n">
        <v>0.543735912638355</v>
      </c>
      <c r="K76" s="99" t="n">
        <v>21219252.3920313</v>
      </c>
      <c r="L76" s="99" t="n">
        <v>23177324.95</v>
      </c>
      <c r="M76" s="99" t="n">
        <v>14705000.11</v>
      </c>
      <c r="N76" s="99" t="n">
        <v>1958072.55796868</v>
      </c>
      <c r="O76" s="71" t="n">
        <v>1.09227811243265</v>
      </c>
      <c r="P76" s="99" t="n">
        <v>8472324.84</v>
      </c>
      <c r="Q76" s="71" t="n">
        <v>1.57615265396962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187154.640646111</v>
      </c>
      <c r="E77" s="99" t="n">
        <v>183551.23</v>
      </c>
      <c r="F77" s="99" t="n">
        <v>182389.71</v>
      </c>
      <c r="G77" s="99" t="n">
        <v>-3603.41064611112</v>
      </c>
      <c r="H77" s="71" t="n">
        <v>0.980746346263864</v>
      </c>
      <c r="I77" s="104" t="n">
        <v>1161.51999999999</v>
      </c>
      <c r="J77" s="69" t="n">
        <v>1.00636834172279</v>
      </c>
      <c r="K77" s="99" t="n">
        <v>1680343.08329222</v>
      </c>
      <c r="L77" s="99" t="n">
        <v>1649721.67</v>
      </c>
      <c r="M77" s="99" t="n">
        <v>1643396.65</v>
      </c>
      <c r="N77" s="99" t="n">
        <v>-30621.4132922222</v>
      </c>
      <c r="O77" s="71" t="n">
        <v>0.981776689774432</v>
      </c>
      <c r="P77" s="99" t="n">
        <v>6325.01999999979</v>
      </c>
      <c r="Q77" s="71" t="n">
        <v>1.00384874826172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74157.29605</v>
      </c>
      <c r="E78" s="99" t="n">
        <v>78798.56</v>
      </c>
      <c r="F78" s="99" t="n">
        <v>69614.19</v>
      </c>
      <c r="G78" s="99" t="n">
        <v>4641.26394999999</v>
      </c>
      <c r="H78" s="71" t="n">
        <v>1.06258674732248</v>
      </c>
      <c r="I78" s="104" t="n">
        <v>9184.370000000001</v>
      </c>
      <c r="J78" s="69" t="n">
        <v>1.13193244078542</v>
      </c>
      <c r="K78" s="99" t="n">
        <v>692870.2462000001</v>
      </c>
      <c r="L78" s="99" t="n">
        <v>667968.180000001</v>
      </c>
      <c r="M78" s="99" t="n">
        <v>632102.01</v>
      </c>
      <c r="N78" s="99" t="n">
        <v>-24902.0661999995</v>
      </c>
      <c r="O78" s="71" t="n">
        <v>0.964059553232985</v>
      </c>
      <c r="P78" s="99" t="n">
        <v>35866.1700000006</v>
      </c>
      <c r="Q78" s="71" t="n">
        <v>1.05674111050525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38685.88</v>
      </c>
      <c r="F79" s="99" t="n">
        <v>12220.3</v>
      </c>
      <c r="G79" s="99" t="n">
        <v>-103344.209451852</v>
      </c>
      <c r="H79" s="71" t="n">
        <v>0.272378058405113</v>
      </c>
      <c r="I79" s="104" t="n">
        <v>26465.58</v>
      </c>
      <c r="J79" s="69" t="n">
        <v>3.16570624289093</v>
      </c>
      <c r="K79" s="99" t="n">
        <v>1136240.71561482</v>
      </c>
      <c r="L79" s="99" t="n">
        <v>477333.71</v>
      </c>
      <c r="M79" s="99" t="n">
        <v>165700.4</v>
      </c>
      <c r="N79" s="99" t="n">
        <v>-658907.005614815</v>
      </c>
      <c r="O79" s="71" t="n">
        <v>0.420099107029198</v>
      </c>
      <c r="P79" s="99" t="n">
        <v>311633.31</v>
      </c>
      <c r="Q79" s="71" t="n">
        <v>2.88070342618364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-38705.7891312352</v>
      </c>
      <c r="E80" s="99" t="n">
        <v>120687.84</v>
      </c>
      <c r="F80" s="99" t="n">
        <v>-26250.86</v>
      </c>
      <c r="G80" s="99" t="n">
        <v>159393.629131235</v>
      </c>
      <c r="H80" s="71" t="n">
        <v>-3.11808240340477</v>
      </c>
      <c r="I80" s="104" t="n">
        <v>146938.7</v>
      </c>
      <c r="J80" s="69" t="n">
        <v>-4.59748137775295</v>
      </c>
      <c r="K80" s="99" t="n">
        <v>-264974.313049881</v>
      </c>
      <c r="L80" s="99" t="n">
        <v>-4805930.24</v>
      </c>
      <c r="M80" s="99" t="n">
        <v>176300.44</v>
      </c>
      <c r="N80" s="99" t="n">
        <v>-4540955.92695012</v>
      </c>
      <c r="O80" s="71" t="n">
        <v>18.1373438982943</v>
      </c>
      <c r="P80" s="99" t="n">
        <v>-4982230.68</v>
      </c>
      <c r="Q80" s="71" t="n">
        <v>-27.2598879503647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1250423.30962384</v>
      </c>
      <c r="E81" s="104" t="n">
        <v>331356.16</v>
      </c>
      <c r="F81" s="104" t="n">
        <v>-890508.8099999879</v>
      </c>
      <c r="G81" s="104" t="n">
        <v>-919067.149623841</v>
      </c>
      <c r="H81" s="69" t="n">
        <v>0.264995187989322</v>
      </c>
      <c r="I81" s="104" t="n">
        <v>1221864.96999999</v>
      </c>
      <c r="J81" s="69" t="n">
        <v>-0.372097565211067</v>
      </c>
      <c r="K81" s="104" t="n">
        <v>9765340.641067371</v>
      </c>
      <c r="L81" s="104" t="n">
        <v>15623846.73</v>
      </c>
      <c r="M81" s="104" t="n">
        <v>1002776.89000004</v>
      </c>
      <c r="N81" s="104" t="n">
        <v>5858506.08893264</v>
      </c>
      <c r="O81" s="69" t="n">
        <v>1.59992849243734</v>
      </c>
      <c r="P81" s="104" t="n">
        <v>14621069.84</v>
      </c>
      <c r="Q81" s="69" t="n">
        <v>15.5805811699543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"/>
  <cols>
    <col width="14" customWidth="1" min="1" max="1"/>
  </cols>
  <sheetData>
    <row r="2" ht="14.85" customHeight="1"/>
    <row r="3" ht="15" customHeight="1">
      <c r="A3" s="75" t="n"/>
      <c r="B3" s="76" t="inlineStr">
        <is>
          <t>Unit (thousand) money</t>
        </is>
      </c>
      <c r="C3" s="76" t="inlineStr">
        <is>
          <t>Stock on 31.08.24</t>
        </is>
      </c>
      <c r="D3" s="7" t="n"/>
      <c r="E3" s="77" t="inlineStr">
        <is>
          <t>Receipt in September 24</t>
        </is>
      </c>
      <c r="F3" s="76" t="inlineStr">
        <is>
          <t>Delivery September 24</t>
        </is>
      </c>
      <c r="G3" s="9" t="n"/>
      <c r="H3" s="7" t="n"/>
      <c r="I3" s="76" t="inlineStr">
        <is>
          <t>Stock on 30.09.24</t>
        </is>
      </c>
      <c r="J3" s="9" t="n"/>
      <c r="K3" s="9" t="n"/>
      <c r="L3" s="7" t="n"/>
      <c r="M3" s="83" t="inlineStr">
        <is>
          <t>Compared to 31.08.24</t>
        </is>
      </c>
      <c r="N3" s="7" t="n"/>
      <c r="O3" s="76" t="inlineStr">
        <is>
          <t>Delivery August 24</t>
        </is>
      </c>
      <c r="P3" s="9" t="n"/>
      <c r="Q3" s="7" t="n"/>
      <c r="R3" s="92" t="inlineStr">
        <is>
          <t>Delivery September 24</t>
        </is>
      </c>
      <c r="S3" s="25" t="n"/>
      <c r="T3" s="76" t="inlineStr">
        <is>
          <t>Delivery September 23</t>
        </is>
      </c>
      <c r="U3" s="7" t="n"/>
      <c r="V3" s="92" t="inlineStr">
        <is>
          <t>Delivery September 24</t>
        </is>
      </c>
      <c r="W3" s="25" t="n"/>
      <c r="X3" s="76" t="inlineStr">
        <is>
          <t>Total Delivery</t>
        </is>
      </c>
      <c r="Y3" s="9" t="n"/>
      <c r="Z3" s="7" t="n"/>
      <c r="AA3" s="76" t="inlineStr">
        <is>
          <t>Plan Oct 24</t>
        </is>
      </c>
    </row>
    <row r="4" ht="15" customHeight="1">
      <c r="A4" s="78" t="n"/>
      <c r="B4" s="11" t="n"/>
      <c r="C4" s="12" t="n"/>
      <c r="D4" s="13" t="n"/>
      <c r="E4" s="14" t="n"/>
      <c r="F4" s="12" t="n"/>
      <c r="G4" s="15" t="n"/>
      <c r="H4" s="13" t="n"/>
      <c r="I4" s="12" t="n"/>
      <c r="J4" s="15" t="n"/>
      <c r="K4" s="15" t="n"/>
      <c r="L4" s="13" t="n"/>
      <c r="M4" s="12" t="n"/>
      <c r="N4" s="13" t="n"/>
      <c r="O4" s="12" t="n"/>
      <c r="P4" s="15" t="n"/>
      <c r="Q4" s="13" t="n"/>
      <c r="R4" s="92" t="inlineStr">
        <is>
          <t>Delivery August 24</t>
        </is>
      </c>
      <c r="S4" s="25" t="n"/>
      <c r="T4" s="12" t="n"/>
      <c r="U4" s="13" t="n"/>
      <c r="V4" s="92" t="inlineStr">
        <is>
          <t>Delivery September 23</t>
        </is>
      </c>
      <c r="W4" s="25" t="n"/>
      <c r="X4" s="12" t="n"/>
      <c r="Y4" s="15" t="n"/>
      <c r="Z4" s="13" t="n"/>
      <c r="AA4" s="14" t="n"/>
    </row>
    <row r="5" ht="15" customHeight="1">
      <c r="A5" s="78" t="inlineStr">
        <is>
          <t>Product</t>
        </is>
      </c>
      <c r="B5" s="11" t="n"/>
      <c r="C5" s="76" t="inlineStr">
        <is>
          <t>total</t>
        </is>
      </c>
      <c r="D5" s="76" t="inlineStr">
        <is>
          <t>Incl on the way</t>
        </is>
      </c>
      <c r="E5" s="76" t="inlineStr">
        <is>
          <t>total</t>
        </is>
      </c>
      <c r="F5" s="76" t="inlineStr">
        <is>
          <t>total</t>
        </is>
      </c>
      <c r="G5" s="79" t="inlineStr">
        <is>
          <t>Exp</t>
        </is>
      </c>
      <c r="H5" s="76" t="inlineStr">
        <is>
          <t>Transit</t>
        </is>
      </c>
      <c r="I5" s="76" t="inlineStr">
        <is>
          <t>total</t>
        </is>
      </c>
      <c r="J5" s="76" t="inlineStr">
        <is>
          <t>Incl.warehouse</t>
        </is>
      </c>
      <c r="K5" s="25" t="n"/>
      <c r="L5" s="76" t="inlineStr">
        <is>
          <t>Incl on the way</t>
        </is>
      </c>
      <c r="M5" s="83" t="inlineStr">
        <is>
          <t>total</t>
        </is>
      </c>
      <c r="N5" s="84" t="inlineStr">
        <is>
          <t>Incl on the way</t>
        </is>
      </c>
      <c r="O5" s="76" t="inlineStr">
        <is>
          <t>total</t>
        </is>
      </c>
      <c r="P5" s="76" t="inlineStr">
        <is>
          <t>Exp</t>
        </is>
      </c>
      <c r="Q5" s="76" t="inlineStr">
        <is>
          <t>Transit</t>
        </is>
      </c>
      <c r="R5" s="83" t="inlineStr">
        <is>
          <t>Total</t>
        </is>
      </c>
      <c r="S5" s="83" t="inlineStr">
        <is>
          <t>transit</t>
        </is>
      </c>
      <c r="T5" s="76" t="inlineStr">
        <is>
          <t>total</t>
        </is>
      </c>
      <c r="U5" s="76" t="inlineStr">
        <is>
          <t>Transit</t>
        </is>
      </c>
      <c r="V5" s="83" t="inlineStr">
        <is>
          <t>Total</t>
        </is>
      </c>
      <c r="W5" s="83" t="inlineStr">
        <is>
          <t>transit</t>
        </is>
      </c>
      <c r="X5" s="76" t="inlineStr">
        <is>
          <t>09 м 2024</t>
        </is>
      </c>
      <c r="Y5" s="76" t="inlineStr">
        <is>
          <t>09 м 2023</t>
        </is>
      </c>
      <c r="Z5" s="76" t="inlineStr">
        <is>
          <t>%</t>
        </is>
      </c>
      <c r="AA5" s="76" t="inlineStr">
        <is>
          <t>Total</t>
        </is>
      </c>
    </row>
    <row r="6" ht="15" customHeight="1">
      <c r="A6" s="80" t="n"/>
      <c r="B6" s="14" t="n"/>
      <c r="C6" s="14" t="n"/>
      <c r="D6" s="14" t="n"/>
      <c r="E6" s="14" t="n"/>
      <c r="F6" s="14" t="n"/>
      <c r="G6" s="14" t="n"/>
      <c r="H6" s="14" t="n"/>
      <c r="I6" s="14" t="n"/>
      <c r="J6" s="81" t="inlineStr">
        <is>
          <t>contr</t>
        </is>
      </c>
      <c r="K6" s="81" t="inlineStr">
        <is>
          <t>free</t>
        </is>
      </c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</row>
    <row r="7" ht="15" customHeight="1">
      <c r="A7" s="76" t="inlineStr">
        <is>
          <t>V24</t>
        </is>
      </c>
      <c r="B7" s="81" t="inlineStr">
        <is>
          <t>mt</t>
        </is>
      </c>
      <c r="C7" s="98" t="n">
        <v>799.109999999998</v>
      </c>
      <c r="D7" s="98" t="n">
        <v>514.8</v>
      </c>
      <c r="E7" s="98" t="n">
        <v>0</v>
      </c>
      <c r="F7" s="98" t="n">
        <v>308.88</v>
      </c>
      <c r="G7" s="98" t="n">
        <v>308.88</v>
      </c>
      <c r="H7" s="98" t="n">
        <v>0</v>
      </c>
      <c r="I7" s="98" t="n">
        <v>490.229999999998</v>
      </c>
      <c r="J7" s="98" t="n">
        <v>0</v>
      </c>
      <c r="K7" s="98" t="n">
        <v>490.23</v>
      </c>
      <c r="L7" s="98" t="n">
        <v>0</v>
      </c>
      <c r="M7" s="85" t="n">
        <v>0.61346998535871</v>
      </c>
      <c r="N7" s="85" t="n">
        <v>0</v>
      </c>
      <c r="O7" s="98" t="n">
        <v>720.72</v>
      </c>
      <c r="P7" s="98" t="n">
        <v>720.72</v>
      </c>
      <c r="Q7" s="98" t="n">
        <v>0</v>
      </c>
      <c r="R7" s="85" t="n">
        <v>0.428571428571428</v>
      </c>
      <c r="S7" s="85" t="inlineStr">
        <is>
          <t>-</t>
        </is>
      </c>
      <c r="T7" s="98" t="n">
        <v>1879.02</v>
      </c>
      <c r="U7" s="98" t="n">
        <v>0</v>
      </c>
      <c r="V7" s="85" t="n">
        <v>0.164383561643836</v>
      </c>
      <c r="W7" s="85" t="inlineStr">
        <is>
          <t>-</t>
        </is>
      </c>
      <c r="X7" s="98" t="n">
        <v>9389.360000000001</v>
      </c>
      <c r="Y7" s="98" t="n">
        <v>7575.44</v>
      </c>
      <c r="Z7" s="94" t="n">
        <v>1.23944747763826</v>
      </c>
      <c r="AA7" s="98" t="n">
        <v>420</v>
      </c>
    </row>
    <row r="8" ht="15" customHeight="1">
      <c r="A8" s="14" t="n"/>
      <c r="B8" s="81" t="inlineStr">
        <is>
          <t>RMB</t>
        </is>
      </c>
      <c r="C8" s="98" t="n">
        <v>8736.16983000001</v>
      </c>
      <c r="D8" s="98" t="n">
        <v>5578.8102</v>
      </c>
      <c r="E8" s="98" t="n">
        <v>0</v>
      </c>
      <c r="F8" s="98" t="n">
        <v>3355.65588</v>
      </c>
      <c r="G8" s="98" t="n">
        <v>3355.65588</v>
      </c>
      <c r="H8" s="98" t="n">
        <v>0</v>
      </c>
      <c r="I8" s="98" t="n">
        <v>5380.51395000001</v>
      </c>
      <c r="J8" s="98" t="n">
        <v>0</v>
      </c>
      <c r="K8" s="98" t="n">
        <v>5380.51395000003</v>
      </c>
      <c r="L8" s="98" t="n">
        <v>0</v>
      </c>
      <c r="M8" s="85" t="n">
        <v>0.615889349074158</v>
      </c>
      <c r="N8" s="85" t="n">
        <v>0</v>
      </c>
      <c r="O8" s="98" t="n">
        <v>8144.41443</v>
      </c>
      <c r="P8" s="98" t="n">
        <v>8144.41443</v>
      </c>
      <c r="Q8" s="98" t="n">
        <v>0</v>
      </c>
      <c r="R8" s="85" t="n">
        <v>0.412019293571238</v>
      </c>
      <c r="S8" s="85" t="inlineStr">
        <is>
          <t>-</t>
        </is>
      </c>
      <c r="T8" s="98" t="n">
        <v>20744.02691</v>
      </c>
      <c r="U8" s="98" t="n">
        <v>0</v>
      </c>
      <c r="V8" s="85" t="n">
        <v>0.161764921273909</v>
      </c>
      <c r="W8" s="85" t="inlineStr">
        <is>
          <t>-</t>
        </is>
      </c>
      <c r="X8" s="98" t="n">
        <v>102537.51187</v>
      </c>
      <c r="Y8" s="98" t="n">
        <v>82320.22357</v>
      </c>
      <c r="Z8" s="94" t="n">
        <v>1.24559321419734</v>
      </c>
      <c r="AA8" s="98" t="n">
        <v>0</v>
      </c>
    </row>
    <row r="9" ht="15" customHeight="1">
      <c r="A9" s="76" t="inlineStr">
        <is>
          <t>V 24 SD</t>
        </is>
      </c>
      <c r="B9" s="81" t="inlineStr">
        <is>
          <t>mt</t>
        </is>
      </c>
      <c r="C9" s="98" t="n">
        <v>669.240000000001</v>
      </c>
      <c r="D9" s="98" t="n">
        <v>205.92</v>
      </c>
      <c r="E9" s="98" t="n">
        <v>0</v>
      </c>
      <c r="F9" s="98" t="n">
        <v>0</v>
      </c>
      <c r="G9" s="98" t="n">
        <v>0</v>
      </c>
      <c r="H9" s="98" t="n">
        <v>0</v>
      </c>
      <c r="I9" s="98" t="n">
        <v>669.240000000001</v>
      </c>
      <c r="J9" s="98" t="n">
        <v>205.92</v>
      </c>
      <c r="K9" s="98" t="n">
        <v>463.32</v>
      </c>
      <c r="L9" s="98" t="n">
        <v>0</v>
      </c>
      <c r="M9" s="85" t="n">
        <v>1</v>
      </c>
      <c r="N9" s="85" t="n">
        <v>0</v>
      </c>
      <c r="O9" s="98" t="n">
        <v>308.88</v>
      </c>
      <c r="P9" s="98" t="n">
        <v>308.88</v>
      </c>
      <c r="Q9" s="98" t="n">
        <v>0</v>
      </c>
      <c r="R9" s="85" t="n">
        <v>0</v>
      </c>
      <c r="S9" s="85" t="inlineStr">
        <is>
          <t>-</t>
        </is>
      </c>
      <c r="T9" s="98" t="n">
        <v>1338.48</v>
      </c>
      <c r="U9" s="98" t="n">
        <v>0</v>
      </c>
      <c r="V9" s="85" t="n">
        <v>0</v>
      </c>
      <c r="W9" s="85" t="inlineStr">
        <is>
          <t>-</t>
        </is>
      </c>
      <c r="X9" s="98" t="n">
        <v>5637.06</v>
      </c>
      <c r="Y9" s="98" t="n">
        <v>4916.34</v>
      </c>
      <c r="Z9" s="94" t="n">
        <v>1.14659685863874</v>
      </c>
      <c r="AA9" s="98" t="n">
        <v>0</v>
      </c>
    </row>
    <row r="10" ht="15" customHeight="1">
      <c r="A10" s="14" t="n"/>
      <c r="B10" s="81" t="inlineStr">
        <is>
          <t>RMB</t>
        </is>
      </c>
      <c r="C10" s="98" t="n">
        <v>7444.21013999999</v>
      </c>
      <c r="D10" s="98" t="n">
        <v>2231.52408</v>
      </c>
      <c r="E10" s="98" t="n">
        <v>0</v>
      </c>
      <c r="F10" s="98" t="n">
        <v>0</v>
      </c>
      <c r="G10" s="98" t="inlineStr">
        <is>
          <t>0</t>
        </is>
      </c>
      <c r="H10" s="98" t="n">
        <v>0</v>
      </c>
      <c r="I10" s="98" t="n">
        <v>7444.21013999999</v>
      </c>
      <c r="J10" s="98" t="n">
        <v>2290.52619692307</v>
      </c>
      <c r="K10" s="98" t="n">
        <v>5153.68394307691</v>
      </c>
      <c r="L10" s="98" t="n">
        <v>0</v>
      </c>
      <c r="M10" s="85" t="n">
        <v>1</v>
      </c>
      <c r="N10" s="85" t="n">
        <v>0</v>
      </c>
      <c r="O10" s="98" t="n">
        <v>3435.21408</v>
      </c>
      <c r="P10" s="98" t="n">
        <v>3435.21408</v>
      </c>
      <c r="Q10" s="98" t="n">
        <v>0</v>
      </c>
      <c r="R10" s="85" t="n">
        <v>0</v>
      </c>
      <c r="S10" s="85" t="inlineStr">
        <is>
          <t>-</t>
        </is>
      </c>
      <c r="T10" s="98" t="n">
        <v>14452.25493</v>
      </c>
      <c r="U10" s="98" t="n">
        <v>0</v>
      </c>
      <c r="V10" s="85" t="n">
        <v>0</v>
      </c>
      <c r="W10" s="85" t="inlineStr">
        <is>
          <t>-</t>
        </is>
      </c>
      <c r="X10" s="98" t="n">
        <v>60207.75118</v>
      </c>
      <c r="Y10" s="98" t="n">
        <v>51094.3647</v>
      </c>
      <c r="Z10" s="94" t="n">
        <v>1.17836382805637</v>
      </c>
      <c r="AA10" s="98" t="n">
        <v>0</v>
      </c>
    </row>
    <row r="11" ht="15" customHeight="1">
      <c r="A11" s="76" t="inlineStr">
        <is>
          <t>V 25</t>
        </is>
      </c>
      <c r="B11" s="81" t="inlineStr">
        <is>
          <t>mt</t>
        </is>
      </c>
      <c r="C11" s="98" t="n">
        <v>2137.59</v>
      </c>
      <c r="D11" s="98" t="n">
        <v>952.38</v>
      </c>
      <c r="E11" s="98" t="n">
        <v>308.88</v>
      </c>
      <c r="F11" s="98" t="n">
        <v>566.28</v>
      </c>
      <c r="G11" s="98" t="n">
        <v>0</v>
      </c>
      <c r="H11" s="98" t="n">
        <v>0</v>
      </c>
      <c r="I11" s="98" t="n">
        <v>1880.19</v>
      </c>
      <c r="J11" s="98" t="n">
        <v>128.7</v>
      </c>
      <c r="K11" s="98" t="n">
        <v>1442.61</v>
      </c>
      <c r="L11" s="98" t="n">
        <v>308.88</v>
      </c>
      <c r="M11" s="85" t="n">
        <v>0.879584017515052</v>
      </c>
      <c r="N11" s="85" t="n">
        <v>0.324324324324324</v>
      </c>
      <c r="O11" s="98" t="n">
        <v>308.88</v>
      </c>
      <c r="P11" s="98" t="n">
        <v>0</v>
      </c>
      <c r="Q11" s="98" t="n">
        <v>0</v>
      </c>
      <c r="R11" s="85" t="n">
        <v>1.83333333333333</v>
      </c>
      <c r="S11" s="85" t="inlineStr">
        <is>
          <t>-</t>
        </is>
      </c>
      <c r="T11" s="98" t="n">
        <v>465.66</v>
      </c>
      <c r="U11" s="98" t="n">
        <v>0</v>
      </c>
      <c r="V11" s="85" t="n">
        <v>1.21608040201005</v>
      </c>
      <c r="W11" s="85" t="inlineStr">
        <is>
          <t>-</t>
        </is>
      </c>
      <c r="X11" s="98" t="n">
        <v>3824.145</v>
      </c>
      <c r="Y11" s="98" t="n">
        <v>4204.46</v>
      </c>
      <c r="Z11" s="94" t="n">
        <v>0.909544864263187</v>
      </c>
      <c r="AA11" s="98" t="n">
        <v>280</v>
      </c>
    </row>
    <row r="12" ht="15" customHeight="1">
      <c r="A12" s="14" t="n"/>
      <c r="B12" s="81" t="inlineStr">
        <is>
          <t>RMB</t>
        </is>
      </c>
      <c r="C12" s="98" t="n">
        <v>24064.2184</v>
      </c>
      <c r="D12" s="98" t="n">
        <v>10480.54252</v>
      </c>
      <c r="E12" s="98" t="n">
        <v>3399.72707</v>
      </c>
      <c r="F12" s="98" t="n">
        <v>6366.96486</v>
      </c>
      <c r="G12" s="98" t="n">
        <v>0</v>
      </c>
      <c r="H12" s="98" t="n">
        <v>0</v>
      </c>
      <c r="I12" s="98" t="n">
        <v>21096.98061</v>
      </c>
      <c r="J12" s="98" t="n">
        <v>1455.4121827997</v>
      </c>
      <c r="K12" s="98" t="n">
        <v>16313.8474672003</v>
      </c>
      <c r="L12" s="98" t="n">
        <v>3327.72096</v>
      </c>
      <c r="M12" s="85" t="n">
        <v>0.8766950274188</v>
      </c>
      <c r="N12" s="85" t="n">
        <v>0.317514189141422</v>
      </c>
      <c r="O12" s="98" t="n">
        <v>3543.14988</v>
      </c>
      <c r="P12" s="98" t="n">
        <v>0</v>
      </c>
      <c r="Q12" s="98" t="n">
        <v>0</v>
      </c>
      <c r="R12" s="85" t="n">
        <v>1.79697869851331</v>
      </c>
      <c r="S12" s="85" t="inlineStr">
        <is>
          <t>-</t>
        </is>
      </c>
      <c r="T12" s="98" t="n">
        <v>4884.17957</v>
      </c>
      <c r="U12" s="98" t="n">
        <v>0</v>
      </c>
      <c r="V12" s="85" t="n">
        <v>1.30358942965727</v>
      </c>
      <c r="W12" s="85" t="inlineStr">
        <is>
          <t>-</t>
        </is>
      </c>
      <c r="X12" s="98" t="n">
        <v>42846.96412</v>
      </c>
      <c r="Y12" s="98" t="n">
        <v>47590.45362</v>
      </c>
      <c r="Z12" s="94" t="n">
        <v>0.900326869378557</v>
      </c>
      <c r="AA12" s="98" t="n">
        <v>0</v>
      </c>
    </row>
    <row r="13" ht="15" customHeight="1">
      <c r="A13" s="76" t="inlineStr">
        <is>
          <t>V 27</t>
        </is>
      </c>
      <c r="B13" s="81" t="inlineStr">
        <is>
          <t>mt</t>
        </is>
      </c>
      <c r="C13" s="98" t="n">
        <v>1379.43</v>
      </c>
      <c r="D13" s="98" t="n">
        <v>720.72</v>
      </c>
      <c r="E13" s="98" t="n">
        <v>0</v>
      </c>
      <c r="F13" s="98" t="n">
        <v>232.83</v>
      </c>
      <c r="G13" s="98" t="n">
        <v>0</v>
      </c>
      <c r="H13" s="98" t="n">
        <v>0</v>
      </c>
      <c r="I13" s="98" t="n">
        <v>1146.6</v>
      </c>
      <c r="J13" s="98" t="n">
        <v>51.48</v>
      </c>
      <c r="K13" s="98" t="n">
        <v>1095.12</v>
      </c>
      <c r="L13" s="98" t="n">
        <v>0</v>
      </c>
      <c r="M13" s="85" t="n">
        <v>0.831212892281595</v>
      </c>
      <c r="N13" s="85" t="n">
        <v>0</v>
      </c>
      <c r="O13" s="98" t="n">
        <v>262.08</v>
      </c>
      <c r="P13" s="98" t="n">
        <v>0</v>
      </c>
      <c r="Q13" s="98" t="n">
        <v>0</v>
      </c>
      <c r="R13" s="85" t="n">
        <v>0.888392857142857</v>
      </c>
      <c r="S13" s="85" t="inlineStr">
        <is>
          <t>-</t>
        </is>
      </c>
      <c r="T13" s="98" t="n">
        <v>600.21</v>
      </c>
      <c r="U13" s="98" t="n">
        <v>0</v>
      </c>
      <c r="V13" s="85" t="n">
        <v>0.387914230019493</v>
      </c>
      <c r="W13" s="85" t="inlineStr">
        <is>
          <t>-</t>
        </is>
      </c>
      <c r="X13" s="98" t="n">
        <v>2598.095</v>
      </c>
      <c r="Y13" s="98" t="n">
        <v>2661.75</v>
      </c>
      <c r="Z13" s="94" t="n">
        <v>0.976085282239128</v>
      </c>
      <c r="AA13" s="98" t="n">
        <v>350</v>
      </c>
    </row>
    <row r="14" ht="15" customHeight="1">
      <c r="A14" s="14" t="n"/>
      <c r="B14" s="81" t="inlineStr">
        <is>
          <t>RMB</t>
        </is>
      </c>
      <c r="C14" s="98" t="n">
        <v>15302.38282</v>
      </c>
      <c r="D14" s="98" t="n">
        <v>7800.55174</v>
      </c>
      <c r="E14" s="98" t="n">
        <v>0</v>
      </c>
      <c r="F14" s="98" t="n">
        <v>2584.48144</v>
      </c>
      <c r="G14" s="98" t="n">
        <v>0</v>
      </c>
      <c r="H14" s="98" t="n">
        <v>0</v>
      </c>
      <c r="I14" s="98" t="n">
        <v>12717.90138</v>
      </c>
      <c r="J14" s="98" t="n">
        <v>571.007817061225</v>
      </c>
      <c r="K14" s="98" t="n">
        <v>12146.8935629388</v>
      </c>
      <c r="L14" s="98" t="n">
        <v>0</v>
      </c>
      <c r="M14" s="85" t="n">
        <v>0.831105947982028</v>
      </c>
      <c r="N14" s="85" t="n">
        <v>0</v>
      </c>
      <c r="O14" s="98" t="n">
        <v>2942.47948</v>
      </c>
      <c r="P14" s="98" t="n">
        <v>0</v>
      </c>
      <c r="Q14" s="98" t="n">
        <v>0</v>
      </c>
      <c r="R14" s="85" t="n">
        <v>0.878334567009453</v>
      </c>
      <c r="S14" s="85" t="inlineStr">
        <is>
          <t>-</t>
        </is>
      </c>
      <c r="T14" s="98" t="n">
        <v>6574.70543</v>
      </c>
      <c r="U14" s="98" t="n">
        <v>0</v>
      </c>
      <c r="V14" s="85" t="n">
        <v>0.393094636332627</v>
      </c>
      <c r="W14" s="85" t="inlineStr">
        <is>
          <t>-</t>
        </is>
      </c>
      <c r="X14" s="98" t="n">
        <v>28246.26312</v>
      </c>
      <c r="Y14" s="98" t="n">
        <v>29053.01177</v>
      </c>
      <c r="Z14" s="94" t="n">
        <v>0.972231841008888</v>
      </c>
      <c r="AA14" s="98" t="n">
        <v>0</v>
      </c>
    </row>
    <row r="15" ht="15" customHeight="1">
      <c r="A15" s="76" t="inlineStr">
        <is>
          <t>V 34 (F)</t>
        </is>
      </c>
      <c r="B15" s="81" t="inlineStr">
        <is>
          <t>mt</t>
        </is>
      </c>
      <c r="C15" s="98" t="n">
        <v>386.1</v>
      </c>
      <c r="D15" s="98" t="n">
        <v>77.22</v>
      </c>
      <c r="E15" s="98" t="n">
        <v>0</v>
      </c>
      <c r="F15" s="98" t="n">
        <v>25.74</v>
      </c>
      <c r="G15" s="98" t="n">
        <v>25.74</v>
      </c>
      <c r="H15" s="98" t="n">
        <v>0</v>
      </c>
      <c r="I15" s="98" t="n">
        <v>360.36</v>
      </c>
      <c r="J15" s="98" t="n">
        <v>0</v>
      </c>
      <c r="K15" s="98" t="n">
        <v>360.36</v>
      </c>
      <c r="L15" s="98" t="n">
        <v>0</v>
      </c>
      <c r="M15" s="85" t="n">
        <v>0.933333333333333</v>
      </c>
      <c r="N15" s="85" t="n">
        <v>0</v>
      </c>
      <c r="O15" s="98" t="n">
        <v>720.72</v>
      </c>
      <c r="P15" s="98" t="n">
        <v>720.72</v>
      </c>
      <c r="Q15" s="98" t="n">
        <v>0</v>
      </c>
      <c r="R15" s="85" t="n">
        <v>0.0357142857142857</v>
      </c>
      <c r="S15" s="85" t="inlineStr">
        <is>
          <t>-</t>
        </is>
      </c>
      <c r="T15" s="98" t="n">
        <v>0</v>
      </c>
      <c r="U15" s="98" t="n">
        <v>0</v>
      </c>
      <c r="V15" s="85" t="inlineStr">
        <is>
          <t>-</t>
        </is>
      </c>
      <c r="W15" s="85" t="inlineStr">
        <is>
          <t>-</t>
        </is>
      </c>
      <c r="X15" s="98" t="n">
        <v>772.2</v>
      </c>
      <c r="Y15" s="98" t="n">
        <v>540.54</v>
      </c>
      <c r="Z15" s="94" t="n">
        <v>1.42857142857143</v>
      </c>
      <c r="AA15" s="98" t="n">
        <v>0</v>
      </c>
    </row>
    <row r="16" ht="15" customHeight="1">
      <c r="A16" s="14" t="n"/>
      <c r="B16" s="81" t="inlineStr">
        <is>
          <t>RMB</t>
        </is>
      </c>
      <c r="C16" s="98" t="n">
        <v>4259.18875</v>
      </c>
      <c r="D16" s="98" t="n">
        <v>836.8215300000001</v>
      </c>
      <c r="E16" s="98" t="n">
        <v>0</v>
      </c>
      <c r="F16" s="98" t="n">
        <v>287.19423</v>
      </c>
      <c r="G16" s="98" t="n">
        <v>287.19423</v>
      </c>
      <c r="H16" s="98" t="n">
        <v>0</v>
      </c>
      <c r="I16" s="98" t="n">
        <v>3971.99452</v>
      </c>
      <c r="J16" s="98" t="n">
        <v>0</v>
      </c>
      <c r="K16" s="98" t="n">
        <v>3971.99452</v>
      </c>
      <c r="L16" s="98" t="n">
        <v>0</v>
      </c>
      <c r="M16" s="85" t="n">
        <v>0.932570673229732</v>
      </c>
      <c r="N16" s="85" t="n">
        <v>0</v>
      </c>
      <c r="O16" s="98" t="n">
        <v>8156.99108</v>
      </c>
      <c r="P16" s="98" t="n">
        <v>8156.99108</v>
      </c>
      <c r="Q16" s="98" t="n">
        <v>0</v>
      </c>
      <c r="R16" s="85" t="n">
        <v>0.0352083540589087</v>
      </c>
      <c r="S16" s="85" t="inlineStr">
        <is>
          <t>-</t>
        </is>
      </c>
      <c r="T16" s="98" t="n">
        <v>0</v>
      </c>
      <c r="U16" s="98" t="n">
        <v>0</v>
      </c>
      <c r="V16" s="85" t="inlineStr">
        <is>
          <t>-</t>
        </is>
      </c>
      <c r="W16" s="85" t="inlineStr">
        <is>
          <t>-</t>
        </is>
      </c>
      <c r="X16" s="98" t="n">
        <v>8722.820809999999</v>
      </c>
      <c r="Y16" s="98" t="n">
        <v>5851.91293</v>
      </c>
      <c r="Z16" s="94" t="n">
        <v>1.49059306150681</v>
      </c>
      <c r="AA16" s="98" t="n">
        <v>0</v>
      </c>
    </row>
    <row r="17" ht="15" customHeight="1">
      <c r="A17" s="76" t="inlineStr">
        <is>
          <t>Other</t>
        </is>
      </c>
      <c r="B17" s="81" t="inlineStr">
        <is>
          <t>mt</t>
        </is>
      </c>
      <c r="C17" s="98" t="n">
        <v>0</v>
      </c>
      <c r="D17" s="98" t="n">
        <v>0</v>
      </c>
      <c r="E17" s="98" t="n">
        <v>0</v>
      </c>
      <c r="F17" s="98" t="n">
        <v>0</v>
      </c>
      <c r="G17" s="98" t="n">
        <v>0</v>
      </c>
      <c r="H17" s="98" t="n">
        <v>0</v>
      </c>
      <c r="I17" s="98" t="n">
        <v>0</v>
      </c>
      <c r="J17" s="98" t="n">
        <v>0</v>
      </c>
      <c r="K17" s="98" t="n">
        <v>0</v>
      </c>
      <c r="L17" s="98" t="n">
        <v>0</v>
      </c>
      <c r="M17" s="85" t="inlineStr">
        <is>
          <t>-</t>
        </is>
      </c>
      <c r="N17" s="85" t="inlineStr">
        <is>
          <t>-</t>
        </is>
      </c>
      <c r="O17" s="98" t="n">
        <v>0</v>
      </c>
      <c r="P17" s="98" t="n">
        <v>0</v>
      </c>
      <c r="Q17" s="98" t="n">
        <v>0</v>
      </c>
      <c r="R17" s="85" t="inlineStr">
        <is>
          <t>-</t>
        </is>
      </c>
      <c r="S17" s="85" t="inlineStr">
        <is>
          <t>-</t>
        </is>
      </c>
      <c r="T17" s="98" t="n">
        <v>0</v>
      </c>
      <c r="U17" s="98" t="n">
        <v>0</v>
      </c>
      <c r="V17" s="85" t="inlineStr">
        <is>
          <t>-</t>
        </is>
      </c>
      <c r="W17" s="85" t="inlineStr">
        <is>
          <t>-</t>
        </is>
      </c>
      <c r="X17" s="98" t="n">
        <v>0</v>
      </c>
      <c r="Y17" s="98" t="n">
        <v>0</v>
      </c>
      <c r="Z17" s="94" t="inlineStr">
        <is>
          <t>-</t>
        </is>
      </c>
      <c r="AA17" s="98" t="n">
        <v>0</v>
      </c>
    </row>
    <row r="18" ht="15" customHeight="1">
      <c r="A18" s="14" t="n"/>
      <c r="B18" s="81" t="inlineStr">
        <is>
          <t>RMB</t>
        </is>
      </c>
      <c r="C18" s="98" t="n">
        <v>1.13686837721616e-13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1.13686837721616e-13</v>
      </c>
      <c r="J18" s="98" t="n">
        <v>0</v>
      </c>
      <c r="K18" s="98" t="n">
        <v>0</v>
      </c>
      <c r="L18" s="98" t="n">
        <v>0</v>
      </c>
      <c r="M18" s="85" t="n">
        <v>1</v>
      </c>
      <c r="N18" s="85" t="inlineStr">
        <is>
          <t>-</t>
        </is>
      </c>
      <c r="O18" s="98" t="n">
        <v>0</v>
      </c>
      <c r="P18" s="98" t="n">
        <v>0</v>
      </c>
      <c r="Q18" s="98" t="n">
        <v>0</v>
      </c>
      <c r="R18" s="85" t="inlineStr">
        <is>
          <t>-</t>
        </is>
      </c>
      <c r="S18" s="85" t="inlineStr">
        <is>
          <t>-</t>
        </is>
      </c>
      <c r="T18" s="98" t="n">
        <v>0</v>
      </c>
      <c r="U18" s="98" t="n">
        <v>0</v>
      </c>
      <c r="V18" s="85" t="inlineStr">
        <is>
          <t>-</t>
        </is>
      </c>
      <c r="W18" s="85" t="inlineStr">
        <is>
          <t>-</t>
        </is>
      </c>
      <c r="X18" s="98" t="n">
        <v>0</v>
      </c>
      <c r="Y18" s="98" t="n">
        <v>0</v>
      </c>
      <c r="Z18" s="94" t="inlineStr">
        <is>
          <t>-</t>
        </is>
      </c>
      <c r="AA18" s="98" t="n">
        <v>0</v>
      </c>
    </row>
    <row r="19" ht="15" customHeight="1">
      <c r="A19" s="76" t="inlineStr">
        <is>
          <t>Total PA</t>
        </is>
      </c>
      <c r="B19" s="81" t="inlineStr">
        <is>
          <t>mt</t>
        </is>
      </c>
      <c r="C19" s="98" t="n">
        <v>5371.47000000001</v>
      </c>
      <c r="D19" s="98" t="n">
        <v>2471.04</v>
      </c>
      <c r="E19" s="98" t="n">
        <v>308.88</v>
      </c>
      <c r="F19" s="98" t="n">
        <v>1133.73</v>
      </c>
      <c r="G19" s="98" t="n">
        <v>334.62</v>
      </c>
      <c r="H19" s="98" t="n">
        <v>0</v>
      </c>
      <c r="I19" s="98" t="n">
        <v>4546.62000000001</v>
      </c>
      <c r="J19" s="98" t="n">
        <v>386.1</v>
      </c>
      <c r="K19" s="98" t="n">
        <v>3851.64</v>
      </c>
      <c r="L19" s="98" t="n">
        <v>308.88</v>
      </c>
      <c r="M19" s="85" t="n">
        <v>0.846438684382488</v>
      </c>
      <c r="N19" s="85" t="n">
        <v>0.125</v>
      </c>
      <c r="O19" s="98" t="n">
        <v>2321.28</v>
      </c>
      <c r="P19" s="98" t="n">
        <v>1750.32</v>
      </c>
      <c r="Q19" s="98" t="n">
        <v>0</v>
      </c>
      <c r="R19" s="85" t="n">
        <v>0.488407258064516</v>
      </c>
      <c r="S19" s="85" t="inlineStr">
        <is>
          <t>-</t>
        </is>
      </c>
      <c r="T19" s="98" t="n">
        <v>4283.37</v>
      </c>
      <c r="U19" s="98" t="n">
        <v>0</v>
      </c>
      <c r="V19" s="85" t="n">
        <v>0.264681780934171</v>
      </c>
      <c r="W19" s="85" t="inlineStr">
        <is>
          <t>-</t>
        </is>
      </c>
      <c r="X19" s="98" t="n">
        <v>22220.86</v>
      </c>
      <c r="Y19" s="98" t="n">
        <v>19898.53</v>
      </c>
      <c r="Z19" s="94" t="n">
        <v>1.1167086211896</v>
      </c>
      <c r="AA19" s="98" t="n">
        <v>1050</v>
      </c>
    </row>
    <row r="20" ht="15" customHeight="1">
      <c r="A20" s="11" t="n"/>
      <c r="B20" s="81" t="inlineStr">
        <is>
          <t>USD</t>
        </is>
      </c>
      <c r="C20" s="98" t="n">
        <v>9442.234632690759</v>
      </c>
      <c r="D20" s="98" t="n">
        <v>4251.44856565465</v>
      </c>
      <c r="E20" s="98" t="n">
        <v>536.750985964414</v>
      </c>
      <c r="F20" s="98" t="n">
        <v>1988.39520832347</v>
      </c>
      <c r="G20" s="98" t="n">
        <v>575.135399990527</v>
      </c>
      <c r="H20" s="98" t="n">
        <v>0</v>
      </c>
      <c r="I20" s="98" t="n">
        <v>7990.59041033171</v>
      </c>
      <c r="J20" s="98" t="n">
        <v>681.562101830468</v>
      </c>
      <c r="K20" s="98" t="n">
        <v>6783.64569115648</v>
      </c>
      <c r="L20" s="98" t="n">
        <v>525.382617344764</v>
      </c>
      <c r="M20" s="85" t="n">
        <v>0.846260522129667</v>
      </c>
      <c r="N20" s="85" t="n">
        <v>0.123577319408041</v>
      </c>
      <c r="O20" s="98" t="n">
        <v>4139.98467768673</v>
      </c>
      <c r="P20" s="98" t="n">
        <v>3116.02955367151</v>
      </c>
      <c r="Q20" s="98" t="n">
        <v>0</v>
      </c>
      <c r="R20" s="85" t="n">
        <v>0.480290475237823</v>
      </c>
      <c r="S20" s="85" t="inlineStr">
        <is>
          <t>-</t>
        </is>
      </c>
      <c r="T20" s="98" t="n">
        <v>7365.94623217923</v>
      </c>
      <c r="U20" s="98" t="n">
        <v>0</v>
      </c>
      <c r="V20" s="85" t="n">
        <v>0.269944301200146</v>
      </c>
      <c r="W20" s="85" t="inlineStr">
        <is>
          <t>-</t>
        </is>
      </c>
      <c r="X20" s="98" t="n">
        <v>38295.7279243436</v>
      </c>
      <c r="Y20" s="98" t="n">
        <v>34087.9973776031</v>
      </c>
      <c r="Z20" s="94" t="n">
        <v>1.12343730551637</v>
      </c>
      <c r="AA20" s="98" t="n">
        <v>0</v>
      </c>
    </row>
    <row r="21" ht="15" customHeight="1">
      <c r="A21" s="14" t="n"/>
      <c r="B21" s="81" t="inlineStr">
        <is>
          <t>RMB</t>
        </is>
      </c>
      <c r="C21" s="98" t="n">
        <v>59806.16994</v>
      </c>
      <c r="D21" s="98" t="n">
        <v>26928.25007</v>
      </c>
      <c r="E21" s="99" t="n">
        <v>3399.72707</v>
      </c>
      <c r="F21" s="98" t="n">
        <v>12594.29641</v>
      </c>
      <c r="G21" s="98" t="n">
        <v>3642.85011</v>
      </c>
      <c r="H21" s="98" t="n">
        <v>0</v>
      </c>
      <c r="I21" s="98" t="n">
        <v>50611.6006</v>
      </c>
      <c r="J21" s="98" t="n">
        <v>4316.946196784</v>
      </c>
      <c r="K21" s="98" t="n">
        <v>42966.933443216</v>
      </c>
      <c r="L21" s="98" t="n">
        <v>3327.72096</v>
      </c>
      <c r="M21" s="85" t="n">
        <v>0.846260522129667</v>
      </c>
      <c r="N21" s="85" t="n">
        <v>0.123577319408041</v>
      </c>
      <c r="O21" s="98" t="n">
        <v>26222.24895</v>
      </c>
      <c r="P21" s="98" t="n">
        <v>19736.61959</v>
      </c>
      <c r="Q21" s="98" t="n">
        <v>0</v>
      </c>
      <c r="R21" s="85" t="n">
        <v>0.480290475237823</v>
      </c>
      <c r="S21" s="85" t="inlineStr">
        <is>
          <t>-</t>
        </is>
      </c>
      <c r="T21" s="98" t="n">
        <v>46655.16684</v>
      </c>
      <c r="U21" s="98" t="n">
        <v>0</v>
      </c>
      <c r="V21" s="85" t="n">
        <v>0.269944301200146</v>
      </c>
      <c r="W21" s="85" t="inlineStr">
        <is>
          <t>-</t>
        </is>
      </c>
      <c r="X21" s="98" t="n">
        <v>242561.3111</v>
      </c>
      <c r="Y21" s="98" t="n">
        <v>215909.96659</v>
      </c>
      <c r="Z21" s="94" t="n">
        <v>1.12343730551637</v>
      </c>
      <c r="AA21" s="98" t="n">
        <v>0</v>
      </c>
    </row>
    <row r="22" ht="15" customHeight="1">
      <c r="A22" s="76" t="inlineStr">
        <is>
          <t>CPL</t>
        </is>
      </c>
      <c r="B22" s="81" t="inlineStr">
        <is>
          <t>mt</t>
        </is>
      </c>
      <c r="C22" s="98" t="n">
        <v>750</v>
      </c>
      <c r="D22" s="98" t="n">
        <v>750</v>
      </c>
      <c r="E22" s="98" t="n">
        <v>495</v>
      </c>
      <c r="F22" s="98" t="n">
        <v>1245</v>
      </c>
      <c r="G22" s="98" t="n">
        <v>0</v>
      </c>
      <c r="H22" s="98" t="n">
        <v>495</v>
      </c>
      <c r="I22" s="98" t="n">
        <v>0</v>
      </c>
      <c r="J22" s="98" t="n">
        <v>0</v>
      </c>
      <c r="K22" s="98" t="n">
        <v>0</v>
      </c>
      <c r="L22" s="98" t="n">
        <v>0</v>
      </c>
      <c r="M22" s="85" t="n">
        <v>0</v>
      </c>
      <c r="N22" s="85" t="n">
        <v>0</v>
      </c>
      <c r="O22" s="98" t="n">
        <v>300</v>
      </c>
      <c r="P22" s="98" t="n">
        <v>0</v>
      </c>
      <c r="Q22" s="98" t="n">
        <v>0</v>
      </c>
      <c r="R22" s="85" t="n">
        <v>4.15</v>
      </c>
      <c r="S22" s="85" t="inlineStr">
        <is>
          <t>-</t>
        </is>
      </c>
      <c r="T22" s="98" t="n">
        <v>4378.7</v>
      </c>
      <c r="U22" s="98" t="n">
        <v>2878</v>
      </c>
      <c r="V22" s="85" t="n">
        <v>0.284330965811771</v>
      </c>
      <c r="W22" s="85" t="n">
        <v>0.171994440583739</v>
      </c>
      <c r="X22" s="98" t="n">
        <v>15041</v>
      </c>
      <c r="Y22" s="98" t="n">
        <v>22328.7</v>
      </c>
      <c r="Z22" s="94" t="n">
        <v>0.6736173624080219</v>
      </c>
      <c r="AA22" s="98" t="n">
        <v>500</v>
      </c>
    </row>
    <row r="23" ht="15" customHeight="1">
      <c r="A23" s="14" t="n"/>
      <c r="B23" s="81" t="inlineStr">
        <is>
          <t>USD</t>
        </is>
      </c>
      <c r="C23" s="98" t="n">
        <v>1224.90763984275</v>
      </c>
      <c r="D23" s="98" t="n">
        <v>1224.90763984275</v>
      </c>
      <c r="E23" s="98" t="n">
        <v>807.080373861286</v>
      </c>
      <c r="F23" s="98" t="n">
        <v>2031.98801370404</v>
      </c>
      <c r="G23" s="98" t="n">
        <v>0</v>
      </c>
      <c r="H23" s="98" t="n">
        <v>807.898848822087</v>
      </c>
      <c r="I23" s="98" t="n">
        <v>0</v>
      </c>
      <c r="J23" s="98" t="n">
        <v>0</v>
      </c>
      <c r="K23" s="98" t="n">
        <v>0</v>
      </c>
      <c r="L23" s="98" t="n">
        <v>0</v>
      </c>
      <c r="M23" s="85" t="n">
        <v>0</v>
      </c>
      <c r="N23" s="85" t="n">
        <v>0</v>
      </c>
      <c r="O23" s="98" t="n">
        <v>510.065514138209</v>
      </c>
      <c r="P23" s="98" t="n">
        <v>0</v>
      </c>
      <c r="Q23" s="98" t="inlineStr">
        <is>
          <t>0</t>
        </is>
      </c>
      <c r="R23" s="85" t="n">
        <v>3.98377847037399</v>
      </c>
      <c r="S23" s="85" t="e">
        <v>#DIV/0!</v>
      </c>
      <c r="T23" s="98" t="n">
        <v>7124.93549945531</v>
      </c>
      <c r="U23" s="98" t="n">
        <v>4683.02563944376</v>
      </c>
      <c r="V23" s="85" t="n">
        <v>0.285193881945932</v>
      </c>
      <c r="W23" s="85" t="n">
        <v>0.1725164265635</v>
      </c>
      <c r="X23" s="98" t="n">
        <v>25689.4149055085</v>
      </c>
      <c r="Y23" s="98" t="n">
        <v>34799.801498287</v>
      </c>
      <c r="Z23" s="94" t="n">
        <v>0.738205788523622</v>
      </c>
      <c r="AA23" s="98" t="n">
        <v>0</v>
      </c>
    </row>
    <row r="24" ht="15" customHeight="1">
      <c r="A24" s="76" t="inlineStr">
        <is>
          <t>Yarn</t>
        </is>
      </c>
      <c r="B24" s="81" t="inlineStr">
        <is>
          <t>mt</t>
        </is>
      </c>
      <c r="C24" s="98" t="n">
        <v>0</v>
      </c>
      <c r="D24" s="98" t="n">
        <v>0</v>
      </c>
      <c r="E24" s="98" t="n">
        <v>0</v>
      </c>
      <c r="F24" s="98" t="n">
        <v>0</v>
      </c>
      <c r="G24" s="98" t="n">
        <v>0</v>
      </c>
      <c r="H24" s="98" t="n">
        <v>0</v>
      </c>
      <c r="I24" s="98" t="n">
        <v>0</v>
      </c>
      <c r="J24" s="98" t="n">
        <v>0</v>
      </c>
      <c r="K24" s="98" t="n">
        <v>0</v>
      </c>
      <c r="L24" s="98" t="n">
        <v>0</v>
      </c>
      <c r="M24" s="85" t="inlineStr">
        <is>
          <t>-</t>
        </is>
      </c>
      <c r="N24" s="85" t="inlineStr">
        <is>
          <t>-</t>
        </is>
      </c>
      <c r="O24" s="98" t="n">
        <v>0</v>
      </c>
      <c r="P24" s="98" t="n">
        <v>0</v>
      </c>
      <c r="Q24" s="98" t="n">
        <v>0</v>
      </c>
      <c r="R24" s="85" t="inlineStr">
        <is>
          <t>-</t>
        </is>
      </c>
      <c r="S24" s="85" t="inlineStr">
        <is>
          <t>-</t>
        </is>
      </c>
      <c r="T24" s="98" t="n">
        <v>0</v>
      </c>
      <c r="U24" s="98" t="n">
        <v>0</v>
      </c>
      <c r="V24" s="85" t="inlineStr">
        <is>
          <t>-</t>
        </is>
      </c>
      <c r="W24" s="85" t="inlineStr">
        <is>
          <t>-</t>
        </is>
      </c>
      <c r="X24" s="98" t="n">
        <v>0</v>
      </c>
      <c r="Y24" s="98" t="n">
        <v>0</v>
      </c>
      <c r="Z24" s="94" t="inlineStr">
        <is>
          <t>-</t>
        </is>
      </c>
      <c r="AA24" s="98" t="n">
        <v>0</v>
      </c>
    </row>
    <row r="25" ht="15" customHeight="1">
      <c r="A25" s="14" t="n"/>
      <c r="B25" s="81" t="inlineStr">
        <is>
          <t>USD</t>
        </is>
      </c>
      <c r="C25" s="98" t="n">
        <v>3.76514865662181e-09</v>
      </c>
      <c r="D25" s="98" t="n">
        <v>0</v>
      </c>
      <c r="E25" s="98" t="n">
        <v>0</v>
      </c>
      <c r="F25" s="98" t="n">
        <v>0</v>
      </c>
      <c r="G25" s="98" t="n">
        <v>0</v>
      </c>
      <c r="H25" s="98" t="n">
        <v>0</v>
      </c>
      <c r="I25" s="98" t="n">
        <v>3.76514865662181e-09</v>
      </c>
      <c r="J25" s="98" t="n">
        <v>0</v>
      </c>
      <c r="K25" s="98" t="n">
        <v>0</v>
      </c>
      <c r="L25" s="98" t="n">
        <v>0</v>
      </c>
      <c r="M25" s="85" t="n">
        <v>1</v>
      </c>
      <c r="N25" s="85" t="inlineStr">
        <is>
          <t>-</t>
        </is>
      </c>
      <c r="O25" s="98" t="n">
        <v>0</v>
      </c>
      <c r="P25" s="98" t="n">
        <v>0</v>
      </c>
      <c r="Q25" s="98" t="n">
        <v>0</v>
      </c>
      <c r="R25" s="85" t="inlineStr">
        <is>
          <t>-</t>
        </is>
      </c>
      <c r="S25" s="85" t="inlineStr">
        <is>
          <t>-</t>
        </is>
      </c>
      <c r="T25" s="98" t="n">
        <v>0</v>
      </c>
      <c r="U25" s="98" t="n">
        <v>0</v>
      </c>
      <c r="V25" s="85" t="inlineStr">
        <is>
          <t>-</t>
        </is>
      </c>
      <c r="W25" s="85" t="inlineStr">
        <is>
          <t>-</t>
        </is>
      </c>
      <c r="X25" s="98" t="n">
        <v>0</v>
      </c>
      <c r="Y25" s="98" t="n">
        <v>0</v>
      </c>
      <c r="Z25" s="94" t="inlineStr">
        <is>
          <t>-</t>
        </is>
      </c>
      <c r="AA25" s="98" t="n">
        <v>0</v>
      </c>
    </row>
    <row r="26" ht="15" customHeight="1">
      <c r="A26" s="76" t="inlineStr">
        <is>
          <t>Second PA</t>
        </is>
      </c>
      <c r="B26" s="81" t="inlineStr">
        <is>
          <t>mt</t>
        </is>
      </c>
      <c r="C26" s="98" t="n">
        <v>0</v>
      </c>
      <c r="D26" s="98" t="n">
        <v>0</v>
      </c>
      <c r="E26" s="98" t="n">
        <v>0</v>
      </c>
      <c r="F26" s="98" t="n">
        <v>0</v>
      </c>
      <c r="G26" s="98" t="n">
        <v>0</v>
      </c>
      <c r="H26" s="98" t="n">
        <v>0</v>
      </c>
      <c r="I26" s="98" t="n">
        <v>0</v>
      </c>
      <c r="J26" s="98" t="n">
        <v>0</v>
      </c>
      <c r="K26" s="98" t="n">
        <v>0</v>
      </c>
      <c r="L26" s="98" t="n">
        <v>0</v>
      </c>
      <c r="M26" s="85" t="inlineStr">
        <is>
          <t>-</t>
        </is>
      </c>
      <c r="N26" s="85" t="inlineStr">
        <is>
          <t>-</t>
        </is>
      </c>
      <c r="O26" s="98" t="n">
        <v>0</v>
      </c>
      <c r="P26" s="98" t="n">
        <v>0</v>
      </c>
      <c r="Q26" s="98" t="n">
        <v>0</v>
      </c>
      <c r="R26" s="85" t="inlineStr">
        <is>
          <t>-</t>
        </is>
      </c>
      <c r="S26" s="85" t="inlineStr">
        <is>
          <t>-</t>
        </is>
      </c>
      <c r="T26" s="98" t="n">
        <v>0</v>
      </c>
      <c r="U26" s="98" t="n">
        <v>0</v>
      </c>
      <c r="V26" s="85" t="inlineStr">
        <is>
          <t>-</t>
        </is>
      </c>
      <c r="W26" s="85" t="inlineStr">
        <is>
          <t>-</t>
        </is>
      </c>
      <c r="X26" s="98" t="n">
        <v>0</v>
      </c>
      <c r="Y26" s="98" t="n">
        <v>0</v>
      </c>
      <c r="Z26" s="94" t="inlineStr">
        <is>
          <t>-</t>
        </is>
      </c>
      <c r="AA26" s="98" t="n">
        <v>0</v>
      </c>
    </row>
    <row r="27" ht="15" customHeight="1">
      <c r="A27" s="14" t="n"/>
      <c r="B27" s="81" t="inlineStr">
        <is>
          <t>RMB</t>
        </is>
      </c>
      <c r="C27" s="98" t="n">
        <v>0</v>
      </c>
      <c r="D27" s="98" t="n">
        <v>0</v>
      </c>
      <c r="E27" s="98" t="n">
        <v>0</v>
      </c>
      <c r="F27" s="98" t="n">
        <v>0</v>
      </c>
      <c r="G27" s="98" t="n">
        <v>0</v>
      </c>
      <c r="H27" s="98" t="n">
        <v>0</v>
      </c>
      <c r="I27" s="98" t="n">
        <v>0</v>
      </c>
      <c r="J27" s="98" t="n">
        <v>0</v>
      </c>
      <c r="K27" s="98" t="n">
        <v>0</v>
      </c>
      <c r="L27" s="98" t="n">
        <v>0</v>
      </c>
      <c r="M27" s="85" t="inlineStr">
        <is>
          <t>-</t>
        </is>
      </c>
      <c r="N27" s="85" t="inlineStr">
        <is>
          <t>-</t>
        </is>
      </c>
      <c r="O27" s="98" t="n">
        <v>0</v>
      </c>
      <c r="P27" s="98" t="n">
        <v>0</v>
      </c>
      <c r="Q27" s="98" t="n">
        <v>0</v>
      </c>
      <c r="R27" s="85" t="inlineStr">
        <is>
          <t>-</t>
        </is>
      </c>
      <c r="S27" s="85" t="inlineStr">
        <is>
          <t>-</t>
        </is>
      </c>
      <c r="T27" s="98" t="n">
        <v>0</v>
      </c>
      <c r="U27" s="98" t="n">
        <v>0</v>
      </c>
      <c r="V27" s="85" t="inlineStr">
        <is>
          <t>-</t>
        </is>
      </c>
      <c r="W27" s="85" t="inlineStr">
        <is>
          <t>-</t>
        </is>
      </c>
      <c r="X27" s="98" t="n">
        <v>0</v>
      </c>
      <c r="Y27" s="98" t="n">
        <v>0</v>
      </c>
      <c r="Z27" s="94" t="inlineStr">
        <is>
          <t>-</t>
        </is>
      </c>
      <c r="AA27" s="98" t="n">
        <v>0</v>
      </c>
    </row>
    <row r="28" ht="15" customHeight="1">
      <c r="A28" s="76" t="inlineStr">
        <is>
          <t>Tyre cord</t>
        </is>
      </c>
      <c r="B28" s="81" t="inlineStr">
        <is>
          <t>mt</t>
        </is>
      </c>
      <c r="C28" s="98" t="n">
        <v>0</v>
      </c>
      <c r="D28" s="98" t="n">
        <v>0</v>
      </c>
      <c r="E28" s="98" t="n">
        <v>0</v>
      </c>
      <c r="F28" s="98" t="n">
        <v>0</v>
      </c>
      <c r="G28" s="98" t="n">
        <v>0</v>
      </c>
      <c r="H28" s="98" t="n">
        <v>0</v>
      </c>
      <c r="I28" s="98" t="n">
        <v>0</v>
      </c>
      <c r="J28" s="98" t="n">
        <v>0</v>
      </c>
      <c r="K28" s="98" t="n">
        <v>0</v>
      </c>
      <c r="L28" s="98" t="n">
        <v>0</v>
      </c>
      <c r="M28" s="85" t="inlineStr">
        <is>
          <t>-</t>
        </is>
      </c>
      <c r="N28" s="85" t="inlineStr">
        <is>
          <t>-</t>
        </is>
      </c>
      <c r="O28" s="98" t="n">
        <v>0</v>
      </c>
      <c r="P28" s="98" t="n">
        <v>0</v>
      </c>
      <c r="Q28" s="98" t="n">
        <v>0</v>
      </c>
      <c r="R28" s="85" t="inlineStr">
        <is>
          <t>-</t>
        </is>
      </c>
      <c r="S28" s="85" t="inlineStr">
        <is>
          <t>-</t>
        </is>
      </c>
      <c r="T28" s="98" t="n">
        <v>16.681</v>
      </c>
      <c r="U28" s="98" t="n">
        <v>16.681</v>
      </c>
      <c r="V28" s="85" t="n">
        <v>0</v>
      </c>
      <c r="W28" s="85" t="n">
        <v>0</v>
      </c>
      <c r="X28" s="98" t="n">
        <v>19.66852</v>
      </c>
      <c r="Y28" s="98" t="n">
        <v>136.999</v>
      </c>
      <c r="Z28" s="94" t="n">
        <v>0.143566887349543</v>
      </c>
      <c r="AA28" s="98" t="n">
        <v>0</v>
      </c>
    </row>
    <row r="29" ht="15" customHeight="1">
      <c r="A29" s="14" t="n"/>
      <c r="B29" s="81" t="inlineStr">
        <is>
          <t>RMB</t>
        </is>
      </c>
      <c r="C29" s="98" t="n">
        <v>0</v>
      </c>
      <c r="D29" s="98" t="n">
        <v>0</v>
      </c>
      <c r="E29" s="98" t="n">
        <v>0</v>
      </c>
      <c r="F29" s="98" t="n">
        <v>0</v>
      </c>
      <c r="G29" s="98" t="n">
        <v>0</v>
      </c>
      <c r="H29" s="98" t="n">
        <v>0</v>
      </c>
      <c r="I29" s="98" t="n">
        <v>0</v>
      </c>
      <c r="J29" s="98" t="n">
        <v>0</v>
      </c>
      <c r="K29" s="98" t="n">
        <v>0</v>
      </c>
      <c r="L29" s="98" t="n">
        <v>0</v>
      </c>
      <c r="M29" s="85" t="inlineStr">
        <is>
          <t>-</t>
        </is>
      </c>
      <c r="N29" s="85" t="inlineStr">
        <is>
          <t>-</t>
        </is>
      </c>
      <c r="O29" s="98" t="n">
        <v>0</v>
      </c>
      <c r="P29" s="98" t="n">
        <v>0</v>
      </c>
      <c r="Q29" s="98" t="n">
        <v>0</v>
      </c>
      <c r="R29" s="85" t="inlineStr">
        <is>
          <t>-</t>
        </is>
      </c>
      <c r="S29" s="85" t="inlineStr">
        <is>
          <t>-</t>
        </is>
      </c>
      <c r="T29" s="98" t="n">
        <v>207.09462</v>
      </c>
      <c r="U29" s="98" t="n">
        <v>207.09462</v>
      </c>
      <c r="V29" s="85" t="n">
        <v>0</v>
      </c>
      <c r="W29" s="85" t="n">
        <v>0</v>
      </c>
      <c r="X29" s="98" t="n">
        <v>262.96811</v>
      </c>
      <c r="Y29" s="98" t="n">
        <v>1746.67034</v>
      </c>
      <c r="Z29" s="94" t="n">
        <v>0.150553944827391</v>
      </c>
      <c r="AA29" s="98" t="n">
        <v>0</v>
      </c>
    </row>
    <row r="30" ht="15" customHeight="1">
      <c r="A30" s="76" t="inlineStr">
        <is>
          <t>Total</t>
        </is>
      </c>
      <c r="B30" s="81" t="inlineStr">
        <is>
          <t>mt</t>
        </is>
      </c>
      <c r="C30" s="98" t="n">
        <v>6121.47000000001</v>
      </c>
      <c r="D30" s="98" t="n">
        <v>3221.04</v>
      </c>
      <c r="E30" s="98" t="n">
        <v>803.88</v>
      </c>
      <c r="F30" s="98" t="n">
        <v>2378.73</v>
      </c>
      <c r="G30" s="98" t="n">
        <v>334.62</v>
      </c>
      <c r="H30" s="98" t="n">
        <v>495</v>
      </c>
      <c r="I30" s="98" t="n">
        <v>4546.62000000001</v>
      </c>
      <c r="J30" s="98" t="n">
        <v>386.1</v>
      </c>
      <c r="K30" s="98" t="n">
        <v>3851.64</v>
      </c>
      <c r="L30" s="98" t="n">
        <v>308.88</v>
      </c>
      <c r="M30" s="85" t="n">
        <v>0.742733363064754</v>
      </c>
      <c r="N30" s="85" t="n">
        <v>0.0958944937038969</v>
      </c>
      <c r="O30" s="98" t="n">
        <v>2621.28</v>
      </c>
      <c r="P30" s="98" t="n">
        <v>1750.32</v>
      </c>
      <c r="Q30" s="98" t="n">
        <v>0</v>
      </c>
      <c r="R30" s="85" t="n">
        <v>0.907468870170299</v>
      </c>
      <c r="S30" s="85" t="inlineStr">
        <is>
          <t>-</t>
        </is>
      </c>
      <c r="T30" s="98" t="n">
        <v>8678.751</v>
      </c>
      <c r="U30" s="98" t="n">
        <v>2894.681</v>
      </c>
      <c r="V30" s="85" t="n">
        <v>0.274086674453501</v>
      </c>
      <c r="W30" s="85" t="n">
        <v>0.171003298809092</v>
      </c>
      <c r="X30" s="98" t="n">
        <v>37281.52852</v>
      </c>
      <c r="Y30" s="98" t="n">
        <v>42364.229</v>
      </c>
      <c r="Z30" s="94" t="n">
        <v>0.88002377005374</v>
      </c>
      <c r="AA30" s="98" t="n">
        <v>1550</v>
      </c>
    </row>
    <row r="31" ht="15" customHeight="1">
      <c r="A31" s="11" t="n"/>
      <c r="B31" s="81" t="inlineStr">
        <is>
          <t>USD</t>
        </is>
      </c>
      <c r="C31" s="98" t="n">
        <v>10667.1422725373</v>
      </c>
      <c r="D31" s="98" t="n">
        <v>5476.3562054974</v>
      </c>
      <c r="E31" s="98" t="n">
        <v>1343.8313598257</v>
      </c>
      <c r="F31" s="98" t="n">
        <v>4020.3832220275</v>
      </c>
      <c r="G31" s="98" t="n">
        <v>575.135399990527</v>
      </c>
      <c r="H31" s="98" t="n">
        <v>807.898848822087</v>
      </c>
      <c r="I31" s="98" t="n">
        <v>7990.59041033547</v>
      </c>
      <c r="J31" s="98" t="n">
        <v>681.562101830468</v>
      </c>
      <c r="K31" s="98" t="n">
        <v>6783.64569115648</v>
      </c>
      <c r="L31" s="98" t="n">
        <v>525.382617344764</v>
      </c>
      <c r="M31" s="85" t="n">
        <v>0.749084450753729</v>
      </c>
      <c r="N31" s="85" t="n">
        <v>0.0959365310856445</v>
      </c>
      <c r="O31" s="98" t="n">
        <v>4650.05019182494</v>
      </c>
      <c r="P31" s="98" t="n">
        <v>3116.02955367151</v>
      </c>
      <c r="Q31" s="98" t="n">
        <v>0</v>
      </c>
      <c r="R31" s="85" t="n">
        <v>0.864589210046715</v>
      </c>
      <c r="S31" s="85" t="inlineStr">
        <is>
          <t>-</t>
        </is>
      </c>
      <c r="T31" s="98" t="n">
        <v>14523.5779567091</v>
      </c>
      <c r="U31" s="98" t="n">
        <v>4715.72186451836</v>
      </c>
      <c r="V31" s="85" t="n">
        <v>0.276817684596122</v>
      </c>
      <c r="W31" s="85" t="n">
        <v>0.171320292424541</v>
      </c>
      <c r="X31" s="98" t="n">
        <v>64026.6603956488</v>
      </c>
      <c r="Y31" s="98" t="n">
        <v>69163.5642558297</v>
      </c>
      <c r="Z31" s="94" t="n">
        <v>0.925728179057112</v>
      </c>
      <c r="AA31" s="98" t="n">
        <v>0</v>
      </c>
    </row>
    <row r="32" ht="15" customHeight="1">
      <c r="A32" s="14" t="n"/>
      <c r="B32" s="81" t="inlineStr">
        <is>
          <t>RMB</t>
        </is>
      </c>
      <c r="C32" s="98" t="n">
        <v>67564.6124400238</v>
      </c>
      <c r="D32" s="98" t="n">
        <v>34686.69257</v>
      </c>
      <c r="E32" s="99" t="n">
        <v>8511.693450000001</v>
      </c>
      <c r="F32" s="98" t="n">
        <v>25464.70529</v>
      </c>
      <c r="G32" s="98" t="n">
        <v>3642.85011</v>
      </c>
      <c r="H32" s="98" t="n">
        <v>5117.15051855422</v>
      </c>
      <c r="I32" s="98" t="n">
        <v>50611.6006000238</v>
      </c>
      <c r="J32" s="98" t="n">
        <v>4316.946196784</v>
      </c>
      <c r="K32" s="98" t="n">
        <v>42966.933443216</v>
      </c>
      <c r="L32" s="98" t="n">
        <v>3327.72096</v>
      </c>
      <c r="M32" s="85" t="n">
        <v>0.749084450753729</v>
      </c>
      <c r="N32" s="85" t="n">
        <v>0.0959365310856445</v>
      </c>
      <c r="O32" s="98" t="n">
        <v>29452.95291</v>
      </c>
      <c r="P32" s="98" t="n">
        <v>19736.61959</v>
      </c>
      <c r="Q32" s="98" t="n">
        <v>0</v>
      </c>
      <c r="R32" s="85" t="n">
        <v>0.864589210046715</v>
      </c>
      <c r="S32" s="85" t="inlineStr">
        <is>
          <t>-</t>
        </is>
      </c>
      <c r="T32" s="98" t="n">
        <v>91990.89042</v>
      </c>
      <c r="U32" s="98" t="n">
        <v>29868.9107176728</v>
      </c>
      <c r="V32" s="85" t="n">
        <v>0.276817684596122</v>
      </c>
      <c r="W32" s="85" t="n">
        <v>0.171320292424541</v>
      </c>
      <c r="X32" s="98" t="n">
        <v>405538.46428</v>
      </c>
      <c r="Y32" s="98" t="n">
        <v>438075.09964</v>
      </c>
      <c r="Z32" s="94" t="n">
        <v>0.925728179057112</v>
      </c>
      <c r="AA32" s="98" t="n">
        <v>0</v>
      </c>
    </row>
    <row r="33">
      <c r="A33" s="21" t="n"/>
      <c r="B33" s="21" t="n"/>
      <c r="C33" s="21" t="n"/>
      <c r="D33" s="21" t="n"/>
      <c r="E33" s="21" t="n"/>
      <c r="F33" s="21" t="n"/>
      <c r="G33" s="21" t="n"/>
      <c r="H33" s="21" t="n"/>
      <c r="I33" s="21" t="n"/>
      <c r="J33" s="21" t="n"/>
      <c r="K33" s="21" t="n"/>
      <c r="L33" s="21" t="n"/>
      <c r="M33" s="48" t="n"/>
      <c r="N33" s="21" t="n"/>
      <c r="O33" s="21" t="n"/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</row>
    <row r="34">
      <c r="A34" s="21" t="n"/>
      <c r="B34" s="21" t="n"/>
      <c r="C34" s="21" t="n"/>
      <c r="D34" s="21" t="n"/>
      <c r="E34" s="21" t="n"/>
      <c r="F34" s="21" t="n"/>
      <c r="G34" s="21" t="n"/>
      <c r="H34" s="21" t="n"/>
      <c r="I34" s="21" t="n"/>
      <c r="J34" s="21" t="n"/>
      <c r="K34" s="21" t="n"/>
      <c r="L34" s="21" t="n"/>
      <c r="M34" s="48" t="n"/>
      <c r="N34" s="21" t="n"/>
      <c r="O34" s="21" t="n"/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</row>
    <row r="35">
      <c r="A35" s="21" t="n"/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21" t="n"/>
      <c r="M35" s="48" t="n"/>
      <c r="N35" s="21" t="n"/>
      <c r="O35" s="21" t="n"/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</row>
    <row r="36">
      <c r="A36" s="21" t="n"/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21" t="n"/>
      <c r="M36" s="48" t="n"/>
      <c r="N36" s="21" t="n"/>
      <c r="O36" s="21" t="n"/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</row>
    <row r="37" ht="15" customHeight="1">
      <c r="A37" s="21" t="n"/>
      <c r="B37" s="21" t="n"/>
      <c r="C37" s="21" t="n"/>
      <c r="D37" s="21" t="n"/>
      <c r="E37" s="21" t="n"/>
      <c r="F37" s="21" t="n"/>
      <c r="G37" s="21" t="n"/>
      <c r="H37" s="21" t="n"/>
      <c r="I37" s="21" t="n"/>
      <c r="J37" s="21" t="n"/>
      <c r="K37" s="21" t="n"/>
      <c r="L37" s="21" t="n"/>
      <c r="M37" s="48" t="n"/>
      <c r="N37" s="21" t="n"/>
      <c r="O37" s="21" t="n"/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</row>
    <row r="38" ht="15" customHeight="1">
      <c r="A38" s="22" t="inlineStr">
        <is>
          <t>Sum, ths.  RMB</t>
        </is>
      </c>
      <c r="B38" s="23" t="inlineStr">
        <is>
          <t>30/09/2024</t>
        </is>
      </c>
      <c r="C38" s="24" t="n"/>
      <c r="D38" s="24" t="n"/>
      <c r="E38" s="25" t="n"/>
      <c r="F38" s="23" t="inlineStr">
        <is>
          <t>31/08/2024</t>
        </is>
      </c>
      <c r="G38" s="24" t="n"/>
      <c r="H38" s="24" t="n"/>
      <c r="I38" s="24" t="n"/>
      <c r="J38" s="25" t="n"/>
      <c r="K38" s="86" t="inlineStr">
        <is>
          <t xml:space="preserve">Change to previous month，ths.RMB </t>
        </is>
      </c>
      <c r="L38" s="24" t="n"/>
      <c r="M38" s="25" t="n"/>
      <c r="N38" s="23" t="inlineStr">
        <is>
          <t>30/09/2023</t>
        </is>
      </c>
      <c r="O38" s="25" t="n"/>
      <c r="P38" s="86" t="inlineStr">
        <is>
          <t>Change to previous year</t>
        </is>
      </c>
      <c r="Q38" s="24" t="n"/>
      <c r="R38" s="25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</row>
    <row r="39" ht="32.25" customHeight="1">
      <c r="A39" s="26" t="inlineStr">
        <is>
          <t>Customers total incl.</t>
        </is>
      </c>
      <c r="B39" s="27" t="inlineStr">
        <is>
          <t>Total</t>
        </is>
      </c>
      <c r="C39" s="25" t="n"/>
      <c r="D39" s="28" t="inlineStr">
        <is>
          <t>&gt; 3 m</t>
        </is>
      </c>
      <c r="E39" s="28" t="inlineStr">
        <is>
          <t>Overd.</t>
        </is>
      </c>
      <c r="F39" s="27" t="inlineStr">
        <is>
          <t>Total</t>
        </is>
      </c>
      <c r="G39" s="24" t="n"/>
      <c r="H39" s="25" t="n"/>
      <c r="I39" s="28" t="inlineStr">
        <is>
          <t>&gt; 3 m</t>
        </is>
      </c>
      <c r="J39" s="28" t="inlineStr">
        <is>
          <t>Overd.</t>
        </is>
      </c>
      <c r="K39" s="87" t="inlineStr">
        <is>
          <t>Total</t>
        </is>
      </c>
      <c r="L39" s="87" t="inlineStr">
        <is>
          <t>&gt; 3 m</t>
        </is>
      </c>
      <c r="M39" s="87" t="inlineStr">
        <is>
          <t>Overd.</t>
        </is>
      </c>
      <c r="N39" s="27" t="inlineStr">
        <is>
          <t>Total</t>
        </is>
      </c>
      <c r="O39" s="25" t="n"/>
      <c r="P39" s="86" t="inlineStr">
        <is>
          <t>Total ths.RMB</t>
        </is>
      </c>
      <c r="Q39" s="25" t="n"/>
      <c r="R39" s="87" t="inlineStr">
        <is>
          <t>%</t>
        </is>
      </c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</row>
    <row r="40" ht="15" customHeight="1">
      <c r="A40" s="27" t="inlineStr">
        <is>
          <t>Accounts Receivable</t>
        </is>
      </c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5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</row>
    <row r="41" ht="15" customHeight="1">
      <c r="A41" s="29" t="inlineStr">
        <is>
          <t>TOP 10 customers</t>
        </is>
      </c>
      <c r="B41" s="100" t="inlineStr">
        <is>
          <t>1.PolyCapro</t>
        </is>
      </c>
      <c r="C41" s="31" t="n">
        <v>201015.44825</v>
      </c>
      <c r="D41" s="31" t="n">
        <v>146775.1764</v>
      </c>
      <c r="E41" s="31" t="n">
        <v>196853.30933</v>
      </c>
      <c r="F41" s="101" t="inlineStr">
        <is>
          <t>1.PolyCapro</t>
        </is>
      </c>
      <c r="G41" s="33" t="n">
        <v>204027.49581</v>
      </c>
      <c r="H41" s="25" t="n"/>
      <c r="I41" s="31" t="n">
        <v>111905.12161</v>
      </c>
      <c r="J41" s="31" t="n">
        <v>182290.20972</v>
      </c>
      <c r="K41" s="88" t="n">
        <v>-3012.04756000001</v>
      </c>
      <c r="L41" s="88" t="n">
        <v>34870.05479</v>
      </c>
      <c r="M41" s="88" t="n">
        <v>14563.09961</v>
      </c>
      <c r="N41" s="100" t="inlineStr">
        <is>
          <t>1.PolyCapro</t>
        </is>
      </c>
      <c r="O41" s="38" t="n">
        <v>58019.22837</v>
      </c>
      <c r="P41" s="89" t="n">
        <v>142996.21988</v>
      </c>
      <c r="Q41" s="93" t="n">
        <v>3.46463498218358</v>
      </c>
      <c r="R41" s="25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</row>
    <row r="42" ht="15" customHeight="1">
      <c r="A42" s="11" t="n"/>
      <c r="B42" s="100" t="inlineStr">
        <is>
          <t>2.Kingfa</t>
        </is>
      </c>
      <c r="C42" s="31" t="n">
        <v>9209.36016</v>
      </c>
      <c r="D42" s="31" t="n">
        <v>0</v>
      </c>
      <c r="E42" s="31" t="n">
        <v>0</v>
      </c>
      <c r="F42" s="101" t="inlineStr">
        <is>
          <t>2.Kingfa</t>
        </is>
      </c>
      <c r="G42" s="33" t="n">
        <v>14084.61912</v>
      </c>
      <c r="H42" s="25" t="n"/>
      <c r="I42" s="31" t="n">
        <v>0</v>
      </c>
      <c r="J42" s="31" t="n">
        <v>0</v>
      </c>
      <c r="K42" s="88" t="n">
        <v>-4875.25896</v>
      </c>
      <c r="L42" s="88" t="n">
        <v>0</v>
      </c>
      <c r="M42" s="88" t="n">
        <v>0</v>
      </c>
      <c r="N42" s="100" t="inlineStr">
        <is>
          <t>2.Kingfa</t>
        </is>
      </c>
      <c r="O42" s="38" t="n">
        <v>33173.04533</v>
      </c>
      <c r="P42" s="89" t="n">
        <v>-23963.68517</v>
      </c>
      <c r="Q42" s="93" t="n">
        <v>0.277615759071463</v>
      </c>
      <c r="R42" s="25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</row>
    <row r="43" ht="15" customHeight="1">
      <c r="A43" s="11" t="n"/>
      <c r="B43" s="100" t="inlineStr">
        <is>
          <t>3.ZIG SHENG</t>
        </is>
      </c>
      <c r="C43" s="31" t="n">
        <v>5428.4576</v>
      </c>
      <c r="D43" s="31" t="n">
        <v>5428.4576</v>
      </c>
      <c r="E43" s="31" t="n">
        <v>5428.4576</v>
      </c>
      <c r="F43" s="101" t="inlineStr">
        <is>
          <t>3.ZIG SHENG</t>
        </is>
      </c>
      <c r="G43" s="33" t="n">
        <v>5509.79847</v>
      </c>
      <c r="H43" s="25" t="n"/>
      <c r="I43" s="31" t="n">
        <v>5509.79847</v>
      </c>
      <c r="J43" s="31" t="n">
        <v>5509.79847</v>
      </c>
      <c r="K43" s="88" t="n">
        <v>-81.34087</v>
      </c>
      <c r="L43" s="88" t="n">
        <v>-81.34087</v>
      </c>
      <c r="M43" s="88" t="n">
        <v>-81.34087</v>
      </c>
      <c r="N43" s="100" t="inlineStr">
        <is>
          <t>3.BESTORY ADVANCED</t>
        </is>
      </c>
      <c r="O43" s="38" t="n">
        <v>19682.83422</v>
      </c>
      <c r="P43" s="89" t="n">
        <v>5428.4576</v>
      </c>
      <c r="Q43" s="93" t="inlineStr">
        <is>
          <t>-</t>
        </is>
      </c>
      <c r="R43" s="25" t="n"/>
      <c r="S43" s="21" t="n"/>
      <c r="T43" s="21" t="n"/>
      <c r="U43" s="21" t="n"/>
      <c r="V43" s="21" t="n"/>
      <c r="W43" s="21" t="n"/>
      <c r="X43" s="21" t="n"/>
      <c r="Y43" s="21" t="n"/>
      <c r="Z43" s="21" t="n"/>
      <c r="AA43" s="21" t="n"/>
    </row>
    <row r="44" ht="15" customHeight="1">
      <c r="A44" s="11" t="n"/>
      <c r="B44" s="100" t="inlineStr">
        <is>
          <t>4.LTD BALTEX</t>
        </is>
      </c>
      <c r="C44" s="31" t="n">
        <v>1406.04373</v>
      </c>
      <c r="D44" s="31" t="n">
        <v>112.029423</v>
      </c>
      <c r="E44" s="31" t="n">
        <v>509.035</v>
      </c>
      <c r="F44" s="101" t="inlineStr">
        <is>
          <t>4.Jiangsu Kingfa</t>
        </is>
      </c>
      <c r="G44" s="33" t="n">
        <v>2216.11104</v>
      </c>
      <c r="H44" s="25" t="n"/>
      <c r="I44" s="31" t="n">
        <v>0</v>
      </c>
      <c r="J44" s="31" t="n">
        <v>0</v>
      </c>
      <c r="K44" s="88" t="n">
        <v>-421.15</v>
      </c>
      <c r="L44" s="88" t="n">
        <v>-1186.554307</v>
      </c>
      <c r="M44" s="88" t="n">
        <v>62.635</v>
      </c>
      <c r="N44" s="100" t="inlineStr">
        <is>
          <t>4.SIMOSA INTL CO.,LTD</t>
        </is>
      </c>
      <c r="O44" s="38" t="n">
        <v>8529.6024</v>
      </c>
      <c r="P44" s="89" t="n">
        <v>-368.75197</v>
      </c>
      <c r="Q44" s="93" t="n">
        <v>0.792228497060253</v>
      </c>
      <c r="R44" s="25" t="n"/>
      <c r="S44" s="21" t="n"/>
      <c r="T44" s="21" t="n"/>
      <c r="U44" s="21" t="n"/>
      <c r="V44" s="21" t="n"/>
      <c r="W44" s="21" t="n"/>
      <c r="X44" s="21" t="n"/>
      <c r="Y44" s="21" t="n"/>
      <c r="Z44" s="21" t="n"/>
      <c r="AA44" s="21" t="n"/>
    </row>
    <row r="45" ht="15" customHeight="1">
      <c r="A45" s="11" t="n"/>
      <c r="B45" s="100" t="inlineStr">
        <is>
          <t>5.Kurskhimvolokno LTD</t>
        </is>
      </c>
      <c r="C45" s="31" t="n">
        <v>1398.16178</v>
      </c>
      <c r="D45" s="31" t="n">
        <v>555.5488</v>
      </c>
      <c r="E45" s="31" t="n">
        <v>555.5488</v>
      </c>
      <c r="F45" s="101" t="inlineStr">
        <is>
          <t>5.LTD BALTEX</t>
        </is>
      </c>
      <c r="G45" s="33" t="n">
        <v>1827.19373</v>
      </c>
      <c r="H45" s="25" t="n"/>
      <c r="I45" s="31" t="n">
        <v>1298.58373</v>
      </c>
      <c r="J45" s="31" t="n">
        <v>446.4</v>
      </c>
      <c r="K45" s="88" t="n">
        <v>842.61298</v>
      </c>
      <c r="L45" s="88" t="n">
        <v>69.85680000000001</v>
      </c>
      <c r="M45" s="88" t="n">
        <v>69.85680000000001</v>
      </c>
      <c r="N45" s="100" t="inlineStr">
        <is>
          <t>5.Fujian Sinolong</t>
        </is>
      </c>
      <c r="O45" s="38" t="n">
        <v>5206.61147</v>
      </c>
      <c r="P45" s="89" t="n">
        <v>1398.16178</v>
      </c>
      <c r="Q45" s="93" t="inlineStr">
        <is>
          <t>-</t>
        </is>
      </c>
      <c r="R45" s="25" t="n"/>
      <c r="S45" s="21" t="n"/>
      <c r="T45" s="21" t="n"/>
      <c r="U45" s="21" t="n"/>
      <c r="V45" s="21" t="n"/>
      <c r="W45" s="21" t="n"/>
      <c r="X45" s="21" t="n"/>
      <c r="Y45" s="21" t="n"/>
      <c r="Z45" s="21" t="n"/>
      <c r="AA45" s="21" t="n"/>
    </row>
    <row r="46" ht="15" customHeight="1">
      <c r="A46" s="11" t="n"/>
      <c r="B46" s="100" t="inlineStr">
        <is>
          <t>6.PJSC KUIBYSHEVAZOT</t>
        </is>
      </c>
      <c r="C46" s="31" t="n">
        <v>1293.43792</v>
      </c>
      <c r="D46" s="31" t="n">
        <v>0</v>
      </c>
      <c r="E46" s="31" t="n">
        <v>0</v>
      </c>
      <c r="F46" s="101" t="inlineStr">
        <is>
          <t>6.PJSC KUIBYSHEVAZOT</t>
        </is>
      </c>
      <c r="G46" s="33" t="n">
        <v>1293.43792</v>
      </c>
      <c r="H46" s="25" t="n"/>
      <c r="I46" s="31" t="n">
        <v>0</v>
      </c>
      <c r="J46" s="31" t="n">
        <v>0</v>
      </c>
      <c r="K46" s="88" t="n">
        <v>0</v>
      </c>
      <c r="L46" s="88" t="n">
        <v>0</v>
      </c>
      <c r="M46" s="88" t="n">
        <v>0</v>
      </c>
      <c r="N46" s="100" t="inlineStr">
        <is>
          <t>6.LTD BALTEX</t>
        </is>
      </c>
      <c r="O46" s="38" t="n">
        <v>1774.7957</v>
      </c>
      <c r="P46" s="89" t="n">
        <v>498.23792</v>
      </c>
      <c r="Q46" s="93" t="n">
        <v>1.62655674044266</v>
      </c>
      <c r="R46" s="25" t="n"/>
      <c r="S46" s="21" t="n"/>
      <c r="T46" s="21" t="n"/>
      <c r="U46" s="21" t="n"/>
      <c r="V46" s="21" t="n"/>
      <c r="W46" s="21" t="n"/>
      <c r="X46" s="21" t="n"/>
      <c r="Y46" s="21" t="n"/>
      <c r="Z46" s="21" t="n"/>
      <c r="AA46" s="21" t="n"/>
    </row>
    <row r="47" ht="15" customHeight="1">
      <c r="A47" s="11" t="n"/>
      <c r="B47" s="100" t="inlineStr">
        <is>
          <t>7.Jiangsu Kingfa</t>
        </is>
      </c>
      <c r="C47" s="31" t="n">
        <v>935.59752</v>
      </c>
      <c r="D47" s="31" t="n">
        <v>0</v>
      </c>
      <c r="E47" s="31" t="n">
        <v>0</v>
      </c>
      <c r="F47" s="101" t="inlineStr">
        <is>
          <t>7.Kurskhimvolokno LTD</t>
        </is>
      </c>
      <c r="G47" s="33" t="n">
        <v>555.5488</v>
      </c>
      <c r="H47" s="25" t="n"/>
      <c r="I47" s="31" t="n">
        <v>485.692</v>
      </c>
      <c r="J47" s="31" t="n">
        <v>485.692</v>
      </c>
      <c r="K47" s="88" t="n">
        <v>-1280.51352</v>
      </c>
      <c r="L47" s="88" t="n">
        <v>0</v>
      </c>
      <c r="M47" s="88" t="n">
        <v>0</v>
      </c>
      <c r="N47" s="100" t="inlineStr">
        <is>
          <t>7.Jiangsu Kingfa</t>
        </is>
      </c>
      <c r="O47" s="38" t="n">
        <v>1160.59457</v>
      </c>
      <c r="P47" s="89" t="n">
        <v>-224.99705</v>
      </c>
      <c r="Q47" s="93" t="n">
        <v>0.806136392659497</v>
      </c>
      <c r="R47" s="25" t="n"/>
      <c r="S47" s="21" t="n"/>
      <c r="T47" s="21" t="n"/>
      <c r="U47" s="21" t="n"/>
      <c r="V47" s="21" t="n"/>
      <c r="W47" s="21" t="n"/>
      <c r="X47" s="21" t="n"/>
      <c r="Y47" s="21" t="n"/>
      <c r="Z47" s="21" t="n"/>
      <c r="AA47" s="21" t="n"/>
    </row>
    <row r="48" ht="15" customHeight="1">
      <c r="A48" s="11" t="n"/>
      <c r="B48" s="100" t="n">
        <v>0</v>
      </c>
      <c r="C48" s="31" t="n">
        <v>0</v>
      </c>
      <c r="D48" s="31" t="n">
        <v>0</v>
      </c>
      <c r="E48" s="31" t="n">
        <v>0</v>
      </c>
      <c r="F48" s="101" t="n">
        <v>0</v>
      </c>
      <c r="G48" s="33" t="n">
        <v>0</v>
      </c>
      <c r="H48" s="25" t="n"/>
      <c r="I48" s="31" t="n">
        <v>0</v>
      </c>
      <c r="J48" s="31" t="n">
        <v>0</v>
      </c>
      <c r="K48" s="88" t="n">
        <v>0</v>
      </c>
      <c r="L48" s="88" t="n">
        <v>0</v>
      </c>
      <c r="M48" s="88" t="n">
        <v>0</v>
      </c>
      <c r="N48" s="100" t="inlineStr">
        <is>
          <t>8.Domo Engineering Plastics</t>
        </is>
      </c>
      <c r="O48" s="38" t="n">
        <v>1050.0165</v>
      </c>
      <c r="P48" s="89" t="n">
        <v>0</v>
      </c>
      <c r="Q48" s="93" t="inlineStr">
        <is>
          <t>-</t>
        </is>
      </c>
      <c r="R48" s="25" t="n"/>
      <c r="S48" s="21" t="n"/>
      <c r="T48" s="21" t="n"/>
      <c r="U48" s="21" t="n"/>
      <c r="V48" s="21" t="n"/>
      <c r="W48" s="21" t="n"/>
      <c r="X48" s="21" t="n"/>
      <c r="Y48" s="21" t="n"/>
      <c r="Z48" s="21" t="n"/>
      <c r="AA48" s="21" t="n"/>
    </row>
    <row r="49" ht="15" customHeight="1">
      <c r="A49" s="11" t="n"/>
      <c r="B49" s="100" t="n">
        <v>0</v>
      </c>
      <c r="C49" s="31" t="n">
        <v>0</v>
      </c>
      <c r="D49" s="31" t="n">
        <v>0</v>
      </c>
      <c r="E49" s="31" t="n">
        <v>0</v>
      </c>
      <c r="F49" s="101" t="n">
        <v>0</v>
      </c>
      <c r="G49" s="33" t="n">
        <v>0</v>
      </c>
      <c r="H49" s="25" t="n"/>
      <c r="I49" s="31" t="n">
        <v>0</v>
      </c>
      <c r="J49" s="31" t="n">
        <v>0</v>
      </c>
      <c r="K49" s="88" t="n">
        <v>0</v>
      </c>
      <c r="L49" s="88" t="n">
        <v>0</v>
      </c>
      <c r="M49" s="88" t="n">
        <v>0</v>
      </c>
      <c r="N49" s="100" t="inlineStr">
        <is>
          <t>9.PJSC KUIBYSHEVAZOT</t>
        </is>
      </c>
      <c r="O49" s="38" t="n">
        <v>795.2</v>
      </c>
      <c r="P49" s="89" t="n">
        <v>0</v>
      </c>
      <c r="Q49" s="93" t="inlineStr">
        <is>
          <t>-</t>
        </is>
      </c>
      <c r="R49" s="25" t="n"/>
      <c r="S49" s="21" t="n"/>
      <c r="T49" s="21" t="n"/>
      <c r="U49" s="21" t="n"/>
      <c r="V49" s="21" t="n"/>
      <c r="W49" s="21" t="n"/>
      <c r="X49" s="21" t="n"/>
      <c r="Y49" s="21" t="n"/>
      <c r="Z49" s="21" t="n"/>
      <c r="AA49" s="21" t="n"/>
    </row>
    <row r="50" ht="15" customHeight="1">
      <c r="A50" s="11" t="n"/>
      <c r="B50" s="100" t="n">
        <v>0</v>
      </c>
      <c r="C50" s="31" t="n">
        <v>0</v>
      </c>
      <c r="D50" s="31" t="n">
        <v>0</v>
      </c>
      <c r="E50" s="31" t="n">
        <v>0</v>
      </c>
      <c r="F50" s="101" t="n">
        <v>0</v>
      </c>
      <c r="G50" s="33" t="n">
        <v>0</v>
      </c>
      <c r="H50" s="25" t="n"/>
      <c r="I50" s="31" t="n">
        <v>0</v>
      </c>
      <c r="J50" s="31" t="n">
        <v>0</v>
      </c>
      <c r="K50" s="88" t="n">
        <v>0</v>
      </c>
      <c r="L50" s="88" t="n">
        <v>0</v>
      </c>
      <c r="M50" s="88" t="n">
        <v>0</v>
      </c>
      <c r="N50" s="100" t="inlineStr">
        <is>
          <t>10.UNITIKA</t>
        </is>
      </c>
      <c r="O50" s="38" t="n">
        <v>702.37969</v>
      </c>
      <c r="P50" s="89" t="n">
        <v>0</v>
      </c>
      <c r="Q50" s="93" t="n">
        <v>0</v>
      </c>
      <c r="R50" s="25" t="n"/>
      <c r="S50" s="21" t="n"/>
      <c r="T50" s="21" t="n"/>
      <c r="U50" s="21" t="n"/>
      <c r="V50" s="21" t="n"/>
      <c r="W50" s="21" t="n"/>
      <c r="X50" s="21" t="n"/>
      <c r="Y50" s="21" t="n"/>
      <c r="Z50" s="21" t="n"/>
      <c r="AA50" s="21" t="n"/>
    </row>
    <row r="51" ht="15" customHeight="1">
      <c r="A51" s="14" t="n"/>
      <c r="B51" s="34" t="inlineStr">
        <is>
          <t>Total:</t>
        </is>
      </c>
      <c r="C51" s="31" t="n">
        <v>220686.50696</v>
      </c>
      <c r="D51" s="31" t="n">
        <v>152871.212223</v>
      </c>
      <c r="E51" s="31" t="n">
        <v>203346.35073</v>
      </c>
      <c r="F51" s="34" t="inlineStr">
        <is>
          <t>Total:</t>
        </is>
      </c>
      <c r="G51" s="33" t="n">
        <v>229514.20489</v>
      </c>
      <c r="H51" s="25" t="n"/>
      <c r="I51" s="31" t="n">
        <v>119199.19581</v>
      </c>
      <c r="J51" s="31" t="n">
        <v>188732.10019</v>
      </c>
      <c r="K51" s="89" t="n">
        <v>-8827.697929999969</v>
      </c>
      <c r="L51" s="89" t="n">
        <v>33672.016413</v>
      </c>
      <c r="M51" s="89" t="n">
        <v>14614.2505399999</v>
      </c>
      <c r="N51" s="34" t="inlineStr">
        <is>
          <t>Total:</t>
        </is>
      </c>
      <c r="O51" s="38" t="n">
        <v>130094.30825</v>
      </c>
      <c r="P51" s="89" t="n">
        <v>90592.19871</v>
      </c>
      <c r="Q51" s="93" t="n">
        <v>1.69635789550386</v>
      </c>
      <c r="R51" s="25" t="n"/>
      <c r="S51" s="21" t="n"/>
      <c r="T51" s="21" t="n"/>
      <c r="U51" s="21" t="n"/>
      <c r="V51" s="21" t="n"/>
      <c r="W51" s="21" t="n"/>
      <c r="X51" s="21" t="n"/>
      <c r="Y51" s="21" t="n"/>
      <c r="Z51" s="21" t="n"/>
      <c r="AA51" s="21" t="n"/>
    </row>
    <row r="52" ht="21.75" customHeight="1">
      <c r="A52" s="35" t="inlineStr">
        <is>
          <t>Other customers</t>
        </is>
      </c>
      <c r="B52" s="33" t="n">
        <v>0</v>
      </c>
      <c r="C52" s="25" t="n"/>
      <c r="D52" s="31" t="n">
        <v>0</v>
      </c>
      <c r="E52" s="31" t="n">
        <v>0</v>
      </c>
      <c r="F52" s="33" t="n">
        <v>0</v>
      </c>
      <c r="G52" s="24" t="n"/>
      <c r="H52" s="25" t="n"/>
      <c r="I52" s="31" t="n">
        <v>0</v>
      </c>
      <c r="J52" s="31" t="n">
        <v>0</v>
      </c>
      <c r="K52" s="89" t="n">
        <v>0</v>
      </c>
      <c r="L52" s="89" t="n">
        <v>0</v>
      </c>
      <c r="M52" s="89" t="n">
        <v>0</v>
      </c>
      <c r="N52" s="102" t="n">
        <v>841.97825</v>
      </c>
      <c r="O52" s="25" t="n"/>
      <c r="P52" s="103" t="n">
        <v>-841.97825</v>
      </c>
      <c r="Q52" s="93" t="n">
        <v>0</v>
      </c>
      <c r="R52" s="25" t="n"/>
      <c r="S52" s="21" t="n"/>
      <c r="T52" s="21" t="n"/>
      <c r="U52" s="21" t="n"/>
      <c r="V52" s="21" t="n"/>
      <c r="W52" s="21" t="n"/>
      <c r="X52" s="21" t="n"/>
      <c r="Y52" s="21" t="n"/>
      <c r="Z52" s="21" t="n"/>
      <c r="AA52" s="21" t="n"/>
    </row>
    <row r="53" ht="15" customHeight="1">
      <c r="A53" s="26" t="inlineStr">
        <is>
          <t>Total</t>
        </is>
      </c>
      <c r="B53" s="33" t="n">
        <v>220686.50696</v>
      </c>
      <c r="C53" s="25" t="n"/>
      <c r="D53" s="31" t="n">
        <v>152871.212223</v>
      </c>
      <c r="E53" s="31" t="n">
        <v>203346.35073</v>
      </c>
      <c r="F53" s="33" t="n">
        <v>229514.20489</v>
      </c>
      <c r="G53" s="24" t="n"/>
      <c r="H53" s="25" t="n"/>
      <c r="I53" s="31" t="n">
        <v>119199.19581</v>
      </c>
      <c r="J53" s="31" t="n">
        <v>188732.10019</v>
      </c>
      <c r="K53" s="91" t="n">
        <v>-8827.697929999969</v>
      </c>
      <c r="L53" s="91" t="n">
        <v>33672.016413</v>
      </c>
      <c r="M53" s="91" t="n">
        <v>14614.2505399999</v>
      </c>
      <c r="N53" s="39" t="n">
        <v>130936.2865</v>
      </c>
      <c r="O53" s="25" t="n"/>
      <c r="P53" s="91" t="n">
        <v>89750.22046</v>
      </c>
      <c r="Q53" s="93" t="n">
        <v>1.68544956374641</v>
      </c>
      <c r="R53" s="25" t="n"/>
      <c r="S53" s="21" t="n"/>
      <c r="T53" s="21" t="n"/>
      <c r="U53" s="21" t="n"/>
      <c r="V53" s="21" t="n"/>
      <c r="W53" s="21" t="n"/>
      <c r="X53" s="21" t="n"/>
      <c r="Y53" s="21" t="n"/>
      <c r="Z53" s="21" t="n"/>
      <c r="AA53" s="21" t="n"/>
    </row>
    <row r="54" ht="15" customHeight="1">
      <c r="A54" s="27" t="inlineStr">
        <is>
          <t>Accounts Payable</t>
        </is>
      </c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5" t="n"/>
      <c r="S54" s="21" t="n"/>
      <c r="T54" s="21" t="n"/>
      <c r="U54" s="21" t="n"/>
      <c r="V54" s="21" t="n"/>
      <c r="W54" s="21" t="n"/>
      <c r="X54" s="21" t="n"/>
      <c r="Y54" s="21" t="n"/>
      <c r="Z54" s="21" t="n"/>
      <c r="AA54" s="21" t="n"/>
    </row>
    <row r="55" ht="23.25" customHeight="1">
      <c r="A55" s="29" t="inlineStr">
        <is>
          <t>TOP 5 suppliers</t>
        </is>
      </c>
      <c r="B55" s="34" t="inlineStr">
        <is>
          <t>Kuibyshevazot HK</t>
        </is>
      </c>
      <c r="C55" s="36" t="n">
        <v>0</v>
      </c>
      <c r="D55" s="36" t="n">
        <v>0</v>
      </c>
      <c r="E55" s="36" t="n">
        <v>0</v>
      </c>
      <c r="F55" s="37" t="inlineStr">
        <is>
          <t>Kuibyshevazot HK</t>
        </is>
      </c>
      <c r="G55" s="25" t="n"/>
      <c r="H55" s="36" t="n">
        <v>0</v>
      </c>
      <c r="I55" s="36" t="n">
        <v>0</v>
      </c>
      <c r="J55" s="36" t="n">
        <v>0</v>
      </c>
      <c r="K55" s="89" t="n">
        <v>0</v>
      </c>
      <c r="L55" s="89" t="n">
        <v>0</v>
      </c>
      <c r="M55" s="89" t="n">
        <v>0</v>
      </c>
      <c r="N55" s="34" t="inlineStr">
        <is>
          <t>Kuibyshevazot HK</t>
        </is>
      </c>
      <c r="O55" s="38" t="n">
        <v>0</v>
      </c>
      <c r="P55" s="89" t="n">
        <v>0</v>
      </c>
      <c r="Q55" s="93" t="inlineStr">
        <is>
          <t>-</t>
        </is>
      </c>
      <c r="R55" s="25" t="n"/>
      <c r="S55" s="21" t="n"/>
      <c r="T55" s="21" t="n"/>
      <c r="U55" s="21" t="n"/>
      <c r="V55" s="21" t="n"/>
      <c r="W55" s="21" t="n"/>
      <c r="X55" s="21" t="n"/>
      <c r="Y55" s="21" t="n"/>
      <c r="Z55" s="21" t="n"/>
      <c r="AA55" s="21" t="n"/>
    </row>
    <row r="56" ht="23.25" customHeight="1">
      <c r="A56" s="11" t="n"/>
      <c r="B56" s="34" t="inlineStr">
        <is>
          <t>Shekino (RST)</t>
        </is>
      </c>
      <c r="C56" s="36" t="n">
        <v>3484.17003</v>
      </c>
      <c r="D56" s="36" t="n">
        <v>3484.17003</v>
      </c>
      <c r="E56" s="36" t="n">
        <v>3484.17003</v>
      </c>
      <c r="F56" s="37" t="inlineStr">
        <is>
          <t>Shekino (RST)</t>
        </is>
      </c>
      <c r="G56" s="25" t="n"/>
      <c r="H56" s="36" t="n">
        <v>3536.37739</v>
      </c>
      <c r="I56" s="36" t="n">
        <v>3536.37739</v>
      </c>
      <c r="J56" s="36" t="n">
        <v>3536.37739</v>
      </c>
      <c r="K56" s="89" t="n">
        <v>-52.2073599999999</v>
      </c>
      <c r="L56" s="89" t="n">
        <v>-52.2073599999999</v>
      </c>
      <c r="M56" s="89" t="n">
        <v>-52.2073599999999</v>
      </c>
      <c r="N56" s="34" t="inlineStr">
        <is>
          <t>Shekino (RST)</t>
        </is>
      </c>
      <c r="O56" s="38" t="n">
        <v>3569.88954</v>
      </c>
      <c r="P56" s="89" t="n">
        <v>-85.7195099999999</v>
      </c>
      <c r="Q56" s="93" t="n">
        <v>0.975988189819453</v>
      </c>
      <c r="R56" s="25" t="n"/>
      <c r="S56" s="21" t="n"/>
      <c r="T56" s="21" t="n"/>
      <c r="U56" s="21" t="n"/>
      <c r="V56" s="21" t="n"/>
      <c r="W56" s="21" t="n"/>
      <c r="X56" s="21" t="n"/>
      <c r="Y56" s="21" t="n"/>
      <c r="Z56" s="21" t="n"/>
      <c r="AA56" s="21" t="n"/>
    </row>
    <row r="57" ht="23.25" customHeight="1">
      <c r="A57" s="11" t="n"/>
      <c r="B57" s="34" t="inlineStr">
        <is>
          <t>Kurskhimvolokno</t>
        </is>
      </c>
      <c r="C57" s="36" t="n">
        <v>0</v>
      </c>
      <c r="D57" s="36" t="n">
        <v>0</v>
      </c>
      <c r="E57" s="36" t="n">
        <v>0</v>
      </c>
      <c r="F57" s="37" t="inlineStr">
        <is>
          <t>Kurskhimvolokno</t>
        </is>
      </c>
      <c r="G57" s="25" t="n"/>
      <c r="H57" s="36" t="n">
        <v>0</v>
      </c>
      <c r="I57" s="36" t="n">
        <v>0</v>
      </c>
      <c r="J57" s="36" t="n">
        <v>0</v>
      </c>
      <c r="K57" s="89" t="n">
        <v>0</v>
      </c>
      <c r="L57" s="89" t="n">
        <v>0</v>
      </c>
      <c r="M57" s="89" t="n">
        <v>0</v>
      </c>
      <c r="N57" s="34" t="inlineStr">
        <is>
          <t>Kurskhimvolokno</t>
        </is>
      </c>
      <c r="O57" s="38" t="n">
        <v>0</v>
      </c>
      <c r="P57" s="89" t="n">
        <v>0</v>
      </c>
      <c r="Q57" s="93" t="inlineStr">
        <is>
          <t>-</t>
        </is>
      </c>
      <c r="R57" s="25" t="n"/>
      <c r="S57" s="21" t="n"/>
      <c r="T57" s="21" t="n"/>
      <c r="U57" s="21" t="n"/>
      <c r="V57" s="21" t="n"/>
      <c r="W57" s="21" t="n"/>
      <c r="X57" s="21" t="n"/>
      <c r="Y57" s="21" t="n"/>
      <c r="Z57" s="21" t="n"/>
      <c r="AA57" s="21" t="n"/>
    </row>
    <row r="58" ht="34.5" customHeight="1">
      <c r="A58" s="11" t="n"/>
      <c r="B58" s="34" t="inlineStr">
        <is>
          <t>PJSC Kuibyshevazot</t>
        </is>
      </c>
      <c r="C58" s="36" t="n">
        <v>270426.55749</v>
      </c>
      <c r="D58" s="36" t="n">
        <v>171818.20814</v>
      </c>
      <c r="E58" s="36" t="n">
        <v>181139.75438</v>
      </c>
      <c r="F58" s="37" t="inlineStr">
        <is>
          <t>PJSC Kuibyshevazot</t>
        </is>
      </c>
      <c r="G58" s="25" t="n"/>
      <c r="H58" s="36" t="n">
        <v>290736.124866</v>
      </c>
      <c r="I58" s="36" t="n">
        <v>174317.008396</v>
      </c>
      <c r="J58" s="36" t="n">
        <v>17431.7008396</v>
      </c>
      <c r="K58" s="89" t="n">
        <v>-20309.567376</v>
      </c>
      <c r="L58" s="89" t="n">
        <v>-2498.80025599999</v>
      </c>
      <c r="M58" s="89" t="n">
        <v>163708.0535404</v>
      </c>
      <c r="N58" s="34" t="inlineStr">
        <is>
          <t>PJSC Kuibyshevazot</t>
        </is>
      </c>
      <c r="O58" s="38" t="n">
        <v>208562.38611</v>
      </c>
      <c r="P58" s="89" t="n">
        <v>61864.17138</v>
      </c>
      <c r="Q58" s="93" t="n">
        <v>1.29662190068813</v>
      </c>
      <c r="R58" s="25" t="n"/>
      <c r="S58" s="21" t="n"/>
      <c r="T58" s="21" t="n"/>
      <c r="U58" s="21" t="n"/>
      <c r="V58" s="21" t="n"/>
      <c r="W58" s="21" t="n"/>
      <c r="X58" s="21" t="n"/>
      <c r="Y58" s="21" t="n"/>
      <c r="Z58" s="21" t="n"/>
      <c r="AA58" s="21" t="n"/>
    </row>
    <row r="59" ht="79.5" customHeight="1">
      <c r="A59" s="11" t="n"/>
      <c r="B59" s="34" t="inlineStr">
        <is>
          <t>warehouse fee and transportation fee include the purchase in china</t>
        </is>
      </c>
      <c r="C59" s="36" t="n">
        <v>1506.89842</v>
      </c>
      <c r="D59" s="36" t="n">
        <v>0</v>
      </c>
      <c r="E59" s="36" t="n">
        <v>0</v>
      </c>
      <c r="F59" s="37" t="inlineStr">
        <is>
          <t>warehouse fee and transportation fee include the purchase in china</t>
        </is>
      </c>
      <c r="G59" s="25" t="n"/>
      <c r="H59" s="36" t="n">
        <v>4543.00357</v>
      </c>
      <c r="I59" s="36" t="n">
        <v>0</v>
      </c>
      <c r="J59" s="36" t="n">
        <v>0</v>
      </c>
      <c r="K59" s="89" t="n">
        <v>-3036.10515</v>
      </c>
      <c r="L59" s="89" t="n">
        <v>0</v>
      </c>
      <c r="M59" s="89" t="n">
        <v>0</v>
      </c>
      <c r="N59" s="34" t="inlineStr">
        <is>
          <t>warehouse fee and transportation fee include the purchase in china</t>
        </is>
      </c>
      <c r="O59" s="38" t="n">
        <v>971.94611</v>
      </c>
      <c r="P59" s="89" t="n">
        <v>534.95231</v>
      </c>
      <c r="Q59" s="93" t="n">
        <v>1.55039297394791</v>
      </c>
      <c r="R59" s="25" t="n"/>
      <c r="S59" s="21" t="n"/>
      <c r="T59" s="21" t="n"/>
      <c r="U59" s="21" t="n"/>
      <c r="V59" s="21" t="n"/>
      <c r="W59" s="21" t="n"/>
      <c r="X59" s="21" t="n"/>
      <c r="Y59" s="21" t="n"/>
      <c r="Z59" s="21" t="n"/>
      <c r="AA59" s="21" t="n"/>
    </row>
    <row r="60" ht="15" customHeight="1">
      <c r="A60" s="14" t="n"/>
      <c r="B60" s="34" t="inlineStr">
        <is>
          <t>Total:</t>
        </is>
      </c>
      <c r="C60" s="38" t="n">
        <v>275417.62594</v>
      </c>
      <c r="D60" s="38" t="n">
        <v>175302.37817</v>
      </c>
      <c r="E60" s="38" t="n">
        <v>184623.92441</v>
      </c>
      <c r="F60" s="37" t="inlineStr">
        <is>
          <t>Total:</t>
        </is>
      </c>
      <c r="G60" s="25" t="n"/>
      <c r="H60" s="38" t="n">
        <v>298815.505826</v>
      </c>
      <c r="I60" s="38" t="n">
        <v>177853.385786</v>
      </c>
      <c r="J60" s="38" t="n">
        <v>20968.0782296</v>
      </c>
      <c r="K60" s="89" t="n">
        <v>-23397.879886</v>
      </c>
      <c r="L60" s="89" t="n">
        <v>-2551.00761599999</v>
      </c>
      <c r="M60" s="89" t="n">
        <v>163655.8461804</v>
      </c>
      <c r="N60" s="34" t="inlineStr">
        <is>
          <t>Total:</t>
        </is>
      </c>
      <c r="O60" s="38" t="n">
        <v>213104.22176</v>
      </c>
      <c r="P60" s="89" t="n">
        <v>62313.4041799999</v>
      </c>
      <c r="Q60" s="93" t="n">
        <v>1.29240811686114</v>
      </c>
      <c r="R60" s="25" t="n"/>
      <c r="S60" s="21" t="n"/>
      <c r="T60" s="21" t="n"/>
      <c r="U60" s="21" t="n"/>
      <c r="V60" s="21" t="n"/>
      <c r="W60" s="21" t="n"/>
      <c r="X60" s="21" t="n"/>
      <c r="Y60" s="21" t="n"/>
      <c r="Z60" s="21" t="n"/>
      <c r="AA60" s="21" t="n"/>
    </row>
    <row r="61" ht="21.75" customHeight="1">
      <c r="A61" s="35" t="inlineStr">
        <is>
          <t>Suppliers, total</t>
        </is>
      </c>
      <c r="B61" s="39" t="n">
        <v>275417.62594</v>
      </c>
      <c r="C61" s="25" t="n"/>
      <c r="D61" s="36" t="n">
        <v>175302.37817</v>
      </c>
      <c r="E61" s="36" t="n">
        <v>184623.92441</v>
      </c>
      <c r="F61" s="39" t="n">
        <v>298815.505826</v>
      </c>
      <c r="G61" s="24" t="n"/>
      <c r="H61" s="25" t="n"/>
      <c r="I61" s="36" t="n">
        <v>177853.385786</v>
      </c>
      <c r="J61" s="36" t="n">
        <v>20968.0782296</v>
      </c>
      <c r="K61" s="91" t="n">
        <v>-23397.879886</v>
      </c>
      <c r="L61" s="91" t="n">
        <v>-2551.00761599999</v>
      </c>
      <c r="M61" s="91" t="n">
        <v>163655.8461804</v>
      </c>
      <c r="N61" s="39" t="n">
        <v>213104.22176</v>
      </c>
      <c r="O61" s="25" t="n"/>
      <c r="P61" s="91" t="n">
        <v>62313.4041799999</v>
      </c>
      <c r="Q61" s="93" t="n">
        <v>1.29240811686114</v>
      </c>
      <c r="R61" s="25" t="n"/>
      <c r="S61" s="21" t="n"/>
      <c r="T61" s="21" t="n"/>
      <c r="U61" s="21" t="n"/>
      <c r="V61" s="21" t="n"/>
      <c r="W61" s="21" t="n"/>
      <c r="X61" s="21" t="n"/>
      <c r="Y61" s="21" t="n"/>
      <c r="Z61" s="21" t="n"/>
      <c r="AA61" s="21" t="n"/>
    </row>
    <row r="62" ht="15" customHeight="1">
      <c r="A62" s="35" t="inlineStr">
        <is>
          <t>Banks</t>
        </is>
      </c>
      <c r="B62" s="40" t="n">
        <v>0</v>
      </c>
      <c r="C62" s="25" t="n"/>
      <c r="D62" s="38" t="n">
        <v>0</v>
      </c>
      <c r="E62" s="38" t="n">
        <v>0</v>
      </c>
      <c r="F62" s="40" t="n">
        <v>0</v>
      </c>
      <c r="G62" s="24" t="n"/>
      <c r="H62" s="25" t="n"/>
      <c r="I62" s="38" t="n">
        <v>0</v>
      </c>
      <c r="J62" s="38" t="n">
        <v>0</v>
      </c>
      <c r="K62" s="89" t="n">
        <v>0</v>
      </c>
      <c r="L62" s="89" t="n">
        <v>0</v>
      </c>
      <c r="M62" s="89" t="n">
        <v>0</v>
      </c>
      <c r="N62" s="40" t="n">
        <v>0</v>
      </c>
      <c r="O62" s="25" t="n"/>
      <c r="P62" s="89" t="n">
        <v>0</v>
      </c>
      <c r="Q62" s="93" t="inlineStr">
        <is>
          <t>-</t>
        </is>
      </c>
      <c r="R62" s="25" t="n"/>
      <c r="S62" s="21" t="n"/>
      <c r="T62" s="21" t="n"/>
      <c r="U62" s="21" t="n"/>
      <c r="V62" s="21" t="n"/>
      <c r="W62" s="21" t="n"/>
      <c r="X62" s="21" t="n"/>
      <c r="Y62" s="21" t="n"/>
      <c r="Z62" s="21" t="n"/>
      <c r="AA62" s="21" t="n"/>
    </row>
    <row r="63" ht="15" customHeight="1">
      <c r="A63" s="26" t="inlineStr">
        <is>
          <t>Total</t>
        </is>
      </c>
      <c r="B63" s="40" t="n">
        <v>275417.62594</v>
      </c>
      <c r="C63" s="25" t="n"/>
      <c r="D63" s="38" t="n">
        <v>175302.37817</v>
      </c>
      <c r="E63" s="38" t="n">
        <v>184623.92441</v>
      </c>
      <c r="F63" s="40" t="n">
        <v>298815.505826</v>
      </c>
      <c r="G63" s="24" t="n"/>
      <c r="H63" s="25" t="n"/>
      <c r="I63" s="38" t="n">
        <v>177853.385786</v>
      </c>
      <c r="J63" s="38" t="n">
        <v>20968.0782296</v>
      </c>
      <c r="K63" s="89" t="n">
        <v>-23397.879886</v>
      </c>
      <c r="L63" s="89" t="n">
        <v>-2551.00761599999</v>
      </c>
      <c r="M63" s="89" t="n">
        <v>163655.8461804</v>
      </c>
      <c r="N63" s="40" t="n">
        <v>213104.22176</v>
      </c>
      <c r="O63" s="25" t="n"/>
      <c r="P63" s="89" t="n">
        <v>62313.4041799999</v>
      </c>
      <c r="Q63" s="93" t="n">
        <v>1.29240811686114</v>
      </c>
      <c r="R63" s="25" t="n"/>
      <c r="S63" s="21" t="n"/>
      <c r="T63" s="21" t="n"/>
      <c r="U63" s="21" t="n"/>
      <c r="V63" s="21" t="n"/>
      <c r="W63" s="21" t="n"/>
      <c r="X63" s="21" t="n"/>
      <c r="Y63" s="21" t="n"/>
      <c r="Z63" s="21" t="n"/>
      <c r="AA63" s="21" t="n"/>
    </row>
    <row r="64">
      <c r="A64" s="21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  <c r="K64" s="21" t="n"/>
      <c r="L64" s="21" t="n"/>
      <c r="M64" s="48" t="n"/>
      <c r="N64" s="21" t="n"/>
      <c r="O64" s="21" t="n"/>
      <c r="P64" s="21" t="n"/>
      <c r="Q64" s="21" t="n"/>
      <c r="R64" s="21" t="n"/>
      <c r="S64" s="21" t="n"/>
      <c r="T64" s="21" t="n"/>
      <c r="U64" s="21" t="n"/>
      <c r="V64" s="21" t="n"/>
      <c r="W64" s="21" t="n"/>
      <c r="X64" s="21" t="n"/>
      <c r="Y64" s="21" t="n"/>
      <c r="Z64" s="21" t="n"/>
      <c r="AA64" s="21" t="n"/>
    </row>
    <row r="65">
      <c r="A65" s="21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  <c r="K65" s="21" t="n"/>
      <c r="L65" s="21" t="n"/>
      <c r="M65" s="48" t="n"/>
      <c r="N65" s="21" t="n"/>
      <c r="O65" s="21" t="n"/>
      <c r="P65" s="21" t="n"/>
      <c r="Q65" s="21" t="n"/>
      <c r="R65" s="21" t="n"/>
      <c r="S65" s="21" t="n"/>
      <c r="T65" s="21" t="n"/>
      <c r="U65" s="21" t="n"/>
      <c r="V65" s="21" t="n"/>
      <c r="W65" s="21" t="n"/>
      <c r="X65" s="21" t="n"/>
      <c r="Y65" s="21" t="n"/>
      <c r="Z65" s="21" t="n"/>
      <c r="AA65" s="21" t="n"/>
    </row>
    <row r="66" ht="15" customHeight="1">
      <c r="A66" s="21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48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</row>
    <row r="67" ht="15" customHeight="1">
      <c r="A67" s="95" t="inlineStr">
        <is>
          <t>Name</t>
        </is>
      </c>
      <c r="B67" s="7" t="n"/>
      <c r="C67" s="95" t="inlineStr">
        <is>
          <t>Unit</t>
        </is>
      </c>
      <c r="D67" s="95" t="inlineStr">
        <is>
          <t>Plan September 2024</t>
        </is>
      </c>
      <c r="E67" s="95" t="inlineStr">
        <is>
          <t>Fact  September 2024</t>
        </is>
      </c>
      <c r="F67" s="95" t="inlineStr">
        <is>
          <t>Fact September 2023</t>
        </is>
      </c>
      <c r="G67" s="96" t="inlineStr">
        <is>
          <t>Fact September 2024/Plan September 2024</t>
        </is>
      </c>
      <c r="H67" s="25" t="n"/>
      <c r="I67" s="95" t="inlineStr">
        <is>
          <t>Fact September 2024/Fact September 2023</t>
        </is>
      </c>
      <c r="J67" s="25" t="n"/>
      <c r="K67" s="95" t="inlineStr">
        <is>
          <t>9m. 2024 plan</t>
        </is>
      </c>
      <c r="L67" s="95" t="inlineStr">
        <is>
          <t>9m.2024 fact</t>
        </is>
      </c>
      <c r="M67" s="95" t="inlineStr">
        <is>
          <t>9m. 2023 fact</t>
        </is>
      </c>
      <c r="N67" s="95" t="inlineStr">
        <is>
          <t>Fact 09m. 2024/Plan 09m.2024</t>
        </is>
      </c>
      <c r="O67" s="25" t="n"/>
      <c r="P67" s="95" t="inlineStr">
        <is>
          <t>Fact 09m. 2024/Fact 09m.2023</t>
        </is>
      </c>
      <c r="Q67" s="25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</row>
    <row r="68" ht="15" customHeight="1">
      <c r="A68" s="12" t="n"/>
      <c r="B68" s="13" t="n"/>
      <c r="C68" s="14" t="n"/>
      <c r="D68" s="14" t="n"/>
      <c r="E68" s="14" t="n"/>
      <c r="F68" s="14" t="n"/>
      <c r="G68" s="97" t="inlineStr">
        <is>
          <t>+/-</t>
        </is>
      </c>
      <c r="H68" s="97" t="inlineStr">
        <is>
          <t>%</t>
        </is>
      </c>
      <c r="I68" s="97" t="inlineStr">
        <is>
          <t>+/-</t>
        </is>
      </c>
      <c r="J68" s="97" t="inlineStr">
        <is>
          <t>%</t>
        </is>
      </c>
      <c r="K68" s="14" t="n"/>
      <c r="L68" s="14" t="n"/>
      <c r="M68" s="14" t="n"/>
      <c r="N68" s="97" t="inlineStr">
        <is>
          <t>+/-</t>
        </is>
      </c>
      <c r="O68" s="97" t="inlineStr">
        <is>
          <t>%</t>
        </is>
      </c>
      <c r="P68" s="97" t="inlineStr">
        <is>
          <t>+/-</t>
        </is>
      </c>
      <c r="Q68" s="97" t="inlineStr">
        <is>
          <t>%</t>
        </is>
      </c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</row>
    <row r="69" ht="15" customHeight="1">
      <c r="A69" s="65" t="inlineStr">
        <is>
          <t>Revenues from sale of goods</t>
        </is>
      </c>
      <c r="B69" s="66" t="n"/>
      <c r="C69" s="67" t="inlineStr">
        <is>
          <t>RMB</t>
        </is>
      </c>
      <c r="D69" s="104" t="n">
        <v>52111407.1191667</v>
      </c>
      <c r="E69" s="104" t="n">
        <v>27920506.36</v>
      </c>
      <c r="F69" s="104" t="n">
        <v>96753272.81</v>
      </c>
      <c r="G69" s="104" t="n">
        <v>-24190900.7591667</v>
      </c>
      <c r="H69" s="69" t="n">
        <v>0.535784925096194</v>
      </c>
      <c r="I69" s="104" t="n">
        <v>-68832766.45</v>
      </c>
      <c r="J69" s="69" t="n">
        <v>0.288574283319895</v>
      </c>
      <c r="K69" s="104" t="n">
        <v>469002664.0725</v>
      </c>
      <c r="L69" s="104" t="n">
        <v>459828717.71</v>
      </c>
      <c r="M69" s="104" t="n">
        <v>465974022.65</v>
      </c>
      <c r="N69" s="104" t="n">
        <v>-9173946.36250001</v>
      </c>
      <c r="O69" s="69" t="n">
        <v>0.980439457885293</v>
      </c>
      <c r="P69" s="104" t="n">
        <v>-6145304.94000006</v>
      </c>
      <c r="Q69" s="69" t="n">
        <v>0.986811915168464</v>
      </c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</row>
    <row r="70" ht="15" customHeight="1">
      <c r="A70" s="65" t="inlineStr">
        <is>
          <t>CPL</t>
        </is>
      </c>
      <c r="B70" s="66" t="n"/>
      <c r="C70" s="67" t="inlineStr">
        <is>
          <t>RMB</t>
        </is>
      </c>
      <c r="D70" s="99" t="n">
        <v>19119614.3333333</v>
      </c>
      <c r="E70" s="99" t="n">
        <v>13397250</v>
      </c>
      <c r="F70" s="99" t="n">
        <v>47188098.48</v>
      </c>
      <c r="G70" s="99" t="n">
        <v>-5722364.33333333</v>
      </c>
      <c r="H70" s="71" t="n">
        <v>0.7007071254906591</v>
      </c>
      <c r="I70" s="104" t="n">
        <v>-33790848.48</v>
      </c>
      <c r="J70" s="69" t="n">
        <v>0.283911630931224</v>
      </c>
      <c r="K70" s="99" t="n">
        <v>172076529</v>
      </c>
      <c r="L70" s="99" t="n">
        <v>172982580.03</v>
      </c>
      <c r="M70" s="99" t="n">
        <v>229111772.76</v>
      </c>
      <c r="N70" s="99" t="n">
        <v>906051.030000001</v>
      </c>
      <c r="O70" s="71" t="n">
        <v>1.00526539578213</v>
      </c>
      <c r="P70" s="99" t="n">
        <v>-56129192.73</v>
      </c>
      <c r="Q70" s="71" t="n">
        <v>0.75501393030206</v>
      </c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</row>
    <row r="71" ht="15" customHeight="1">
      <c r="A71" s="65" t="inlineStr">
        <is>
          <t>PA6</t>
        </is>
      </c>
      <c r="B71" s="66" t="n"/>
      <c r="C71" s="67" t="inlineStr">
        <is>
          <t>RMB</t>
        </is>
      </c>
      <c r="D71" s="99" t="n">
        <v>32032821.3333333</v>
      </c>
      <c r="E71" s="99" t="n">
        <v>13655393.38</v>
      </c>
      <c r="F71" s="99" t="n">
        <v>49019131.03</v>
      </c>
      <c r="G71" s="99" t="n">
        <v>-18377427.9533333</v>
      </c>
      <c r="H71" s="71" t="n">
        <v>0.426293807776158</v>
      </c>
      <c r="I71" s="104" t="n">
        <v>-35363737.65</v>
      </c>
      <c r="J71" s="69" t="n">
        <v>0.278572734625647</v>
      </c>
      <c r="K71" s="99" t="n">
        <v>288295392</v>
      </c>
      <c r="L71" s="99" t="n">
        <v>279549513.26</v>
      </c>
      <c r="M71" s="99" t="n">
        <v>228644434.97</v>
      </c>
      <c r="N71" s="99" t="n">
        <v>-8745878.74000001</v>
      </c>
      <c r="O71" s="71" t="n">
        <v>0.9696634806427989</v>
      </c>
      <c r="P71" s="99" t="n">
        <v>50905078.29</v>
      </c>
      <c r="Q71" s="71" t="n">
        <v>1.22263860608144</v>
      </c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</row>
    <row r="72" ht="15" customHeight="1">
      <c r="A72" s="65" t="inlineStr">
        <is>
          <t>Others</t>
        </is>
      </c>
      <c r="B72" s="66" t="n"/>
      <c r="C72" s="67" t="inlineStr">
        <is>
          <t>RMB</t>
        </is>
      </c>
      <c r="D72" s="99" t="n">
        <v>958971.4525</v>
      </c>
      <c r="E72" s="99" t="n">
        <v>867862.98</v>
      </c>
      <c r="F72" s="99" t="n">
        <v>546043.3</v>
      </c>
      <c r="G72" s="99" t="n">
        <v>-91108.4725</v>
      </c>
      <c r="H72" s="71" t="n">
        <v>0.904993550889879</v>
      </c>
      <c r="I72" s="104" t="n">
        <v>321819.68</v>
      </c>
      <c r="J72" s="69" t="n">
        <v>1.58936659418768</v>
      </c>
      <c r="K72" s="99" t="n">
        <v>8630743.0725</v>
      </c>
      <c r="L72" s="99" t="n">
        <v>7296624.42</v>
      </c>
      <c r="M72" s="99" t="n">
        <v>8217814.92</v>
      </c>
      <c r="N72" s="99" t="n">
        <v>-1334118.6525</v>
      </c>
      <c r="O72" s="71" t="n">
        <v>0.8454225040308661</v>
      </c>
      <c r="P72" s="99" t="n">
        <v>-921190.5</v>
      </c>
      <c r="Q72" s="71" t="n">
        <v>0.887903231093941</v>
      </c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</row>
    <row r="73" ht="15" customHeight="1">
      <c r="A73" s="65" t="inlineStr">
        <is>
          <t>Expenses for the sale of goods incl:</t>
        </is>
      </c>
      <c r="B73" s="66" t="n"/>
      <c r="C73" s="67" t="inlineStr">
        <is>
          <t>RMB</t>
        </is>
      </c>
      <c r="D73" s="104" t="n">
        <v>50822278.0204116</v>
      </c>
      <c r="E73" s="104" t="n">
        <v>27871675.96</v>
      </c>
      <c r="F73" s="104" t="n">
        <v>95298838.42</v>
      </c>
      <c r="G73" s="104" t="n">
        <v>-22950602.0604116</v>
      </c>
      <c r="H73" s="69" t="n">
        <v>0.54841453483856</v>
      </c>
      <c r="I73" s="104" t="n">
        <v>-67427162.45999999</v>
      </c>
      <c r="J73" s="69" t="n">
        <v>0.29246606172852</v>
      </c>
      <c r="K73" s="104" t="n">
        <v>457683220.019628</v>
      </c>
      <c r="L73" s="104" t="n">
        <v>439350110.34</v>
      </c>
      <c r="M73" s="104" t="n">
        <v>463693111.81</v>
      </c>
      <c r="N73" s="104" t="n">
        <v>-18333109.6796278</v>
      </c>
      <c r="O73" s="69" t="n">
        <v>0.959943670910982</v>
      </c>
      <c r="P73" s="104" t="n">
        <v>-24343001.4700001</v>
      </c>
      <c r="Q73" s="69" t="n">
        <v>0.947501912687513</v>
      </c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</row>
    <row r="74" ht="15" customHeight="1">
      <c r="A74" s="65" t="inlineStr">
        <is>
          <t>Cost of goods</t>
        </is>
      </c>
      <c r="B74" s="66" t="n"/>
      <c r="C74" s="67" t="inlineStr">
        <is>
          <t>RMB</t>
        </is>
      </c>
      <c r="D74" s="99" t="n">
        <v>47766210.3715097</v>
      </c>
      <c r="E74" s="99" t="n">
        <v>26232194.66</v>
      </c>
      <c r="F74" s="99" t="n">
        <v>92263324.01000001</v>
      </c>
      <c r="G74" s="99" t="n">
        <v>-21534015.7115097</v>
      </c>
      <c r="H74" s="71" t="n">
        <v>0.549178895624641</v>
      </c>
      <c r="I74" s="104" t="n">
        <v>-66031129.35</v>
      </c>
      <c r="J74" s="69" t="n">
        <v>0.284318768497402</v>
      </c>
      <c r="K74" s="99" t="n">
        <v>429895893.343588</v>
      </c>
      <c r="L74" s="99" t="n">
        <v>411729451.47</v>
      </c>
      <c r="M74" s="99" t="n">
        <v>443508845.64</v>
      </c>
      <c r="N74" s="99" t="n">
        <v>-18166441.8735875</v>
      </c>
      <c r="O74" s="71" t="n">
        <v>0.957742229793602</v>
      </c>
      <c r="P74" s="99" t="n">
        <v>-31779394.17</v>
      </c>
      <c r="Q74" s="71" t="n">
        <v>0.928345523471711</v>
      </c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</row>
    <row r="75" ht="15" customHeight="1">
      <c r="A75" s="65" t="inlineStr">
        <is>
          <t>Sales taxes</t>
        </is>
      </c>
      <c r="B75" s="66" t="n"/>
      <c r="C75" s="67" t="inlineStr">
        <is>
          <t>RMB</t>
        </is>
      </c>
      <c r="D75" s="99" t="n">
        <v>319.07375</v>
      </c>
      <c r="E75" s="99" t="n">
        <v>0</v>
      </c>
      <c r="F75" s="99" t="n">
        <v>0</v>
      </c>
      <c r="G75" s="99" t="n">
        <v>-319.07375</v>
      </c>
      <c r="H75" s="71" t="n">
        <v>0</v>
      </c>
      <c r="I75" s="104" t="n">
        <v>0</v>
      </c>
      <c r="J75" s="69" t="inlineStr">
        <is>
          <t>-</t>
        </is>
      </c>
      <c r="K75" s="99" t="n">
        <v>2871.66375</v>
      </c>
      <c r="L75" s="99" t="n">
        <v>8829.059999999999</v>
      </c>
      <c r="M75" s="99" t="n">
        <v>2552.59</v>
      </c>
      <c r="N75" s="99" t="n">
        <v>5957.39625</v>
      </c>
      <c r="O75" s="71" t="n">
        <v>0</v>
      </c>
      <c r="P75" s="99" t="n">
        <v>6276.47</v>
      </c>
      <c r="Q75" s="71" t="n">
        <v>3.45886335055767</v>
      </c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</row>
    <row r="76" ht="15" customHeight="1">
      <c r="A76" s="65" t="inlineStr">
        <is>
          <t>Operating costs</t>
        </is>
      </c>
      <c r="B76" s="66" t="n"/>
      <c r="C76" s="67" t="inlineStr">
        <is>
          <t>RMB</t>
        </is>
      </c>
      <c r="D76" s="99" t="n">
        <v>2652406.54900391</v>
      </c>
      <c r="E76" s="99" t="n">
        <v>1275190.87</v>
      </c>
      <c r="F76" s="99" t="n">
        <v>2794311.36</v>
      </c>
      <c r="G76" s="99" t="n">
        <v>-1377215.67900392</v>
      </c>
      <c r="H76" s="71" t="n">
        <v>0.480767501678385</v>
      </c>
      <c r="I76" s="104" t="n">
        <v>-1519120.49</v>
      </c>
      <c r="J76" s="69" t="n">
        <v>0.456352462454292</v>
      </c>
      <c r="K76" s="99" t="n">
        <v>23871658.9410352</v>
      </c>
      <c r="L76" s="99" t="n">
        <v>24452515.82</v>
      </c>
      <c r="M76" s="99" t="n">
        <v>17499311.47</v>
      </c>
      <c r="N76" s="99" t="n">
        <v>580856.878964763</v>
      </c>
      <c r="O76" s="71" t="n">
        <v>1.02433248901551</v>
      </c>
      <c r="P76" s="99" t="n">
        <v>6953204.35</v>
      </c>
      <c r="Q76" s="71" t="n">
        <v>1.39734159609195</v>
      </c>
      <c r="R76" s="21" t="n"/>
      <c r="S76" s="21" t="n"/>
      <c r="T76" s="21" t="n"/>
      <c r="U76" s="21" t="n"/>
      <c r="V76" s="21" t="n"/>
      <c r="W76" s="21" t="n"/>
      <c r="X76" s="21" t="n"/>
      <c r="Y76" s="21" t="n"/>
      <c r="Z76" s="21" t="n"/>
      <c r="AA76" s="21" t="n"/>
    </row>
    <row r="77" ht="15" customHeight="1">
      <c r="A77" s="65" t="inlineStr">
        <is>
          <t>Personnel costs</t>
        </is>
      </c>
      <c r="B77" s="66" t="n"/>
      <c r="C77" s="67" t="inlineStr">
        <is>
          <t>RMB</t>
        </is>
      </c>
      <c r="D77" s="99" t="n">
        <v>187154.640646111</v>
      </c>
      <c r="E77" s="99" t="n">
        <v>182952.92</v>
      </c>
      <c r="F77" s="99" t="n">
        <v>184411.27</v>
      </c>
      <c r="G77" s="99" t="n">
        <v>-4201.72064611112</v>
      </c>
      <c r="H77" s="71" t="n">
        <v>0.977549471220133</v>
      </c>
      <c r="I77" s="104" t="n">
        <v>-1458.35000000001</v>
      </c>
      <c r="J77" s="69" t="n">
        <v>0.992091860763173</v>
      </c>
      <c r="K77" s="99" t="n">
        <v>1867497.72393833</v>
      </c>
      <c r="L77" s="99" t="n">
        <v>1832674.59</v>
      </c>
      <c r="M77" s="99" t="n">
        <v>1827807.92</v>
      </c>
      <c r="N77" s="99" t="n">
        <v>-34823.1339383335</v>
      </c>
      <c r="O77" s="71" t="n">
        <v>0.981353051469913</v>
      </c>
      <c r="P77" s="99" t="n">
        <v>4866.66999999969</v>
      </c>
      <c r="Q77" s="71" t="n">
        <v>1.0026625718965</v>
      </c>
      <c r="R77" s="21" t="n"/>
      <c r="S77" s="21" t="n"/>
      <c r="T77" s="21" t="n"/>
      <c r="U77" s="21" t="n"/>
      <c r="V77" s="21" t="n"/>
      <c r="W77" s="21" t="n"/>
      <c r="X77" s="21" t="n"/>
      <c r="Y77" s="21" t="n"/>
      <c r="Z77" s="21" t="n"/>
      <c r="AA77" s="21" t="n"/>
    </row>
    <row r="78" ht="15" customHeight="1">
      <c r="A78" s="65" t="inlineStr">
        <is>
          <t>Other administrative expenses</t>
        </is>
      </c>
      <c r="B78" s="66" t="n"/>
      <c r="C78" s="67" t="inlineStr">
        <is>
          <t>RMB</t>
        </is>
      </c>
      <c r="D78" s="99" t="n">
        <v>74157.29605</v>
      </c>
      <c r="E78" s="99" t="n">
        <v>136018</v>
      </c>
      <c r="F78" s="99" t="n">
        <v>71861.00999999999</v>
      </c>
      <c r="G78" s="99" t="n">
        <v>61860.7039500004</v>
      </c>
      <c r="H78" s="71" t="n">
        <v>1.83418230228205</v>
      </c>
      <c r="I78" s="104" t="n">
        <v>64156.9900000004</v>
      </c>
      <c r="J78" s="69" t="n">
        <v>1.89279276759401</v>
      </c>
      <c r="K78" s="99" t="n">
        <v>767027.5422500001</v>
      </c>
      <c r="L78" s="99" t="n">
        <v>803986.180000001</v>
      </c>
      <c r="M78" s="99" t="n">
        <v>703963.02</v>
      </c>
      <c r="N78" s="99" t="n">
        <v>36958.6377500009</v>
      </c>
      <c r="O78" s="71" t="n">
        <v>1.04818423813255</v>
      </c>
      <c r="P78" s="99" t="n">
        <v>100023.160000001</v>
      </c>
      <c r="Q78" s="71" t="n">
        <v>1.14208581581459</v>
      </c>
      <c r="R78" s="21" t="n"/>
      <c r="S78" s="21" t="n"/>
      <c r="T78" s="21" t="n"/>
      <c r="U78" s="21" t="n"/>
      <c r="V78" s="21" t="n"/>
      <c r="W78" s="21" t="n"/>
      <c r="X78" s="21" t="n"/>
      <c r="Y78" s="21" t="n"/>
      <c r="Z78" s="21" t="n"/>
      <c r="AA78" s="21" t="n"/>
    </row>
    <row r="79" ht="15" customHeight="1">
      <c r="A79" s="65" t="inlineStr">
        <is>
          <t>Financial expenses</t>
        </is>
      </c>
      <c r="B79" s="66" t="n"/>
      <c r="C79" s="67" t="inlineStr">
        <is>
          <t>RMB</t>
        </is>
      </c>
      <c r="D79" s="99" t="n">
        <v>142030.089451852</v>
      </c>
      <c r="E79" s="99" t="n">
        <v>45319.51</v>
      </c>
      <c r="F79" s="99" t="n">
        <v>-15069.23</v>
      </c>
      <c r="G79" s="99" t="n">
        <v>-96710.57945185179</v>
      </c>
      <c r="H79" s="71" t="n">
        <v>0.319083865784393</v>
      </c>
      <c r="I79" s="104" t="n">
        <v>60388.74</v>
      </c>
      <c r="J79" s="69" t="n">
        <v>-3.00742041895969</v>
      </c>
      <c r="K79" s="99" t="n">
        <v>1278270.80506667</v>
      </c>
      <c r="L79" s="99" t="n">
        <v>522653.22</v>
      </c>
      <c r="M79" s="99" t="n">
        <v>150631.17</v>
      </c>
      <c r="N79" s="99" t="n">
        <v>-755617.585066666</v>
      </c>
      <c r="O79" s="71" t="n">
        <v>0.40887519133533</v>
      </c>
      <c r="P79" s="99" t="n">
        <v>372022.05</v>
      </c>
      <c r="Q79" s="71" t="n">
        <v>3.46975476589606</v>
      </c>
      <c r="R79" s="21" t="n"/>
      <c r="S79" s="21" t="n"/>
      <c r="T79" s="21" t="n"/>
      <c r="U79" s="21" t="n"/>
      <c r="V79" s="21" t="n"/>
      <c r="W79" s="21" t="n"/>
      <c r="X79" s="21" t="n"/>
      <c r="Y79" s="21" t="n"/>
      <c r="Z79" s="21" t="n"/>
      <c r="AA79" s="21" t="n"/>
    </row>
    <row r="80" ht="15" customHeight="1">
      <c r="A80" s="65" t="inlineStr">
        <is>
          <t>Other income</t>
        </is>
      </c>
      <c r="B80" s="66" t="n"/>
      <c r="C80" s="67" t="inlineStr">
        <is>
          <t>RMB</t>
        </is>
      </c>
      <c r="D80" s="99" t="n">
        <v>-38705.7891312352</v>
      </c>
      <c r="E80" s="99" t="n">
        <v>-1939704.46</v>
      </c>
      <c r="F80" s="99" t="n">
        <v>377414.78</v>
      </c>
      <c r="G80" s="99" t="n">
        <v>-1900998.67086877</v>
      </c>
      <c r="H80" s="71" t="n">
        <v>50.1140657130971</v>
      </c>
      <c r="I80" s="104" t="n">
        <v>-2317119.24</v>
      </c>
      <c r="J80" s="69" t="n">
        <v>-5.13945018263461</v>
      </c>
      <c r="K80" s="99" t="n">
        <v>-303680.102181117</v>
      </c>
      <c r="L80" s="99" t="n">
        <v>-6745634.7</v>
      </c>
      <c r="M80" s="99" t="n">
        <v>553715.22</v>
      </c>
      <c r="N80" s="99" t="n">
        <v>-6441954.59781888</v>
      </c>
      <c r="O80" s="71" t="n">
        <v>22.212962428394</v>
      </c>
      <c r="P80" s="99" t="n">
        <v>-7299349.92</v>
      </c>
      <c r="Q80" s="71" t="n">
        <v>-12.182498252441</v>
      </c>
      <c r="R80" s="21" t="n"/>
      <c r="S80" s="21" t="n"/>
      <c r="T80" s="21" t="n"/>
      <c r="U80" s="21" t="n"/>
      <c r="V80" s="21" t="n"/>
      <c r="W80" s="21" t="n"/>
      <c r="X80" s="21" t="n"/>
      <c r="Y80" s="21" t="n"/>
      <c r="Z80" s="21" t="n"/>
      <c r="AA80" s="21" t="n"/>
    </row>
    <row r="81" ht="15" customHeight="1">
      <c r="A81" s="72" t="inlineStr">
        <is>
          <t>Profit before tax</t>
        </is>
      </c>
      <c r="B81" s="66" t="n"/>
      <c r="C81" s="73" t="inlineStr">
        <is>
          <t>RMB</t>
        </is>
      </c>
      <c r="D81" s="104" t="n">
        <v>1250423.30962384</v>
      </c>
      <c r="E81" s="104" t="n">
        <v>-1890874.06</v>
      </c>
      <c r="F81" s="104" t="n">
        <v>1831849.16999999</v>
      </c>
      <c r="G81" s="104" t="n">
        <v>-3141297.36962384</v>
      </c>
      <c r="H81" s="69" t="n">
        <v>-1.51218714930132</v>
      </c>
      <c r="I81" s="104" t="n">
        <v>-3722723.22999999</v>
      </c>
      <c r="J81" s="69" t="n">
        <v>-1.03222147923894</v>
      </c>
      <c r="K81" s="104" t="n">
        <v>11015763.9506912</v>
      </c>
      <c r="L81" s="104" t="n">
        <v>13732972.67</v>
      </c>
      <c r="M81" s="104" t="n">
        <v>2834626.06000003</v>
      </c>
      <c r="N81" s="104" t="n">
        <v>2717208.7193088</v>
      </c>
      <c r="O81" s="69" t="n">
        <v>1.24666548152916</v>
      </c>
      <c r="P81" s="104" t="n">
        <v>10898346.61</v>
      </c>
      <c r="Q81" s="69" t="n">
        <v>4.84472109524029</v>
      </c>
      <c r="R81" s="21" t="n"/>
      <c r="S81" s="21" t="n"/>
      <c r="T81" s="21" t="n"/>
      <c r="U81" s="21" t="n"/>
      <c r="V81" s="21" t="n"/>
      <c r="W81" s="21" t="n"/>
      <c r="X81" s="21" t="n"/>
      <c r="Y81" s="21" t="n"/>
      <c r="Z81" s="21" t="n"/>
      <c r="AA81" s="21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qiang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2025-06-15T06:40:07Z</dcterms:modified>
  <cp:lastModifiedBy>刘莹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EA08F685EC12475A87C9C8D7FE819F68_12</vt:lpwstr>
  </property>
  <property name="KSOProductBuildVer" fmtid="{D5CDD505-2E9C-101B-9397-08002B2CF9AE}" pid="3">
    <vt:lpwstr xmlns:vt="http://schemas.openxmlformats.org/officeDocument/2006/docPropsVTypes">2052-12.1.0.21541</vt:lpwstr>
  </property>
</Properties>
</file>