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5" activeTab="1"/>
  </bookViews>
  <sheets>
    <sheet name="quantity" sheetId="1" r:id="rId1"/>
    <sheet name="amoun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sz val="10"/>
            <rFont val="宋体"/>
            <charset val="134"/>
          </rPr>
          <t>作者:
本期暂估螺纹入账</t>
        </r>
      </text>
    </comment>
    <comment ref="I28" authorId="0">
      <text>
        <r>
          <rPr>
            <sz val="10"/>
            <rFont val="宋体"/>
            <charset val="134"/>
          </rPr>
          <t>作者:
本期配件暂估入库195465.81</t>
        </r>
      </text>
    </comment>
    <comment ref="K28" authorId="0">
      <text>
        <r>
          <rPr>
            <sz val="10"/>
            <rFont val="宋体"/>
            <charset val="134"/>
          </rPr>
          <t>作者:
在途借方+应付暂估贷方</t>
        </r>
      </text>
    </comment>
  </commentList>
</comments>
</file>

<file path=xl/sharedStrings.xml><?xml version="1.0" encoding="utf-8"?>
<sst xmlns="http://schemas.openxmlformats.org/spreadsheetml/2006/main" count="139" uniqueCount="36">
  <si>
    <t>begining</t>
  </si>
  <si>
    <t>Purchase (RMB)</t>
  </si>
  <si>
    <t xml:space="preserve"> PA-6</t>
  </si>
  <si>
    <t xml:space="preserve">       PA-6</t>
  </si>
  <si>
    <t>24 SD</t>
  </si>
  <si>
    <t>34F</t>
  </si>
  <si>
    <t xml:space="preserve">        RST</t>
  </si>
  <si>
    <t>PA-6 recycled</t>
  </si>
  <si>
    <t>Caprolactam</t>
  </si>
  <si>
    <t>Polyamide light-stabilized yarn 93.5 tex</t>
  </si>
  <si>
    <t>Polyamide not the  thermostabilized yarn 187tex</t>
  </si>
  <si>
    <t>yarn 144tex</t>
  </si>
  <si>
    <t>yarn 94tex</t>
  </si>
  <si>
    <t>Polyamide fiber 1 tex</t>
  </si>
  <si>
    <t>Polyamide fiber 0.48 tex</t>
  </si>
  <si>
    <t>Polyamide fiber 0.68 tex</t>
  </si>
  <si>
    <t>Polyamide fiber 0.33 tex</t>
  </si>
  <si>
    <t>fish net</t>
  </si>
  <si>
    <t>NYLON 6 Dipped NTCF</t>
  </si>
  <si>
    <t>PA66TNC103</t>
  </si>
  <si>
    <t xml:space="preserve">others </t>
  </si>
  <si>
    <t>Sales (tn)</t>
  </si>
  <si>
    <t>Pa-6</t>
  </si>
  <si>
    <t xml:space="preserve">        PA-6</t>
  </si>
  <si>
    <t>Inventories (tn)</t>
  </si>
  <si>
    <t>PA-6</t>
  </si>
  <si>
    <t xml:space="preserve">P </t>
  </si>
  <si>
    <t>S</t>
  </si>
  <si>
    <t>I</t>
  </si>
  <si>
    <t>PA-6 recycled/ fiber</t>
  </si>
  <si>
    <t>DTY 75D/36F SIM</t>
  </si>
  <si>
    <t>Fish nets</t>
  </si>
  <si>
    <t xml:space="preserve">Mailing Address: </t>
  </si>
  <si>
    <t>2209,Wanda Plaza Building B, 36 Guobin Road,Shanghai 200433,China</t>
  </si>
  <si>
    <t xml:space="preserve">E-mail: jane.liu@kuazot-tr.cn_                    </t>
  </si>
  <si>
    <t xml:space="preserve">By: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</si>
</sst>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/yy;@"/>
    <numFmt numFmtId="177" formatCode="#,##0.000000000_ ;[Red]\-#,##0.000000000\ "/>
    <numFmt numFmtId="178" formatCode="#,##0.00_ ;[Red]\-#,##0.00\ "/>
    <numFmt numFmtId="179" formatCode="#,##0.0000_);[Red]\(#,##0.0000\)"/>
    <numFmt numFmtId="180" formatCode="#,##0.000_);[Red]\(#,##0.000\)"/>
    <numFmt numFmtId="181" formatCode="_(* #,##0.0_);_(* \(#,##0.0\);_(* &quot;-&quot;??_);_(@_)"/>
  </numFmts>
  <fonts count="30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u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indexed="8"/>
      <name val="宋体"/>
      <charset val="134"/>
    </font>
    <font>
      <sz val="9"/>
      <name val="Arial Cyr"/>
      <charset val="204"/>
    </font>
    <font>
      <b/>
      <sz val="9"/>
      <name val="Arial Cyr"/>
      <charset val="204"/>
    </font>
    <font>
      <b/>
      <sz val="14"/>
      <name val="Arial Cyr"/>
      <charset val="204"/>
    </font>
    <font>
      <b/>
      <i/>
      <sz val="9"/>
      <name val="Arial Cyr"/>
      <charset val="204"/>
    </font>
    <font>
      <sz val="1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>
      <alignment vertical="center"/>
    </xf>
    <xf numFmtId="43" fontId="1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0" fillId="6" borderId="3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4">
      <alignment vertical="center"/>
    </xf>
    <xf numFmtId="0" fontId="17" fillId="0" borderId="5">
      <alignment vertical="center"/>
    </xf>
    <xf numFmtId="0" fontId="18" fillId="0" borderId="6">
      <alignment vertical="center"/>
    </xf>
    <xf numFmtId="0" fontId="18" fillId="0" borderId="0">
      <alignment vertical="center"/>
    </xf>
    <xf numFmtId="0" fontId="19" fillId="7" borderId="7">
      <alignment vertical="center"/>
    </xf>
    <xf numFmtId="0" fontId="20" fillId="8" borderId="8">
      <alignment vertical="center"/>
    </xf>
    <xf numFmtId="0" fontId="21" fillId="8" borderId="7">
      <alignment vertical="center"/>
    </xf>
    <xf numFmtId="0" fontId="22" fillId="9" borderId="9">
      <alignment vertical="center"/>
    </xf>
    <xf numFmtId="0" fontId="23" fillId="0" borderId="10">
      <alignment vertical="center"/>
    </xf>
    <xf numFmtId="0" fontId="24" fillId="0" borderId="11">
      <alignment vertical="center"/>
    </xf>
    <xf numFmtId="0" fontId="25" fillId="10" borderId="0">
      <alignment vertical="center"/>
    </xf>
    <xf numFmtId="0" fontId="26" fillId="11" borderId="0">
      <alignment vertical="center"/>
    </xf>
    <xf numFmtId="0" fontId="27" fillId="12" borderId="0">
      <alignment vertical="center"/>
    </xf>
    <xf numFmtId="0" fontId="28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8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8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8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8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8" fillId="33" borderId="0">
      <alignment vertical="center"/>
    </xf>
    <xf numFmtId="0" fontId="0" fillId="34" borderId="0">
      <alignment vertical="center"/>
    </xf>
    <xf numFmtId="0" fontId="0" fillId="35" borderId="0">
      <alignment vertical="center"/>
    </xf>
    <xf numFmtId="0" fontId="0" fillId="36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8" borderId="0">
      <alignment vertical="center"/>
    </xf>
    <xf numFmtId="0" fontId="0" fillId="18" borderId="0">
      <alignment vertical="center"/>
    </xf>
    <xf numFmtId="0" fontId="0" fillId="22" borderId="0">
      <alignment vertical="center"/>
    </xf>
    <xf numFmtId="0" fontId="0" fillId="22" borderId="0">
      <alignment vertical="center"/>
    </xf>
    <xf numFmtId="0" fontId="0" fillId="26" borderId="0">
      <alignment vertical="center"/>
    </xf>
    <xf numFmtId="0" fontId="0" fillId="26" borderId="0">
      <alignment vertical="center"/>
    </xf>
    <xf numFmtId="0" fontId="0" fillId="30" borderId="0">
      <alignment vertical="center"/>
    </xf>
    <xf numFmtId="0" fontId="0" fillId="30" borderId="0">
      <alignment vertical="center"/>
    </xf>
    <xf numFmtId="0" fontId="0" fillId="34" borderId="0">
      <alignment vertical="center"/>
    </xf>
    <xf numFmtId="0" fontId="0" fillId="34" borderId="0">
      <alignment vertical="center"/>
    </xf>
    <xf numFmtId="0" fontId="0" fillId="15" borderId="0">
      <alignment vertical="center"/>
    </xf>
    <xf numFmtId="0" fontId="0" fillId="15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23" borderId="0">
      <alignment vertical="center"/>
    </xf>
    <xf numFmtId="0" fontId="0" fillId="23" borderId="0">
      <alignment vertical="center"/>
    </xf>
    <xf numFmtId="0" fontId="0" fillId="27" borderId="0">
      <alignment vertical="center"/>
    </xf>
    <xf numFmtId="0" fontId="0" fillId="27" borderId="0">
      <alignment vertical="center"/>
    </xf>
    <xf numFmtId="0" fontId="0" fillId="31" borderId="0">
      <alignment vertical="center"/>
    </xf>
    <xf numFmtId="0" fontId="0" fillId="31" borderId="0">
      <alignment vertical="center"/>
    </xf>
    <xf numFmtId="0" fontId="0" fillId="35" borderId="0">
      <alignment vertical="center"/>
    </xf>
    <xf numFmtId="0" fontId="0" fillId="35" borderId="0">
      <alignment vertical="center"/>
    </xf>
    <xf numFmtId="0" fontId="0" fillId="16" borderId="0">
      <alignment vertical="center"/>
    </xf>
    <xf numFmtId="0" fontId="0" fillId="16" borderId="0">
      <alignment vertical="center"/>
    </xf>
    <xf numFmtId="0" fontId="0" fillId="20" borderId="0">
      <alignment vertical="center"/>
    </xf>
    <xf numFmtId="0" fontId="0" fillId="20" borderId="0">
      <alignment vertical="center"/>
    </xf>
    <xf numFmtId="0" fontId="0" fillId="24" borderId="0">
      <alignment vertical="center"/>
    </xf>
    <xf numFmtId="0" fontId="0" fillId="24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32" borderId="0">
      <alignment vertical="center"/>
    </xf>
    <xf numFmtId="0" fontId="0" fillId="32" borderId="0">
      <alignment vertical="center"/>
    </xf>
    <xf numFmtId="0" fontId="0" fillId="36" borderId="0">
      <alignment vertical="center"/>
    </xf>
    <xf numFmtId="0" fontId="0" fillId="36" borderId="0">
      <alignment vertical="center"/>
    </xf>
    <xf numFmtId="0" fontId="16" fillId="0" borderId="4">
      <alignment vertical="center"/>
    </xf>
    <xf numFmtId="0" fontId="16" fillId="0" borderId="4">
      <alignment vertical="center"/>
    </xf>
    <xf numFmtId="0" fontId="17" fillId="0" borderId="5">
      <alignment vertical="center"/>
    </xf>
    <xf numFmtId="0" fontId="17" fillId="0" borderId="5">
      <alignment vertical="center"/>
    </xf>
    <xf numFmtId="0" fontId="18" fillId="0" borderId="6">
      <alignment vertical="center"/>
    </xf>
    <xf numFmtId="0" fontId="18" fillId="0" borderId="6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11" borderId="0">
      <alignment vertical="center"/>
    </xf>
    <xf numFmtId="0" fontId="26" fillId="11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0" borderId="0">
      <alignment vertical="center"/>
    </xf>
    <xf numFmtId="0" fontId="25" fillId="10" borderId="0">
      <alignment vertical="center"/>
    </xf>
    <xf numFmtId="0" fontId="24" fillId="0" borderId="11">
      <alignment vertical="center"/>
    </xf>
    <xf numFmtId="0" fontId="24" fillId="0" borderId="11">
      <alignment vertical="center"/>
    </xf>
    <xf numFmtId="0" fontId="21" fillId="8" borderId="7">
      <alignment vertical="center"/>
    </xf>
    <xf numFmtId="0" fontId="21" fillId="8" borderId="7">
      <alignment vertical="center"/>
    </xf>
    <xf numFmtId="0" fontId="22" fillId="9" borderId="9">
      <alignment vertical="center"/>
    </xf>
    <xf numFmtId="0" fontId="22" fillId="9" borderId="9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10">
      <alignment vertical="center"/>
    </xf>
    <xf numFmtId="0" fontId="23" fillId="0" borderId="1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0" fontId="27" fillId="12" borderId="0">
      <alignment vertical="center"/>
    </xf>
    <xf numFmtId="0" fontId="27" fillId="12" borderId="0">
      <alignment vertical="center"/>
    </xf>
    <xf numFmtId="0" fontId="20" fillId="8" borderId="8">
      <alignment vertical="center"/>
    </xf>
    <xf numFmtId="0" fontId="20" fillId="8" borderId="8">
      <alignment vertical="center"/>
    </xf>
    <xf numFmtId="0" fontId="19" fillId="7" borderId="7">
      <alignment vertical="center"/>
    </xf>
    <xf numFmtId="0" fontId="19" fillId="7" borderId="7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7" borderId="0">
      <alignment vertical="center"/>
    </xf>
    <xf numFmtId="0" fontId="28" fillId="17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28" fillId="25" borderId="0">
      <alignment vertical="center"/>
    </xf>
    <xf numFmtId="0" fontId="28" fillId="25" borderId="0">
      <alignment vertical="center"/>
    </xf>
    <xf numFmtId="0" fontId="28" fillId="29" borderId="0">
      <alignment vertical="center"/>
    </xf>
    <xf numFmtId="0" fontId="28" fillId="29" borderId="0">
      <alignment vertical="center"/>
    </xf>
    <xf numFmtId="0" fontId="28" fillId="33" borderId="0">
      <alignment vertical="center"/>
    </xf>
    <xf numFmtId="0" fontId="28" fillId="33" borderId="0">
      <alignment vertical="center"/>
    </xf>
    <xf numFmtId="0" fontId="0" fillId="6" borderId="3">
      <alignment vertical="center"/>
    </xf>
  </cellStyleXfs>
  <cellXfs count="42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0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40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8" fillId="0" borderId="1" xfId="0" applyFont="1" applyBorder="1" applyAlignment="1"/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76" fontId="5" fillId="0" borderId="2" xfId="0" applyNumberFormat="1" applyFont="1" applyBorder="1" applyAlignment="1">
      <alignment horizontal="left"/>
    </xf>
    <xf numFmtId="177" fontId="0" fillId="0" borderId="0" xfId="0" applyNumberFormat="1" applyAlignment="1">
      <alignment vertical="center"/>
    </xf>
    <xf numFmtId="178" fontId="6" fillId="0" borderId="1" xfId="0" applyNumberFormat="1" applyFont="1" applyBorder="1" applyAlignment="1">
      <alignment horizontal="center"/>
    </xf>
    <xf numFmtId="40" fontId="0" fillId="0" borderId="0" xfId="0" applyNumberFormat="1" applyAlignment="1">
      <alignment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/>
    <xf numFmtId="40" fontId="5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vertical="center"/>
    </xf>
    <xf numFmtId="180" fontId="0" fillId="0" borderId="0" xfId="0" applyNumberFormat="1" applyAlignment="1">
      <alignment horizontal="center" vertical="center"/>
    </xf>
    <xf numFmtId="180" fontId="6" fillId="0" borderId="1" xfId="0" applyNumberFormat="1" applyFont="1" applyBorder="1" applyAlignment="1">
      <alignment horizontal="center"/>
    </xf>
    <xf numFmtId="180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180" fontId="5" fillId="3" borderId="1" xfId="0" applyNumberFormat="1" applyFont="1" applyFill="1" applyBorder="1" applyAlignment="1">
      <alignment horizontal="center"/>
    </xf>
    <xf numFmtId="0" fontId="9" fillId="0" borderId="0" xfId="99"/>
    <xf numFmtId="4" fontId="9" fillId="0" borderId="0" xfId="99" applyNumberFormat="1"/>
    <xf numFmtId="0" fontId="5" fillId="0" borderId="1" xfId="0" applyFont="1" applyBorder="1" applyAlignment="1">
      <alignment horizontal="center"/>
    </xf>
    <xf numFmtId="180" fontId="5" fillId="4" borderId="1" xfId="97" applyNumberFormat="1" applyFont="1" applyFill="1" applyBorder="1" applyAlignment="1">
      <alignment horizontal="center"/>
    </xf>
    <xf numFmtId="180" fontId="5" fillId="0" borderId="1" xfId="97" applyNumberFormat="1" applyFont="1" applyBorder="1" applyAlignment="1">
      <alignment horizontal="center"/>
    </xf>
    <xf numFmtId="180" fontId="5" fillId="5" borderId="1" xfId="0" applyNumberFormat="1" applyFont="1" applyFill="1" applyBorder="1" applyAlignment="1">
      <alignment horizontal="center"/>
    </xf>
    <xf numFmtId="180" fontId="5" fillId="4" borderId="1" xfId="0" applyNumberFormat="1" applyFont="1" applyFill="1" applyBorder="1" applyAlignment="1">
      <alignment horizontal="center"/>
    </xf>
    <xf numFmtId="0" fontId="0" fillId="0" borderId="1" xfId="0" applyBorder="1" applyAlignment="1"/>
    <xf numFmtId="181" fontId="6" fillId="0" borderId="1" xfId="1" applyNumberFormat="1" applyFont="1" applyBorder="1" applyAlignment="1"/>
    <xf numFmtId="40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5" fillId="0" borderId="1" xfId="1" applyNumberFormat="1" applyFont="1" applyBorder="1" applyAlignment="1"/>
  </cellXfs>
  <cellStyles count="14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着色 1 2" xfId="49"/>
    <cellStyle name="20% - 着色 1 3" xfId="50"/>
    <cellStyle name="20% - 着色 2 2" xfId="51"/>
    <cellStyle name="20% - 着色 2 3" xfId="52"/>
    <cellStyle name="20% - 着色 3 2" xfId="53"/>
    <cellStyle name="20% - 着色 3 3" xfId="54"/>
    <cellStyle name="20% - 着色 4 2" xfId="55"/>
    <cellStyle name="20% - 着色 4 3" xfId="56"/>
    <cellStyle name="20% - 着色 5 2" xfId="57"/>
    <cellStyle name="20% - 着色 5 3" xfId="58"/>
    <cellStyle name="20% - 着色 6 2" xfId="59"/>
    <cellStyle name="20% - 着色 6 3" xfId="60"/>
    <cellStyle name="40% - 着色 1 2" xfId="61"/>
    <cellStyle name="40% - 着色 1 3" xfId="62"/>
    <cellStyle name="40% - 着色 2 2" xfId="63"/>
    <cellStyle name="40% - 着色 2 3" xfId="64"/>
    <cellStyle name="40% - 着色 3 2" xfId="65"/>
    <cellStyle name="40% - 着色 3 3" xfId="66"/>
    <cellStyle name="40% - 着色 4 2" xfId="67"/>
    <cellStyle name="40% - 着色 4 3" xfId="68"/>
    <cellStyle name="40% - 着色 5 2" xfId="69"/>
    <cellStyle name="40% - 着色 5 3" xfId="70"/>
    <cellStyle name="40% - 着色 6 2" xfId="71"/>
    <cellStyle name="40% - 着色 6 3" xfId="72"/>
    <cellStyle name="60% - 着色 1 2" xfId="73"/>
    <cellStyle name="60% - 着色 1 3" xfId="74"/>
    <cellStyle name="60% - 着色 2 2" xfId="75"/>
    <cellStyle name="60% - 着色 2 3" xfId="76"/>
    <cellStyle name="60% - 着色 3 2" xfId="77"/>
    <cellStyle name="60% - 着色 3 3" xfId="78"/>
    <cellStyle name="60% - 着色 4 2" xfId="79"/>
    <cellStyle name="60% - 着色 4 3" xfId="80"/>
    <cellStyle name="60% - 着色 5 2" xfId="81"/>
    <cellStyle name="60% - 着色 5 3" xfId="82"/>
    <cellStyle name="60% - 着色 6 2" xfId="83"/>
    <cellStyle name="60% - 着色 6 3" xfId="84"/>
    <cellStyle name="标题 1 2" xfId="85"/>
    <cellStyle name="标题 1 3" xfId="86"/>
    <cellStyle name="标题 2 2" xfId="87"/>
    <cellStyle name="标题 2 3" xfId="88"/>
    <cellStyle name="标题 3 2" xfId="89"/>
    <cellStyle name="标题 3 3" xfId="90"/>
    <cellStyle name="标题 4 2" xfId="91"/>
    <cellStyle name="标题 4 3" xfId="92"/>
    <cellStyle name="标题 5" xfId="93"/>
    <cellStyle name="标题 6" xfId="94"/>
    <cellStyle name="差 2" xfId="95"/>
    <cellStyle name="差 3" xfId="96"/>
    <cellStyle name="常规 2" xfId="97"/>
    <cellStyle name="常规 3" xfId="98"/>
    <cellStyle name="常规 4" xfId="99"/>
    <cellStyle name="常规 5" xfId="100"/>
    <cellStyle name="常规 6" xfId="101"/>
    <cellStyle name="常规 7" xfId="102"/>
    <cellStyle name="常规 8" xfId="103"/>
    <cellStyle name="常规 9" xfId="104"/>
    <cellStyle name="好 2" xfId="105"/>
    <cellStyle name="好 3" xfId="106"/>
    <cellStyle name="汇总 2" xfId="107"/>
    <cellStyle name="汇总 3" xfId="108"/>
    <cellStyle name="计算 2" xfId="109"/>
    <cellStyle name="计算 3" xfId="110"/>
    <cellStyle name="检查单元格 2" xfId="111"/>
    <cellStyle name="检查单元格 3" xfId="112"/>
    <cellStyle name="解释性文本 2" xfId="113"/>
    <cellStyle name="解释性文本 3" xfId="114"/>
    <cellStyle name="警告文本 2" xfId="115"/>
    <cellStyle name="警告文本 3" xfId="116"/>
    <cellStyle name="链接单元格 2" xfId="117"/>
    <cellStyle name="链接单元格 3" xfId="118"/>
    <cellStyle name="千位分隔 2" xfId="119"/>
    <cellStyle name="千位分隔 2 2" xfId="120"/>
    <cellStyle name="千位分隔 2 2 2" xfId="121"/>
    <cellStyle name="千位分隔 2 3" xfId="122"/>
    <cellStyle name="千位分隔 3" xfId="123"/>
    <cellStyle name="千位分隔 3 2" xfId="124"/>
    <cellStyle name="千位分隔 4" xfId="125"/>
    <cellStyle name="千位分隔 4 2" xfId="126"/>
    <cellStyle name="千位分隔 5" xfId="127"/>
    <cellStyle name="千位分隔 6" xfId="128"/>
    <cellStyle name="适中 2" xfId="129"/>
    <cellStyle name="适中 3" xfId="130"/>
    <cellStyle name="输出 2" xfId="131"/>
    <cellStyle name="输出 3" xfId="132"/>
    <cellStyle name="输入 2" xfId="133"/>
    <cellStyle name="输入 3" xfId="134"/>
    <cellStyle name="着色 1 2" xfId="135"/>
    <cellStyle name="着色 1 3" xfId="136"/>
    <cellStyle name="着色 2 2" xfId="137"/>
    <cellStyle name="着色 2 3" xfId="138"/>
    <cellStyle name="着色 3 2" xfId="139"/>
    <cellStyle name="着色 3 3" xfId="140"/>
    <cellStyle name="着色 4 2" xfId="141"/>
    <cellStyle name="着色 4 3" xfId="142"/>
    <cellStyle name="着色 5 2" xfId="143"/>
    <cellStyle name="着色 5 3" xfId="144"/>
    <cellStyle name="着色 6 2" xfId="145"/>
    <cellStyle name="着色 6 3" xfId="146"/>
    <cellStyle name="注释 2" xfId="14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"/>
  <sheetViews>
    <sheetView workbookViewId="0">
      <pane xSplit="3" ySplit="4" topLeftCell="D5" activePane="bottomRight" state="frozen"/>
      <selection/>
      <selection pane="topRight"/>
      <selection pane="bottomLeft"/>
      <selection pane="bottomRight" activeCell="F38" sqref="F38"/>
    </sheetView>
  </sheetViews>
  <sheetFormatPr defaultColWidth="9" defaultRowHeight="13.5"/>
  <cols>
    <col min="1" max="1" width="3.45833333333333" style="1" customWidth="1"/>
    <col min="2" max="2" width="29.4583333333333" style="1" customWidth="1"/>
    <col min="3" max="3" width="10.4583333333333" style="6" customWidth="1"/>
    <col min="4" max="4" width="11.4583333333333" style="24" customWidth="1"/>
    <col min="5" max="5" width="13.075" style="7" customWidth="1"/>
    <col min="6" max="7" width="11.4583333333333" style="7" customWidth="1"/>
    <col min="8" max="8" width="12.075" style="7" customWidth="1"/>
    <col min="9" max="14" width="14.075" style="7" customWidth="1"/>
    <col min="15" max="15" width="14.075" style="24" customWidth="1"/>
  </cols>
  <sheetData>
    <row r="1" spans="1:16">
      <c r="A1" s="8"/>
      <c r="B1" s="8"/>
      <c r="C1" s="8" t="s">
        <v>0</v>
      </c>
      <c r="D1" s="8">
        <v>45688</v>
      </c>
      <c r="E1" s="8">
        <v>45689</v>
      </c>
      <c r="F1" s="8">
        <v>45717</v>
      </c>
      <c r="G1" s="8">
        <v>45750</v>
      </c>
      <c r="H1" s="8">
        <v>45781</v>
      </c>
      <c r="I1" s="8">
        <v>45813</v>
      </c>
      <c r="J1" s="8">
        <v>45844</v>
      </c>
      <c r="K1" s="8">
        <v>45876</v>
      </c>
      <c r="L1" s="8">
        <v>45908</v>
      </c>
      <c r="M1" s="8">
        <v>45939</v>
      </c>
      <c r="N1" s="8">
        <v>45971</v>
      </c>
      <c r="O1" s="8">
        <v>46002</v>
      </c>
      <c r="P1" s="16"/>
    </row>
    <row r="2" s="5" customFormat="1" ht="18.4" customHeight="1" spans="1:15">
      <c r="A2" s="9"/>
      <c r="B2" s="10" t="s">
        <v>1</v>
      </c>
      <c r="C2" s="25"/>
      <c r="D2" s="25">
        <f t="shared" ref="D2:O2" si="0">D3+SUM(D15:D28)</f>
        <v>2425.39</v>
      </c>
      <c r="E2" s="25">
        <f t="shared" si="0"/>
        <v>0</v>
      </c>
      <c r="F2" s="25">
        <f t="shared" si="0"/>
        <v>0</v>
      </c>
      <c r="G2" s="25">
        <f t="shared" si="0"/>
        <v>0</v>
      </c>
      <c r="H2" s="25">
        <f t="shared" si="0"/>
        <v>0</v>
      </c>
      <c r="I2" s="25">
        <f t="shared" si="0"/>
        <v>0</v>
      </c>
      <c r="J2" s="25">
        <f t="shared" si="0"/>
        <v>0</v>
      </c>
      <c r="K2" s="25">
        <f t="shared" si="0"/>
        <v>0</v>
      </c>
      <c r="L2" s="25">
        <f t="shared" si="0"/>
        <v>0</v>
      </c>
      <c r="M2" s="25">
        <f t="shared" si="0"/>
        <v>0</v>
      </c>
      <c r="N2" s="25">
        <f t="shared" si="0"/>
        <v>0</v>
      </c>
      <c r="O2" s="25">
        <f t="shared" si="0"/>
        <v>0</v>
      </c>
    </row>
    <row r="3" spans="1:15">
      <c r="A3" s="12"/>
      <c r="B3" s="13" t="s">
        <v>2</v>
      </c>
      <c r="C3" s="26"/>
      <c r="D3" s="26">
        <f t="shared" ref="D3:O3" si="1">D4+D14</f>
        <v>926.64</v>
      </c>
      <c r="E3" s="26">
        <f t="shared" si="1"/>
        <v>0</v>
      </c>
      <c r="F3" s="26">
        <f t="shared" si="1"/>
        <v>0</v>
      </c>
      <c r="G3" s="26">
        <f t="shared" si="1"/>
        <v>0</v>
      </c>
      <c r="H3" s="26">
        <f t="shared" si="1"/>
        <v>0</v>
      </c>
      <c r="I3" s="26">
        <f t="shared" si="1"/>
        <v>0</v>
      </c>
      <c r="J3" s="26">
        <f t="shared" si="1"/>
        <v>0</v>
      </c>
      <c r="K3" s="26">
        <f t="shared" si="1"/>
        <v>0</v>
      </c>
      <c r="L3" s="26">
        <f t="shared" si="1"/>
        <v>0</v>
      </c>
      <c r="M3" s="26">
        <f t="shared" si="1"/>
        <v>0</v>
      </c>
      <c r="N3" s="26">
        <f t="shared" si="1"/>
        <v>0</v>
      </c>
      <c r="O3" s="26">
        <f t="shared" si="1"/>
        <v>0</v>
      </c>
    </row>
    <row r="4" spans="1:15">
      <c r="A4" s="12"/>
      <c r="B4" s="12" t="s">
        <v>3</v>
      </c>
      <c r="C4" s="26"/>
      <c r="D4" s="26">
        <f t="shared" ref="D4:O4" si="2">SUM(D5:D13)</f>
        <v>926.64</v>
      </c>
      <c r="E4" s="26">
        <f t="shared" si="2"/>
        <v>0</v>
      </c>
      <c r="F4" s="26">
        <f t="shared" si="2"/>
        <v>0</v>
      </c>
      <c r="G4" s="26">
        <f t="shared" si="2"/>
        <v>0</v>
      </c>
      <c r="H4" s="26">
        <f t="shared" si="2"/>
        <v>0</v>
      </c>
      <c r="I4" s="26">
        <f t="shared" si="2"/>
        <v>0</v>
      </c>
      <c r="J4" s="26">
        <f t="shared" si="2"/>
        <v>0</v>
      </c>
      <c r="K4" s="26">
        <f t="shared" si="2"/>
        <v>0</v>
      </c>
      <c r="L4" s="26">
        <f t="shared" si="2"/>
        <v>0</v>
      </c>
      <c r="M4" s="26">
        <f t="shared" si="2"/>
        <v>0</v>
      </c>
      <c r="N4" s="26">
        <f t="shared" si="2"/>
        <v>0</v>
      </c>
      <c r="O4" s="26">
        <f t="shared" si="2"/>
        <v>0</v>
      </c>
    </row>
    <row r="5" spans="1:15">
      <c r="A5" s="12"/>
      <c r="B5" s="12">
        <v>25</v>
      </c>
      <c r="C5" s="26"/>
      <c r="D5" s="26">
        <v>102.96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>
      <c r="A6" s="12"/>
      <c r="B6" s="12">
        <v>27</v>
      </c>
      <c r="C6" s="26"/>
      <c r="D6" s="26">
        <v>411.84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>
      <c r="A7" s="12"/>
      <c r="B7" s="12">
        <v>32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>
      <c r="A8" s="12"/>
      <c r="B8" s="12">
        <v>34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>
      <c r="A9" s="12"/>
      <c r="B9" s="12">
        <v>36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>
      <c r="A10" s="12"/>
      <c r="B10" s="12">
        <v>40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>
      <c r="A11" s="12"/>
      <c r="B11" s="15" t="s">
        <v>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>
      <c r="A12" s="12"/>
      <c r="B12" s="15">
        <v>24</v>
      </c>
      <c r="C12" s="26"/>
      <c r="D12" s="26">
        <v>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>
      <c r="A13" s="12"/>
      <c r="B13" s="15" t="s">
        <v>5</v>
      </c>
      <c r="C13" s="26"/>
      <c r="D13" s="26">
        <v>411.84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>
      <c r="A14" s="12"/>
      <c r="B14" s="12" t="s">
        <v>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>
      <c r="A15" s="12"/>
      <c r="B15" s="9" t="s">
        <v>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>
      <c r="A16" s="12"/>
      <c r="B16" s="9" t="s">
        <v>8</v>
      </c>
      <c r="C16" s="26"/>
      <c r="D16" s="26">
        <v>1498.75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>
      <c r="A17" s="12"/>
      <c r="B17" s="9" t="s">
        <v>9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>
      <c r="A18" s="12"/>
      <c r="B18" s="9" t="s">
        <v>10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>
      <c r="A19" s="12"/>
      <c r="B19" s="9" t="s">
        <v>11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>
      <c r="A20" s="12"/>
      <c r="B20" s="9" t="s">
        <v>12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>
      <c r="A21" s="12"/>
      <c r="B21" s="9" t="s">
        <v>13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>
      <c r="A22" s="12"/>
      <c r="B22" s="9" t="s">
        <v>14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12"/>
      <c r="B23" s="9" t="s">
        <v>15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>
      <c r="A24" s="12"/>
      <c r="B24" s="9" t="s">
        <v>16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>
      <c r="A25" s="12"/>
      <c r="B25" s="9" t="s">
        <v>17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>
      <c r="A26" s="12"/>
      <c r="B26" s="9" t="s">
        <v>18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>
      <c r="A27" s="12"/>
      <c r="B27" s="9" t="s">
        <v>19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="23" customFormat="1" spans="1:15">
      <c r="A28" s="27"/>
      <c r="B28" s="28" t="s">
        <v>20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="5" customFormat="1" ht="18.4" customHeight="1" spans="1:15">
      <c r="A29" s="9"/>
      <c r="B29" s="10" t="s">
        <v>21</v>
      </c>
      <c r="C29" s="25"/>
      <c r="D29" s="25">
        <f t="shared" ref="D29:O29" si="3">D30+SUM(D42:D55)</f>
        <v>3248.135</v>
      </c>
      <c r="E29" s="25">
        <f t="shared" si="3"/>
        <v>0</v>
      </c>
      <c r="F29" s="25">
        <f t="shared" si="3"/>
        <v>0</v>
      </c>
      <c r="G29" s="25">
        <f t="shared" si="3"/>
        <v>0</v>
      </c>
      <c r="H29" s="25">
        <f t="shared" si="3"/>
        <v>0</v>
      </c>
      <c r="I29" s="25">
        <f t="shared" si="3"/>
        <v>0</v>
      </c>
      <c r="J29" s="25">
        <f t="shared" si="3"/>
        <v>0</v>
      </c>
      <c r="K29" s="25">
        <f t="shared" si="3"/>
        <v>0</v>
      </c>
      <c r="L29" s="25">
        <f t="shared" si="3"/>
        <v>0</v>
      </c>
      <c r="M29" s="25">
        <f t="shared" si="3"/>
        <v>0</v>
      </c>
      <c r="N29" s="25">
        <f t="shared" si="3"/>
        <v>0</v>
      </c>
      <c r="O29" s="25">
        <f t="shared" si="3"/>
        <v>0</v>
      </c>
    </row>
    <row r="30" spans="1:15">
      <c r="A30" s="12"/>
      <c r="B30" s="13" t="s">
        <v>22</v>
      </c>
      <c r="C30" s="26"/>
      <c r="D30" s="26">
        <f t="shared" ref="D30:O30" si="4">D31+D41</f>
        <v>764.01</v>
      </c>
      <c r="E30" s="26">
        <f t="shared" si="4"/>
        <v>0</v>
      </c>
      <c r="F30" s="26">
        <f t="shared" si="4"/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</row>
    <row r="31" spans="1:15">
      <c r="A31" s="12"/>
      <c r="B31" s="12" t="s">
        <v>23</v>
      </c>
      <c r="C31" s="26"/>
      <c r="D31" s="26">
        <f t="shared" ref="D31:O31" si="5">SUM(D32:D40)</f>
        <v>764.01</v>
      </c>
      <c r="E31" s="26">
        <f t="shared" si="5"/>
        <v>0</v>
      </c>
      <c r="F31" s="26">
        <f t="shared" si="5"/>
        <v>0</v>
      </c>
      <c r="G31" s="26">
        <f t="shared" si="5"/>
        <v>0</v>
      </c>
      <c r="H31" s="26">
        <f t="shared" si="5"/>
        <v>0</v>
      </c>
      <c r="I31" s="26">
        <f t="shared" si="5"/>
        <v>0</v>
      </c>
      <c r="J31" s="26">
        <f t="shared" si="5"/>
        <v>0</v>
      </c>
      <c r="K31" s="26">
        <f t="shared" si="5"/>
        <v>0</v>
      </c>
      <c r="L31" s="26">
        <f t="shared" si="5"/>
        <v>0</v>
      </c>
      <c r="M31" s="26">
        <f t="shared" si="5"/>
        <v>0</v>
      </c>
      <c r="N31" s="26">
        <f t="shared" si="5"/>
        <v>0</v>
      </c>
      <c r="O31" s="26">
        <f t="shared" si="5"/>
        <v>0</v>
      </c>
    </row>
    <row r="32" spans="1:15">
      <c r="A32" s="12"/>
      <c r="B32" s="12">
        <v>25</v>
      </c>
      <c r="C32" s="26"/>
      <c r="D32" s="26">
        <v>437.58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>
      <c r="A33" s="12"/>
      <c r="B33" s="12">
        <v>27</v>
      </c>
      <c r="C33" s="26"/>
      <c r="D33" s="26">
        <v>326.43</v>
      </c>
      <c r="E33" s="30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>
      <c r="A34" s="12"/>
      <c r="B34" s="12">
        <v>32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>
      <c r="A35" s="12"/>
      <c r="B35" s="12"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>
      <c r="A36" s="12"/>
      <c r="B36" s="12">
        <v>36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>
      <c r="A37" s="12"/>
      <c r="B37" s="12">
        <v>40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>
      <c r="A38" s="12"/>
      <c r="B38" s="15" t="s">
        <v>4</v>
      </c>
      <c r="C38" s="26"/>
      <c r="D38" s="26"/>
      <c r="E38" s="30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>
      <c r="A39" s="12"/>
      <c r="B39" s="15">
        <v>24</v>
      </c>
      <c r="C39" s="26"/>
      <c r="D39" s="26"/>
      <c r="E39" s="31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>
      <c r="A40" s="12"/>
      <c r="B40" s="15" t="s">
        <v>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>
      <c r="A41" s="12"/>
      <c r="B41" s="12" t="s">
        <v>6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>
      <c r="A42" s="12"/>
      <c r="B42" s="13" t="s">
        <v>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>
      <c r="A43" s="12"/>
      <c r="B43" s="13" t="s">
        <v>8</v>
      </c>
      <c r="C43" s="26"/>
      <c r="D43" s="26">
        <v>2484.125</v>
      </c>
      <c r="E43" s="31"/>
      <c r="F43" s="32"/>
      <c r="G43" s="32"/>
      <c r="H43" s="26"/>
      <c r="I43" s="26"/>
      <c r="J43" s="26"/>
      <c r="K43" s="26"/>
      <c r="L43" s="26"/>
      <c r="M43" s="26"/>
      <c r="N43" s="26"/>
      <c r="O43" s="26"/>
    </row>
    <row r="44" spans="1:15">
      <c r="A44" s="12"/>
      <c r="B44" s="9" t="s">
        <v>9</v>
      </c>
      <c r="C44" s="26"/>
      <c r="D44" s="26"/>
      <c r="E44" s="26"/>
      <c r="F44" s="26"/>
      <c r="G44" s="26"/>
      <c r="H44" s="26"/>
      <c r="I44" s="35"/>
      <c r="J44" s="26"/>
      <c r="K44" s="26"/>
      <c r="L44" s="26"/>
      <c r="M44" s="26"/>
      <c r="N44" s="26"/>
      <c r="O44" s="26"/>
    </row>
    <row r="45" spans="1:15">
      <c r="A45" s="12"/>
      <c r="B45" s="9" t="s">
        <v>10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>
      <c r="A46" s="12"/>
      <c r="B46" s="9" t="s">
        <v>11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>
      <c r="A47" s="12"/>
      <c r="B47" s="9" t="s">
        <v>12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>
      <c r="A48" s="12"/>
      <c r="B48" s="9" t="s">
        <v>13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>
      <c r="A49" s="12"/>
      <c r="B49" s="9" t="s">
        <v>14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>
      <c r="A50" s="12"/>
      <c r="B50" s="9" t="s">
        <v>15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>
      <c r="A51" s="12"/>
      <c r="B51" s="9" t="s">
        <v>16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>
      <c r="A52" s="12"/>
      <c r="B52" s="9" t="s">
        <v>17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>
      <c r="A53" s="12"/>
      <c r="B53" s="9" t="s">
        <v>18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>
      <c r="A54" s="12"/>
      <c r="B54" s="9" t="s">
        <v>19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>
      <c r="A55" s="12"/>
      <c r="B55" s="9" t="s">
        <v>20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="5" customFormat="1" ht="18.4" customHeight="1" spans="1:15">
      <c r="A56" s="9"/>
      <c r="B56" s="10" t="s">
        <v>24</v>
      </c>
      <c r="C56" s="25">
        <f>C57+C69+C70+C71+C72+C73+C75+C76+C77+C78+C74+C79+C82+C79+C80+C81</f>
        <v>6614.465</v>
      </c>
      <c r="D56" s="25">
        <f t="shared" ref="D56:O56" si="6">D57+SUM(D69:D82)</f>
        <v>5791.72</v>
      </c>
      <c r="E56" s="25">
        <f t="shared" si="6"/>
        <v>5791.72</v>
      </c>
      <c r="F56" s="25">
        <f t="shared" si="6"/>
        <v>5791.72</v>
      </c>
      <c r="G56" s="25">
        <f t="shared" si="6"/>
        <v>5791.72</v>
      </c>
      <c r="H56" s="25">
        <f t="shared" si="6"/>
        <v>5791.72</v>
      </c>
      <c r="I56" s="25">
        <f t="shared" si="6"/>
        <v>5791.72</v>
      </c>
      <c r="J56" s="25">
        <f t="shared" si="6"/>
        <v>5791.72</v>
      </c>
      <c r="K56" s="25">
        <f t="shared" si="6"/>
        <v>5791.72</v>
      </c>
      <c r="L56" s="25">
        <f t="shared" si="6"/>
        <v>5791.72</v>
      </c>
      <c r="M56" s="25">
        <f t="shared" si="6"/>
        <v>5791.72</v>
      </c>
      <c r="N56" s="25">
        <f t="shared" si="6"/>
        <v>5791.72</v>
      </c>
      <c r="O56" s="25">
        <f t="shared" si="6"/>
        <v>5791.72</v>
      </c>
    </row>
    <row r="57" spans="1:15">
      <c r="A57" s="12"/>
      <c r="B57" s="13" t="s">
        <v>25</v>
      </c>
      <c r="C57" s="26">
        <f t="shared" ref="C57:O57" si="7">C58+C68</f>
        <v>3980.34</v>
      </c>
      <c r="D57" s="26">
        <f t="shared" si="7"/>
        <v>4142.97</v>
      </c>
      <c r="E57" s="26">
        <f t="shared" si="7"/>
        <v>4142.97</v>
      </c>
      <c r="F57" s="26">
        <f t="shared" si="7"/>
        <v>4142.97</v>
      </c>
      <c r="G57" s="26">
        <f t="shared" si="7"/>
        <v>4142.97</v>
      </c>
      <c r="H57" s="26">
        <f t="shared" si="7"/>
        <v>4142.97</v>
      </c>
      <c r="I57" s="26">
        <f t="shared" si="7"/>
        <v>4142.97</v>
      </c>
      <c r="J57" s="26">
        <f t="shared" si="7"/>
        <v>4142.97</v>
      </c>
      <c r="K57" s="26">
        <f t="shared" si="7"/>
        <v>4142.97</v>
      </c>
      <c r="L57" s="26">
        <f t="shared" si="7"/>
        <v>4142.97</v>
      </c>
      <c r="M57" s="26">
        <f t="shared" si="7"/>
        <v>4142.97</v>
      </c>
      <c r="N57" s="26">
        <f t="shared" si="7"/>
        <v>4142.97</v>
      </c>
      <c r="O57" s="26">
        <f t="shared" si="7"/>
        <v>4142.97</v>
      </c>
    </row>
    <row r="58" spans="1:15">
      <c r="A58" s="12"/>
      <c r="B58" s="12" t="s">
        <v>23</v>
      </c>
      <c r="C58" s="26">
        <f>C59+C60+C61+C62+C63+C64+C65+C66+C67</f>
        <v>3980.34</v>
      </c>
      <c r="D58" s="26">
        <f t="shared" ref="D58:O58" si="8">SUM(D59:D67)</f>
        <v>4142.97</v>
      </c>
      <c r="E58" s="26">
        <f t="shared" si="8"/>
        <v>4142.97</v>
      </c>
      <c r="F58" s="26">
        <f t="shared" si="8"/>
        <v>4142.97</v>
      </c>
      <c r="G58" s="26">
        <f t="shared" si="8"/>
        <v>4142.97</v>
      </c>
      <c r="H58" s="26">
        <f t="shared" si="8"/>
        <v>4142.97</v>
      </c>
      <c r="I58" s="26">
        <f t="shared" si="8"/>
        <v>4142.97</v>
      </c>
      <c r="J58" s="26">
        <f t="shared" si="8"/>
        <v>4142.97</v>
      </c>
      <c r="K58" s="26">
        <f t="shared" si="8"/>
        <v>4142.97</v>
      </c>
      <c r="L58" s="26">
        <f t="shared" si="8"/>
        <v>4142.97</v>
      </c>
      <c r="M58" s="26">
        <f t="shared" si="8"/>
        <v>4142.97</v>
      </c>
      <c r="N58" s="26">
        <f t="shared" si="8"/>
        <v>4142.97</v>
      </c>
      <c r="O58" s="26">
        <f t="shared" si="8"/>
        <v>4142.97</v>
      </c>
    </row>
    <row r="59" spans="1:17">
      <c r="A59" s="12"/>
      <c r="B59" s="12">
        <v>25</v>
      </c>
      <c r="C59" s="33">
        <v>1983.15</v>
      </c>
      <c r="D59" s="26">
        <f t="shared" ref="D59:O59" si="9">C59+D5-D32</f>
        <v>1648.53</v>
      </c>
      <c r="E59" s="26">
        <f t="shared" si="9"/>
        <v>1648.53</v>
      </c>
      <c r="F59" s="26">
        <f t="shared" si="9"/>
        <v>1648.53</v>
      </c>
      <c r="G59" s="26">
        <f t="shared" si="9"/>
        <v>1648.53</v>
      </c>
      <c r="H59" s="26">
        <f t="shared" si="9"/>
        <v>1648.53</v>
      </c>
      <c r="I59" s="26">
        <f t="shared" si="9"/>
        <v>1648.53</v>
      </c>
      <c r="J59" s="26">
        <f t="shared" si="9"/>
        <v>1648.53</v>
      </c>
      <c r="K59" s="26">
        <f t="shared" si="9"/>
        <v>1648.53</v>
      </c>
      <c r="L59" s="26">
        <f t="shared" si="9"/>
        <v>1648.53</v>
      </c>
      <c r="M59" s="26">
        <f t="shared" si="9"/>
        <v>1648.53</v>
      </c>
      <c r="N59" s="26">
        <f t="shared" si="9"/>
        <v>1648.53</v>
      </c>
      <c r="O59" s="36">
        <f t="shared" si="9"/>
        <v>1648.53</v>
      </c>
      <c r="Q59" s="19"/>
    </row>
    <row r="60" spans="1:17">
      <c r="A60" s="12"/>
      <c r="B60" s="12">
        <v>27</v>
      </c>
      <c r="C60" s="34">
        <v>400.14</v>
      </c>
      <c r="D60" s="26">
        <f t="shared" ref="D60:O60" si="10">C60+D6-D33</f>
        <v>485.55</v>
      </c>
      <c r="E60" s="26">
        <f t="shared" si="10"/>
        <v>485.55</v>
      </c>
      <c r="F60" s="26">
        <f t="shared" si="10"/>
        <v>485.55</v>
      </c>
      <c r="G60" s="26">
        <f t="shared" si="10"/>
        <v>485.55</v>
      </c>
      <c r="H60" s="26">
        <f t="shared" si="10"/>
        <v>485.55</v>
      </c>
      <c r="I60" s="26">
        <f t="shared" si="10"/>
        <v>485.55</v>
      </c>
      <c r="J60" s="26">
        <f t="shared" si="10"/>
        <v>485.55</v>
      </c>
      <c r="K60" s="26">
        <f t="shared" si="10"/>
        <v>485.55</v>
      </c>
      <c r="L60" s="26">
        <f t="shared" si="10"/>
        <v>485.55</v>
      </c>
      <c r="M60" s="26">
        <f t="shared" si="10"/>
        <v>485.55</v>
      </c>
      <c r="N60" s="26">
        <f t="shared" si="10"/>
        <v>485.55</v>
      </c>
      <c r="O60" s="26">
        <f t="shared" si="10"/>
        <v>485.55</v>
      </c>
      <c r="Q60" s="19"/>
    </row>
    <row r="61" spans="1:17">
      <c r="A61" s="12"/>
      <c r="B61" s="12">
        <v>32</v>
      </c>
      <c r="C61" s="34">
        <v>0</v>
      </c>
      <c r="D61" s="26">
        <f t="shared" ref="D61:O61" si="11">C61+D7-D34</f>
        <v>0</v>
      </c>
      <c r="E61" s="26">
        <f t="shared" si="11"/>
        <v>0</v>
      </c>
      <c r="F61" s="26">
        <f t="shared" si="11"/>
        <v>0</v>
      </c>
      <c r="G61" s="26">
        <f t="shared" si="11"/>
        <v>0</v>
      </c>
      <c r="H61" s="26">
        <f t="shared" si="11"/>
        <v>0</v>
      </c>
      <c r="I61" s="26">
        <f t="shared" si="11"/>
        <v>0</v>
      </c>
      <c r="J61" s="26">
        <f t="shared" si="11"/>
        <v>0</v>
      </c>
      <c r="K61" s="26">
        <f t="shared" si="11"/>
        <v>0</v>
      </c>
      <c r="L61" s="26">
        <f t="shared" si="11"/>
        <v>0</v>
      </c>
      <c r="M61" s="26">
        <f t="shared" si="11"/>
        <v>0</v>
      </c>
      <c r="N61" s="26">
        <f t="shared" si="11"/>
        <v>0</v>
      </c>
      <c r="O61" s="26">
        <f t="shared" si="11"/>
        <v>0</v>
      </c>
      <c r="Q61" s="19"/>
    </row>
    <row r="62" spans="1:17">
      <c r="A62" s="12"/>
      <c r="B62" s="12">
        <v>34</v>
      </c>
      <c r="C62" s="34">
        <v>0</v>
      </c>
      <c r="D62" s="26">
        <f t="shared" ref="D62:O62" si="12">C62+D8-D35</f>
        <v>0</v>
      </c>
      <c r="E62" s="26">
        <f t="shared" si="12"/>
        <v>0</v>
      </c>
      <c r="F62" s="26">
        <f t="shared" si="12"/>
        <v>0</v>
      </c>
      <c r="G62" s="26">
        <f t="shared" si="12"/>
        <v>0</v>
      </c>
      <c r="H62" s="26">
        <f t="shared" si="12"/>
        <v>0</v>
      </c>
      <c r="I62" s="26">
        <f t="shared" si="12"/>
        <v>0</v>
      </c>
      <c r="J62" s="26">
        <f t="shared" si="12"/>
        <v>0</v>
      </c>
      <c r="K62" s="26">
        <f t="shared" si="12"/>
        <v>0</v>
      </c>
      <c r="L62" s="26">
        <f t="shared" si="12"/>
        <v>0</v>
      </c>
      <c r="M62" s="26">
        <f t="shared" si="12"/>
        <v>0</v>
      </c>
      <c r="N62" s="26">
        <f t="shared" si="12"/>
        <v>0</v>
      </c>
      <c r="O62" s="26">
        <f t="shared" si="12"/>
        <v>0</v>
      </c>
      <c r="Q62" s="19"/>
    </row>
    <row r="63" spans="1:17">
      <c r="A63" s="12"/>
      <c r="B63" s="12">
        <v>36</v>
      </c>
      <c r="C63" s="34">
        <v>0</v>
      </c>
      <c r="D63" s="26">
        <f t="shared" ref="D63:O63" si="13">C63+D9-D36</f>
        <v>0</v>
      </c>
      <c r="E63" s="26">
        <f t="shared" si="13"/>
        <v>0</v>
      </c>
      <c r="F63" s="26">
        <f t="shared" si="13"/>
        <v>0</v>
      </c>
      <c r="G63" s="26">
        <f t="shared" si="13"/>
        <v>0</v>
      </c>
      <c r="H63" s="26">
        <f t="shared" si="13"/>
        <v>0</v>
      </c>
      <c r="I63" s="26">
        <f t="shared" si="13"/>
        <v>0</v>
      </c>
      <c r="J63" s="26">
        <f t="shared" si="13"/>
        <v>0</v>
      </c>
      <c r="K63" s="26">
        <f t="shared" si="13"/>
        <v>0</v>
      </c>
      <c r="L63" s="26">
        <f t="shared" si="13"/>
        <v>0</v>
      </c>
      <c r="M63" s="26">
        <f t="shared" si="13"/>
        <v>0</v>
      </c>
      <c r="N63" s="26">
        <f t="shared" si="13"/>
        <v>0</v>
      </c>
      <c r="O63" s="26">
        <f t="shared" si="13"/>
        <v>0</v>
      </c>
      <c r="Q63" s="19"/>
    </row>
    <row r="64" spans="1:17">
      <c r="A64" s="12"/>
      <c r="B64" s="12">
        <v>40</v>
      </c>
      <c r="C64" s="34">
        <v>0</v>
      </c>
      <c r="D64" s="26">
        <f t="shared" ref="D64:O64" si="14">C64+D10-D37</f>
        <v>0</v>
      </c>
      <c r="E64" s="26">
        <f t="shared" si="14"/>
        <v>0</v>
      </c>
      <c r="F64" s="26">
        <f t="shared" si="14"/>
        <v>0</v>
      </c>
      <c r="G64" s="26">
        <f t="shared" si="14"/>
        <v>0</v>
      </c>
      <c r="H64" s="26">
        <f t="shared" si="14"/>
        <v>0</v>
      </c>
      <c r="I64" s="26">
        <f t="shared" si="14"/>
        <v>0</v>
      </c>
      <c r="J64" s="26">
        <f t="shared" si="14"/>
        <v>0</v>
      </c>
      <c r="K64" s="26">
        <f t="shared" si="14"/>
        <v>0</v>
      </c>
      <c r="L64" s="26">
        <f t="shared" si="14"/>
        <v>0</v>
      </c>
      <c r="M64" s="26">
        <f t="shared" si="14"/>
        <v>0</v>
      </c>
      <c r="N64" s="26">
        <f t="shared" si="14"/>
        <v>0</v>
      </c>
      <c r="O64" s="26">
        <f t="shared" si="14"/>
        <v>0</v>
      </c>
      <c r="Q64" s="19"/>
    </row>
    <row r="65" spans="1:17">
      <c r="A65" s="12"/>
      <c r="B65" s="15" t="s">
        <v>4</v>
      </c>
      <c r="C65" s="34">
        <v>463.320000000001</v>
      </c>
      <c r="D65" s="26">
        <f t="shared" ref="D65:O65" si="15">C65+D11-D38</f>
        <v>463.320000000001</v>
      </c>
      <c r="E65" s="26">
        <f t="shared" si="15"/>
        <v>463.320000000001</v>
      </c>
      <c r="F65" s="26">
        <f t="shared" si="15"/>
        <v>463.320000000001</v>
      </c>
      <c r="G65" s="26">
        <f t="shared" si="15"/>
        <v>463.320000000001</v>
      </c>
      <c r="H65" s="26">
        <f t="shared" si="15"/>
        <v>463.320000000001</v>
      </c>
      <c r="I65" s="26">
        <f t="shared" si="15"/>
        <v>463.320000000001</v>
      </c>
      <c r="J65" s="26">
        <f t="shared" si="15"/>
        <v>463.320000000001</v>
      </c>
      <c r="K65" s="26">
        <f t="shared" si="15"/>
        <v>463.320000000001</v>
      </c>
      <c r="L65" s="26">
        <f t="shared" si="15"/>
        <v>463.320000000001</v>
      </c>
      <c r="M65" s="26">
        <f t="shared" si="15"/>
        <v>463.320000000001</v>
      </c>
      <c r="N65" s="26">
        <f t="shared" si="15"/>
        <v>463.320000000001</v>
      </c>
      <c r="O65" s="26">
        <f t="shared" si="15"/>
        <v>463.320000000001</v>
      </c>
      <c r="Q65" s="19"/>
    </row>
    <row r="66" spans="1:17">
      <c r="A66" s="12"/>
      <c r="B66" s="15">
        <v>24</v>
      </c>
      <c r="C66" s="34">
        <v>773.369999999998</v>
      </c>
      <c r="D66" s="26">
        <f t="shared" ref="D66:O66" si="16">C66+D12-D39</f>
        <v>773.369999999998</v>
      </c>
      <c r="E66" s="26">
        <f t="shared" si="16"/>
        <v>773.369999999998</v>
      </c>
      <c r="F66" s="26">
        <f t="shared" si="16"/>
        <v>773.369999999998</v>
      </c>
      <c r="G66" s="26">
        <f t="shared" si="16"/>
        <v>773.369999999998</v>
      </c>
      <c r="H66" s="26">
        <f t="shared" si="16"/>
        <v>773.369999999998</v>
      </c>
      <c r="I66" s="26">
        <f t="shared" si="16"/>
        <v>773.369999999998</v>
      </c>
      <c r="J66" s="26">
        <f t="shared" si="16"/>
        <v>773.369999999998</v>
      </c>
      <c r="K66" s="26">
        <f t="shared" si="16"/>
        <v>773.369999999998</v>
      </c>
      <c r="L66" s="26">
        <f t="shared" si="16"/>
        <v>773.369999999998</v>
      </c>
      <c r="M66" s="26">
        <f t="shared" si="16"/>
        <v>773.369999999998</v>
      </c>
      <c r="N66" s="26">
        <f t="shared" si="16"/>
        <v>773.369999999998</v>
      </c>
      <c r="O66" s="26">
        <f t="shared" si="16"/>
        <v>773.369999999998</v>
      </c>
      <c r="Q66" s="19"/>
    </row>
    <row r="67" ht="12.75" customHeight="1" spans="1:17">
      <c r="A67" s="12"/>
      <c r="B67" s="15" t="s">
        <v>5</v>
      </c>
      <c r="C67" s="34">
        <v>360.36</v>
      </c>
      <c r="D67" s="26">
        <f t="shared" ref="D67:O67" si="17">C67+D13-D40</f>
        <v>772.2</v>
      </c>
      <c r="E67" s="26">
        <f t="shared" si="17"/>
        <v>772.2</v>
      </c>
      <c r="F67" s="26">
        <f t="shared" si="17"/>
        <v>772.2</v>
      </c>
      <c r="G67" s="26">
        <f t="shared" si="17"/>
        <v>772.2</v>
      </c>
      <c r="H67" s="26">
        <f t="shared" si="17"/>
        <v>772.2</v>
      </c>
      <c r="I67" s="26">
        <f t="shared" si="17"/>
        <v>772.2</v>
      </c>
      <c r="J67" s="26">
        <f t="shared" si="17"/>
        <v>772.2</v>
      </c>
      <c r="K67" s="26">
        <f t="shared" si="17"/>
        <v>772.2</v>
      </c>
      <c r="L67" s="26">
        <f t="shared" si="17"/>
        <v>772.2</v>
      </c>
      <c r="M67" s="26">
        <f t="shared" si="17"/>
        <v>772.2</v>
      </c>
      <c r="N67" s="26">
        <f t="shared" si="17"/>
        <v>772.2</v>
      </c>
      <c r="O67" s="26">
        <f t="shared" si="17"/>
        <v>772.2</v>
      </c>
      <c r="Q67" s="19"/>
    </row>
    <row r="68" spans="1:17">
      <c r="A68" s="12"/>
      <c r="B68" s="12" t="s">
        <v>6</v>
      </c>
      <c r="C68" s="34">
        <v>0</v>
      </c>
      <c r="D68" s="26">
        <f t="shared" ref="D68:O68" si="18">C68+D14-D41</f>
        <v>0</v>
      </c>
      <c r="E68" s="26">
        <f t="shared" si="18"/>
        <v>0</v>
      </c>
      <c r="F68" s="26">
        <f t="shared" si="18"/>
        <v>0</v>
      </c>
      <c r="G68" s="26">
        <f t="shared" si="18"/>
        <v>0</v>
      </c>
      <c r="H68" s="26">
        <f t="shared" si="18"/>
        <v>0</v>
      </c>
      <c r="I68" s="26">
        <f t="shared" si="18"/>
        <v>0</v>
      </c>
      <c r="J68" s="26">
        <f t="shared" si="18"/>
        <v>0</v>
      </c>
      <c r="K68" s="26">
        <f t="shared" si="18"/>
        <v>0</v>
      </c>
      <c r="L68" s="26">
        <f t="shared" si="18"/>
        <v>0</v>
      </c>
      <c r="M68" s="26">
        <f t="shared" si="18"/>
        <v>0</v>
      </c>
      <c r="N68" s="26">
        <f t="shared" si="18"/>
        <v>0</v>
      </c>
      <c r="O68" s="26">
        <f t="shared" si="18"/>
        <v>0</v>
      </c>
      <c r="Q68" s="19"/>
    </row>
    <row r="69" spans="1:17">
      <c r="A69" s="12"/>
      <c r="B69" s="13" t="s">
        <v>7</v>
      </c>
      <c r="C69" s="34">
        <v>0</v>
      </c>
      <c r="D69" s="26">
        <f t="shared" ref="D69:O69" si="19">C69+D15-D42</f>
        <v>0</v>
      </c>
      <c r="E69" s="26">
        <f t="shared" si="19"/>
        <v>0</v>
      </c>
      <c r="F69" s="26">
        <f t="shared" si="19"/>
        <v>0</v>
      </c>
      <c r="G69" s="26">
        <f t="shared" si="19"/>
        <v>0</v>
      </c>
      <c r="H69" s="26">
        <f t="shared" si="19"/>
        <v>0</v>
      </c>
      <c r="I69" s="26">
        <f t="shared" si="19"/>
        <v>0</v>
      </c>
      <c r="J69" s="26">
        <f t="shared" si="19"/>
        <v>0</v>
      </c>
      <c r="K69" s="26">
        <f t="shared" si="19"/>
        <v>0</v>
      </c>
      <c r="L69" s="26">
        <f t="shared" si="19"/>
        <v>0</v>
      </c>
      <c r="M69" s="26">
        <f t="shared" si="19"/>
        <v>0</v>
      </c>
      <c r="N69" s="26">
        <f t="shared" si="19"/>
        <v>0</v>
      </c>
      <c r="O69" s="26">
        <f t="shared" si="19"/>
        <v>0</v>
      </c>
      <c r="Q69" s="19"/>
    </row>
    <row r="70" spans="1:17">
      <c r="A70" s="12"/>
      <c r="B70" s="13" t="s">
        <v>8</v>
      </c>
      <c r="C70" s="34">
        <v>2634.125</v>
      </c>
      <c r="D70" s="26">
        <f t="shared" ref="D70:O70" si="20">C70+D16-D43</f>
        <v>1648.75</v>
      </c>
      <c r="E70" s="26">
        <f t="shared" si="20"/>
        <v>1648.75</v>
      </c>
      <c r="F70" s="26">
        <f t="shared" si="20"/>
        <v>1648.75</v>
      </c>
      <c r="G70" s="26">
        <f t="shared" si="20"/>
        <v>1648.75</v>
      </c>
      <c r="H70" s="26">
        <f t="shared" si="20"/>
        <v>1648.75</v>
      </c>
      <c r="I70" s="26">
        <f t="shared" si="20"/>
        <v>1648.75</v>
      </c>
      <c r="J70" s="26">
        <f t="shared" si="20"/>
        <v>1648.75</v>
      </c>
      <c r="K70" s="26">
        <f t="shared" si="20"/>
        <v>1648.75</v>
      </c>
      <c r="L70" s="26">
        <f t="shared" si="20"/>
        <v>1648.75</v>
      </c>
      <c r="M70" s="26">
        <f t="shared" si="20"/>
        <v>1648.75</v>
      </c>
      <c r="N70" s="26">
        <f t="shared" si="20"/>
        <v>1648.75</v>
      </c>
      <c r="O70" s="26">
        <f t="shared" si="20"/>
        <v>1648.75</v>
      </c>
      <c r="Q70" s="19"/>
    </row>
    <row r="71" spans="1:17">
      <c r="A71" s="12"/>
      <c r="B71" s="9" t="s">
        <v>9</v>
      </c>
      <c r="C71" s="34">
        <v>0</v>
      </c>
      <c r="D71" s="26">
        <f t="shared" ref="D71:O71" si="21">C71+D17-D44</f>
        <v>0</v>
      </c>
      <c r="E71" s="26">
        <f t="shared" si="21"/>
        <v>0</v>
      </c>
      <c r="F71" s="26">
        <f t="shared" si="21"/>
        <v>0</v>
      </c>
      <c r="G71" s="26">
        <f t="shared" si="21"/>
        <v>0</v>
      </c>
      <c r="H71" s="26">
        <f t="shared" si="21"/>
        <v>0</v>
      </c>
      <c r="I71" s="26">
        <f t="shared" si="21"/>
        <v>0</v>
      </c>
      <c r="J71" s="26">
        <f t="shared" si="21"/>
        <v>0</v>
      </c>
      <c r="K71" s="26">
        <f t="shared" si="21"/>
        <v>0</v>
      </c>
      <c r="L71" s="26">
        <f t="shared" si="21"/>
        <v>0</v>
      </c>
      <c r="M71" s="26">
        <f t="shared" si="21"/>
        <v>0</v>
      </c>
      <c r="N71" s="26">
        <f t="shared" si="21"/>
        <v>0</v>
      </c>
      <c r="O71" s="26">
        <f t="shared" si="21"/>
        <v>0</v>
      </c>
      <c r="Q71" s="19"/>
    </row>
    <row r="72" spans="1:17">
      <c r="A72" s="12"/>
      <c r="B72" s="9" t="s">
        <v>10</v>
      </c>
      <c r="C72" s="34">
        <v>0</v>
      </c>
      <c r="D72" s="26">
        <f t="shared" ref="D72:O72" si="22">C72+D18-D45</f>
        <v>0</v>
      </c>
      <c r="E72" s="26">
        <f t="shared" si="22"/>
        <v>0</v>
      </c>
      <c r="F72" s="26">
        <f t="shared" si="22"/>
        <v>0</v>
      </c>
      <c r="G72" s="26">
        <f t="shared" si="22"/>
        <v>0</v>
      </c>
      <c r="H72" s="26">
        <f t="shared" si="22"/>
        <v>0</v>
      </c>
      <c r="I72" s="26">
        <f t="shared" si="22"/>
        <v>0</v>
      </c>
      <c r="J72" s="26">
        <f t="shared" si="22"/>
        <v>0</v>
      </c>
      <c r="K72" s="26">
        <f t="shared" si="22"/>
        <v>0</v>
      </c>
      <c r="L72" s="26">
        <f t="shared" si="22"/>
        <v>0</v>
      </c>
      <c r="M72" s="26">
        <f t="shared" si="22"/>
        <v>0</v>
      </c>
      <c r="N72" s="26">
        <f t="shared" si="22"/>
        <v>0</v>
      </c>
      <c r="O72" s="26">
        <f t="shared" si="22"/>
        <v>0</v>
      </c>
      <c r="Q72" s="19"/>
    </row>
    <row r="73" spans="1:17">
      <c r="A73" s="12"/>
      <c r="B73" s="9" t="s">
        <v>11</v>
      </c>
      <c r="C73" s="34">
        <v>0</v>
      </c>
      <c r="D73" s="26">
        <f t="shared" ref="D73:O73" si="23">C73+D19-D46</f>
        <v>0</v>
      </c>
      <c r="E73" s="26">
        <f t="shared" si="23"/>
        <v>0</v>
      </c>
      <c r="F73" s="26">
        <f t="shared" si="23"/>
        <v>0</v>
      </c>
      <c r="G73" s="26">
        <f t="shared" si="23"/>
        <v>0</v>
      </c>
      <c r="H73" s="26">
        <f t="shared" si="23"/>
        <v>0</v>
      </c>
      <c r="I73" s="26">
        <f t="shared" si="23"/>
        <v>0</v>
      </c>
      <c r="J73" s="26">
        <f t="shared" si="23"/>
        <v>0</v>
      </c>
      <c r="K73" s="26">
        <f t="shared" si="23"/>
        <v>0</v>
      </c>
      <c r="L73" s="26">
        <f t="shared" si="23"/>
        <v>0</v>
      </c>
      <c r="M73" s="26">
        <f t="shared" si="23"/>
        <v>0</v>
      </c>
      <c r="N73" s="26">
        <f t="shared" si="23"/>
        <v>0</v>
      </c>
      <c r="O73" s="26">
        <f t="shared" si="23"/>
        <v>0</v>
      </c>
      <c r="Q73" s="19"/>
    </row>
    <row r="74" spans="1:17">
      <c r="A74" s="12"/>
      <c r="B74" s="9" t="s">
        <v>12</v>
      </c>
      <c r="C74" s="34">
        <v>0</v>
      </c>
      <c r="D74" s="26">
        <f t="shared" ref="D74:O74" si="24">C74+D20-D47</f>
        <v>0</v>
      </c>
      <c r="E74" s="26">
        <f t="shared" si="24"/>
        <v>0</v>
      </c>
      <c r="F74" s="26">
        <f t="shared" si="24"/>
        <v>0</v>
      </c>
      <c r="G74" s="26">
        <f t="shared" si="24"/>
        <v>0</v>
      </c>
      <c r="H74" s="26">
        <f t="shared" si="24"/>
        <v>0</v>
      </c>
      <c r="I74" s="26">
        <f t="shared" si="24"/>
        <v>0</v>
      </c>
      <c r="J74" s="26">
        <f t="shared" si="24"/>
        <v>0</v>
      </c>
      <c r="K74" s="26">
        <f t="shared" si="24"/>
        <v>0</v>
      </c>
      <c r="L74" s="26">
        <f t="shared" si="24"/>
        <v>0</v>
      </c>
      <c r="M74" s="26">
        <f t="shared" si="24"/>
        <v>0</v>
      </c>
      <c r="N74" s="26">
        <f t="shared" si="24"/>
        <v>0</v>
      </c>
      <c r="O74" s="26">
        <f t="shared" si="24"/>
        <v>0</v>
      </c>
      <c r="Q74" s="19"/>
    </row>
    <row r="75" spans="1:17">
      <c r="A75" s="12"/>
      <c r="B75" s="9" t="s">
        <v>13</v>
      </c>
      <c r="C75" s="34">
        <v>0</v>
      </c>
      <c r="D75" s="26">
        <f t="shared" ref="D75:O75" si="25">C75+D21-D48</f>
        <v>0</v>
      </c>
      <c r="E75" s="26">
        <f t="shared" si="25"/>
        <v>0</v>
      </c>
      <c r="F75" s="26">
        <f t="shared" si="25"/>
        <v>0</v>
      </c>
      <c r="G75" s="26">
        <f t="shared" si="25"/>
        <v>0</v>
      </c>
      <c r="H75" s="26">
        <f t="shared" si="25"/>
        <v>0</v>
      </c>
      <c r="I75" s="26">
        <f t="shared" si="25"/>
        <v>0</v>
      </c>
      <c r="J75" s="26">
        <f t="shared" si="25"/>
        <v>0</v>
      </c>
      <c r="K75" s="26">
        <f t="shared" si="25"/>
        <v>0</v>
      </c>
      <c r="L75" s="26">
        <f t="shared" si="25"/>
        <v>0</v>
      </c>
      <c r="M75" s="26">
        <f t="shared" si="25"/>
        <v>0</v>
      </c>
      <c r="N75" s="26">
        <f t="shared" si="25"/>
        <v>0</v>
      </c>
      <c r="O75" s="26">
        <f t="shared" si="25"/>
        <v>0</v>
      </c>
      <c r="Q75" s="19"/>
    </row>
    <row r="76" spans="1:17">
      <c r="A76" s="12"/>
      <c r="B76" s="9" t="s">
        <v>14</v>
      </c>
      <c r="C76" s="34">
        <v>0</v>
      </c>
      <c r="D76" s="26">
        <f t="shared" ref="D76:O76" si="26">C76+D22-D49</f>
        <v>0</v>
      </c>
      <c r="E76" s="26">
        <f t="shared" si="26"/>
        <v>0</v>
      </c>
      <c r="F76" s="26">
        <f t="shared" si="26"/>
        <v>0</v>
      </c>
      <c r="G76" s="26">
        <f t="shared" si="26"/>
        <v>0</v>
      </c>
      <c r="H76" s="26">
        <f t="shared" si="26"/>
        <v>0</v>
      </c>
      <c r="I76" s="26">
        <f t="shared" si="26"/>
        <v>0</v>
      </c>
      <c r="J76" s="26">
        <f t="shared" si="26"/>
        <v>0</v>
      </c>
      <c r="K76" s="26">
        <f t="shared" si="26"/>
        <v>0</v>
      </c>
      <c r="L76" s="26">
        <f t="shared" si="26"/>
        <v>0</v>
      </c>
      <c r="M76" s="26">
        <f t="shared" si="26"/>
        <v>0</v>
      </c>
      <c r="N76" s="26">
        <f t="shared" si="26"/>
        <v>0</v>
      </c>
      <c r="O76" s="26">
        <f t="shared" si="26"/>
        <v>0</v>
      </c>
      <c r="Q76" s="19"/>
    </row>
    <row r="77" spans="1:17">
      <c r="A77" s="12"/>
      <c r="B77" s="9" t="s">
        <v>15</v>
      </c>
      <c r="C77" s="34">
        <v>0</v>
      </c>
      <c r="D77" s="26">
        <f t="shared" ref="D77:O77" si="27">C77+D23-D50</f>
        <v>0</v>
      </c>
      <c r="E77" s="26">
        <f t="shared" si="27"/>
        <v>0</v>
      </c>
      <c r="F77" s="26">
        <f t="shared" si="27"/>
        <v>0</v>
      </c>
      <c r="G77" s="26">
        <f t="shared" si="27"/>
        <v>0</v>
      </c>
      <c r="H77" s="26">
        <f t="shared" si="27"/>
        <v>0</v>
      </c>
      <c r="I77" s="26">
        <f t="shared" si="27"/>
        <v>0</v>
      </c>
      <c r="J77" s="26">
        <f t="shared" si="27"/>
        <v>0</v>
      </c>
      <c r="K77" s="26">
        <f t="shared" si="27"/>
        <v>0</v>
      </c>
      <c r="L77" s="26">
        <f t="shared" si="27"/>
        <v>0</v>
      </c>
      <c r="M77" s="26">
        <f t="shared" si="27"/>
        <v>0</v>
      </c>
      <c r="N77" s="26">
        <f t="shared" si="27"/>
        <v>0</v>
      </c>
      <c r="O77" s="26">
        <f t="shared" si="27"/>
        <v>0</v>
      </c>
      <c r="Q77" s="19"/>
    </row>
    <row r="78" spans="1:17">
      <c r="A78" s="12"/>
      <c r="B78" s="9" t="s">
        <v>16</v>
      </c>
      <c r="C78" s="34">
        <v>0</v>
      </c>
      <c r="D78" s="26">
        <f t="shared" ref="D78:O78" si="28">C78+D24-D51</f>
        <v>0</v>
      </c>
      <c r="E78" s="26">
        <f t="shared" si="28"/>
        <v>0</v>
      </c>
      <c r="F78" s="26">
        <f t="shared" si="28"/>
        <v>0</v>
      </c>
      <c r="G78" s="26">
        <f t="shared" si="28"/>
        <v>0</v>
      </c>
      <c r="H78" s="26">
        <f t="shared" si="28"/>
        <v>0</v>
      </c>
      <c r="I78" s="26">
        <f t="shared" si="28"/>
        <v>0</v>
      </c>
      <c r="J78" s="26">
        <f t="shared" si="28"/>
        <v>0</v>
      </c>
      <c r="K78" s="26">
        <f t="shared" si="28"/>
        <v>0</v>
      </c>
      <c r="L78" s="26">
        <f t="shared" si="28"/>
        <v>0</v>
      </c>
      <c r="M78" s="26">
        <f t="shared" si="28"/>
        <v>0</v>
      </c>
      <c r="N78" s="26">
        <f t="shared" si="28"/>
        <v>0</v>
      </c>
      <c r="O78" s="26">
        <f t="shared" si="28"/>
        <v>0</v>
      </c>
      <c r="Q78" s="19"/>
    </row>
    <row r="79" spans="1:17">
      <c r="A79" s="12"/>
      <c r="B79" s="9" t="s">
        <v>17</v>
      </c>
      <c r="C79" s="34">
        <v>0</v>
      </c>
      <c r="D79" s="26">
        <f t="shared" ref="D79:O79" si="29">C79+D25-D52</f>
        <v>0</v>
      </c>
      <c r="E79" s="26">
        <f t="shared" si="29"/>
        <v>0</v>
      </c>
      <c r="F79" s="26">
        <f t="shared" si="29"/>
        <v>0</v>
      </c>
      <c r="G79" s="26">
        <f t="shared" si="29"/>
        <v>0</v>
      </c>
      <c r="H79" s="26">
        <f t="shared" si="29"/>
        <v>0</v>
      </c>
      <c r="I79" s="26">
        <f t="shared" si="29"/>
        <v>0</v>
      </c>
      <c r="J79" s="26">
        <f t="shared" si="29"/>
        <v>0</v>
      </c>
      <c r="K79" s="26">
        <f t="shared" si="29"/>
        <v>0</v>
      </c>
      <c r="L79" s="26">
        <f t="shared" si="29"/>
        <v>0</v>
      </c>
      <c r="M79" s="26">
        <f t="shared" si="29"/>
        <v>0</v>
      </c>
      <c r="N79" s="26">
        <f t="shared" si="29"/>
        <v>0</v>
      </c>
      <c r="O79" s="26">
        <f t="shared" si="29"/>
        <v>0</v>
      </c>
      <c r="Q79" s="19"/>
    </row>
    <row r="80" spans="1:17">
      <c r="A80" s="12"/>
      <c r="B80" s="9" t="s">
        <v>18</v>
      </c>
      <c r="C80" s="34">
        <v>0</v>
      </c>
      <c r="D80" s="26">
        <f t="shared" ref="D80:O80" si="30">C80+D26-D53</f>
        <v>0</v>
      </c>
      <c r="E80" s="26">
        <f t="shared" si="30"/>
        <v>0</v>
      </c>
      <c r="F80" s="26">
        <f t="shared" si="30"/>
        <v>0</v>
      </c>
      <c r="G80" s="26">
        <f t="shared" si="30"/>
        <v>0</v>
      </c>
      <c r="H80" s="26">
        <f t="shared" si="30"/>
        <v>0</v>
      </c>
      <c r="I80" s="26">
        <f t="shared" si="30"/>
        <v>0</v>
      </c>
      <c r="J80" s="26">
        <f t="shared" si="30"/>
        <v>0</v>
      </c>
      <c r="K80" s="26">
        <f t="shared" si="30"/>
        <v>0</v>
      </c>
      <c r="L80" s="26">
        <f t="shared" si="30"/>
        <v>0</v>
      </c>
      <c r="M80" s="26">
        <f t="shared" si="30"/>
        <v>0</v>
      </c>
      <c r="N80" s="26">
        <f t="shared" si="30"/>
        <v>0</v>
      </c>
      <c r="O80" s="26">
        <f t="shared" si="30"/>
        <v>0</v>
      </c>
      <c r="Q80" s="19"/>
    </row>
    <row r="81" spans="1:17">
      <c r="A81" s="12"/>
      <c r="B81" s="9" t="s">
        <v>19</v>
      </c>
      <c r="C81" s="34">
        <v>0</v>
      </c>
      <c r="D81" s="26">
        <f t="shared" ref="D81:O81" si="31">C81+D27-D54</f>
        <v>0</v>
      </c>
      <c r="E81" s="26">
        <f t="shared" si="31"/>
        <v>0</v>
      </c>
      <c r="F81" s="26">
        <f t="shared" si="31"/>
        <v>0</v>
      </c>
      <c r="G81" s="26">
        <f t="shared" si="31"/>
        <v>0</v>
      </c>
      <c r="H81" s="26">
        <f t="shared" si="31"/>
        <v>0</v>
      </c>
      <c r="I81" s="26">
        <f t="shared" si="31"/>
        <v>0</v>
      </c>
      <c r="J81" s="26">
        <f t="shared" si="31"/>
        <v>0</v>
      </c>
      <c r="K81" s="26">
        <f t="shared" si="31"/>
        <v>0</v>
      </c>
      <c r="L81" s="26">
        <f t="shared" si="31"/>
        <v>0</v>
      </c>
      <c r="M81" s="26">
        <f t="shared" si="31"/>
        <v>0</v>
      </c>
      <c r="N81" s="26">
        <f t="shared" si="31"/>
        <v>0</v>
      </c>
      <c r="O81" s="26">
        <f t="shared" si="31"/>
        <v>0</v>
      </c>
      <c r="Q81" s="19"/>
    </row>
    <row r="82" spans="1:17">
      <c r="A82" s="12"/>
      <c r="B82" s="9" t="s">
        <v>20</v>
      </c>
      <c r="C82" s="34">
        <v>0</v>
      </c>
      <c r="D82" s="26">
        <f t="shared" ref="D82:O82" si="32">C82+D28-D55</f>
        <v>0</v>
      </c>
      <c r="E82" s="26">
        <f t="shared" si="32"/>
        <v>0</v>
      </c>
      <c r="F82" s="26">
        <f t="shared" si="32"/>
        <v>0</v>
      </c>
      <c r="G82" s="26">
        <f t="shared" si="32"/>
        <v>0</v>
      </c>
      <c r="H82" s="26">
        <f t="shared" si="32"/>
        <v>0</v>
      </c>
      <c r="I82" s="26">
        <f t="shared" si="32"/>
        <v>0</v>
      </c>
      <c r="J82" s="26">
        <f t="shared" si="32"/>
        <v>0</v>
      </c>
      <c r="K82" s="26">
        <f t="shared" si="32"/>
        <v>0</v>
      </c>
      <c r="L82" s="26">
        <f t="shared" si="32"/>
        <v>0</v>
      </c>
      <c r="M82" s="26">
        <f t="shared" si="32"/>
        <v>0</v>
      </c>
      <c r="N82" s="26">
        <f t="shared" si="32"/>
        <v>0</v>
      </c>
      <c r="O82" s="26">
        <f t="shared" si="32"/>
        <v>0</v>
      </c>
      <c r="Q82" s="19"/>
    </row>
    <row r="83" spans="17:17">
      <c r="Q83" s="19"/>
    </row>
    <row r="84" spans="17:17">
      <c r="Q84" s="19"/>
    </row>
    <row r="85" spans="2:17">
      <c r="B85" s="21" t="s">
        <v>26</v>
      </c>
      <c r="D85" s="24">
        <f t="shared" ref="D85:O85" si="33">D2-D25-D28</f>
        <v>2425.39</v>
      </c>
      <c r="E85" s="24">
        <f t="shared" si="33"/>
        <v>0</v>
      </c>
      <c r="F85" s="24">
        <f t="shared" si="33"/>
        <v>0</v>
      </c>
      <c r="G85" s="24">
        <f t="shared" si="33"/>
        <v>0</v>
      </c>
      <c r="H85" s="24">
        <f t="shared" si="33"/>
        <v>0</v>
      </c>
      <c r="I85" s="24">
        <f t="shared" si="33"/>
        <v>0</v>
      </c>
      <c r="J85" s="24">
        <f t="shared" si="33"/>
        <v>0</v>
      </c>
      <c r="K85" s="24">
        <f t="shared" si="33"/>
        <v>0</v>
      </c>
      <c r="L85" s="24">
        <f t="shared" si="33"/>
        <v>0</v>
      </c>
      <c r="M85" s="24">
        <f t="shared" si="33"/>
        <v>0</v>
      </c>
      <c r="N85" s="24">
        <f t="shared" si="33"/>
        <v>0</v>
      </c>
      <c r="O85" s="24">
        <f t="shared" si="33"/>
        <v>0</v>
      </c>
      <c r="Q85" s="19"/>
    </row>
    <row r="86" spans="2:17">
      <c r="B86" s="21" t="s">
        <v>27</v>
      </c>
      <c r="D86" s="24">
        <f t="shared" ref="D86:O86" si="34">D29-D52-D55</f>
        <v>3248.135</v>
      </c>
      <c r="E86" s="24">
        <f t="shared" si="34"/>
        <v>0</v>
      </c>
      <c r="F86" s="24">
        <f t="shared" si="34"/>
        <v>0</v>
      </c>
      <c r="G86" s="24">
        <f t="shared" si="34"/>
        <v>0</v>
      </c>
      <c r="H86" s="24">
        <f t="shared" si="34"/>
        <v>0</v>
      </c>
      <c r="I86" s="24">
        <f t="shared" si="34"/>
        <v>0</v>
      </c>
      <c r="J86" s="24">
        <f t="shared" si="34"/>
        <v>0</v>
      </c>
      <c r="K86" s="24">
        <f t="shared" si="34"/>
        <v>0</v>
      </c>
      <c r="L86" s="24">
        <f t="shared" si="34"/>
        <v>0</v>
      </c>
      <c r="M86" s="24">
        <f t="shared" si="34"/>
        <v>0</v>
      </c>
      <c r="N86" s="24">
        <f t="shared" si="34"/>
        <v>0</v>
      </c>
      <c r="O86" s="24">
        <f t="shared" si="34"/>
        <v>0</v>
      </c>
      <c r="Q86" s="19"/>
    </row>
    <row r="87" spans="2:17">
      <c r="B87" s="21" t="s">
        <v>28</v>
      </c>
      <c r="D87" s="24">
        <f t="shared" ref="D87:O87" si="35">D56-D79-D82</f>
        <v>5791.72</v>
      </c>
      <c r="E87" s="24">
        <f t="shared" si="35"/>
        <v>5791.72</v>
      </c>
      <c r="F87" s="24">
        <f t="shared" si="35"/>
        <v>5791.72</v>
      </c>
      <c r="G87" s="24">
        <f t="shared" si="35"/>
        <v>5791.72</v>
      </c>
      <c r="H87" s="24">
        <f t="shared" si="35"/>
        <v>5791.72</v>
      </c>
      <c r="I87" s="24">
        <f t="shared" si="35"/>
        <v>5791.72</v>
      </c>
      <c r="J87" s="24">
        <f t="shared" si="35"/>
        <v>5791.72</v>
      </c>
      <c r="K87" s="24">
        <f t="shared" si="35"/>
        <v>5791.72</v>
      </c>
      <c r="L87" s="24">
        <f t="shared" si="35"/>
        <v>5791.72</v>
      </c>
      <c r="M87" s="24">
        <f t="shared" si="35"/>
        <v>5791.72</v>
      </c>
      <c r="N87" s="24">
        <f t="shared" si="35"/>
        <v>5791.72</v>
      </c>
      <c r="O87" s="24">
        <f t="shared" si="35"/>
        <v>5791.72</v>
      </c>
      <c r="Q87" s="19"/>
    </row>
    <row r="88" spans="17:17">
      <c r="Q88" s="19"/>
    </row>
    <row r="90" spans="2:15">
      <c r="B90" s="37"/>
      <c r="C90" s="8" t="s">
        <v>0</v>
      </c>
      <c r="D90" s="26">
        <v>40909</v>
      </c>
      <c r="E90" s="8">
        <v>40940</v>
      </c>
      <c r="F90" s="8">
        <v>40969</v>
      </c>
      <c r="G90" s="8">
        <v>41000</v>
      </c>
      <c r="H90" s="8">
        <v>41030</v>
      </c>
      <c r="I90" s="8">
        <v>41061</v>
      </c>
      <c r="J90" s="8">
        <v>41091</v>
      </c>
      <c r="K90" s="8">
        <v>41122</v>
      </c>
      <c r="L90" s="8">
        <v>41153</v>
      </c>
      <c r="M90" s="8">
        <v>41183</v>
      </c>
      <c r="N90" s="8">
        <v>41214</v>
      </c>
      <c r="O90" s="26">
        <v>41244</v>
      </c>
    </row>
    <row r="91" spans="2:15">
      <c r="B91" s="38" t="s">
        <v>24</v>
      </c>
      <c r="C91" s="39"/>
      <c r="D91" s="40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40"/>
    </row>
    <row r="92" spans="2:15">
      <c r="B92" s="41" t="s">
        <v>25</v>
      </c>
      <c r="C92" s="39"/>
      <c r="D92" s="40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40"/>
    </row>
    <row r="93" spans="2:15">
      <c r="B93" s="41" t="s">
        <v>29</v>
      </c>
      <c r="C93" s="39"/>
      <c r="D93" s="40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40"/>
    </row>
    <row r="94" spans="2:15">
      <c r="B94" s="41" t="s">
        <v>8</v>
      </c>
      <c r="C94" s="39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40"/>
    </row>
    <row r="95" spans="2:15">
      <c r="B95" s="41" t="s">
        <v>30</v>
      </c>
      <c r="C95" s="39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40"/>
    </row>
    <row r="96" spans="2:15">
      <c r="B96" s="41" t="s">
        <v>31</v>
      </c>
      <c r="C96" s="39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0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"/>
  <sheetViews>
    <sheetView tabSelected="1" zoomScale="96" zoomScaleNormal="96" workbookViewId="0">
      <pane xSplit="3" ySplit="1" topLeftCell="D32" activePane="bottomRight" state="frozen"/>
      <selection/>
      <selection pane="topRight"/>
      <selection pane="bottomLeft"/>
      <selection pane="bottomRight" activeCell="D40" sqref="D40"/>
    </sheetView>
  </sheetViews>
  <sheetFormatPr defaultColWidth="9" defaultRowHeight="13.5"/>
  <cols>
    <col min="1" max="1" width="3.45833333333333" style="1" customWidth="1"/>
    <col min="2" max="2" width="20.075" style="1" customWidth="1"/>
    <col min="3" max="3" width="16.7333333333333" style="6" customWidth="1"/>
    <col min="4" max="6" width="16.075" style="7" customWidth="1"/>
    <col min="7" max="7" width="15.6916666666667" style="7" customWidth="1"/>
    <col min="8" max="8" width="16.4833333333333" style="7" customWidth="1"/>
    <col min="9" max="9" width="16.5666666666667" style="7" customWidth="1"/>
    <col min="10" max="10" width="17.075" style="7" customWidth="1"/>
    <col min="11" max="15" width="14.075" style="7" customWidth="1"/>
    <col min="16" max="16" width="20.4583333333333" style="1" customWidth="1"/>
    <col min="17" max="17" width="11.4583333333333" style="1" customWidth="1"/>
  </cols>
  <sheetData>
    <row r="1" spans="1:16">
      <c r="A1" s="8"/>
      <c r="B1" s="8"/>
      <c r="C1" s="8" t="s">
        <v>0</v>
      </c>
      <c r="D1" s="8">
        <v>45658</v>
      </c>
      <c r="E1" s="8">
        <v>45689</v>
      </c>
      <c r="F1" s="8">
        <v>45717</v>
      </c>
      <c r="G1" s="8">
        <v>45748</v>
      </c>
      <c r="H1" s="8">
        <v>45778</v>
      </c>
      <c r="I1" s="8">
        <v>45809</v>
      </c>
      <c r="J1" s="8">
        <v>45839</v>
      </c>
      <c r="K1" s="8">
        <v>45870</v>
      </c>
      <c r="L1" s="8">
        <v>45901</v>
      </c>
      <c r="M1" s="8">
        <v>45931</v>
      </c>
      <c r="N1" s="8">
        <v>45962</v>
      </c>
      <c r="O1" s="8">
        <v>45992</v>
      </c>
      <c r="P1" s="16"/>
    </row>
    <row r="2" s="5" customFormat="1" ht="18.4" customHeight="1" spans="1:15">
      <c r="A2" s="9"/>
      <c r="B2" s="10" t="s">
        <v>1</v>
      </c>
      <c r="C2" s="11"/>
      <c r="D2" s="11">
        <f t="shared" ref="D2:O2" si="0">D3+SUM(D15:D28)</f>
        <v>23512261.28</v>
      </c>
      <c r="E2" s="11">
        <f t="shared" si="0"/>
        <v>0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0</v>
      </c>
      <c r="O2" s="11">
        <f t="shared" si="0"/>
        <v>0</v>
      </c>
    </row>
    <row r="3" ht="14.4" customHeight="1" spans="1:15">
      <c r="A3" s="12"/>
      <c r="B3" s="13" t="s">
        <v>2</v>
      </c>
      <c r="C3" s="14"/>
      <c r="D3" s="14">
        <f t="shared" ref="D3:O3" si="1">D4+D14</f>
        <v>8657821.28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</row>
    <row r="4" spans="1:15">
      <c r="A4" s="12"/>
      <c r="B4" s="12" t="s">
        <v>3</v>
      </c>
      <c r="C4" s="14"/>
      <c r="D4" s="14">
        <f t="shared" ref="D4:O4" si="2">SUM(D5:D13)</f>
        <v>8657821.28</v>
      </c>
      <c r="E4" s="14">
        <f t="shared" si="2"/>
        <v>0</v>
      </c>
      <c r="F4" s="14">
        <f t="shared" si="2"/>
        <v>0</v>
      </c>
      <c r="G4" s="14">
        <f t="shared" si="2"/>
        <v>0</v>
      </c>
      <c r="H4" s="14">
        <f t="shared" si="2"/>
        <v>0</v>
      </c>
      <c r="I4" s="14">
        <f t="shared" si="2"/>
        <v>0</v>
      </c>
      <c r="J4" s="14">
        <f t="shared" si="2"/>
        <v>0</v>
      </c>
      <c r="K4" s="14">
        <f t="shared" si="2"/>
        <v>0</v>
      </c>
      <c r="L4" s="14">
        <f t="shared" si="2"/>
        <v>0</v>
      </c>
      <c r="M4" s="14">
        <f t="shared" si="2"/>
        <v>0</v>
      </c>
      <c r="N4" s="14">
        <f t="shared" si="2"/>
        <v>0</v>
      </c>
      <c r="O4" s="14">
        <f t="shared" si="2"/>
        <v>0</v>
      </c>
    </row>
    <row r="5" spans="1:15">
      <c r="A5" s="12"/>
      <c r="B5" s="12">
        <v>25</v>
      </c>
      <c r="C5" s="14"/>
      <c r="D5" s="14">
        <v>1019328.8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>
      <c r="A6" s="12"/>
      <c r="B6" s="12">
        <v>27</v>
      </c>
      <c r="C6" s="14"/>
      <c r="D6" s="14">
        <v>3819219.68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>
      <c r="A7" s="12"/>
      <c r="B7" s="12">
        <v>32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2"/>
      <c r="B8" s="12">
        <v>34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>
      <c r="A9" s="12"/>
      <c r="B9" s="12">
        <v>36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2"/>
      <c r="B10" s="12">
        <v>40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>
      <c r="A11" s="12"/>
      <c r="B11" s="15" t="s">
        <v>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12"/>
      <c r="B12" s="15">
        <v>24</v>
      </c>
      <c r="C12" s="14"/>
      <c r="D12" s="14"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/>
      <c r="B13" s="15" t="s">
        <v>5</v>
      </c>
      <c r="C13" s="14"/>
      <c r="D13" s="14">
        <v>3819272.8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2"/>
      <c r="B14" s="12" t="s">
        <v>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2"/>
      <c r="B15" s="9" t="s">
        <v>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12"/>
      <c r="B16" s="9" t="s">
        <v>8</v>
      </c>
      <c r="C16" s="14"/>
      <c r="D16" s="14">
        <v>13128688.55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2"/>
      <c r="B17" s="9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2"/>
      <c r="B18" s="9" t="s">
        <v>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/>
      <c r="B19" s="9" t="s">
        <v>11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12"/>
      <c r="B20" s="9" t="s">
        <v>12</v>
      </c>
      <c r="C20" s="14"/>
      <c r="D20" s="14"/>
      <c r="E20" s="14"/>
      <c r="F20" s="14"/>
      <c r="G20" s="14"/>
      <c r="H20" s="14"/>
      <c r="J20" s="14"/>
      <c r="K20" s="14"/>
      <c r="L20" s="14"/>
      <c r="M20" s="14"/>
      <c r="N20" s="14"/>
      <c r="O20" s="14"/>
    </row>
    <row r="21" spans="1:15">
      <c r="A21" s="12"/>
      <c r="B21" s="9" t="s">
        <v>13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/>
      <c r="B22" s="9" t="s">
        <v>14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/>
      <c r="B23" s="9" t="s">
        <v>15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12"/>
      <c r="B24" s="9" t="s">
        <v>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2"/>
      <c r="B25" s="9" t="s">
        <v>17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/>
      <c r="B26" s="9" t="s">
        <v>18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2"/>
      <c r="B27" s="9" t="s">
        <v>19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6">
      <c r="A28" s="12"/>
      <c r="B28" s="9" t="s">
        <v>20</v>
      </c>
      <c r="C28" s="14"/>
      <c r="D28" s="14">
        <v>1725751.45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7"/>
    </row>
    <row r="29" s="5" customFormat="1" ht="18.4" customHeight="1" spans="1:15">
      <c r="A29" s="9"/>
      <c r="B29" s="10" t="s">
        <v>21</v>
      </c>
      <c r="C29" s="11"/>
      <c r="D29" s="11">
        <f t="shared" ref="D29:O29" si="3">D30+SUM(D42:D55)</f>
        <v>32209679.16</v>
      </c>
      <c r="E29" s="11">
        <f t="shared" si="3"/>
        <v>0</v>
      </c>
      <c r="F29" s="11">
        <f t="shared" si="3"/>
        <v>0</v>
      </c>
      <c r="G29" s="11">
        <f t="shared" si="3"/>
        <v>0</v>
      </c>
      <c r="H29" s="11">
        <f t="shared" si="3"/>
        <v>0</v>
      </c>
      <c r="I29" s="11">
        <f t="shared" si="3"/>
        <v>0</v>
      </c>
      <c r="J29" s="11">
        <f t="shared" si="3"/>
        <v>0</v>
      </c>
      <c r="K29" s="11">
        <f t="shared" si="3"/>
        <v>0</v>
      </c>
      <c r="L29" s="11">
        <f t="shared" si="3"/>
        <v>0</v>
      </c>
      <c r="M29" s="11">
        <f t="shared" si="3"/>
        <v>0</v>
      </c>
      <c r="N29" s="11">
        <f t="shared" si="3"/>
        <v>0</v>
      </c>
      <c r="O29" s="11">
        <f t="shared" si="3"/>
        <v>0</v>
      </c>
    </row>
    <row r="30" spans="1:15">
      <c r="A30" s="12"/>
      <c r="B30" s="13" t="s">
        <v>22</v>
      </c>
      <c r="C30" s="14"/>
      <c r="D30" s="14">
        <f t="shared" ref="D30:O30" si="4">D31+D41</f>
        <v>8171485.76</v>
      </c>
      <c r="E30" s="14">
        <f t="shared" si="4"/>
        <v>0</v>
      </c>
      <c r="F30" s="14">
        <f t="shared" si="4"/>
        <v>0</v>
      </c>
      <c r="G30" s="14">
        <f t="shared" si="4"/>
        <v>0</v>
      </c>
      <c r="H30" s="14">
        <f t="shared" si="4"/>
        <v>0</v>
      </c>
      <c r="I30" s="14">
        <f t="shared" si="4"/>
        <v>0</v>
      </c>
      <c r="J30" s="14">
        <f t="shared" si="4"/>
        <v>0</v>
      </c>
      <c r="K30" s="14">
        <f t="shared" si="4"/>
        <v>0</v>
      </c>
      <c r="L30" s="14">
        <f t="shared" si="4"/>
        <v>0</v>
      </c>
      <c r="M30" s="14">
        <f t="shared" si="4"/>
        <v>0</v>
      </c>
      <c r="N30" s="14">
        <f t="shared" si="4"/>
        <v>0</v>
      </c>
      <c r="O30" s="14">
        <f t="shared" si="4"/>
        <v>0</v>
      </c>
    </row>
    <row r="31" spans="1:15">
      <c r="A31" s="12"/>
      <c r="B31" s="12" t="s">
        <v>23</v>
      </c>
      <c r="C31" s="14"/>
      <c r="D31" s="14">
        <f t="shared" ref="D31:O31" si="5">SUM(D32:D40)</f>
        <v>8171485.76</v>
      </c>
      <c r="E31" s="14">
        <f t="shared" si="5"/>
        <v>0</v>
      </c>
      <c r="F31" s="14">
        <f t="shared" si="5"/>
        <v>0</v>
      </c>
      <c r="G31" s="14">
        <f t="shared" si="5"/>
        <v>0</v>
      </c>
      <c r="H31" s="14">
        <f t="shared" si="5"/>
        <v>0</v>
      </c>
      <c r="I31" s="14">
        <f t="shared" si="5"/>
        <v>0</v>
      </c>
      <c r="J31" s="14">
        <f t="shared" si="5"/>
        <v>0</v>
      </c>
      <c r="K31" s="14">
        <f t="shared" si="5"/>
        <v>0</v>
      </c>
      <c r="L31" s="14">
        <f t="shared" si="5"/>
        <v>0</v>
      </c>
      <c r="M31" s="14">
        <f t="shared" si="5"/>
        <v>0</v>
      </c>
      <c r="N31" s="14">
        <f t="shared" si="5"/>
        <v>0</v>
      </c>
      <c r="O31" s="14">
        <f t="shared" si="5"/>
        <v>0</v>
      </c>
    </row>
    <row r="32" spans="1:15">
      <c r="A32" s="12"/>
      <c r="B32" s="12">
        <v>25</v>
      </c>
      <c r="C32" s="14"/>
      <c r="D32" s="14">
        <v>4616321.96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/>
      <c r="B33" s="12">
        <v>27</v>
      </c>
      <c r="C33" s="14"/>
      <c r="D33" s="14">
        <v>3555163.8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/>
      <c r="B34" s="12">
        <v>32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12"/>
      <c r="B35" s="12">
        <v>34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12"/>
      <c r="B36" s="12">
        <v>36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2"/>
      <c r="B37" s="12">
        <v>40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/>
      <c r="B38" s="15" t="s">
        <v>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2"/>
      <c r="B39" s="15">
        <v>24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/>
      <c r="B40" s="15" t="s">
        <v>5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2"/>
      <c r="B41" s="12" t="s">
        <v>6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12"/>
      <c r="B42" s="13" t="s">
        <v>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/>
      <c r="B43" s="13" t="s">
        <v>8</v>
      </c>
      <c r="C43" s="14"/>
      <c r="D43" s="14">
        <v>23208655.47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>
      <c r="A44" s="12"/>
      <c r="B44" s="9" t="s">
        <v>9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>
      <c r="A45" s="12"/>
      <c r="B45" s="9" t="s">
        <v>10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>
      <c r="A46" s="12"/>
      <c r="B46" s="9" t="s">
        <v>11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>
      <c r="A47" s="12"/>
      <c r="B47" s="9" t="s">
        <v>12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>
      <c r="A48" s="12"/>
      <c r="B48" s="9" t="s">
        <v>13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>
      <c r="A49" s="12"/>
      <c r="B49" s="9" t="s">
        <v>14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/>
      <c r="B50" s="9" t="s">
        <v>15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>
      <c r="A51" s="12"/>
      <c r="B51" s="9" t="s">
        <v>16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>
      <c r="A52" s="12"/>
      <c r="B52" s="9" t="s">
        <v>17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>
      <c r="A53" s="12"/>
      <c r="B53" s="9" t="s">
        <v>18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>
      <c r="A54" s="12"/>
      <c r="B54" s="9" t="s">
        <v>19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>
      <c r="A55" s="12"/>
      <c r="B55" s="9" t="s">
        <v>20</v>
      </c>
      <c r="C55" s="14"/>
      <c r="D55" s="14">
        <v>829537.93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="5" customFormat="1" ht="18.4" customHeight="1" spans="1:15">
      <c r="A56" s="9"/>
      <c r="B56" s="10" t="s">
        <v>24</v>
      </c>
      <c r="C56" s="11">
        <f t="shared" ref="C56:O56" si="6">C57+SUM(C69:C82)</f>
        <v>67122935.33</v>
      </c>
      <c r="D56" s="11">
        <f t="shared" si="6"/>
        <v>58425517.45</v>
      </c>
      <c r="E56" s="11">
        <f t="shared" si="6"/>
        <v>58425517.45</v>
      </c>
      <c r="F56" s="11">
        <f t="shared" si="6"/>
        <v>58425517.45</v>
      </c>
      <c r="G56" s="11">
        <f t="shared" si="6"/>
        <v>58425517.45</v>
      </c>
      <c r="H56" s="11">
        <f t="shared" si="6"/>
        <v>58425517.45</v>
      </c>
      <c r="I56" s="11">
        <f t="shared" si="6"/>
        <v>58425517.45</v>
      </c>
      <c r="J56" s="11">
        <f t="shared" si="6"/>
        <v>58425517.45</v>
      </c>
      <c r="K56" s="11">
        <f t="shared" si="6"/>
        <v>58425517.45</v>
      </c>
      <c r="L56" s="11">
        <f t="shared" si="6"/>
        <v>58425517.45</v>
      </c>
      <c r="M56" s="18">
        <f t="shared" si="6"/>
        <v>58425517.45</v>
      </c>
      <c r="N56" s="11">
        <f t="shared" si="6"/>
        <v>58425517.45</v>
      </c>
      <c r="O56" s="11">
        <f t="shared" si="6"/>
        <v>58425517.45</v>
      </c>
    </row>
    <row r="57" spans="1:15">
      <c r="A57" s="12"/>
      <c r="B57" s="13" t="s">
        <v>25</v>
      </c>
      <c r="C57" s="14">
        <f t="shared" ref="C57:O57" si="7">C58+C68</f>
        <v>42341935.75</v>
      </c>
      <c r="D57" s="14">
        <f t="shared" si="7"/>
        <v>42828271.27</v>
      </c>
      <c r="E57" s="14">
        <f t="shared" si="7"/>
        <v>42828271.27</v>
      </c>
      <c r="F57" s="14">
        <f t="shared" si="7"/>
        <v>42828271.27</v>
      </c>
      <c r="G57" s="14">
        <f t="shared" si="7"/>
        <v>42828271.27</v>
      </c>
      <c r="H57" s="14">
        <f t="shared" si="7"/>
        <v>42828271.27</v>
      </c>
      <c r="I57" s="14">
        <f t="shared" si="7"/>
        <v>42828271.27</v>
      </c>
      <c r="J57" s="14">
        <f t="shared" si="7"/>
        <v>42828271.27</v>
      </c>
      <c r="K57" s="14">
        <f t="shared" si="7"/>
        <v>42828271.27</v>
      </c>
      <c r="L57" s="14">
        <f t="shared" si="7"/>
        <v>42828271.27</v>
      </c>
      <c r="M57" s="14">
        <f t="shared" si="7"/>
        <v>42828271.27</v>
      </c>
      <c r="N57" s="14">
        <f t="shared" si="7"/>
        <v>42828271.27</v>
      </c>
      <c r="O57" s="14">
        <f t="shared" si="7"/>
        <v>42828271.27</v>
      </c>
    </row>
    <row r="58" spans="1:15">
      <c r="A58" s="12"/>
      <c r="B58" s="12" t="s">
        <v>23</v>
      </c>
      <c r="C58" s="14">
        <f>C59+C60+C61+C62+C63+C64+C65+C66+C67</f>
        <v>42341935.75</v>
      </c>
      <c r="D58" s="14">
        <f t="shared" ref="D58:O58" si="8">SUM(D59:D67)</f>
        <v>42828271.27</v>
      </c>
      <c r="E58" s="14">
        <f t="shared" si="8"/>
        <v>42828271.27</v>
      </c>
      <c r="F58" s="14">
        <f t="shared" si="8"/>
        <v>42828271.27</v>
      </c>
      <c r="G58" s="14">
        <f t="shared" si="8"/>
        <v>42828271.27</v>
      </c>
      <c r="H58" s="14">
        <f t="shared" si="8"/>
        <v>42828271.27</v>
      </c>
      <c r="I58" s="14">
        <f t="shared" si="8"/>
        <v>42828271.27</v>
      </c>
      <c r="J58" s="14">
        <f t="shared" si="8"/>
        <v>42828271.27</v>
      </c>
      <c r="K58" s="14">
        <f t="shared" si="8"/>
        <v>42828271.27</v>
      </c>
      <c r="L58" s="14">
        <f t="shared" si="8"/>
        <v>42828271.27</v>
      </c>
      <c r="M58" s="14">
        <f t="shared" si="8"/>
        <v>42828271.27</v>
      </c>
      <c r="N58" s="14">
        <f t="shared" si="8"/>
        <v>42828271.27</v>
      </c>
      <c r="O58" s="14">
        <f t="shared" si="8"/>
        <v>42828271.27</v>
      </c>
    </row>
    <row r="59" spans="1:17">
      <c r="A59" s="12"/>
      <c r="B59" s="12">
        <v>25</v>
      </c>
      <c r="C59" s="14">
        <v>20730445.46</v>
      </c>
      <c r="D59" s="14">
        <f t="shared" ref="D59:O59" si="9">C59+D5-D32</f>
        <v>17133452.3</v>
      </c>
      <c r="E59" s="14">
        <f t="shared" si="9"/>
        <v>17133452.3</v>
      </c>
      <c r="F59" s="14">
        <f t="shared" si="9"/>
        <v>17133452.3</v>
      </c>
      <c r="G59" s="14">
        <f t="shared" si="9"/>
        <v>17133452.3</v>
      </c>
      <c r="H59" s="14">
        <f t="shared" si="9"/>
        <v>17133452.3</v>
      </c>
      <c r="I59" s="14">
        <f t="shared" si="9"/>
        <v>17133452.3</v>
      </c>
      <c r="J59" s="14">
        <f t="shared" si="9"/>
        <v>17133452.3</v>
      </c>
      <c r="K59" s="14">
        <f t="shared" si="9"/>
        <v>17133452.3</v>
      </c>
      <c r="L59" s="14">
        <f t="shared" si="9"/>
        <v>17133452.3</v>
      </c>
      <c r="M59" s="14">
        <f t="shared" si="9"/>
        <v>17133452.3</v>
      </c>
      <c r="N59" s="14">
        <f t="shared" si="9"/>
        <v>17133452.3</v>
      </c>
      <c r="O59" s="14">
        <f t="shared" si="9"/>
        <v>17133452.3</v>
      </c>
      <c r="Q59" s="19"/>
    </row>
    <row r="60" spans="1:17">
      <c r="A60" s="12"/>
      <c r="B60" s="12">
        <v>27</v>
      </c>
      <c r="C60" s="14">
        <v>4366610.33000001</v>
      </c>
      <c r="D60" s="14">
        <f t="shared" ref="D60:O60" si="10">C60+D6-D33</f>
        <v>4630666.21000001</v>
      </c>
      <c r="E60" s="14">
        <f t="shared" si="10"/>
        <v>4630666.21000001</v>
      </c>
      <c r="F60" s="14">
        <f t="shared" si="10"/>
        <v>4630666.21000001</v>
      </c>
      <c r="G60" s="14">
        <f t="shared" si="10"/>
        <v>4630666.21000001</v>
      </c>
      <c r="H60" s="14">
        <f t="shared" si="10"/>
        <v>4630666.21000001</v>
      </c>
      <c r="I60" s="14">
        <f t="shared" si="10"/>
        <v>4630666.21000001</v>
      </c>
      <c r="J60" s="14">
        <f t="shared" si="10"/>
        <v>4630666.21000001</v>
      </c>
      <c r="K60" s="14">
        <f t="shared" si="10"/>
        <v>4630666.21000001</v>
      </c>
      <c r="L60" s="14">
        <f t="shared" si="10"/>
        <v>4630666.21000001</v>
      </c>
      <c r="M60" s="14">
        <f t="shared" si="10"/>
        <v>4630666.21000001</v>
      </c>
      <c r="N60" s="14">
        <f t="shared" si="10"/>
        <v>4630666.21000001</v>
      </c>
      <c r="O60" s="14">
        <f t="shared" si="10"/>
        <v>4630666.21000001</v>
      </c>
      <c r="Q60" s="19"/>
    </row>
    <row r="61" spans="1:17">
      <c r="A61" s="12"/>
      <c r="B61" s="12">
        <v>32</v>
      </c>
      <c r="C61" s="14">
        <v>0</v>
      </c>
      <c r="D61" s="14">
        <f t="shared" ref="D61:O61" si="11">C61+D7-D34</f>
        <v>0</v>
      </c>
      <c r="E61" s="14">
        <f t="shared" si="11"/>
        <v>0</v>
      </c>
      <c r="F61" s="14">
        <f t="shared" si="11"/>
        <v>0</v>
      </c>
      <c r="G61" s="14">
        <f t="shared" si="11"/>
        <v>0</v>
      </c>
      <c r="H61" s="14">
        <f t="shared" si="11"/>
        <v>0</v>
      </c>
      <c r="I61" s="14">
        <f t="shared" si="11"/>
        <v>0</v>
      </c>
      <c r="J61" s="14">
        <f t="shared" si="11"/>
        <v>0</v>
      </c>
      <c r="K61" s="14">
        <f t="shared" si="11"/>
        <v>0</v>
      </c>
      <c r="L61" s="14">
        <f t="shared" si="11"/>
        <v>0</v>
      </c>
      <c r="M61" s="14">
        <f t="shared" si="11"/>
        <v>0</v>
      </c>
      <c r="N61" s="14">
        <f t="shared" si="11"/>
        <v>0</v>
      </c>
      <c r="O61" s="14">
        <f t="shared" si="11"/>
        <v>0</v>
      </c>
      <c r="Q61" s="19"/>
    </row>
    <row r="62" spans="1:17">
      <c r="A62" s="12"/>
      <c r="B62" s="12">
        <v>34</v>
      </c>
      <c r="C62" s="14">
        <v>0</v>
      </c>
      <c r="D62" s="14">
        <f t="shared" ref="D62:O62" si="12">C62+D8-D35</f>
        <v>0</v>
      </c>
      <c r="E62" s="14">
        <f t="shared" si="12"/>
        <v>0</v>
      </c>
      <c r="F62" s="14">
        <f t="shared" si="12"/>
        <v>0</v>
      </c>
      <c r="G62" s="14">
        <f t="shared" si="12"/>
        <v>0</v>
      </c>
      <c r="H62" s="14">
        <f t="shared" si="12"/>
        <v>0</v>
      </c>
      <c r="I62" s="14">
        <f t="shared" si="12"/>
        <v>0</v>
      </c>
      <c r="J62" s="14">
        <f t="shared" si="12"/>
        <v>0</v>
      </c>
      <c r="K62" s="14">
        <f t="shared" si="12"/>
        <v>0</v>
      </c>
      <c r="L62" s="14">
        <f t="shared" si="12"/>
        <v>0</v>
      </c>
      <c r="M62" s="14">
        <f t="shared" si="12"/>
        <v>0</v>
      </c>
      <c r="N62" s="14">
        <f t="shared" si="12"/>
        <v>0</v>
      </c>
      <c r="O62" s="14">
        <f t="shared" si="12"/>
        <v>0</v>
      </c>
      <c r="Q62" s="19"/>
    </row>
    <row r="63" spans="1:17">
      <c r="A63" s="12"/>
      <c r="B63" s="12">
        <v>36</v>
      </c>
      <c r="C63" s="14">
        <v>0</v>
      </c>
      <c r="D63" s="14">
        <f t="shared" ref="D63:O63" si="13">C63+D9-D36</f>
        <v>0</v>
      </c>
      <c r="E63" s="14">
        <f t="shared" si="13"/>
        <v>0</v>
      </c>
      <c r="F63" s="14">
        <f t="shared" si="13"/>
        <v>0</v>
      </c>
      <c r="G63" s="14">
        <f t="shared" si="13"/>
        <v>0</v>
      </c>
      <c r="H63" s="14">
        <f t="shared" si="13"/>
        <v>0</v>
      </c>
      <c r="I63" s="14">
        <f t="shared" si="13"/>
        <v>0</v>
      </c>
      <c r="J63" s="14">
        <f t="shared" si="13"/>
        <v>0</v>
      </c>
      <c r="K63" s="14">
        <f t="shared" si="13"/>
        <v>0</v>
      </c>
      <c r="L63" s="14">
        <f t="shared" si="13"/>
        <v>0</v>
      </c>
      <c r="M63" s="14">
        <f t="shared" si="13"/>
        <v>0</v>
      </c>
      <c r="N63" s="14">
        <f t="shared" si="13"/>
        <v>0</v>
      </c>
      <c r="O63" s="14">
        <f t="shared" si="13"/>
        <v>0</v>
      </c>
      <c r="Q63" s="19"/>
    </row>
    <row r="64" spans="1:17">
      <c r="A64" s="12"/>
      <c r="B64" s="12">
        <v>40</v>
      </c>
      <c r="C64" s="14">
        <v>0</v>
      </c>
      <c r="D64" s="14">
        <f t="shared" ref="D64:O64" si="14">C64+D10-D37</f>
        <v>0</v>
      </c>
      <c r="E64" s="14">
        <f t="shared" si="14"/>
        <v>0</v>
      </c>
      <c r="F64" s="14">
        <f t="shared" si="14"/>
        <v>0</v>
      </c>
      <c r="G64" s="14">
        <f t="shared" si="14"/>
        <v>0</v>
      </c>
      <c r="H64" s="14">
        <f t="shared" si="14"/>
        <v>0</v>
      </c>
      <c r="I64" s="14">
        <f t="shared" si="14"/>
        <v>0</v>
      </c>
      <c r="J64" s="14">
        <f t="shared" si="14"/>
        <v>0</v>
      </c>
      <c r="K64" s="14">
        <f t="shared" si="14"/>
        <v>0</v>
      </c>
      <c r="L64" s="14">
        <f t="shared" si="14"/>
        <v>0</v>
      </c>
      <c r="M64" s="14">
        <f t="shared" si="14"/>
        <v>0</v>
      </c>
      <c r="N64" s="14">
        <f t="shared" si="14"/>
        <v>0</v>
      </c>
      <c r="O64" s="14">
        <f t="shared" si="14"/>
        <v>0</v>
      </c>
      <c r="Q64" s="19"/>
    </row>
    <row r="65" spans="1:17">
      <c r="A65" s="12"/>
      <c r="B65" s="15" t="s">
        <v>4</v>
      </c>
      <c r="C65" s="14">
        <v>5154067.34</v>
      </c>
      <c r="D65" s="14">
        <f t="shared" ref="D65:O65" si="15">C65+D11-D38</f>
        <v>5154067.34</v>
      </c>
      <c r="E65" s="14">
        <f t="shared" si="15"/>
        <v>5154067.34</v>
      </c>
      <c r="F65" s="14">
        <f t="shared" si="15"/>
        <v>5154067.34</v>
      </c>
      <c r="G65" s="14">
        <f t="shared" si="15"/>
        <v>5154067.34</v>
      </c>
      <c r="H65" s="14">
        <f t="shared" si="15"/>
        <v>5154067.34</v>
      </c>
      <c r="I65" s="14">
        <f t="shared" si="15"/>
        <v>5154067.34</v>
      </c>
      <c r="J65" s="14">
        <f t="shared" si="15"/>
        <v>5154067.34</v>
      </c>
      <c r="K65" s="14">
        <f t="shared" si="15"/>
        <v>5154067.34</v>
      </c>
      <c r="L65" s="14">
        <f t="shared" si="15"/>
        <v>5154067.34</v>
      </c>
      <c r="M65" s="14">
        <f t="shared" si="15"/>
        <v>5154067.34</v>
      </c>
      <c r="N65" s="14">
        <f t="shared" si="15"/>
        <v>5154067.34</v>
      </c>
      <c r="O65" s="14">
        <f t="shared" si="15"/>
        <v>5154067.34</v>
      </c>
      <c r="Q65" s="19"/>
    </row>
    <row r="66" spans="1:17">
      <c r="A66" s="12"/>
      <c r="B66" s="15">
        <v>24</v>
      </c>
      <c r="C66" s="14">
        <v>8118818.10000002</v>
      </c>
      <c r="D66" s="14">
        <f t="shared" ref="D66:O66" si="16">C66+D12-D39</f>
        <v>8118818.10000002</v>
      </c>
      <c r="E66" s="14">
        <f t="shared" si="16"/>
        <v>8118818.10000002</v>
      </c>
      <c r="F66" s="14">
        <f t="shared" si="16"/>
        <v>8118818.10000002</v>
      </c>
      <c r="G66" s="14">
        <f t="shared" si="16"/>
        <v>8118818.10000002</v>
      </c>
      <c r="H66" s="14">
        <f t="shared" si="16"/>
        <v>8118818.10000002</v>
      </c>
      <c r="I66" s="14">
        <f t="shared" si="16"/>
        <v>8118818.10000002</v>
      </c>
      <c r="J66" s="14">
        <f t="shared" si="16"/>
        <v>8118818.10000002</v>
      </c>
      <c r="K66" s="14">
        <f t="shared" si="16"/>
        <v>8118818.10000002</v>
      </c>
      <c r="L66" s="14">
        <f t="shared" si="16"/>
        <v>8118818.10000002</v>
      </c>
      <c r="M66" s="14">
        <f t="shared" si="16"/>
        <v>8118818.10000002</v>
      </c>
      <c r="N66" s="14">
        <f t="shared" si="16"/>
        <v>8118818.10000002</v>
      </c>
      <c r="O66" s="14">
        <f t="shared" si="16"/>
        <v>8118818.10000002</v>
      </c>
      <c r="Q66" s="19"/>
    </row>
    <row r="67" spans="1:17">
      <c r="A67" s="12"/>
      <c r="B67" s="15" t="s">
        <v>5</v>
      </c>
      <c r="C67" s="14">
        <v>3971994.52</v>
      </c>
      <c r="D67" s="14">
        <f t="shared" ref="D67:O67" si="17">C67+D13-D40</f>
        <v>7791267.32</v>
      </c>
      <c r="E67" s="14">
        <f t="shared" si="17"/>
        <v>7791267.32</v>
      </c>
      <c r="F67" s="14">
        <f t="shared" si="17"/>
        <v>7791267.32</v>
      </c>
      <c r="G67" s="14">
        <f t="shared" si="17"/>
        <v>7791267.32</v>
      </c>
      <c r="H67" s="14">
        <f t="shared" si="17"/>
        <v>7791267.32</v>
      </c>
      <c r="I67" s="14">
        <f t="shared" si="17"/>
        <v>7791267.32</v>
      </c>
      <c r="J67" s="14">
        <f t="shared" si="17"/>
        <v>7791267.32</v>
      </c>
      <c r="K67" s="14">
        <f t="shared" si="17"/>
        <v>7791267.32</v>
      </c>
      <c r="L67" s="14">
        <f t="shared" si="17"/>
        <v>7791267.32</v>
      </c>
      <c r="M67" s="14">
        <f t="shared" si="17"/>
        <v>7791267.32</v>
      </c>
      <c r="N67" s="14">
        <f t="shared" si="17"/>
        <v>7791267.32</v>
      </c>
      <c r="O67" s="14">
        <f t="shared" si="17"/>
        <v>7791267.32</v>
      </c>
      <c r="Q67" s="19"/>
    </row>
    <row r="68" spans="1:17">
      <c r="A68" s="12"/>
      <c r="B68" s="12" t="s">
        <v>6</v>
      </c>
      <c r="C68" s="14">
        <v>0</v>
      </c>
      <c r="D68" s="14">
        <f t="shared" ref="D68:O68" si="18">C68+D14-D41</f>
        <v>0</v>
      </c>
      <c r="E68" s="14">
        <f t="shared" si="18"/>
        <v>0</v>
      </c>
      <c r="F68" s="14">
        <f t="shared" si="18"/>
        <v>0</v>
      </c>
      <c r="G68" s="14">
        <f t="shared" si="18"/>
        <v>0</v>
      </c>
      <c r="H68" s="14">
        <f t="shared" si="18"/>
        <v>0</v>
      </c>
      <c r="I68" s="14">
        <f t="shared" si="18"/>
        <v>0</v>
      </c>
      <c r="J68" s="14">
        <f t="shared" si="18"/>
        <v>0</v>
      </c>
      <c r="K68" s="14">
        <f t="shared" si="18"/>
        <v>0</v>
      </c>
      <c r="L68" s="14">
        <f t="shared" si="18"/>
        <v>0</v>
      </c>
      <c r="M68" s="14">
        <f t="shared" si="18"/>
        <v>0</v>
      </c>
      <c r="N68" s="14">
        <f t="shared" si="18"/>
        <v>0</v>
      </c>
      <c r="O68" s="14">
        <f t="shared" si="18"/>
        <v>0</v>
      </c>
      <c r="Q68" s="19"/>
    </row>
    <row r="69" spans="1:17">
      <c r="A69" s="12"/>
      <c r="B69" s="13" t="s">
        <v>7</v>
      </c>
      <c r="C69" s="14">
        <v>0</v>
      </c>
      <c r="D69" s="14">
        <f t="shared" ref="D69:O69" si="19">C69+D15-D42</f>
        <v>0</v>
      </c>
      <c r="E69" s="14">
        <f t="shared" si="19"/>
        <v>0</v>
      </c>
      <c r="F69" s="14">
        <f t="shared" si="19"/>
        <v>0</v>
      </c>
      <c r="G69" s="14">
        <f t="shared" si="19"/>
        <v>0</v>
      </c>
      <c r="H69" s="14">
        <f t="shared" si="19"/>
        <v>0</v>
      </c>
      <c r="I69" s="14">
        <f t="shared" si="19"/>
        <v>0</v>
      </c>
      <c r="J69" s="14">
        <f t="shared" si="19"/>
        <v>0</v>
      </c>
      <c r="K69" s="14">
        <f t="shared" si="19"/>
        <v>0</v>
      </c>
      <c r="L69" s="14">
        <f t="shared" si="19"/>
        <v>0</v>
      </c>
      <c r="M69" s="14">
        <f t="shared" si="19"/>
        <v>0</v>
      </c>
      <c r="N69" s="14">
        <f t="shared" si="19"/>
        <v>0</v>
      </c>
      <c r="O69" s="14">
        <f t="shared" si="19"/>
        <v>0</v>
      </c>
      <c r="Q69" s="19"/>
    </row>
    <row r="70" spans="1:17">
      <c r="A70" s="12"/>
      <c r="B70" s="13" t="s">
        <v>8</v>
      </c>
      <c r="C70" s="14">
        <v>24620130.85</v>
      </c>
      <c r="D70" s="14">
        <f t="shared" ref="D70:O70" si="20">C70+D16-D43</f>
        <v>14540163.93</v>
      </c>
      <c r="E70" s="14">
        <f t="shared" si="20"/>
        <v>14540163.93</v>
      </c>
      <c r="F70" s="14">
        <f t="shared" si="20"/>
        <v>14540163.93</v>
      </c>
      <c r="G70" s="14">
        <f t="shared" si="20"/>
        <v>14540163.93</v>
      </c>
      <c r="H70" s="14">
        <f t="shared" si="20"/>
        <v>14540163.93</v>
      </c>
      <c r="I70" s="14">
        <f t="shared" si="20"/>
        <v>14540163.93</v>
      </c>
      <c r="J70" s="14">
        <f t="shared" si="20"/>
        <v>14540163.93</v>
      </c>
      <c r="K70" s="14">
        <f t="shared" si="20"/>
        <v>14540163.93</v>
      </c>
      <c r="L70" s="14">
        <f t="shared" si="20"/>
        <v>14540163.93</v>
      </c>
      <c r="M70" s="14">
        <f t="shared" si="20"/>
        <v>14540163.93</v>
      </c>
      <c r="N70" s="22">
        <f t="shared" si="20"/>
        <v>14540163.93</v>
      </c>
      <c r="O70" s="14">
        <f t="shared" si="20"/>
        <v>14540163.93</v>
      </c>
      <c r="Q70" s="19"/>
    </row>
    <row r="71" spans="1:17">
      <c r="A71" s="12"/>
      <c r="B71" s="9" t="s">
        <v>9</v>
      </c>
      <c r="C71" s="14">
        <v>0</v>
      </c>
      <c r="D71" s="14">
        <f t="shared" ref="D71:O71" si="21">C71+D17-D44</f>
        <v>0</v>
      </c>
      <c r="E71" s="14">
        <f t="shared" si="21"/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  <c r="L71" s="14">
        <f t="shared" si="21"/>
        <v>0</v>
      </c>
      <c r="M71" s="14">
        <f t="shared" si="21"/>
        <v>0</v>
      </c>
      <c r="N71" s="14">
        <f t="shared" si="21"/>
        <v>0</v>
      </c>
      <c r="O71" s="14">
        <f t="shared" si="21"/>
        <v>0</v>
      </c>
      <c r="Q71" s="19"/>
    </row>
    <row r="72" spans="1:17">
      <c r="A72" s="12"/>
      <c r="B72" s="9" t="s">
        <v>10</v>
      </c>
      <c r="C72" s="14">
        <v>0</v>
      </c>
      <c r="D72" s="14">
        <f t="shared" ref="D72:O72" si="22">C72+D18-D45</f>
        <v>0</v>
      </c>
      <c r="E72" s="14">
        <f t="shared" si="22"/>
        <v>0</v>
      </c>
      <c r="F72" s="14">
        <f t="shared" si="22"/>
        <v>0</v>
      </c>
      <c r="G72" s="14">
        <f t="shared" si="22"/>
        <v>0</v>
      </c>
      <c r="H72" s="14">
        <f t="shared" si="22"/>
        <v>0</v>
      </c>
      <c r="I72" s="14">
        <f t="shared" si="22"/>
        <v>0</v>
      </c>
      <c r="J72" s="14">
        <f t="shared" si="22"/>
        <v>0</v>
      </c>
      <c r="K72" s="14">
        <f t="shared" si="22"/>
        <v>0</v>
      </c>
      <c r="L72" s="14">
        <f t="shared" si="22"/>
        <v>0</v>
      </c>
      <c r="M72" s="14">
        <f t="shared" si="22"/>
        <v>0</v>
      </c>
      <c r="N72" s="14">
        <f t="shared" si="22"/>
        <v>0</v>
      </c>
      <c r="O72" s="14">
        <f t="shared" si="22"/>
        <v>0</v>
      </c>
      <c r="Q72" s="19"/>
    </row>
    <row r="73" spans="1:17">
      <c r="A73" s="12"/>
      <c r="B73" s="9" t="s">
        <v>11</v>
      </c>
      <c r="C73" s="14">
        <v>0</v>
      </c>
      <c r="D73" s="14">
        <f t="shared" ref="D73:O73" si="23">C73+D19-D46</f>
        <v>0</v>
      </c>
      <c r="E73" s="14">
        <f t="shared" si="23"/>
        <v>0</v>
      </c>
      <c r="F73" s="14">
        <f t="shared" si="23"/>
        <v>0</v>
      </c>
      <c r="G73" s="14">
        <f t="shared" si="23"/>
        <v>0</v>
      </c>
      <c r="H73" s="14">
        <f t="shared" si="23"/>
        <v>0</v>
      </c>
      <c r="I73" s="14">
        <f t="shared" si="23"/>
        <v>0</v>
      </c>
      <c r="J73" s="14">
        <f t="shared" si="23"/>
        <v>0</v>
      </c>
      <c r="K73" s="14">
        <f t="shared" si="23"/>
        <v>0</v>
      </c>
      <c r="L73" s="14">
        <f t="shared" si="23"/>
        <v>0</v>
      </c>
      <c r="M73" s="14">
        <f t="shared" si="23"/>
        <v>0</v>
      </c>
      <c r="N73" s="14">
        <f t="shared" si="23"/>
        <v>0</v>
      </c>
      <c r="O73" s="14">
        <f t="shared" si="23"/>
        <v>0</v>
      </c>
      <c r="Q73" s="19"/>
    </row>
    <row r="74" spans="1:17">
      <c r="A74" s="12"/>
      <c r="B74" s="9" t="s">
        <v>12</v>
      </c>
      <c r="C74" s="14">
        <v>0</v>
      </c>
      <c r="D74" s="14">
        <f t="shared" ref="D74:O74" si="24">C74+D20-D47</f>
        <v>0</v>
      </c>
      <c r="E74" s="14">
        <f t="shared" si="24"/>
        <v>0</v>
      </c>
      <c r="F74" s="14">
        <f t="shared" si="24"/>
        <v>0</v>
      </c>
      <c r="G74" s="14">
        <f t="shared" si="24"/>
        <v>0</v>
      </c>
      <c r="H74" s="14">
        <f t="shared" si="24"/>
        <v>0</v>
      </c>
      <c r="I74" s="14">
        <f t="shared" si="24"/>
        <v>0</v>
      </c>
      <c r="J74" s="14">
        <f t="shared" si="24"/>
        <v>0</v>
      </c>
      <c r="K74" s="14">
        <f t="shared" si="24"/>
        <v>0</v>
      </c>
      <c r="L74" s="14">
        <f t="shared" si="24"/>
        <v>0</v>
      </c>
      <c r="M74" s="14">
        <f t="shared" si="24"/>
        <v>0</v>
      </c>
      <c r="N74" s="14">
        <f t="shared" si="24"/>
        <v>0</v>
      </c>
      <c r="O74" s="14">
        <f t="shared" si="24"/>
        <v>0</v>
      </c>
      <c r="Q74" s="19"/>
    </row>
    <row r="75" spans="1:17">
      <c r="A75" s="12"/>
      <c r="B75" s="9" t="s">
        <v>13</v>
      </c>
      <c r="C75" s="14">
        <v>0</v>
      </c>
      <c r="D75" s="14">
        <f t="shared" ref="D75:O75" si="25">C75+D21-D48</f>
        <v>0</v>
      </c>
      <c r="E75" s="14">
        <f t="shared" si="25"/>
        <v>0</v>
      </c>
      <c r="F75" s="14">
        <f t="shared" si="25"/>
        <v>0</v>
      </c>
      <c r="G75" s="14">
        <f t="shared" si="25"/>
        <v>0</v>
      </c>
      <c r="H75" s="14">
        <f t="shared" si="25"/>
        <v>0</v>
      </c>
      <c r="I75" s="14">
        <f t="shared" si="25"/>
        <v>0</v>
      </c>
      <c r="J75" s="14">
        <f t="shared" si="25"/>
        <v>0</v>
      </c>
      <c r="K75" s="14">
        <f t="shared" si="25"/>
        <v>0</v>
      </c>
      <c r="L75" s="14">
        <f t="shared" si="25"/>
        <v>0</v>
      </c>
      <c r="M75" s="14">
        <f t="shared" si="25"/>
        <v>0</v>
      </c>
      <c r="N75" s="14">
        <f t="shared" si="25"/>
        <v>0</v>
      </c>
      <c r="O75" s="14">
        <f t="shared" si="25"/>
        <v>0</v>
      </c>
      <c r="Q75" s="19"/>
    </row>
    <row r="76" spans="1:17">
      <c r="A76" s="12"/>
      <c r="B76" s="9" t="s">
        <v>14</v>
      </c>
      <c r="C76" s="14">
        <v>0</v>
      </c>
      <c r="D76" s="14">
        <f t="shared" ref="D76:O76" si="26">C76+D22-D49</f>
        <v>0</v>
      </c>
      <c r="E76" s="14">
        <f t="shared" si="26"/>
        <v>0</v>
      </c>
      <c r="F76" s="14">
        <f t="shared" si="26"/>
        <v>0</v>
      </c>
      <c r="G76" s="14">
        <f t="shared" si="26"/>
        <v>0</v>
      </c>
      <c r="H76" s="14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 t="shared" si="26"/>
        <v>0</v>
      </c>
      <c r="M76" s="14">
        <f t="shared" si="26"/>
        <v>0</v>
      </c>
      <c r="N76" s="14">
        <f t="shared" si="26"/>
        <v>0</v>
      </c>
      <c r="O76" s="14">
        <f t="shared" si="26"/>
        <v>0</v>
      </c>
      <c r="Q76" s="19"/>
    </row>
    <row r="77" spans="1:17">
      <c r="A77" s="12"/>
      <c r="B77" s="9" t="s">
        <v>15</v>
      </c>
      <c r="C77" s="14">
        <v>0</v>
      </c>
      <c r="D77" s="14">
        <f t="shared" ref="D77:O77" si="27">C77+D23-D50</f>
        <v>0</v>
      </c>
      <c r="E77" s="14">
        <f t="shared" si="27"/>
        <v>0</v>
      </c>
      <c r="F77" s="14">
        <f t="shared" si="27"/>
        <v>0</v>
      </c>
      <c r="G77" s="14">
        <f t="shared" si="27"/>
        <v>0</v>
      </c>
      <c r="H77" s="14">
        <f t="shared" si="27"/>
        <v>0</v>
      </c>
      <c r="I77" s="14">
        <f t="shared" si="27"/>
        <v>0</v>
      </c>
      <c r="J77" s="14">
        <f t="shared" si="27"/>
        <v>0</v>
      </c>
      <c r="K77" s="14">
        <f t="shared" si="27"/>
        <v>0</v>
      </c>
      <c r="L77" s="14">
        <f t="shared" si="27"/>
        <v>0</v>
      </c>
      <c r="M77" s="14">
        <f t="shared" si="27"/>
        <v>0</v>
      </c>
      <c r="N77" s="14">
        <f t="shared" si="27"/>
        <v>0</v>
      </c>
      <c r="O77" s="14">
        <f t="shared" si="27"/>
        <v>0</v>
      </c>
      <c r="Q77" s="19"/>
    </row>
    <row r="78" spans="1:17">
      <c r="A78" s="12"/>
      <c r="B78" s="9" t="s">
        <v>16</v>
      </c>
      <c r="C78" s="14">
        <v>0</v>
      </c>
      <c r="D78" s="14">
        <f t="shared" ref="D78:O78" si="28">C78+D24-D51</f>
        <v>0</v>
      </c>
      <c r="E78" s="14">
        <f t="shared" si="28"/>
        <v>0</v>
      </c>
      <c r="F78" s="14">
        <f t="shared" si="28"/>
        <v>0</v>
      </c>
      <c r="G78" s="14">
        <f t="shared" si="28"/>
        <v>0</v>
      </c>
      <c r="H78" s="14">
        <f t="shared" si="28"/>
        <v>0</v>
      </c>
      <c r="I78" s="14">
        <f t="shared" si="28"/>
        <v>0</v>
      </c>
      <c r="J78" s="14">
        <f t="shared" si="28"/>
        <v>0</v>
      </c>
      <c r="K78" s="14">
        <f t="shared" si="28"/>
        <v>0</v>
      </c>
      <c r="L78" s="14">
        <f t="shared" si="28"/>
        <v>0</v>
      </c>
      <c r="M78" s="14">
        <f t="shared" si="28"/>
        <v>0</v>
      </c>
      <c r="N78" s="14">
        <f t="shared" si="28"/>
        <v>0</v>
      </c>
      <c r="O78" s="14">
        <f t="shared" si="28"/>
        <v>0</v>
      </c>
      <c r="Q78" s="19"/>
    </row>
    <row r="79" spans="1:17">
      <c r="A79" s="12"/>
      <c r="B79" s="9" t="s">
        <v>17</v>
      </c>
      <c r="C79" s="14">
        <v>0</v>
      </c>
      <c r="D79" s="14">
        <f t="shared" ref="D79:O79" si="29">C79+D25-D52</f>
        <v>0</v>
      </c>
      <c r="E79" s="14">
        <f t="shared" si="29"/>
        <v>0</v>
      </c>
      <c r="F79" s="14">
        <f t="shared" si="29"/>
        <v>0</v>
      </c>
      <c r="G79" s="14">
        <f t="shared" si="29"/>
        <v>0</v>
      </c>
      <c r="H79" s="14">
        <f t="shared" si="29"/>
        <v>0</v>
      </c>
      <c r="I79" s="14">
        <f t="shared" si="29"/>
        <v>0</v>
      </c>
      <c r="J79" s="14">
        <f t="shared" si="29"/>
        <v>0</v>
      </c>
      <c r="K79" s="14">
        <f t="shared" si="29"/>
        <v>0</v>
      </c>
      <c r="L79" s="14">
        <f t="shared" si="29"/>
        <v>0</v>
      </c>
      <c r="M79" s="14">
        <f t="shared" si="29"/>
        <v>0</v>
      </c>
      <c r="N79" s="14">
        <f t="shared" si="29"/>
        <v>0</v>
      </c>
      <c r="O79" s="14">
        <f t="shared" si="29"/>
        <v>0</v>
      </c>
      <c r="Q79" s="19"/>
    </row>
    <row r="80" spans="1:17">
      <c r="A80" s="12"/>
      <c r="B80" s="9" t="s">
        <v>18</v>
      </c>
      <c r="C80" s="14">
        <v>0</v>
      </c>
      <c r="D80" s="14">
        <f t="shared" ref="D80:O80" si="30">C80+D26-D53</f>
        <v>0</v>
      </c>
      <c r="E80" s="14">
        <f t="shared" si="30"/>
        <v>0</v>
      </c>
      <c r="F80" s="14">
        <f t="shared" si="30"/>
        <v>0</v>
      </c>
      <c r="G80" s="14">
        <f t="shared" si="30"/>
        <v>0</v>
      </c>
      <c r="H80" s="14">
        <f t="shared" si="30"/>
        <v>0</v>
      </c>
      <c r="I80" s="14">
        <f t="shared" si="30"/>
        <v>0</v>
      </c>
      <c r="J80" s="14">
        <f t="shared" si="30"/>
        <v>0</v>
      </c>
      <c r="K80" s="14">
        <f t="shared" si="30"/>
        <v>0</v>
      </c>
      <c r="L80" s="14">
        <f t="shared" si="30"/>
        <v>0</v>
      </c>
      <c r="M80" s="14">
        <f t="shared" si="30"/>
        <v>0</v>
      </c>
      <c r="N80" s="14">
        <f t="shared" si="30"/>
        <v>0</v>
      </c>
      <c r="O80" s="14">
        <f t="shared" si="30"/>
        <v>0</v>
      </c>
      <c r="Q80" s="19"/>
    </row>
    <row r="81" spans="1:17">
      <c r="A81" s="12"/>
      <c r="B81" s="9" t="s">
        <v>19</v>
      </c>
      <c r="C81" s="14">
        <v>0</v>
      </c>
      <c r="D81" s="14">
        <f t="shared" ref="D81:O81" si="31">C81+D27-D54</f>
        <v>0</v>
      </c>
      <c r="E81" s="14">
        <f t="shared" si="31"/>
        <v>0</v>
      </c>
      <c r="F81" s="14">
        <f t="shared" si="31"/>
        <v>0</v>
      </c>
      <c r="G81" s="14">
        <f t="shared" si="31"/>
        <v>0</v>
      </c>
      <c r="H81" s="14">
        <f t="shared" si="31"/>
        <v>0</v>
      </c>
      <c r="I81" s="14">
        <f t="shared" si="31"/>
        <v>0</v>
      </c>
      <c r="J81" s="14">
        <f t="shared" si="31"/>
        <v>0</v>
      </c>
      <c r="K81" s="14">
        <f t="shared" si="31"/>
        <v>0</v>
      </c>
      <c r="L81" s="14">
        <f t="shared" si="31"/>
        <v>0</v>
      </c>
      <c r="M81" s="14">
        <f t="shared" si="31"/>
        <v>0</v>
      </c>
      <c r="N81" s="14">
        <f t="shared" si="31"/>
        <v>0</v>
      </c>
      <c r="O81" s="14">
        <f t="shared" si="31"/>
        <v>0</v>
      </c>
      <c r="Q81" s="19"/>
    </row>
    <row r="82" spans="1:17">
      <c r="A82" s="12"/>
      <c r="B82" s="9" t="s">
        <v>20</v>
      </c>
      <c r="C82" s="14">
        <v>160868.73</v>
      </c>
      <c r="D82" s="14">
        <f t="shared" ref="D82:O82" si="32">C82+D28-D55</f>
        <v>1057082.25</v>
      </c>
      <c r="E82" s="14">
        <f t="shared" si="32"/>
        <v>1057082.25</v>
      </c>
      <c r="F82" s="14">
        <f t="shared" si="32"/>
        <v>1057082.25</v>
      </c>
      <c r="G82" s="14">
        <f t="shared" si="32"/>
        <v>1057082.25</v>
      </c>
      <c r="H82" s="14">
        <f t="shared" si="32"/>
        <v>1057082.25</v>
      </c>
      <c r="I82" s="14">
        <f t="shared" si="32"/>
        <v>1057082.25</v>
      </c>
      <c r="J82" s="14">
        <f t="shared" si="32"/>
        <v>1057082.25</v>
      </c>
      <c r="K82" s="14">
        <f t="shared" si="32"/>
        <v>1057082.25</v>
      </c>
      <c r="L82" s="14">
        <f t="shared" si="32"/>
        <v>1057082.25</v>
      </c>
      <c r="M82" s="14">
        <f t="shared" si="32"/>
        <v>1057082.25</v>
      </c>
      <c r="N82" s="14">
        <f t="shared" si="32"/>
        <v>1057082.25</v>
      </c>
      <c r="O82" s="14">
        <f t="shared" si="32"/>
        <v>1057082.25</v>
      </c>
      <c r="Q82" s="19"/>
    </row>
    <row r="84" spans="4:4">
      <c r="D84" s="20"/>
    </row>
    <row r="85" spans="2:15">
      <c r="B85" s="21" t="s">
        <v>26</v>
      </c>
      <c r="D85" s="7">
        <f t="shared" ref="D85:O85" si="33">D2-D25-D28</f>
        <v>21786509.83</v>
      </c>
      <c r="E85" s="7">
        <f t="shared" si="33"/>
        <v>0</v>
      </c>
      <c r="F85" s="7">
        <f t="shared" si="33"/>
        <v>0</v>
      </c>
      <c r="G85" s="7">
        <f t="shared" si="33"/>
        <v>0</v>
      </c>
      <c r="H85" s="7">
        <f t="shared" si="33"/>
        <v>0</v>
      </c>
      <c r="I85" s="7">
        <f t="shared" si="33"/>
        <v>0</v>
      </c>
      <c r="J85" s="7">
        <f t="shared" si="33"/>
        <v>0</v>
      </c>
      <c r="K85" s="7">
        <f t="shared" si="33"/>
        <v>0</v>
      </c>
      <c r="L85" s="7">
        <f t="shared" si="33"/>
        <v>0</v>
      </c>
      <c r="M85" s="7">
        <f t="shared" si="33"/>
        <v>0</v>
      </c>
      <c r="N85" s="7">
        <f t="shared" si="33"/>
        <v>0</v>
      </c>
      <c r="O85" s="7">
        <f t="shared" si="33"/>
        <v>0</v>
      </c>
    </row>
    <row r="86" spans="2:15">
      <c r="B86" s="21" t="s">
        <v>27</v>
      </c>
      <c r="D86" s="7">
        <f t="shared" ref="D86:O86" si="34">D29-D55-D52</f>
        <v>31380141.23</v>
      </c>
      <c r="E86" s="7">
        <f t="shared" si="34"/>
        <v>0</v>
      </c>
      <c r="F86" s="7">
        <f t="shared" si="34"/>
        <v>0</v>
      </c>
      <c r="G86" s="7">
        <f t="shared" si="34"/>
        <v>0</v>
      </c>
      <c r="H86" s="7">
        <f t="shared" si="34"/>
        <v>0</v>
      </c>
      <c r="I86" s="7">
        <f t="shared" si="34"/>
        <v>0</v>
      </c>
      <c r="J86" s="7">
        <f t="shared" si="34"/>
        <v>0</v>
      </c>
      <c r="K86" s="7">
        <f t="shared" si="34"/>
        <v>0</v>
      </c>
      <c r="L86" s="7">
        <f t="shared" si="34"/>
        <v>0</v>
      </c>
      <c r="M86" s="7">
        <f t="shared" si="34"/>
        <v>0</v>
      </c>
      <c r="N86" s="7">
        <f t="shared" si="34"/>
        <v>0</v>
      </c>
      <c r="O86" s="7">
        <f t="shared" si="34"/>
        <v>0</v>
      </c>
    </row>
    <row r="87" spans="2:15">
      <c r="B87" s="21" t="s">
        <v>28</v>
      </c>
      <c r="D87" s="7">
        <f t="shared" ref="D87:O87" si="35">D56-D82-D79</f>
        <v>57368435.2</v>
      </c>
      <c r="E87" s="7">
        <f t="shared" si="35"/>
        <v>57368435.2</v>
      </c>
      <c r="F87" s="7">
        <f t="shared" si="35"/>
        <v>57368435.2</v>
      </c>
      <c r="G87" s="7">
        <f t="shared" si="35"/>
        <v>57368435.2</v>
      </c>
      <c r="H87" s="7">
        <f t="shared" si="35"/>
        <v>57368435.2</v>
      </c>
      <c r="I87" s="7">
        <f t="shared" si="35"/>
        <v>57368435.2</v>
      </c>
      <c r="J87" s="7">
        <f t="shared" si="35"/>
        <v>57368435.2</v>
      </c>
      <c r="K87" s="7">
        <f t="shared" si="35"/>
        <v>57368435.2</v>
      </c>
      <c r="L87" s="7">
        <f t="shared" si="35"/>
        <v>57368435.2</v>
      </c>
      <c r="M87" s="7">
        <f t="shared" si="35"/>
        <v>57368435.2</v>
      </c>
      <c r="N87" s="7">
        <f t="shared" si="35"/>
        <v>57368435.2</v>
      </c>
      <c r="O87" s="7">
        <f t="shared" si="35"/>
        <v>57368435.2</v>
      </c>
    </row>
  </sheetData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S19:S23"/>
  <sheetViews>
    <sheetView workbookViewId="0">
      <selection activeCell="V12" sqref="V12"/>
    </sheetView>
  </sheetViews>
  <sheetFormatPr defaultColWidth="9" defaultRowHeight="13.5"/>
  <cols>
    <col min="19" max="19" width="50.075" style="1" customWidth="1"/>
  </cols>
  <sheetData>
    <row r="19" ht="14.15" customHeight="1" spans="19:19">
      <c r="S19" s="2" t="s">
        <v>32</v>
      </c>
    </row>
    <row r="20" ht="28.3" customHeight="1" spans="19:19">
      <c r="S20" s="3" t="s">
        <v>33</v>
      </c>
    </row>
    <row r="21" ht="14.25" spans="19:19">
      <c r="S21" s="2"/>
    </row>
    <row r="22" ht="14.15" customHeight="1" spans="19:19">
      <c r="S22" s="2" t="s">
        <v>34</v>
      </c>
    </row>
    <row r="23" ht="14.15" customHeight="1" spans="19:19">
      <c r="S23" s="4" t="s">
        <v>35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amount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liuboqiang126com</cp:lastModifiedBy>
  <dcterms:created xsi:type="dcterms:W3CDTF">2006-09-13T11:21:00Z</dcterms:created>
  <dcterms:modified xsi:type="dcterms:W3CDTF">2025-05-18T08:16:40Z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46470F1574464BCBA80FC9AAA8A554C7_13</vt:lpwstr>
  </property>
  <property fmtid="{D5CDD505-2E9C-101B-9397-08002B2CF9AE}" pid="3" name="KSOProductBuildVer">
    <vt:lpwstr>2052-12.1.0.21171</vt:lpwstr>
  </property>
</Properties>
</file>