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unzio\Desktop\"/>
    </mc:Choice>
  </mc:AlternateContent>
  <xr:revisionPtr revIDLastSave="0" documentId="8_{0481E167-5002-408D-8870-D6ADD848DA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Assoluti_Iva!$F$1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2" i="2" a="1"/>
  <c r="C2" i="2" s="1"/>
  <c r="D3" i="2"/>
  <c r="D4" i="2"/>
  <c r="D5" i="2"/>
  <c r="D6" i="2"/>
  <c r="D7" i="2"/>
  <c r="D8" i="2"/>
  <c r="D2" i="2"/>
  <c r="I9" i="3"/>
  <c r="I10" i="3"/>
  <c r="I11" i="3"/>
  <c r="I12" i="3"/>
  <c r="I13" i="3"/>
  <c r="I14" i="3"/>
  <c r="I3" i="3"/>
  <c r="I4" i="3"/>
  <c r="I5" i="3"/>
  <c r="I8" i="3"/>
  <c r="I2" i="3"/>
  <c r="H14" i="3"/>
  <c r="H9" i="3"/>
  <c r="H10" i="3"/>
  <c r="H11" i="3"/>
  <c r="H12" i="3"/>
  <c r="H13" i="3"/>
  <c r="H8" i="3"/>
  <c r="H2" i="3"/>
  <c r="H3" i="3"/>
  <c r="H4" i="3"/>
  <c r="H5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<sst xmlns="http://schemas.openxmlformats.org/spreadsheetml/2006/main" count="824" uniqueCount="584">
  <si>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</si>
  <si>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</si>
  <si>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</si>
  <si>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</si>
  <si>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</si>
  <si>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</si>
  <si>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</si>
  <si>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</si>
  <si>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</si>
  <si>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</si>
  <si>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</si>
  <si>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</si>
  <si>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</si>
  <si>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</si>
  <si>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</si>
  <si>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</si>
  <si>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</si>
  <si>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</si>
  <si>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</si>
  <si>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</si>
  <si>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</si>
  <si>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</si>
  <si>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</si>
  <si>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</si>
  <si>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</si>
  <si>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</si>
  <si>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</si>
  <si>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</si>
  <si>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</si>
  <si>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</si>
  <si>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</si>
  <si>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</si>
  <si>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</si>
  <si>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</si>
  <si>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</si>
  <si>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</si>
  <si>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</si>
  <si>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</si>
  <si>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</si>
  <si>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</si>
  <si>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</si>
  <si>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</si>
  <si>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</si>
  <si>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</si>
  <si>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</si>
  <si>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</si>
  <si>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</si>
  <si>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</si>
  <si>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</si>
  <si>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</si>
  <si>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</si>
  <si>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</si>
  <si>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</si>
  <si>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</si>
  <si>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</si>
  <si>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</si>
  <si>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</si>
  <si>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</si>
  <si>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</si>
  <si>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</si>
  <si>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</si>
  <si>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</si>
  <si>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</si>
  <si>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</si>
  <si>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</si>
  <si>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</si>
  <si>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</si>
  <si>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</si>
  <si>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</si>
  <si>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</si>
  <si>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</si>
  <si>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</si>
  <si>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</si>
  <si>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</si>
  <si>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</si>
  <si>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</si>
  <si>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</si>
  <si>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</si>
  <si>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</si>
  <si>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</si>
  <si>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</si>
  <si>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</si>
  <si>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</si>
  <si>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</si>
  <si>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</si>
  <si>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</si>
  <si>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</si>
  <si>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</si>
  <si>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</si>
  <si>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</si>
  <si>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</si>
  <si>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</si>
  <si>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</si>
  <si>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</si>
  <si>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</si>
  <si>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</si>
  <si>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</si>
  <si>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</si>
  <si>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</si>
  <si>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</si>
  <si>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</si>
  <si>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</si>
  <si>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</si>
  <si>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</si>
  <si>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</si>
  <si>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</si>
  <si>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</si>
  <si>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</si>
  <si>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</si>
  <si>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</si>
  <si>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</si>
  <si>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</si>
  <si>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</si>
  <si>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</si>
  <si>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</si>
  <si>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</si>
  <si>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</si>
  <si>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</si>
  <si>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</si>
  <si>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</si>
  <si>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</si>
  <si>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</si>
  <si>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</si>
  <si>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</si>
  <si>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</si>
  <si>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</si>
  <si>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</si>
  <si>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</si>
  <si>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</si>
  <si>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</si>
  <si>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</si>
  <si>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</si>
  <si>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</si>
  <si>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</si>
  <si>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</si>
  <si>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</si>
  <si>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</si>
  <si>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</si>
  <si>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</si>
  <si>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</si>
  <si>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</si>
  <si>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</si>
  <si>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</si>
  <si>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</si>
  <si>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</si>
  <si>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</si>
  <si>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</si>
  <si>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</si>
  <si>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</si>
  <si>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</si>
  <si>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</si>
  <si>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</si>
  <si>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</si>
  <si>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</si>
  <si>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</si>
  <si>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</si>
  <si>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</si>
  <si>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</si>
  <si>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</si>
  <si>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</si>
  <si>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</si>
  <si>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</si>
  <si>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</si>
  <si>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</si>
  <si>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</si>
  <si>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</si>
  <si>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</si>
  <si>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</si>
  <si>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</si>
  <si>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</si>
  <si>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</si>
  <si>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</si>
  <si>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</si>
  <si>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</si>
  <si>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</si>
  <si>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</si>
  <si>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</si>
  <si>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</si>
  <si>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</si>
  <si>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</si>
  <si>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</si>
  <si>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</si>
  <si>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</si>
  <si>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</si>
  <si>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</si>
  <si>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</si>
  <si>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</si>
  <si>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</si>
  <si>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</si>
  <si>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</si>
  <si>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</si>
  <si>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</si>
  <si>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</si>
  <si>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</si>
  <si>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</si>
  <si>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</si>
  <si>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</si>
  <si>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</si>
  <si>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</si>
  <si>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</si>
  <si>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</si>
  <si>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</si>
  <si>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</si>
  <si>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</si>
  <si>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</si>
  <si>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</si>
  <si>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</si>
  <si>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</si>
  <si>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</si>
  <si>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</si>
  <si>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</si>
  <si>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</si>
  <si>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</si>
  <si>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</si>
  <si>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</si>
  <si>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</si>
  <si>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</si>
  <si>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</si>
  <si>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</si>
  <si>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</si>
  <si>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</si>
  <si>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</si>
  <si>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</si>
  <si>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</si>
  <si>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</si>
  <si>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</si>
  <si>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</si>
  <si>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</si>
  <si>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</si>
  <si>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</si>
  <si>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</si>
  <si>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</si>
  <si>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</si>
  <si>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</si>
  <si>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</si>
  <si>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</si>
  <si>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</si>
  <si>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</si>
  <si>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</si>
  <si>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</si>
  <si>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</si>
  <si>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</si>
  <si>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</si>
  <si>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</si>
  <si>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</si>
  <si>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</si>
  <si>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</si>
  <si>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</si>
  <si>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</si>
  <si>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</si>
  <si>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</si>
  <si>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</si>
  <si>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</si>
  <si>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</si>
  <si>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</si>
  <si>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</si>
  <si>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</si>
  <si>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</si>
  <si>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</si>
  <si>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</si>
  <si>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</si>
  <si>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</si>
  <si>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</si>
  <si>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</si>
  <si>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</si>
  <si>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</si>
  <si>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</si>
  <si>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</si>
  <si>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</si>
  <si>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</si>
  <si>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</si>
  <si>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</si>
  <si>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</si>
  <si>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</si>
  <si>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</si>
  <si>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</si>
  <si>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</si>
  <si>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</si>
  <si>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</si>
  <si>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</si>
  <si>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</si>
  <si>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</si>
  <si>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</si>
  <si>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</si>
  <si>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</si>
  <si>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</si>
  <si>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</si>
  <si>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</si>
  <si>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</si>
  <si>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</si>
  <si>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</si>
  <si>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</si>
  <si>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</si>
  <si>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</si>
  <si>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</si>
  <si>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</si>
  <si>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</si>
  <si>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</si>
  <si>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</si>
  <si>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</si>
  <si>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</si>
  <si>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</si>
  <si>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</si>
  <si>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</si>
  <si>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</si>
  <si>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</si>
  <si>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</si>
  <si>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</si>
  <si>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</si>
  <si>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</si>
  <si>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</si>
  <si>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</si>
  <si>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</si>
  <si>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</si>
  <si>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</si>
  <si>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</si>
  <si>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</si>
  <si>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</si>
  <si>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</si>
  <si>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</si>
  <si>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</si>
  <si>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</si>
  <si>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</si>
  <si>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</si>
  <si>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</si>
  <si>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</si>
  <si>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</si>
  <si>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</si>
  <si>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</si>
  <si>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</si>
  <si>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</si>
  <si>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</si>
  <si>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</si>
  <si>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</si>
  <si>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</si>
  <si>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</si>
  <si>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</si>
  <si>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</si>
  <si>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</si>
  <si>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</si>
  <si>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</si>
  <si>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</si>
  <si>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</si>
  <si>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</si>
  <si>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</si>
  <si>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</si>
  <si>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</si>
  <si>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</si>
  <si>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</si>
  <si>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</si>
  <si>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</si>
  <si>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</si>
  <si>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</si>
  <si>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</si>
  <si>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</si>
  <si>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</si>
  <si>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</si>
  <si>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</si>
  <si>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</si>
  <si>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</si>
  <si>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</si>
  <si>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</si>
  <si>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</si>
  <si>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</si>
  <si>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</si>
  <si>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</si>
  <si>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</si>
  <si>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</si>
  <si>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</si>
  <si>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</si>
  <si>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</si>
  <si>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</si>
  <si>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</si>
  <si>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</si>
  <si>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</si>
  <si>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</si>
  <si>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</si>
  <si>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</si>
  <si>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</si>
  <si>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</si>
  <si>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</si>
  <si>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</si>
  <si>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</si>
  <si>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</si>
  <si>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</si>
  <si>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</si>
  <si>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</si>
  <si>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</si>
  <si>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</si>
  <si>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</si>
  <si>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</si>
  <si>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</si>
  <si>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</si>
  <si>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</si>
  <si>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</si>
  <si>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</si>
  <si>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</si>
  <si>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</si>
  <si>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</si>
  <si>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</si>
  <si>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</si>
  <si>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</si>
  <si>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</si>
  <si>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</si>
  <si>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</si>
  <si>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</si>
  <si>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</si>
  <si>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</si>
  <si>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</si>
  <si>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</si>
  <si>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</si>
  <si>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</si>
  <si>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</si>
  <si>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</si>
  <si>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</si>
  <si>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</si>
  <si>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</si>
  <si>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</si>
  <si>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</si>
  <si>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</si>
  <si>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</si>
  <si>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</si>
  <si>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</si>
  <si>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</si>
  <si>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</si>
  <si>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</si>
  <si>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</si>
  <si>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</si>
  <si>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</si>
  <si>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</si>
  <si>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</si>
  <si>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</si>
  <si>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</si>
  <si>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</si>
  <si>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</si>
  <si>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</si>
  <si>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</si>
  <si>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</si>
  <si>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</si>
  <si>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</si>
  <si>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</si>
  <si>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</si>
  <si>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</si>
  <si>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</si>
  <si>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</si>
  <si>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</si>
  <si>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</si>
  <si>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</si>
  <si>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</si>
  <si>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</si>
  <si>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</si>
  <si>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</si>
  <si>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</si>
  <si>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</si>
  <si>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</si>
  <si>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</si>
  <si>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</si>
  <si>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</si>
  <si>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</si>
  <si>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</si>
  <si>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</si>
  <si>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</si>
  <si>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</si>
  <si>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</si>
  <si>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</si>
  <si>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</si>
  <si>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</si>
  <si>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</si>
  <si>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</si>
  <si>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</si>
  <si>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</si>
  <si>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</si>
  <si>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</si>
  <si>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</si>
  <si>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</si>
  <si>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</si>
  <si>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</si>
  <si>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</si>
  <si>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</si>
  <si>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</si>
  <si>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</si>
  <si>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</si>
  <si>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</si>
  <si>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</si>
  <si>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</si>
  <si>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</si>
  <si>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</si>
  <si>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</si>
  <si>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</si>
  <si>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</si>
  <si>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</si>
  <si>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</si>
  <si>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</si>
  <si>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</si>
  <si>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</si>
  <si>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</si>
  <si>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</si>
  <si>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</si>
  <si>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</si>
  <si>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</si>
  <si>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</si>
  <si>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</si>
  <si>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</si>
  <si>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</si>
  <si>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</si>
  <si>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</si>
  <si>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</si>
  <si>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</si>
  <si>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</si>
  <si>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</si>
  <si>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</si>
  <si>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</si>
  <si>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</si>
  <si>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</si>
  <si>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</si>
  <si>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</si>
  <si>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</si>
  <si>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</si>
  <si>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</si>
  <si>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</si>
  <si>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</si>
  <si>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</si>
  <si>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</si>
  <si>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</si>
  <si>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</si>
  <si>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</si>
  <si>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</si>
  <si>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</si>
  <si>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</si>
  <si>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</si>
  <si>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</si>
  <si>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</si>
  <si>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</si>
  <si>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</si>
  <si>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</si>
  <si>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</si>
  <si>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</si>
  <si>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</si>
  <si>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</si>
  <si>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</si>
  <si>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</si>
  <si>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</si>
  <si>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</si>
  <si>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</si>
  <si>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</si>
  <si>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</si>
  <si>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</si>
  <si>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</si>
  <si>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</si>
  <si>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</si>
  <si>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</si>
  <si>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</si>
  <si>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</si>
  <si>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</si>
  <si>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</si>
  <si>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</si>
  <si>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</si>
  <si>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</si>
  <si>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</si>
  <si>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</si>
  <si>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</si>
  <si>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</si>
  <si>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</si>
  <si>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</si>
  <si>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</si>
  <si>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</si>
  <si>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</si>
  <si>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</si>
  <si>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</si>
  <si>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</si>
  <si>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MONITOR + DESC</t>
  </si>
  <si>
    <t>Giudizio</t>
  </si>
  <si>
    <t>Respinto</t>
  </si>
  <si>
    <t>Sufficiente</t>
  </si>
  <si>
    <t>Discreto</t>
  </si>
  <si>
    <t>Buono</t>
  </si>
  <si>
    <t>Categorie</t>
  </si>
  <si>
    <t>N°Fatture Categoria</t>
  </si>
  <si>
    <t>Clienti</t>
  </si>
  <si>
    <t>N°Fatture Clienti</t>
  </si>
  <si>
    <t>Totale Fatturato Categoria</t>
  </si>
  <si>
    <t>Totate Fatturato Clienti</t>
  </si>
  <si>
    <t>Giudizio(con =Più Se)</t>
  </si>
  <si>
    <t>Giudizio (con =CERCA.VERT)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</si>
</sst>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  <numFmt numFmtId="168" formatCode="#,##0.00\ &quot;€&quot;"/>
  </numFmts>
  <fonts count="8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2" fillId="0" borderId="0" xfId="0" applyNumberFormat="1" applyFont="1"/>
    <xf numFmtId="168" fontId="0" fillId="0" borderId="0" xfId="0" applyNumberFormat="1"/>
    <xf numFmtId="44" fontId="0" fillId="0" borderId="0" xfId="0" applyNumberFormat="1"/>
    <xf numFmtId="0" fontId="4" fillId="4" borderId="0" xfId="0" applyFont="1" applyFill="1"/>
  </cellXfs>
  <cellStyles count="1">
    <cellStyle name="Normale" xfId="0" builtinId="0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 array="1">_xlfn.XLOOKUP(B1,B1,A$11:B$14,0,1,1)</calculatedColumnFormula>
    </tableColumn>
    <tableColumn id="4" xr3:uid="{F3DE1647-768E-41E4-9C17-87FB90DA378F}" name="Colonna1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zoomScale="90" zoomScaleNormal="90" workbookViewId="0">
      <pane ySplit="1" topLeftCell="A2" activePane="bottomLeft" state="frozen"/>
      <selection pane="bottomLeft" activeCell="D2" sqref="D2:D337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66.5546875" bestFit="1" customWidth="1"/>
    <col min="6" max="6" width="7.109375" customWidth="1"/>
    <col min="7" max="25" width="8.6640625" customWidth="1"/>
  </cols>
  <sheetData>
    <row r="1" spans="1:25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3">
      <c r="A2" s="4" t="s">
        <v>3</v>
      </c>
      <c r="B2" s="4" t="s">
        <v>4</v>
      </c>
      <c r="C2" s="5">
        <v>281000</v>
      </c>
      <c r="D2" s="15">
        <f>C2*20/120</f>
        <v>46833.333333333336</v>
      </c>
      <c r="E2" s="4" t="str">
        <f>_xlfn.CONCAT(A2," - ",B2)</f>
        <v>MON.SVGA 0,28 14" AOC 4VLR - 1024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5" ht="12.75" customHeight="1" x14ac:dyDescent="0.3">
      <c r="A3" s="4" t="s">
        <v>5</v>
      </c>
      <c r="B3" s="4" t="s">
        <v>6</v>
      </c>
      <c r="C3" s="5">
        <v>323000</v>
      </c>
      <c r="D3" s="15">
        <f t="shared" ref="D3:D66" si="0">C3*20/120</f>
        <v>53833.333333333336</v>
      </c>
      <c r="E3" s="4" t="str">
        <f t="shared" ref="E3:E66" si="1">_xlfn.CONCAT(A3," - ",B3)</f>
        <v>MON.SVGA 0,28 15" AOC 5VLR - 1280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3">
      <c r="A4" s="4" t="s">
        <v>7</v>
      </c>
      <c r="B4" s="4" t="s">
        <v>8</v>
      </c>
      <c r="C4" s="5">
        <v>344000</v>
      </c>
      <c r="D4" s="15">
        <f t="shared" si="0"/>
        <v>57333.333333333336</v>
      </c>
      <c r="E4" s="4" t="str">
        <f t="shared" si="1"/>
        <v>MON.SVGA 0,28 15" AOC 5NLR OSD - 1280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3">
      <c r="A5" s="4" t="s">
        <v>9</v>
      </c>
      <c r="B5" s="4" t="s">
        <v>10</v>
      </c>
      <c r="C5" s="5">
        <v>361000</v>
      </c>
      <c r="D5" s="15">
        <f t="shared" si="0"/>
        <v>60166.666666666664</v>
      </c>
      <c r="E5" s="4" t="str">
        <f t="shared" si="1"/>
        <v>MON.SVGA 0,28 15" AOC 5GLR+ OSD - 1280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3">
      <c r="A6" s="4" t="s">
        <v>11</v>
      </c>
      <c r="B6" s="4" t="s">
        <v>12</v>
      </c>
      <c r="C6" s="5">
        <v>521000</v>
      </c>
      <c r="D6" s="15">
        <f t="shared" si="0"/>
        <v>86833.333333333328</v>
      </c>
      <c r="E6" s="4" t="str">
        <f t="shared" si="1"/>
        <v>MON. 15" 0.23 CM500ET HITACHI - 1152x870,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3">
      <c r="A7" s="4" t="s">
        <v>13</v>
      </c>
      <c r="B7" s="4" t="s">
        <v>14</v>
      </c>
      <c r="C7" s="5">
        <v>527000</v>
      </c>
      <c r="D7" s="15">
        <f t="shared" si="0"/>
        <v>87833.333333333328</v>
      </c>
      <c r="E7" s="4" t="str">
        <f t="shared" si="1"/>
        <v>MON. 15" 0.28 A500 NEC - 1280x1024,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3">
      <c r="A8" s="4" t="s">
        <v>15</v>
      </c>
      <c r="B8" s="4" t="s">
        <v>16</v>
      </c>
      <c r="C8" s="5">
        <v>626000</v>
      </c>
      <c r="D8" s="15">
        <f t="shared" si="0"/>
        <v>104333.33333333333</v>
      </c>
      <c r="E8" s="4" t="str">
        <f t="shared" si="1"/>
        <v>MON.SVGA 0,28 17" AOC 7VLR - 1280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3">
      <c r="A9" s="4" t="s">
        <v>17</v>
      </c>
      <c r="B9" s="4" t="s">
        <v>18</v>
      </c>
      <c r="C9" s="5">
        <v>656000</v>
      </c>
      <c r="D9" s="15">
        <f t="shared" si="0"/>
        <v>109333.33333333333</v>
      </c>
      <c r="E9" s="4" t="str">
        <f t="shared" si="1"/>
        <v>MON. 15" 0.25 E500 NEC, Croma Clear - 1280x1024,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3">
      <c r="A10" s="4" t="s">
        <v>19</v>
      </c>
      <c r="B10" s="4" t="s">
        <v>20</v>
      </c>
      <c r="C10" s="5">
        <v>666000</v>
      </c>
      <c r="D10" s="15">
        <f t="shared" si="0"/>
        <v>111000</v>
      </c>
      <c r="E10" s="4" t="str">
        <f t="shared" si="1"/>
        <v>MON.SVGA 0,26 17" AOC 7GLR OSD - 1280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3">
      <c r="A11" s="4" t="s">
        <v>21</v>
      </c>
      <c r="B11" s="4" t="s">
        <v>22</v>
      </c>
      <c r="C11" s="5">
        <v>882000</v>
      </c>
      <c r="D11" s="15">
        <f t="shared" si="0"/>
        <v>147000</v>
      </c>
      <c r="E11" s="4" t="str">
        <f t="shared" si="1"/>
        <v>MON. 17" 0.28 A700 NEC - 1280x1024,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3">
      <c r="A12" s="4" t="s">
        <v>23</v>
      </c>
      <c r="B12" s="4" t="s">
        <v>24</v>
      </c>
      <c r="C12" s="5">
        <v>1108000</v>
      </c>
      <c r="D12" s="15">
        <f t="shared" si="0"/>
        <v>184666.66666666666</v>
      </c>
      <c r="E12" s="4" t="str">
        <f t="shared" si="1"/>
        <v xml:space="preserve">MON. 17" 0.21 CM630ET HITACHI - 1280x1024,80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3">
      <c r="A13" s="4" t="s">
        <v>25</v>
      </c>
      <c r="B13" s="4" t="s">
        <v>26</v>
      </c>
      <c r="C13" s="5">
        <v>1316000</v>
      </c>
      <c r="D13" s="15">
        <f t="shared" si="0"/>
        <v>219333.33333333334</v>
      </c>
      <c r="E13" s="4" t="str">
        <f t="shared" si="1"/>
        <v>MON. 17" 0.25 P750 NEC, Croma Clear - 1600x1280,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3">
      <c r="A14" s="4" t="s">
        <v>27</v>
      </c>
      <c r="B14" s="4" t="s">
        <v>28</v>
      </c>
      <c r="C14" s="5">
        <v>1594000</v>
      </c>
      <c r="D14" s="15">
        <f t="shared" si="0"/>
        <v>265666.66666666669</v>
      </c>
      <c r="E14" s="4" t="str">
        <f t="shared" si="1"/>
        <v xml:space="preserve">MON. 19" 0.22 CM751ET HITACHI - 1600x1200,75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3">
      <c r="A15" s="4" t="s">
        <v>29</v>
      </c>
      <c r="B15" s="4" t="s">
        <v>30</v>
      </c>
      <c r="C15" s="5">
        <v>2719000</v>
      </c>
      <c r="D15" s="15">
        <f t="shared" si="0"/>
        <v>453166.66666666669</v>
      </c>
      <c r="E15" s="4" t="str">
        <f t="shared" si="1"/>
        <v xml:space="preserve">MON. 21" 0.21 CM802ETM HITACHI - 1600x1280,75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3">
      <c r="A16" s="4" t="s">
        <v>31</v>
      </c>
      <c r="B16" s="4"/>
      <c r="C16" s="5"/>
      <c r="D16" s="15">
        <f t="shared" si="0"/>
        <v>0</v>
      </c>
      <c r="E16" s="4" t="str">
        <f t="shared" si="1"/>
        <v xml:space="preserve">MONITOR  LCD -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3">
      <c r="A17" s="4" t="s">
        <v>32</v>
      </c>
      <c r="B17" s="4" t="s">
        <v>33</v>
      </c>
      <c r="C17" s="5">
        <v>4092000</v>
      </c>
      <c r="D17" s="15">
        <f t="shared" si="0"/>
        <v>682000</v>
      </c>
      <c r="E17" s="4" t="str">
        <f t="shared" si="1"/>
        <v>MON. 14" LCD 0.28 LCD400V NEC - 1024x768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3">
      <c r="A18" s="4" t="s">
        <v>34</v>
      </c>
      <c r="B18" s="4" t="s">
        <v>35</v>
      </c>
      <c r="C18" s="5">
        <v>13859000</v>
      </c>
      <c r="D18" s="15">
        <f t="shared" si="0"/>
        <v>2309833.3333333335</v>
      </c>
      <c r="E18" s="4" t="str">
        <f t="shared" si="1"/>
        <v>MON. 20" LCD 0.31 LCD2000sf NEC - 1280X1024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3">
      <c r="A19" s="4" t="s">
        <v>36</v>
      </c>
      <c r="B19" s="4"/>
      <c r="C19" s="5"/>
      <c r="D19" s="15">
        <f t="shared" si="0"/>
        <v>0</v>
      </c>
      <c r="E19" s="4" t="str">
        <f t="shared" si="1"/>
        <v xml:space="preserve">SCHEDE MADRI -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3">
      <c r="A20" s="4" t="s">
        <v>37</v>
      </c>
      <c r="B20" s="4" t="s">
        <v>38</v>
      </c>
      <c r="C20" s="5">
        <v>167000</v>
      </c>
      <c r="D20" s="15">
        <f t="shared" si="0"/>
        <v>27833.333333333332</v>
      </c>
      <c r="E20" s="4" t="str">
        <f t="shared" si="1"/>
        <v>M/B ASUS SP97-V SVGA SHARE MEMORY -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3">
      <c r="A21" s="4" t="s">
        <v>39</v>
      </c>
      <c r="B21" s="4" t="s">
        <v>40</v>
      </c>
      <c r="C21" s="5">
        <v>202000</v>
      </c>
      <c r="D21" s="15">
        <f t="shared" si="0"/>
        <v>33666.666666666664</v>
      </c>
      <c r="E21" s="4" t="str">
        <f t="shared" si="1"/>
        <v>M/B ASUS TXP4 -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3">
      <c r="A22" s="4" t="s">
        <v>41</v>
      </c>
      <c r="B22" s="4" t="s">
        <v>42</v>
      </c>
      <c r="C22" s="5">
        <v>203000</v>
      </c>
      <c r="D22" s="15">
        <f t="shared" si="0"/>
        <v>33833.333333333336</v>
      </c>
      <c r="E22" s="4" t="str">
        <f t="shared" si="1"/>
        <v>M/B ASUS SP98AGP-X ATX -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3">
      <c r="A23" s="4" t="s">
        <v>43</v>
      </c>
      <c r="B23" s="4" t="s">
        <v>40</v>
      </c>
      <c r="C23" s="5">
        <v>234000</v>
      </c>
      <c r="D23" s="15">
        <f t="shared" si="0"/>
        <v>39000</v>
      </c>
      <c r="E23" s="4" t="str">
        <f t="shared" si="1"/>
        <v>M/B ASUS TX-97 - E  -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3">
      <c r="A24" s="4" t="s">
        <v>44</v>
      </c>
      <c r="B24" s="4" t="s">
        <v>45</v>
      </c>
      <c r="C24" s="5">
        <v>252000</v>
      </c>
      <c r="D24" s="15">
        <f t="shared" si="0"/>
        <v>42000</v>
      </c>
      <c r="E24" s="4" t="str">
        <f t="shared" si="1"/>
        <v>M/B ASUS TX-97  -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3">
      <c r="A25" s="4" t="s">
        <v>46</v>
      </c>
      <c r="B25" s="4" t="s">
        <v>40</v>
      </c>
      <c r="C25" s="5">
        <v>259000</v>
      </c>
      <c r="D25" s="15">
        <f t="shared" si="0"/>
        <v>43166.666666666664</v>
      </c>
      <c r="E25" s="4" t="str">
        <f t="shared" si="1"/>
        <v>M/B ASUS TX-97 - XE ATX NO AUDIO -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3">
      <c r="A26" s="4" t="s">
        <v>47</v>
      </c>
      <c r="B26" s="4" t="s">
        <v>48</v>
      </c>
      <c r="C26" s="5">
        <v>269000</v>
      </c>
      <c r="D26" s="15">
        <f t="shared" si="0"/>
        <v>44833.333333333336</v>
      </c>
      <c r="E26" s="4" t="str">
        <f t="shared" si="1"/>
        <v>M/B ASUS P2L97-B -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3">
      <c r="A27" s="4" t="s">
        <v>49</v>
      </c>
      <c r="B27" s="4" t="s">
        <v>50</v>
      </c>
      <c r="C27" s="5">
        <v>271000</v>
      </c>
      <c r="D27" s="15">
        <f t="shared" si="0"/>
        <v>45166.666666666664</v>
      </c>
      <c r="E27" s="4" t="str">
        <f t="shared" si="1"/>
        <v>M/B ASUS  P55T2P4 430HX 512K P5 -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3">
      <c r="A28" s="4" t="s">
        <v>51</v>
      </c>
      <c r="B28" s="4" t="s">
        <v>52</v>
      </c>
      <c r="C28" s="5">
        <v>292000</v>
      </c>
      <c r="D28" s="15">
        <f t="shared" si="0"/>
        <v>48666.666666666664</v>
      </c>
      <c r="E28" s="4" t="str">
        <f t="shared" si="1"/>
        <v>M/B ASUS P2L97 ATX -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3">
      <c r="A29" s="4" t="s">
        <v>53</v>
      </c>
      <c r="B29" s="4" t="s">
        <v>54</v>
      </c>
      <c r="C29" s="5">
        <v>293000</v>
      </c>
      <c r="D29" s="15">
        <f t="shared" si="0"/>
        <v>48833.333333333336</v>
      </c>
      <c r="E29" s="4" t="str">
        <f t="shared" si="1"/>
        <v>M/B ASUS XP55T2P4 512K ATX P5 -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3">
      <c r="A30" s="4" t="s">
        <v>55</v>
      </c>
      <c r="B30" s="4" t="s">
        <v>40</v>
      </c>
      <c r="C30" s="5">
        <v>307000</v>
      </c>
      <c r="D30" s="15">
        <f t="shared" si="0"/>
        <v>51166.666666666664</v>
      </c>
      <c r="E30" s="4" t="str">
        <f t="shared" si="1"/>
        <v>M/B ASUS TX-97 -XE ATX -CREATIVE VIBRA16 -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3">
      <c r="A31" s="4" t="s">
        <v>56</v>
      </c>
      <c r="B31" s="4" t="s">
        <v>57</v>
      </c>
      <c r="C31" s="5">
        <v>440000</v>
      </c>
      <c r="D31" s="15">
        <f t="shared" si="0"/>
        <v>73333.333333333328</v>
      </c>
      <c r="E31" s="4" t="str">
        <f t="shared" si="1"/>
        <v>M/B ASUS P2L97-A ATX+VGA AGP 4MB -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3">
      <c r="A32" s="4" t="s">
        <v>58</v>
      </c>
      <c r="B32" s="4" t="s">
        <v>59</v>
      </c>
      <c r="C32" s="5">
        <v>487000</v>
      </c>
      <c r="D32" s="15">
        <f t="shared" si="0"/>
        <v>81166.666666666672</v>
      </c>
      <c r="E32" s="4" t="str">
        <f t="shared" si="1"/>
        <v>M/B ASUS P2L97-S ADAPTEC ATX -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3">
      <c r="A33" s="4" t="s">
        <v>60</v>
      </c>
      <c r="B33" s="4" t="s">
        <v>61</v>
      </c>
      <c r="C33" s="5">
        <v>566000</v>
      </c>
      <c r="D33" s="15">
        <f t="shared" si="0"/>
        <v>94333.333333333328</v>
      </c>
      <c r="E33" s="4" t="str">
        <f t="shared" si="1"/>
        <v>M/B ASUS P65UP5+P55T2D 512K DUAL P5 -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3">
      <c r="A34" s="4" t="s">
        <v>62</v>
      </c>
      <c r="B34" s="4" t="s">
        <v>59</v>
      </c>
      <c r="C34" s="5">
        <v>802000</v>
      </c>
      <c r="D34" s="15">
        <f t="shared" si="0"/>
        <v>133666.66666666666</v>
      </c>
      <c r="E34" s="4" t="str">
        <f t="shared" si="1"/>
        <v>M/B ASUS P2L97-DS DUAL P II -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3">
      <c r="A35" s="4" t="s">
        <v>63</v>
      </c>
      <c r="B35" s="4" t="s">
        <v>64</v>
      </c>
      <c r="C35" s="5">
        <v>1579000</v>
      </c>
      <c r="D35" s="15">
        <f t="shared" si="0"/>
        <v>263166.66666666669</v>
      </c>
      <c r="E35" s="4" t="str">
        <f t="shared" si="1"/>
        <v>M/B ASUS P65UP8+PKND DUAL PII -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3">
      <c r="A36" s="4" t="s">
        <v>65</v>
      </c>
      <c r="B36" s="4"/>
      <c r="C36" s="5"/>
      <c r="D36" s="15">
        <f t="shared" si="0"/>
        <v>0</v>
      </c>
      <c r="E36" s="4" t="str">
        <f t="shared" si="1"/>
        <v xml:space="preserve">SCHEDE VIDEO -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3">
      <c r="A37" s="4" t="s">
        <v>66</v>
      </c>
      <c r="B37" s="4" t="s">
        <v>67</v>
      </c>
      <c r="C37" s="5">
        <v>70000</v>
      </c>
      <c r="D37" s="15">
        <f t="shared" si="0"/>
        <v>11666.666666666666</v>
      </c>
      <c r="E37" s="4" t="str">
        <f t="shared" si="1"/>
        <v>SVGA S3 3D PRO VIRGE 2MB -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3">
      <c r="A38" s="4" t="s">
        <v>68</v>
      </c>
      <c r="B38" s="4" t="s">
        <v>69</v>
      </c>
      <c r="C38" s="5">
        <v>104000</v>
      </c>
      <c r="D38" s="15">
        <f t="shared" si="0"/>
        <v>17333.333333333332</v>
      </c>
      <c r="E38" s="4" t="str">
        <f t="shared" si="1"/>
        <v>CREATIVE ECLIPSE 4MB -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3">
      <c r="A39" s="4" t="s">
        <v>70</v>
      </c>
      <c r="B39" s="4" t="s">
        <v>71</v>
      </c>
      <c r="C39" s="5">
        <v>127000</v>
      </c>
      <c r="D39" s="15">
        <f t="shared" si="0"/>
        <v>21166.666666666668</v>
      </c>
      <c r="E39" s="4" t="str">
        <f t="shared" si="1"/>
        <v>ADD-ON MATROX m3D 4MB -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3">
      <c r="A40" s="4" t="s">
        <v>72</v>
      </c>
      <c r="B40" s="4" t="s">
        <v>73</v>
      </c>
      <c r="C40" s="5">
        <v>162000</v>
      </c>
      <c r="D40" s="15">
        <f t="shared" si="0"/>
        <v>27000</v>
      </c>
      <c r="E40" s="4" t="str">
        <f t="shared" si="1"/>
        <v>ASUS 3DP-V264GT2 4MB TV-OUT -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3">
      <c r="A41" s="4" t="s">
        <v>74</v>
      </c>
      <c r="B41" s="4" t="s">
        <v>75</v>
      </c>
      <c r="C41" s="5">
        <v>179000</v>
      </c>
      <c r="D41" s="15">
        <f t="shared" si="0"/>
        <v>29833.333333333332</v>
      </c>
      <c r="E41" s="4" t="str">
        <f t="shared" si="1"/>
        <v>SVGA MYSTIQUE 220 "BULK" 4MB -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3">
      <c r="A42" s="4" t="s">
        <v>76</v>
      </c>
      <c r="B42" s="4" t="s">
        <v>77</v>
      </c>
      <c r="C42" s="5">
        <v>186000</v>
      </c>
      <c r="D42" s="15">
        <f t="shared" si="0"/>
        <v>31000</v>
      </c>
      <c r="E42" s="4" t="str">
        <f t="shared" si="1"/>
        <v>ASUS 3DP-V385GX2 4MB TV-OUT  -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3">
      <c r="A43" s="4" t="s">
        <v>78</v>
      </c>
      <c r="B43" s="4" t="s">
        <v>77</v>
      </c>
      <c r="C43" s="5">
        <v>186000</v>
      </c>
      <c r="D43" s="15">
        <f t="shared" si="0"/>
        <v>31000</v>
      </c>
      <c r="E43" s="4" t="str">
        <f t="shared" si="1"/>
        <v>ASUS V385GX2 AGP 4MB TV-OUT -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3">
      <c r="A44" s="4" t="s">
        <v>79</v>
      </c>
      <c r="B44" s="4" t="s">
        <v>80</v>
      </c>
      <c r="C44" s="5">
        <v>203000</v>
      </c>
      <c r="D44" s="15">
        <f t="shared" si="0"/>
        <v>33833.333333333336</v>
      </c>
      <c r="E44" s="4" t="str">
        <f t="shared" si="1"/>
        <v>CREATIVE GRAPHIC EXXTREME 4MB -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3">
      <c r="A45" s="4" t="s">
        <v>81</v>
      </c>
      <c r="B45" s="4" t="s">
        <v>75</v>
      </c>
      <c r="C45" s="5">
        <v>212000</v>
      </c>
      <c r="D45" s="15">
        <f t="shared" si="0"/>
        <v>35333.333333333336</v>
      </c>
      <c r="E45" s="4" t="str">
        <f t="shared" si="1"/>
        <v>SVGA MYSTIQUE 220  4MB -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3">
      <c r="A46" s="4" t="s">
        <v>82</v>
      </c>
      <c r="B46" s="4" t="s">
        <v>83</v>
      </c>
      <c r="C46" s="5">
        <v>222000</v>
      </c>
      <c r="D46" s="15">
        <f t="shared" si="0"/>
        <v>37000</v>
      </c>
      <c r="E46" s="4" t="str">
        <f t="shared" si="1"/>
        <v>SVGA ACC. 3D/FX VOODO RUSH 4MB -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3">
      <c r="A47" s="4" t="s">
        <v>84</v>
      </c>
      <c r="B47" s="4" t="s">
        <v>85</v>
      </c>
      <c r="C47" s="5">
        <v>245000</v>
      </c>
      <c r="D47" s="15">
        <f t="shared" si="0"/>
        <v>40833.333333333336</v>
      </c>
      <c r="E47" s="4" t="str">
        <f t="shared" si="1"/>
        <v>SVGA ACC. 3D/FX VOODO RUSH 6MB -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3">
      <c r="A48" s="4" t="s">
        <v>86</v>
      </c>
      <c r="B48" s="4" t="s">
        <v>87</v>
      </c>
      <c r="C48" s="5">
        <v>251000</v>
      </c>
      <c r="D48" s="15">
        <f t="shared" si="0"/>
        <v>41833.333333333336</v>
      </c>
      <c r="E48" s="4" t="str">
        <f t="shared" si="1"/>
        <v>RAINBOW R. TV -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3">
      <c r="A49" s="4" t="s">
        <v>88</v>
      </c>
      <c r="B49" s="4" t="s">
        <v>89</v>
      </c>
      <c r="C49" s="5">
        <v>257000</v>
      </c>
      <c r="D49" s="15">
        <f t="shared" si="0"/>
        <v>42833.333333333336</v>
      </c>
      <c r="E49" s="4" t="str">
        <f t="shared" si="1"/>
        <v>ASUS 3D EXPLORER AGP 4MB TV-OUT -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3">
      <c r="A50" s="4" t="s">
        <v>90</v>
      </c>
      <c r="B50" s="4" t="s">
        <v>89</v>
      </c>
      <c r="C50" s="5">
        <v>269000</v>
      </c>
      <c r="D50" s="15">
        <f t="shared" si="0"/>
        <v>44833.333333333336</v>
      </c>
      <c r="E50" s="4" t="str">
        <f t="shared" si="1"/>
        <v>ASUS 3D EXPLORER PCI 4MB TV-OUT -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customHeight="1" x14ac:dyDescent="0.3">
      <c r="A51" s="4" t="s">
        <v>91</v>
      </c>
      <c r="B51" s="4" t="s">
        <v>92</v>
      </c>
      <c r="C51" s="5">
        <v>314000</v>
      </c>
      <c r="D51" s="15">
        <f t="shared" si="0"/>
        <v>52333.333333333336</v>
      </c>
      <c r="E51" s="4" t="str">
        <f t="shared" si="1"/>
        <v xml:space="preserve">SVGA MILLENNIUM II 4MB "BULK" -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customHeight="1" x14ac:dyDescent="0.3">
      <c r="A52" s="4" t="s">
        <v>93</v>
      </c>
      <c r="B52" s="4" t="s">
        <v>94</v>
      </c>
      <c r="C52" s="5">
        <v>325000</v>
      </c>
      <c r="D52" s="15">
        <f t="shared" si="0"/>
        <v>54166.666666666664</v>
      </c>
      <c r="E52" s="4" t="str">
        <f t="shared" si="1"/>
        <v>SVGA MILLENNIUM II 4MB AGP -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customHeight="1" x14ac:dyDescent="0.3">
      <c r="A53" s="4" t="s">
        <v>95</v>
      </c>
      <c r="B53" s="4" t="s">
        <v>96</v>
      </c>
      <c r="C53" s="5">
        <v>347000</v>
      </c>
      <c r="D53" s="15">
        <f t="shared" si="0"/>
        <v>57833.333333333336</v>
      </c>
      <c r="E53" s="4" t="str">
        <f t="shared" si="1"/>
        <v>RAINBOW R. STUDIO -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customHeight="1" x14ac:dyDescent="0.3">
      <c r="A54" s="4" t="s">
        <v>97</v>
      </c>
      <c r="B54" s="4" t="s">
        <v>92</v>
      </c>
      <c r="C54" s="5">
        <v>369000</v>
      </c>
      <c r="D54" s="15">
        <f t="shared" si="0"/>
        <v>61500</v>
      </c>
      <c r="E54" s="4" t="str">
        <f t="shared" si="1"/>
        <v xml:space="preserve">SVGA MILLENNIUM II 4MB -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customHeight="1" x14ac:dyDescent="0.3">
      <c r="A55" s="4" t="s">
        <v>98</v>
      </c>
      <c r="B55" s="4" t="s">
        <v>99</v>
      </c>
      <c r="C55" s="5">
        <v>402000</v>
      </c>
      <c r="D55" s="15">
        <f t="shared" si="0"/>
        <v>67000</v>
      </c>
      <c r="E55" s="4" t="str">
        <f t="shared" si="1"/>
        <v>CREATIVE VOODO-2 8MB Add-on -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customHeight="1" x14ac:dyDescent="0.3">
      <c r="A56" s="4" t="s">
        <v>100</v>
      </c>
      <c r="B56" s="4" t="s">
        <v>92</v>
      </c>
      <c r="C56" s="5">
        <v>471000</v>
      </c>
      <c r="D56" s="15">
        <f t="shared" si="0"/>
        <v>78500</v>
      </c>
      <c r="E56" s="4" t="str">
        <f t="shared" si="1"/>
        <v xml:space="preserve">SVGA MILLENNIUM II 8MB "BULK" -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customHeight="1" x14ac:dyDescent="0.3">
      <c r="A57" s="4" t="s">
        <v>101</v>
      </c>
      <c r="B57" s="4" t="s">
        <v>94</v>
      </c>
      <c r="C57" s="5">
        <v>476000</v>
      </c>
      <c r="D57" s="15">
        <f t="shared" si="0"/>
        <v>79333.333333333328</v>
      </c>
      <c r="E57" s="4" t="str">
        <f t="shared" si="1"/>
        <v>SVGA MILLENNIUM II 8MB AGP -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customHeight="1" x14ac:dyDescent="0.3">
      <c r="A58" s="4" t="s">
        <v>102</v>
      </c>
      <c r="B58" s="4" t="s">
        <v>99</v>
      </c>
      <c r="C58" s="5">
        <v>492000</v>
      </c>
      <c r="D58" s="15">
        <f t="shared" si="0"/>
        <v>82000</v>
      </c>
      <c r="E58" s="4" t="str">
        <f t="shared" si="1"/>
        <v>CREATIVE VOODO-2 12MB Add-on -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customHeight="1" x14ac:dyDescent="0.3">
      <c r="A59" s="4" t="s">
        <v>103</v>
      </c>
      <c r="B59" s="4" t="s">
        <v>104</v>
      </c>
      <c r="C59" s="5">
        <v>531000</v>
      </c>
      <c r="D59" s="15">
        <f t="shared" si="0"/>
        <v>88500</v>
      </c>
      <c r="E59" s="4" t="str">
        <f t="shared" si="1"/>
        <v>VIDEO &amp; GRAPHIC KIT -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customHeight="1" x14ac:dyDescent="0.3">
      <c r="A60" s="4" t="s">
        <v>105</v>
      </c>
      <c r="B60" s="4" t="s">
        <v>92</v>
      </c>
      <c r="C60" s="5">
        <v>552000</v>
      </c>
      <c r="D60" s="15">
        <f t="shared" si="0"/>
        <v>92000</v>
      </c>
      <c r="E60" s="4" t="str">
        <f t="shared" si="1"/>
        <v xml:space="preserve">SVGA MILLENNIUM II 8MB -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customHeight="1" x14ac:dyDescent="0.3">
      <c r="A61" s="4" t="s">
        <v>106</v>
      </c>
      <c r="B61" s="4" t="s">
        <v>107</v>
      </c>
      <c r="C61" s="5">
        <v>1487000</v>
      </c>
      <c r="D61" s="15">
        <f t="shared" si="0"/>
        <v>247833.33333333334</v>
      </c>
      <c r="E61" s="4" t="str">
        <f t="shared" si="1"/>
        <v>ASUS 3DP- V500TX 16MB Work.Prof.3d - 3D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customHeight="1" x14ac:dyDescent="0.3">
      <c r="A62" s="4" t="s">
        <v>108</v>
      </c>
      <c r="B62" s="4"/>
      <c r="C62" s="5"/>
      <c r="D62" s="15">
        <f t="shared" si="0"/>
        <v>0</v>
      </c>
      <c r="E62" s="4" t="str">
        <f t="shared" si="1"/>
        <v xml:space="preserve">SCHEDE I/O -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customHeight="1" x14ac:dyDescent="0.3">
      <c r="A63" s="4" t="s">
        <v>109</v>
      </c>
      <c r="B63" s="4" t="s">
        <v>110</v>
      </c>
      <c r="C63" s="5">
        <v>101000</v>
      </c>
      <c r="D63" s="15">
        <f t="shared" si="0"/>
        <v>16833.333333333332</v>
      </c>
      <c r="E63" s="4" t="str">
        <f t="shared" si="1"/>
        <v>Contr. PCI SCSI -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customHeight="1" x14ac:dyDescent="0.3">
      <c r="A64" s="4" t="s">
        <v>111</v>
      </c>
      <c r="B64" s="4" t="s">
        <v>112</v>
      </c>
      <c r="C64" s="5">
        <v>38000</v>
      </c>
      <c r="D64" s="15">
        <f t="shared" si="0"/>
        <v>6333.333333333333</v>
      </c>
      <c r="E64" s="4" t="str">
        <f t="shared" si="1"/>
        <v>Contr. PCI EIDE -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customHeight="1" x14ac:dyDescent="0.3">
      <c r="A65" s="4" t="s">
        <v>113</v>
      </c>
      <c r="B65" s="4" t="s">
        <v>114</v>
      </c>
      <c r="C65" s="5">
        <v>137000</v>
      </c>
      <c r="D65" s="15">
        <f t="shared" si="0"/>
        <v>22833.333333333332</v>
      </c>
      <c r="E65" s="4" t="str">
        <f t="shared" si="1"/>
        <v>Contr. PCI SC200 SCSI-2 -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customHeight="1" x14ac:dyDescent="0.3">
      <c r="A66" s="4" t="s">
        <v>115</v>
      </c>
      <c r="B66" s="4" t="s">
        <v>116</v>
      </c>
      <c r="C66" s="5">
        <v>222000</v>
      </c>
      <c r="D66" s="15">
        <f t="shared" si="0"/>
        <v>37000</v>
      </c>
      <c r="E66" s="4" t="str">
        <f t="shared" si="1"/>
        <v>Contr. PCI SC875 Wide SCSI, SCSI-2 -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customHeight="1" x14ac:dyDescent="0.3">
      <c r="A67" s="4" t="s">
        <v>117</v>
      </c>
      <c r="B67" s="4" t="s">
        <v>118</v>
      </c>
      <c r="C67" s="5">
        <v>501000</v>
      </c>
      <c r="D67" s="15">
        <f t="shared" ref="D67:D130" si="2">C67*20/120</f>
        <v>83500</v>
      </c>
      <c r="E67" s="4" t="str">
        <f t="shared" ref="E67:E130" si="3">_xlfn.CONCAT(A67," - ",B67)</f>
        <v>Contr. PCI AHA 2940AU SCSI-2 -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customHeight="1" x14ac:dyDescent="0.3">
      <c r="A68" s="4" t="s">
        <v>119</v>
      </c>
      <c r="B68" s="4" t="s">
        <v>120</v>
      </c>
      <c r="C68" s="5">
        <v>428000</v>
      </c>
      <c r="D68" s="15">
        <f t="shared" si="2"/>
        <v>71333.333333333328</v>
      </c>
      <c r="E68" s="4" t="str">
        <f t="shared" si="3"/>
        <v>Contr. PCI AHA 2940UW Wide SCSI OEM -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customHeight="1" x14ac:dyDescent="0.3">
      <c r="A69" s="4" t="s">
        <v>121</v>
      </c>
      <c r="B69" s="4" t="s">
        <v>122</v>
      </c>
      <c r="C69" s="5">
        <v>561000</v>
      </c>
      <c r="D69" s="15">
        <f t="shared" si="2"/>
        <v>93500</v>
      </c>
      <c r="E69" s="4" t="str">
        <f t="shared" si="3"/>
        <v>Contr. PCI AHA 2940UW Wide SCSI -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customHeight="1" x14ac:dyDescent="0.3">
      <c r="A70" s="4" t="s">
        <v>123</v>
      </c>
      <c r="B70" s="4" t="s">
        <v>124</v>
      </c>
      <c r="C70" s="5">
        <v>1578000</v>
      </c>
      <c r="D70" s="15">
        <f t="shared" si="2"/>
        <v>263000</v>
      </c>
      <c r="E70" s="4" t="str">
        <f t="shared" si="3"/>
        <v>Contr.PCI DA2100 Dual Wide SCSI -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customHeight="1" x14ac:dyDescent="0.3">
      <c r="A71" s="4" t="s">
        <v>125</v>
      </c>
      <c r="B71" s="4" t="s">
        <v>126</v>
      </c>
      <c r="C71" s="5">
        <v>34000</v>
      </c>
      <c r="D71" s="15">
        <f t="shared" si="2"/>
        <v>5666.666666666667</v>
      </c>
      <c r="E71" s="4" t="str">
        <f t="shared" si="3"/>
        <v>Scheda 2 porte seriali, 1 porta parallela - 16550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customHeight="1" x14ac:dyDescent="0.3">
      <c r="A72" s="4" t="s">
        <v>127</v>
      </c>
      <c r="B72" s="4" t="s">
        <v>128</v>
      </c>
      <c r="C72" s="5">
        <v>20000</v>
      </c>
      <c r="D72" s="15">
        <f t="shared" si="2"/>
        <v>3333.3333333333335</v>
      </c>
      <c r="E72" s="4" t="str">
        <f t="shared" si="3"/>
        <v xml:space="preserve">Scheda singola seriale -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customHeight="1" x14ac:dyDescent="0.3">
      <c r="A73" s="4" t="s">
        <v>129</v>
      </c>
      <c r="B73" s="4" t="s">
        <v>128</v>
      </c>
      <c r="C73" s="5">
        <v>23000</v>
      </c>
      <c r="D73" s="15">
        <f t="shared" si="2"/>
        <v>3833.3333333333335</v>
      </c>
      <c r="E73" s="4" t="str">
        <f t="shared" si="3"/>
        <v xml:space="preserve">Scheda doppia seriale -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customHeight="1" x14ac:dyDescent="0.3">
      <c r="A74" s="4" t="s">
        <v>130</v>
      </c>
      <c r="B74" s="4"/>
      <c r="C74" s="5">
        <v>98000</v>
      </c>
      <c r="D74" s="15">
        <f t="shared" si="2"/>
        <v>16333.333333333334</v>
      </c>
      <c r="E74" s="4" t="str">
        <f t="shared" si="3"/>
        <v xml:space="preserve">Scheda 4 porte seriali -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customHeight="1" x14ac:dyDescent="0.3">
      <c r="A75" s="4" t="s">
        <v>131</v>
      </c>
      <c r="B75" s="4"/>
      <c r="C75" s="5">
        <v>251000</v>
      </c>
      <c r="D75" s="15">
        <f t="shared" si="2"/>
        <v>41833.333333333336</v>
      </c>
      <c r="E75" s="4" t="str">
        <f t="shared" si="3"/>
        <v xml:space="preserve">Scheda 8 porte seriali -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customHeight="1" x14ac:dyDescent="0.3">
      <c r="A76" s="4" t="s">
        <v>132</v>
      </c>
      <c r="B76" s="4"/>
      <c r="C76" s="5">
        <v>15000</v>
      </c>
      <c r="D76" s="15">
        <f t="shared" si="2"/>
        <v>2500</v>
      </c>
      <c r="E76" s="4" t="str">
        <f t="shared" si="3"/>
        <v xml:space="preserve">Scheda singola parallela -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customHeight="1" x14ac:dyDescent="0.3">
      <c r="A77" s="4" t="s">
        <v>133</v>
      </c>
      <c r="B77" s="4"/>
      <c r="C77" s="5">
        <v>14000</v>
      </c>
      <c r="D77" s="15">
        <f t="shared" si="2"/>
        <v>2333.3333333333335</v>
      </c>
      <c r="E77" s="4" t="str">
        <f t="shared" si="3"/>
        <v xml:space="preserve">Scheda 2 porte joystick -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customHeight="1" x14ac:dyDescent="0.3">
      <c r="A78" s="4" t="s">
        <v>134</v>
      </c>
      <c r="B78" s="4"/>
      <c r="C78" s="5"/>
      <c r="D78" s="15">
        <f t="shared" si="2"/>
        <v>0</v>
      </c>
      <c r="E78" s="4" t="str">
        <f t="shared" si="3"/>
        <v xml:space="preserve">HARD DISK -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customHeight="1" x14ac:dyDescent="0.3">
      <c r="A79" s="4" t="s">
        <v>135</v>
      </c>
      <c r="B79" s="4" t="s">
        <v>136</v>
      </c>
      <c r="C79" s="5">
        <v>399000</v>
      </c>
      <c r="D79" s="15">
        <f t="shared" si="2"/>
        <v>66500</v>
      </c>
      <c r="E79" s="4" t="str">
        <f t="shared" si="3"/>
        <v>HARD DISK 2.5"  2,1GB U.Dma - 2,5"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customHeight="1" x14ac:dyDescent="0.3">
      <c r="A80" s="4" t="s">
        <v>137</v>
      </c>
      <c r="B80" s="4" t="s">
        <v>138</v>
      </c>
      <c r="C80" s="5">
        <v>259000</v>
      </c>
      <c r="D80" s="15">
        <f t="shared" si="2"/>
        <v>43166.666666666664</v>
      </c>
      <c r="E80" s="4" t="str">
        <f t="shared" si="3"/>
        <v xml:space="preserve">HD 2,1 GB Ultra DMA 5400rpm - 3,5"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customHeight="1" x14ac:dyDescent="0.3">
      <c r="A81" s="4" t="s">
        <v>139</v>
      </c>
      <c r="B81" s="4" t="s">
        <v>138</v>
      </c>
      <c r="C81" s="5">
        <v>324000</v>
      </c>
      <c r="D81" s="15">
        <f t="shared" si="2"/>
        <v>54000</v>
      </c>
      <c r="E81" s="4" t="str">
        <f t="shared" si="3"/>
        <v xml:space="preserve">HD 3,2 GB Ultra DMA 5400rpm - 3,5"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customHeight="1" x14ac:dyDescent="0.3">
      <c r="A82" s="4" t="s">
        <v>140</v>
      </c>
      <c r="B82" s="4" t="s">
        <v>138</v>
      </c>
      <c r="C82" s="5">
        <v>378000</v>
      </c>
      <c r="D82" s="15">
        <f t="shared" si="2"/>
        <v>63000</v>
      </c>
      <c r="E82" s="4" t="str">
        <f t="shared" si="3"/>
        <v xml:space="preserve">HD 4,3 GB Ultra DMA 5400rpm - 3,5"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customHeight="1" x14ac:dyDescent="0.3">
      <c r="A83" s="4" t="s">
        <v>141</v>
      </c>
      <c r="B83" s="4" t="s">
        <v>138</v>
      </c>
      <c r="C83" s="5">
        <v>469000</v>
      </c>
      <c r="D83" s="15">
        <f t="shared" si="2"/>
        <v>78166.666666666672</v>
      </c>
      <c r="E83" s="4" t="str">
        <f t="shared" si="3"/>
        <v xml:space="preserve">HD 5,2 GB Ultra DMA 5400rpm - 3,5"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customHeight="1" x14ac:dyDescent="0.3">
      <c r="A84" s="4" t="s">
        <v>142</v>
      </c>
      <c r="B84" s="4" t="s">
        <v>138</v>
      </c>
      <c r="C84" s="5">
        <v>556000</v>
      </c>
      <c r="D84" s="15">
        <f t="shared" si="2"/>
        <v>92666.666666666672</v>
      </c>
      <c r="E84" s="4" t="str">
        <f t="shared" si="3"/>
        <v xml:space="preserve">HD 6,4 GB Ultra DMA 5400rpm - 3,5"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customHeight="1" x14ac:dyDescent="0.3">
      <c r="A85" s="4" t="s">
        <v>143</v>
      </c>
      <c r="B85" s="4" t="s">
        <v>144</v>
      </c>
      <c r="C85" s="5">
        <v>476000</v>
      </c>
      <c r="D85" s="15">
        <f t="shared" si="2"/>
        <v>79333.333333333328</v>
      </c>
      <c r="E85" s="4" t="str">
        <f t="shared" si="3"/>
        <v>HD 2 GB SCSI III 5400 rpm - 3,5"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customHeight="1" x14ac:dyDescent="0.3">
      <c r="A86" s="4" t="s">
        <v>145</v>
      </c>
      <c r="B86" s="4" t="s">
        <v>144</v>
      </c>
      <c r="C86" s="5">
        <v>477000</v>
      </c>
      <c r="D86" s="15">
        <f t="shared" si="2"/>
        <v>79500</v>
      </c>
      <c r="E86" s="4" t="str">
        <f t="shared" si="3"/>
        <v>HD 3,2 GB SCSI III 5400rpm - 3,5"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customHeight="1" x14ac:dyDescent="0.3">
      <c r="A87" s="4" t="s">
        <v>146</v>
      </c>
      <c r="B87" s="4" t="s">
        <v>144</v>
      </c>
      <c r="C87" s="5">
        <v>556000</v>
      </c>
      <c r="D87" s="15">
        <f t="shared" si="2"/>
        <v>92666.666666666672</v>
      </c>
      <c r="E87" s="4" t="str">
        <f t="shared" si="3"/>
        <v>HD 4,3 GB SCSI 5400 rpm - 3,5"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customHeight="1" x14ac:dyDescent="0.3">
      <c r="A88" s="4" t="s">
        <v>147</v>
      </c>
      <c r="B88" s="4" t="s">
        <v>148</v>
      </c>
      <c r="C88" s="5">
        <v>695000</v>
      </c>
      <c r="D88" s="15">
        <f t="shared" si="2"/>
        <v>115833.33333333333</v>
      </c>
      <c r="E88" s="4" t="str">
        <f t="shared" si="3"/>
        <v>HD 4,5 GB SCSI ULTRA WIDE 7200rpm - 3,5"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customHeight="1" x14ac:dyDescent="0.3">
      <c r="A89" s="4" t="s">
        <v>149</v>
      </c>
      <c r="B89" s="4" t="s">
        <v>150</v>
      </c>
      <c r="C89" s="5">
        <v>1279000</v>
      </c>
      <c r="D89" s="15">
        <f t="shared" si="2"/>
        <v>213166.66666666666</v>
      </c>
      <c r="E89" s="4" t="str">
        <f t="shared" si="3"/>
        <v>HD 4,5 GB SCSI ULTRA WIDE 10.000rpm - 3,5"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customHeight="1" x14ac:dyDescent="0.3">
      <c r="A90" s="4" t="s">
        <v>151</v>
      </c>
      <c r="B90" s="4" t="s">
        <v>152</v>
      </c>
      <c r="C90" s="5">
        <v>35000</v>
      </c>
      <c r="D90" s="15">
        <f t="shared" si="2"/>
        <v>5833.333333333333</v>
      </c>
      <c r="E90" s="4" t="str">
        <f t="shared" si="3"/>
        <v>FDD 1,44MB -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customHeight="1" x14ac:dyDescent="0.3">
      <c r="A91" s="4" t="s">
        <v>153</v>
      </c>
      <c r="B91" s="4" t="s">
        <v>154</v>
      </c>
      <c r="C91" s="5">
        <v>175000</v>
      </c>
      <c r="D91" s="15">
        <f t="shared" si="2"/>
        <v>29166.666666666668</v>
      </c>
      <c r="E91" s="4" t="str">
        <f t="shared" si="3"/>
        <v>FLOPPY DRIVE 120MB -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customHeight="1" x14ac:dyDescent="0.3">
      <c r="A92" s="4" t="s">
        <v>155</v>
      </c>
      <c r="B92" s="4" t="s">
        <v>156</v>
      </c>
      <c r="C92" s="5">
        <v>272000</v>
      </c>
      <c r="D92" s="15">
        <f t="shared" si="2"/>
        <v>45333.333333333336</v>
      </c>
      <c r="E92" s="4" t="str">
        <f t="shared" si="3"/>
        <v>ZIP DRIVE 100MB PARALL. -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customHeight="1" x14ac:dyDescent="0.3">
      <c r="A93" s="4" t="s">
        <v>157</v>
      </c>
      <c r="B93" s="4" t="s">
        <v>156</v>
      </c>
      <c r="C93" s="5">
        <v>198000</v>
      </c>
      <c r="D93" s="15">
        <f t="shared" si="2"/>
        <v>33000</v>
      </c>
      <c r="E93" s="4" t="str">
        <f t="shared" si="3"/>
        <v>ZIP ATAPI 100MB INTERNO -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customHeight="1" x14ac:dyDescent="0.3">
      <c r="A94" s="4" t="s">
        <v>158</v>
      </c>
      <c r="B94" s="4" t="s">
        <v>156</v>
      </c>
      <c r="C94" s="5">
        <v>290000</v>
      </c>
      <c r="D94" s="15">
        <f t="shared" si="2"/>
        <v>48333.333333333336</v>
      </c>
      <c r="E94" s="4" t="str">
        <f t="shared" si="3"/>
        <v>ZIP DRIVE 100MB SCSI -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customHeight="1" x14ac:dyDescent="0.3">
      <c r="A95" s="4" t="s">
        <v>159</v>
      </c>
      <c r="B95" s="4" t="s">
        <v>156</v>
      </c>
      <c r="C95" s="5">
        <v>589000</v>
      </c>
      <c r="D95" s="15">
        <f t="shared" si="2"/>
        <v>98166.666666666672</v>
      </c>
      <c r="E95" s="4" t="str">
        <f t="shared" si="3"/>
        <v>JAZ DRIVE 1GB INT. -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customHeight="1" x14ac:dyDescent="0.3">
      <c r="A96" s="4" t="s">
        <v>160</v>
      </c>
      <c r="B96" s="4" t="s">
        <v>156</v>
      </c>
      <c r="C96" s="5">
        <v>743000</v>
      </c>
      <c r="D96" s="15">
        <f t="shared" si="2"/>
        <v>123833.33333333333</v>
      </c>
      <c r="E96" s="4" t="str">
        <f t="shared" si="3"/>
        <v>JAZ DRIVE 1GB EXT. -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customHeight="1" x14ac:dyDescent="0.3">
      <c r="A97" s="4" t="s">
        <v>161</v>
      </c>
      <c r="B97" s="4" t="s">
        <v>128</v>
      </c>
      <c r="C97" s="5">
        <v>271000</v>
      </c>
      <c r="D97" s="15">
        <f t="shared" si="2"/>
        <v>45166.666666666664</v>
      </c>
      <c r="E97" s="4" t="str">
        <f t="shared" si="3"/>
        <v xml:space="preserve">KIT 10  CARTUCCE ZIP DRIVE -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customHeight="1" x14ac:dyDescent="0.3">
      <c r="A98" s="4" t="s">
        <v>162</v>
      </c>
      <c r="B98" s="4" t="s">
        <v>128</v>
      </c>
      <c r="C98" s="5">
        <v>632000</v>
      </c>
      <c r="D98" s="15">
        <f t="shared" si="2"/>
        <v>105333.33333333333</v>
      </c>
      <c r="E98" s="4" t="str">
        <f t="shared" si="3"/>
        <v xml:space="preserve">KIT 3 CARTUCCE JAZ DRIVE -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customHeight="1" x14ac:dyDescent="0.3">
      <c r="A99" s="4" t="s">
        <v>163</v>
      </c>
      <c r="B99" s="4" t="s">
        <v>164</v>
      </c>
      <c r="C99" s="5">
        <v>90000</v>
      </c>
      <c r="D99" s="15">
        <f t="shared" si="2"/>
        <v>15000</v>
      </c>
      <c r="E99" s="4" t="str">
        <f t="shared" si="3"/>
        <v>KIT 3 CARTUCCE 120MB 3M -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customHeight="1" x14ac:dyDescent="0.3">
      <c r="A100" s="4" t="s">
        <v>165</v>
      </c>
      <c r="B100" s="4" t="s">
        <v>166</v>
      </c>
      <c r="C100" s="5">
        <v>4000</v>
      </c>
      <c r="D100" s="15">
        <f t="shared" si="2"/>
        <v>666.66666666666663</v>
      </c>
      <c r="E100" s="4" t="str">
        <f t="shared" si="3"/>
        <v>FRAME HDD  -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customHeight="1" x14ac:dyDescent="0.3">
      <c r="A101" s="4" t="s">
        <v>167</v>
      </c>
      <c r="B101" s="4" t="s">
        <v>168</v>
      </c>
      <c r="C101" s="5">
        <v>5000</v>
      </c>
      <c r="D101" s="15">
        <f t="shared" si="2"/>
        <v>833.33333333333337</v>
      </c>
      <c r="E101" s="4" t="str">
        <f t="shared" si="3"/>
        <v>FRAME FDD  -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customHeight="1" x14ac:dyDescent="0.3">
      <c r="A102" s="4" t="s">
        <v>169</v>
      </c>
      <c r="B102" s="4" t="s">
        <v>170</v>
      </c>
      <c r="C102" s="5">
        <v>41000</v>
      </c>
      <c r="D102" s="15">
        <f t="shared" si="2"/>
        <v>6833.333333333333</v>
      </c>
      <c r="E102" s="4" t="str">
        <f t="shared" si="3"/>
        <v>FRAME REMOVIBILE 3.5" -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customHeight="1" x14ac:dyDescent="0.3">
      <c r="A103" s="4" t="s">
        <v>171</v>
      </c>
      <c r="B103" s="4"/>
      <c r="C103" s="5"/>
      <c r="D103" s="15">
        <f t="shared" si="2"/>
        <v>0</v>
      </c>
      <c r="E103" s="4" t="str">
        <f t="shared" si="3"/>
        <v xml:space="preserve">MAGNETO-OTTICI -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customHeight="1" x14ac:dyDescent="0.3">
      <c r="A104" s="4" t="s">
        <v>172</v>
      </c>
      <c r="B104" s="4" t="s">
        <v>173</v>
      </c>
      <c r="C104" s="5">
        <v>737000</v>
      </c>
      <c r="D104" s="15">
        <f t="shared" si="2"/>
        <v>122833.33333333333</v>
      </c>
      <c r="E104" s="4" t="str">
        <f t="shared" si="3"/>
        <v>M.O. + CD 4X,  PD 2000 INT. 650 MB -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customHeight="1" x14ac:dyDescent="0.3">
      <c r="A105" s="4" t="s">
        <v>174</v>
      </c>
      <c r="B105" s="4" t="s">
        <v>175</v>
      </c>
      <c r="C105" s="5">
        <v>910000</v>
      </c>
      <c r="D105" s="15">
        <f t="shared" si="2"/>
        <v>151666.66666666666</v>
      </c>
      <c r="E105" s="4" t="str">
        <f t="shared" si="3"/>
        <v>M.O. + CD 4X,  PD 2000 EXT. 650 MB -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customHeight="1" x14ac:dyDescent="0.3">
      <c r="A106" s="4" t="s">
        <v>176</v>
      </c>
      <c r="B106" s="4"/>
      <c r="C106" s="5">
        <v>241000</v>
      </c>
      <c r="D106" s="15">
        <f t="shared" si="2"/>
        <v>40166.666666666664</v>
      </c>
      <c r="E106" s="4" t="str">
        <f t="shared" si="3"/>
        <v xml:space="preserve">KIT 5 CARTUCCE 650 MB -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customHeight="1" x14ac:dyDescent="0.3">
      <c r="A107" s="4" t="s">
        <v>177</v>
      </c>
      <c r="B107" s="4"/>
      <c r="C107" s="5"/>
      <c r="D107" s="15">
        <f t="shared" si="2"/>
        <v>0</v>
      </c>
      <c r="E107" s="4" t="str">
        <f t="shared" si="3"/>
        <v xml:space="preserve">CD ROM -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customHeight="1" x14ac:dyDescent="0.3">
      <c r="A108" s="4" t="s">
        <v>178</v>
      </c>
      <c r="B108" s="4" t="s">
        <v>179</v>
      </c>
      <c r="C108" s="5">
        <v>112000</v>
      </c>
      <c r="D108" s="15">
        <f t="shared" si="2"/>
        <v>18666.666666666668</v>
      </c>
      <c r="E108" s="4" t="str">
        <f t="shared" si="3"/>
        <v>CD ROM 24X HITACHI CDR 8330 - 24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customHeight="1" x14ac:dyDescent="0.3">
      <c r="A109" s="4" t="s">
        <v>180</v>
      </c>
      <c r="B109" s="4" t="s">
        <v>179</v>
      </c>
      <c r="C109" s="5">
        <v>113000</v>
      </c>
      <c r="D109" s="15">
        <f t="shared" si="2"/>
        <v>18833.333333333332</v>
      </c>
      <c r="E109" s="4" t="str">
        <f t="shared" si="3"/>
        <v>CD ROM 24X CREATIVE - 24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customHeight="1" x14ac:dyDescent="0.3">
      <c r="A110" s="4" t="s">
        <v>181</v>
      </c>
      <c r="B110" s="4" t="s">
        <v>182</v>
      </c>
      <c r="C110" s="5">
        <v>121000</v>
      </c>
      <c r="D110" s="15">
        <f t="shared" si="2"/>
        <v>20166.666666666668</v>
      </c>
      <c r="E110" s="4" t="str">
        <f t="shared" si="3"/>
        <v>CD ROM 24X PIONEER 502-S Bulk - 24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customHeight="1" x14ac:dyDescent="0.3">
      <c r="A111" s="4" t="s">
        <v>183</v>
      </c>
      <c r="B111" s="4" t="s">
        <v>184</v>
      </c>
      <c r="C111" s="5">
        <v>160000</v>
      </c>
      <c r="D111" s="15">
        <f t="shared" si="2"/>
        <v>26666.666666666668</v>
      </c>
      <c r="E111" s="4" t="str">
        <f t="shared" si="3"/>
        <v>CD ROM 34X ASUS - 34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customHeight="1" x14ac:dyDescent="0.3">
      <c r="A112" s="4" t="s">
        <v>185</v>
      </c>
      <c r="B112" s="4" t="s">
        <v>186</v>
      </c>
      <c r="C112" s="5">
        <v>195000</v>
      </c>
      <c r="D112" s="15">
        <f t="shared" si="2"/>
        <v>32500</v>
      </c>
      <c r="E112" s="4" t="str">
        <f t="shared" si="3"/>
        <v>CD ROM 24X SCSI NEC - 24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customHeight="1" x14ac:dyDescent="0.3">
      <c r="A113" s="4" t="s">
        <v>187</v>
      </c>
      <c r="B113" s="4" t="s">
        <v>188</v>
      </c>
      <c r="C113" s="5">
        <v>215000</v>
      </c>
      <c r="D113" s="15">
        <f t="shared" si="2"/>
        <v>35833.333333333336</v>
      </c>
      <c r="E113" s="4" t="str">
        <f t="shared" si="3"/>
        <v>CD ROM 32X SCSI WAITEC - 32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customHeight="1" x14ac:dyDescent="0.3">
      <c r="A114" s="4" t="s">
        <v>189</v>
      </c>
      <c r="B114" s="4" t="s">
        <v>188</v>
      </c>
      <c r="C114" s="5">
        <v>321000</v>
      </c>
      <c r="D114" s="15">
        <f t="shared" si="2"/>
        <v>53500</v>
      </c>
      <c r="E114" s="4" t="str">
        <f t="shared" si="3"/>
        <v>CD ROM PLEXTOR PX-32TSI - 32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customHeight="1" x14ac:dyDescent="0.3">
      <c r="A115" s="4" t="s">
        <v>190</v>
      </c>
      <c r="B115" s="4" t="s">
        <v>191</v>
      </c>
      <c r="C115" s="5">
        <v>614000</v>
      </c>
      <c r="D115" s="15">
        <f t="shared" si="2"/>
        <v>102333.33333333333</v>
      </c>
      <c r="E115" s="4" t="str">
        <f t="shared" si="3"/>
        <v>DVD CREATIVE KIT ENCORE DXR2 -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customHeight="1" x14ac:dyDescent="0.3">
      <c r="A116" s="4" t="s">
        <v>192</v>
      </c>
      <c r="B116" s="4"/>
      <c r="C116" s="5"/>
      <c r="D116" s="15">
        <f t="shared" si="2"/>
        <v>0</v>
      </c>
      <c r="E116" s="4" t="str">
        <f t="shared" si="3"/>
        <v xml:space="preserve">MASTERIZZATORI -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customHeight="1" x14ac:dyDescent="0.3">
      <c r="A117" s="4" t="s">
        <v>193</v>
      </c>
      <c r="B117" s="4" t="s">
        <v>194</v>
      </c>
      <c r="C117" s="5">
        <v>30000</v>
      </c>
      <c r="D117" s="15">
        <f t="shared" si="2"/>
        <v>5000</v>
      </c>
      <c r="E117" s="4" t="str">
        <f t="shared" si="3"/>
        <v>CONFEZIONE 10 CDR 74' -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customHeight="1" x14ac:dyDescent="0.3">
      <c r="A118" s="4" t="s">
        <v>195</v>
      </c>
      <c r="B118" s="4" t="s">
        <v>196</v>
      </c>
      <c r="C118" s="5">
        <v>34000</v>
      </c>
      <c r="D118" s="15">
        <f t="shared" si="2"/>
        <v>5666.666666666667</v>
      </c>
      <c r="E118" s="4" t="str">
        <f t="shared" si="3"/>
        <v>CD RISCRIVIBILE 74' -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customHeight="1" x14ac:dyDescent="0.3">
      <c r="A119" s="4" t="s">
        <v>197</v>
      </c>
      <c r="B119" s="4" t="s">
        <v>194</v>
      </c>
      <c r="C119" s="5">
        <v>35000</v>
      </c>
      <c r="D119" s="15">
        <f t="shared" si="2"/>
        <v>5833.333333333333</v>
      </c>
      <c r="E119" s="4" t="str">
        <f t="shared" si="3"/>
        <v>CONFEZIONE 10 CDR 74' KODAK -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customHeight="1" x14ac:dyDescent="0.3">
      <c r="A120" s="4" t="s">
        <v>198</v>
      </c>
      <c r="B120" s="4" t="s">
        <v>199</v>
      </c>
      <c r="C120" s="5">
        <v>77000</v>
      </c>
      <c r="D120" s="15">
        <f t="shared" si="2"/>
        <v>12833.333333333334</v>
      </c>
      <c r="E120" s="4" t="str">
        <f t="shared" si="3"/>
        <v>SOFTWARE LABELLER CD KIT -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customHeight="1" x14ac:dyDescent="0.3">
      <c r="A121" s="4" t="s">
        <v>200</v>
      </c>
      <c r="B121" s="4" t="s">
        <v>201</v>
      </c>
      <c r="C121" s="5">
        <v>723000</v>
      </c>
      <c r="D121" s="15">
        <f t="shared" si="2"/>
        <v>120500</v>
      </c>
      <c r="E121" s="4" t="str">
        <f t="shared" si="3"/>
        <v>WAITEC WT48/1 - GEAR -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customHeight="1" x14ac:dyDescent="0.3">
      <c r="A122" s="4" t="s">
        <v>202</v>
      </c>
      <c r="B122" s="4" t="s">
        <v>203</v>
      </c>
      <c r="C122" s="5">
        <v>742000</v>
      </c>
      <c r="D122" s="15">
        <f t="shared" si="2"/>
        <v>123666.66666666667</v>
      </c>
      <c r="E122" s="4" t="str">
        <f t="shared" si="3"/>
        <v>WAITEC 2036EI/1 - SOFTWARE  -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customHeight="1" x14ac:dyDescent="0.3">
      <c r="A123" s="4" t="s">
        <v>204</v>
      </c>
      <c r="B123" s="4" t="s">
        <v>205</v>
      </c>
      <c r="C123" s="5">
        <v>778000</v>
      </c>
      <c r="D123" s="15">
        <f t="shared" si="2"/>
        <v>129666.66666666667</v>
      </c>
      <c r="E123" s="4" t="str">
        <f t="shared" si="3"/>
        <v>RICOH MP6200ADP + SOFT.+5 CDR -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customHeight="1" x14ac:dyDescent="0.3">
      <c r="A124" s="4" t="s">
        <v>206</v>
      </c>
      <c r="B124" s="4" t="s">
        <v>207</v>
      </c>
      <c r="C124" s="5">
        <v>878000</v>
      </c>
      <c r="D124" s="15">
        <f t="shared" si="2"/>
        <v>146333.33333333334</v>
      </c>
      <c r="E124" s="4" t="str">
        <f t="shared" si="3"/>
        <v>RICOH MP6200SR - SOFTWARE SCSI -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customHeight="1" x14ac:dyDescent="0.3">
      <c r="A125" s="4" t="s">
        <v>208</v>
      </c>
      <c r="B125" s="4" t="s">
        <v>207</v>
      </c>
      <c r="C125" s="5">
        <v>883000</v>
      </c>
      <c r="D125" s="15">
        <f t="shared" si="2"/>
        <v>147166.66666666666</v>
      </c>
      <c r="E125" s="4" t="str">
        <f t="shared" si="3"/>
        <v>WAITEC 2026/1 - SOFTWARE SCSI -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customHeight="1" x14ac:dyDescent="0.3">
      <c r="A126" s="4" t="s">
        <v>209</v>
      </c>
      <c r="B126" s="4" t="s">
        <v>201</v>
      </c>
      <c r="C126" s="5">
        <v>913000</v>
      </c>
      <c r="D126" s="15">
        <f t="shared" si="2"/>
        <v>152166.66666666666</v>
      </c>
      <c r="E126" s="4" t="str">
        <f t="shared" si="3"/>
        <v>CDR 480i PLASMON EASY CD -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customHeight="1" x14ac:dyDescent="0.3">
      <c r="A127" s="4" t="s">
        <v>210</v>
      </c>
      <c r="B127" s="4" t="s">
        <v>211</v>
      </c>
      <c r="C127" s="5">
        <v>1125000</v>
      </c>
      <c r="D127" s="15">
        <f t="shared" si="2"/>
        <v>187500</v>
      </c>
      <c r="E127" s="4" t="str">
        <f t="shared" si="3"/>
        <v>CDR 480e PLASMON EASY CD -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customHeight="1" x14ac:dyDescent="0.3">
      <c r="A128" s="4" t="s">
        <v>212</v>
      </c>
      <c r="B128" s="4"/>
      <c r="C128" s="5"/>
      <c r="D128" s="15">
        <f t="shared" si="2"/>
        <v>0</v>
      </c>
      <c r="E128" s="4" t="str">
        <f t="shared" si="3"/>
        <v xml:space="preserve">MEMORIE -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customHeight="1" x14ac:dyDescent="0.3">
      <c r="A129" s="4" t="s">
        <v>213</v>
      </c>
      <c r="B129" s="4"/>
      <c r="C129" s="5">
        <v>33000</v>
      </c>
      <c r="D129" s="15">
        <f t="shared" si="2"/>
        <v>5500</v>
      </c>
      <c r="E129" s="4" t="str">
        <f t="shared" si="3"/>
        <v xml:space="preserve">SIMM 8MB 72 PIN (EDO) -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customHeight="1" x14ac:dyDescent="0.3">
      <c r="A130" s="4" t="s">
        <v>214</v>
      </c>
      <c r="B130" s="4"/>
      <c r="C130" s="5">
        <v>52000</v>
      </c>
      <c r="D130" s="15">
        <f t="shared" si="2"/>
        <v>8666.6666666666661</v>
      </c>
      <c r="E130" s="4" t="str">
        <f t="shared" si="3"/>
        <v xml:space="preserve">SIMM 16MB 72 PIN (EDO) -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customHeight="1" x14ac:dyDescent="0.3">
      <c r="A131" s="4" t="s">
        <v>215</v>
      </c>
      <c r="B131" s="4"/>
      <c r="C131" s="5">
        <v>97000</v>
      </c>
      <c r="D131" s="15">
        <f t="shared" ref="D131:D194" si="4">C131*20/120</f>
        <v>16166.666666666666</v>
      </c>
      <c r="E131" s="4" t="str">
        <f t="shared" ref="E131:E194" si="5">_xlfn.CONCAT(A131," - ",B131)</f>
        <v xml:space="preserve">SIMM 32MB 72 PIN (EDO) -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customHeight="1" x14ac:dyDescent="0.3">
      <c r="A132" s="4" t="s">
        <v>216</v>
      </c>
      <c r="B132" s="4" t="s">
        <v>128</v>
      </c>
      <c r="C132" s="5"/>
      <c r="D132" s="15">
        <f t="shared" si="4"/>
        <v>0</v>
      </c>
      <c r="E132" s="4" t="str">
        <f t="shared" si="5"/>
        <v xml:space="preserve">MODEM FAX - VIDEOCAMERA -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customHeight="1" x14ac:dyDescent="0.3">
      <c r="A133" s="4" t="s">
        <v>217</v>
      </c>
      <c r="B133" s="4" t="s">
        <v>218</v>
      </c>
      <c r="C133" s="5">
        <v>131000</v>
      </c>
      <c r="D133" s="15">
        <f t="shared" si="4"/>
        <v>21833.333333333332</v>
      </c>
      <c r="E133" s="4" t="str">
        <f t="shared" si="5"/>
        <v>M/F MOTOROLA 3400PRO 28800 EXT -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customHeight="1" x14ac:dyDescent="0.3">
      <c r="A134" s="4" t="s">
        <v>219</v>
      </c>
      <c r="B134" s="4" t="s">
        <v>220</v>
      </c>
      <c r="C134" s="5">
        <v>169000</v>
      </c>
      <c r="D134" s="15">
        <f t="shared" si="4"/>
        <v>28166.666666666668</v>
      </c>
      <c r="E134" s="4" t="str">
        <f t="shared" si="5"/>
        <v>M/F LEONARDO PC 33600 INT OEM -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customHeight="1" x14ac:dyDescent="0.3">
      <c r="A135" s="4" t="s">
        <v>221</v>
      </c>
      <c r="B135" s="4" t="s">
        <v>220</v>
      </c>
      <c r="C135" s="5">
        <v>190000</v>
      </c>
      <c r="D135" s="15">
        <f t="shared" si="4"/>
        <v>31666.666666666668</v>
      </c>
      <c r="E135" s="4" t="str">
        <f t="shared" si="5"/>
        <v>M/F LEONARDO PC 33600 EXT -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customHeight="1" x14ac:dyDescent="0.3">
      <c r="A136" s="4" t="s">
        <v>222</v>
      </c>
      <c r="B136" s="4" t="s">
        <v>218</v>
      </c>
      <c r="C136" s="5">
        <v>191000</v>
      </c>
      <c r="D136" s="15">
        <f t="shared" si="4"/>
        <v>31833.333333333332</v>
      </c>
      <c r="E136" s="4" t="str">
        <f t="shared" si="5"/>
        <v>M/F MOTOROLA 56K  EXT BULK -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customHeight="1" x14ac:dyDescent="0.3">
      <c r="A137" s="4" t="s">
        <v>223</v>
      </c>
      <c r="B137" s="4" t="s">
        <v>220</v>
      </c>
      <c r="C137" s="5">
        <v>197000</v>
      </c>
      <c r="D137" s="15">
        <f t="shared" si="4"/>
        <v>32833.333333333336</v>
      </c>
      <c r="E137" s="4" t="str">
        <f t="shared" si="5"/>
        <v>M/F LEONARDO PC 33600 INT -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customHeight="1" x14ac:dyDescent="0.3">
      <c r="A138" s="4" t="s">
        <v>224</v>
      </c>
      <c r="B138" s="4" t="s">
        <v>220</v>
      </c>
      <c r="C138" s="5">
        <v>201000</v>
      </c>
      <c r="D138" s="15">
        <f t="shared" si="4"/>
        <v>33500</v>
      </c>
      <c r="E138" s="4" t="str">
        <f t="shared" si="5"/>
        <v>M/F TIZIANO 33600 EXT -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customHeight="1" x14ac:dyDescent="0.3">
      <c r="A139" s="4" t="s">
        <v>225</v>
      </c>
      <c r="B139" s="4" t="s">
        <v>226</v>
      </c>
      <c r="C139" s="5">
        <v>220000</v>
      </c>
      <c r="D139" s="15">
        <f t="shared" si="4"/>
        <v>36666.666666666664</v>
      </c>
      <c r="E139" s="4" t="str">
        <f t="shared" si="5"/>
        <v>M/F SPORTSTER FLASH 33600 EXT ITA  -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customHeight="1" x14ac:dyDescent="0.3">
      <c r="A140" s="4" t="s">
        <v>227</v>
      </c>
      <c r="B140" s="4" t="s">
        <v>218</v>
      </c>
      <c r="C140" s="5">
        <v>250000</v>
      </c>
      <c r="D140" s="15">
        <f t="shared" si="4"/>
        <v>41666.666666666664</v>
      </c>
      <c r="E140" s="4" t="str">
        <f t="shared" si="5"/>
        <v>M/F MOTOROLA 56K  EXT -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customHeight="1" x14ac:dyDescent="0.3">
      <c r="A141" s="4" t="s">
        <v>228</v>
      </c>
      <c r="B141" s="4" t="s">
        <v>220</v>
      </c>
      <c r="C141" s="5">
        <v>257000</v>
      </c>
      <c r="D141" s="15">
        <f t="shared" si="4"/>
        <v>42833.333333333336</v>
      </c>
      <c r="E141" s="4" t="str">
        <f t="shared" si="5"/>
        <v>M/F LEONARDO  56K  EXT -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customHeight="1" x14ac:dyDescent="0.3">
      <c r="A142" s="4" t="s">
        <v>229</v>
      </c>
      <c r="B142" s="4" t="s">
        <v>220</v>
      </c>
      <c r="C142" s="5">
        <v>278000</v>
      </c>
      <c r="D142" s="15">
        <f t="shared" si="4"/>
        <v>46333.333333333336</v>
      </c>
      <c r="E142" s="4" t="str">
        <f t="shared" si="5"/>
        <v>M/F TIZIANO 56K EXT -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customHeight="1" x14ac:dyDescent="0.3">
      <c r="A143" s="4" t="s">
        <v>230</v>
      </c>
      <c r="B143" s="4" t="s">
        <v>226</v>
      </c>
      <c r="C143" s="5">
        <v>280000</v>
      </c>
      <c r="D143" s="15">
        <f t="shared" si="4"/>
        <v>46666.666666666664</v>
      </c>
      <c r="E143" s="4" t="str">
        <f t="shared" si="5"/>
        <v>M/F SPORTSTER MESSAGE PLUS -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customHeight="1" x14ac:dyDescent="0.3">
      <c r="A144" s="4" t="s">
        <v>231</v>
      </c>
      <c r="B144" s="4" t="s">
        <v>220</v>
      </c>
      <c r="C144" s="5">
        <v>300000</v>
      </c>
      <c r="D144" s="15">
        <f t="shared" si="4"/>
        <v>50000</v>
      </c>
      <c r="E144" s="4" t="str">
        <f t="shared" si="5"/>
        <v>M/F LEONARDO PCMCIA 33600 -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customHeight="1" x14ac:dyDescent="0.3">
      <c r="A145" s="4" t="s">
        <v>232</v>
      </c>
      <c r="B145" s="4" t="s">
        <v>233</v>
      </c>
      <c r="C145" s="5">
        <v>305000</v>
      </c>
      <c r="D145" s="15">
        <f t="shared" si="4"/>
        <v>50833.333333333336</v>
      </c>
      <c r="E145" s="4" t="str">
        <f t="shared" si="5"/>
        <v>KIT VIDEOCONFERENZA "GALILEO" -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customHeight="1" x14ac:dyDescent="0.3">
      <c r="A146" s="4" t="s">
        <v>234</v>
      </c>
      <c r="B146" s="4" t="s">
        <v>220</v>
      </c>
      <c r="C146" s="5">
        <v>335000</v>
      </c>
      <c r="D146" s="15">
        <f t="shared" si="4"/>
        <v>55833.333333333336</v>
      </c>
      <c r="E146" s="4" t="str">
        <f t="shared" si="5"/>
        <v>MODEM ISDN TINTORETTO EXT. -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customHeight="1" x14ac:dyDescent="0.3">
      <c r="A147" s="4" t="s">
        <v>235</v>
      </c>
      <c r="B147" s="4" t="s">
        <v>220</v>
      </c>
      <c r="C147" s="5">
        <v>360000</v>
      </c>
      <c r="D147" s="15">
        <f t="shared" si="4"/>
        <v>60000</v>
      </c>
      <c r="E147" s="4" t="str">
        <f t="shared" si="5"/>
        <v>M/F LEONARDO PCMCIA 56K -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customHeight="1" x14ac:dyDescent="0.3">
      <c r="A148" s="4" t="s">
        <v>236</v>
      </c>
      <c r="B148" s="4" t="s">
        <v>218</v>
      </c>
      <c r="C148" s="5">
        <v>429000</v>
      </c>
      <c r="D148" s="15">
        <f t="shared" si="4"/>
        <v>71500</v>
      </c>
      <c r="E148" s="4" t="str">
        <f t="shared" si="5"/>
        <v>MODEM MOTOROLA ISDN  EXT.64/128K -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customHeight="1" x14ac:dyDescent="0.3">
      <c r="A149" s="4" t="s">
        <v>237</v>
      </c>
      <c r="B149" s="4" t="s">
        <v>220</v>
      </c>
      <c r="C149" s="5">
        <v>701000</v>
      </c>
      <c r="D149" s="15">
        <f t="shared" si="4"/>
        <v>116833.33333333333</v>
      </c>
      <c r="E149" s="4" t="str">
        <f t="shared" si="5"/>
        <v>M/F ISDN DONATELLO EXT. -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 x14ac:dyDescent="0.3">
      <c r="A150" s="4" t="s">
        <v>238</v>
      </c>
      <c r="B150" s="4"/>
      <c r="C150" s="5"/>
      <c r="D150" s="15">
        <f t="shared" si="4"/>
        <v>0</v>
      </c>
      <c r="E150" s="4" t="str">
        <f t="shared" si="5"/>
        <v xml:space="preserve">MULTIMEDIA -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customHeight="1" x14ac:dyDescent="0.3">
      <c r="A151" s="4" t="s">
        <v>239</v>
      </c>
      <c r="B151" s="4" t="s">
        <v>240</v>
      </c>
      <c r="C151" s="5">
        <v>90000</v>
      </c>
      <c r="D151" s="15">
        <f t="shared" si="4"/>
        <v>15000</v>
      </c>
      <c r="E151" s="4" t="str">
        <f t="shared" si="5"/>
        <v>SOUND AXP201/U PCI 64 -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customHeight="1" x14ac:dyDescent="0.3">
      <c r="A152" s="4" t="s">
        <v>241</v>
      </c>
      <c r="B152" s="4" t="s">
        <v>242</v>
      </c>
      <c r="C152" s="5">
        <v>69000</v>
      </c>
      <c r="D152" s="15">
        <f t="shared" si="4"/>
        <v>11500</v>
      </c>
      <c r="E152" s="4" t="str">
        <f t="shared" si="5"/>
        <v>SOUND BLASTER 16 PnP  O.E.M. -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customHeight="1" x14ac:dyDescent="0.3">
      <c r="A153" s="4" t="s">
        <v>243</v>
      </c>
      <c r="B153" s="4" t="s">
        <v>242</v>
      </c>
      <c r="C153" s="5">
        <v>89000</v>
      </c>
      <c r="D153" s="15">
        <f t="shared" si="4"/>
        <v>14833.333333333334</v>
      </c>
      <c r="E153" s="4" t="str">
        <f t="shared" si="5"/>
        <v>SOUND BLASTER 16 PnP NO IDE -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customHeight="1" x14ac:dyDescent="0.3">
      <c r="A154" s="4" t="s">
        <v>244</v>
      </c>
      <c r="B154" s="4" t="s">
        <v>242</v>
      </c>
      <c r="C154" s="5">
        <v>138000</v>
      </c>
      <c r="D154" s="15">
        <f t="shared" si="4"/>
        <v>23000</v>
      </c>
      <c r="E154" s="4" t="str">
        <f t="shared" si="5"/>
        <v>SOUND BLASTER AWE64 STD OEM -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customHeight="1" x14ac:dyDescent="0.3">
      <c r="A155" s="4" t="s">
        <v>245</v>
      </c>
      <c r="B155" s="4" t="s">
        <v>242</v>
      </c>
      <c r="C155" s="5">
        <v>196000</v>
      </c>
      <c r="D155" s="15">
        <f t="shared" si="4"/>
        <v>32666.666666666668</v>
      </c>
      <c r="E155" s="4" t="str">
        <f t="shared" si="5"/>
        <v>SOUND BLASTER AWE64 STANDARD -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customHeight="1" x14ac:dyDescent="0.3">
      <c r="A156" s="4" t="s">
        <v>246</v>
      </c>
      <c r="B156" s="4" t="s">
        <v>242</v>
      </c>
      <c r="C156" s="5">
        <v>329000</v>
      </c>
      <c r="D156" s="15">
        <f t="shared" si="4"/>
        <v>54833.333333333336</v>
      </c>
      <c r="E156" s="4" t="str">
        <f t="shared" si="5"/>
        <v>SOUND BLASTER AWE64 GOLD PNP  -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customHeight="1" x14ac:dyDescent="0.3">
      <c r="A157" s="4" t="s">
        <v>247</v>
      </c>
      <c r="B157" s="4" t="s">
        <v>242</v>
      </c>
      <c r="C157" s="5">
        <v>295000</v>
      </c>
      <c r="D157" s="15">
        <f t="shared" si="4"/>
        <v>49166.666666666664</v>
      </c>
      <c r="E157" s="4" t="str">
        <f t="shared" si="5"/>
        <v>KIT "DISCOVERY AWE64" 24X PNP -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customHeight="1" x14ac:dyDescent="0.3">
      <c r="A158" s="4" t="s">
        <v>248</v>
      </c>
      <c r="B158" s="4" t="s">
        <v>249</v>
      </c>
      <c r="C158" s="5">
        <v>19000</v>
      </c>
      <c r="D158" s="15">
        <f t="shared" si="4"/>
        <v>3166.6666666666665</v>
      </c>
      <c r="E158" s="4" t="str">
        <f t="shared" si="5"/>
        <v>SPEAKERS MLI-699 -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customHeight="1" x14ac:dyDescent="0.3">
      <c r="A159" s="4" t="s">
        <v>250</v>
      </c>
      <c r="B159" s="4" t="s">
        <v>251</v>
      </c>
      <c r="C159" s="5">
        <v>26000</v>
      </c>
      <c r="D159" s="15">
        <f t="shared" si="4"/>
        <v>4333.333333333333</v>
      </c>
      <c r="E159" s="4" t="str">
        <f t="shared" si="5"/>
        <v>SPEAKER 25 W -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customHeight="1" x14ac:dyDescent="0.3">
      <c r="A160" s="4" t="s">
        <v>252</v>
      </c>
      <c r="B160" s="4" t="s">
        <v>253</v>
      </c>
      <c r="C160" s="5">
        <v>28000</v>
      </c>
      <c r="D160" s="15">
        <f t="shared" si="4"/>
        <v>4666.666666666667</v>
      </c>
      <c r="E160" s="4" t="str">
        <f t="shared" si="5"/>
        <v>SPEAKER PROFESSIONAL 70 W -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customHeight="1" x14ac:dyDescent="0.3">
      <c r="A161" s="4" t="s">
        <v>254</v>
      </c>
      <c r="B161" s="4" t="s">
        <v>255</v>
      </c>
      <c r="C161" s="5">
        <v>56000</v>
      </c>
      <c r="D161" s="15">
        <f t="shared" si="4"/>
        <v>9333.3333333333339</v>
      </c>
      <c r="E161" s="4" t="str">
        <f t="shared" si="5"/>
        <v>ULTRA SPEAKER 130W -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customHeight="1" x14ac:dyDescent="0.3">
      <c r="A162" s="4" t="s">
        <v>256</v>
      </c>
      <c r="B162" s="4"/>
      <c r="C162" s="5"/>
      <c r="D162" s="15">
        <f t="shared" si="4"/>
        <v>0</v>
      </c>
      <c r="E162" s="4" t="str">
        <f t="shared" si="5"/>
        <v xml:space="preserve">MICROPROCESSORI -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customHeight="1" x14ac:dyDescent="0.3">
      <c r="A163" s="4" t="s">
        <v>257</v>
      </c>
      <c r="B163" s="4"/>
      <c r="C163" s="5">
        <v>216000</v>
      </c>
      <c r="D163" s="15">
        <f t="shared" si="4"/>
        <v>36000</v>
      </c>
      <c r="E163" s="4" t="str">
        <f t="shared" si="5"/>
        <v xml:space="preserve">PENTIUM 166 INTEL MMX -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customHeight="1" x14ac:dyDescent="0.3">
      <c r="A164" s="4" t="s">
        <v>258</v>
      </c>
      <c r="B164" s="4"/>
      <c r="C164" s="5">
        <v>250000</v>
      </c>
      <c r="D164" s="15">
        <f t="shared" si="4"/>
        <v>41666.666666666664</v>
      </c>
      <c r="E164" s="4" t="str">
        <f t="shared" si="5"/>
        <v xml:space="preserve">PENTIUM 200 INTEL MMX -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customHeight="1" x14ac:dyDescent="0.3">
      <c r="A165" s="4" t="s">
        <v>259</v>
      </c>
      <c r="B165" s="4"/>
      <c r="C165" s="5">
        <v>382000</v>
      </c>
      <c r="D165" s="15">
        <f t="shared" si="4"/>
        <v>63666.666666666664</v>
      </c>
      <c r="E165" s="4" t="str">
        <f t="shared" si="5"/>
        <v xml:space="preserve">PENTIUM 233 INTEL MMX -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customHeight="1" x14ac:dyDescent="0.3">
      <c r="A166" s="4" t="s">
        <v>260</v>
      </c>
      <c r="B166" s="4"/>
      <c r="C166" s="5">
        <v>524000</v>
      </c>
      <c r="D166" s="15">
        <f t="shared" si="4"/>
        <v>87333.333333333328</v>
      </c>
      <c r="E166" s="4" t="str">
        <f t="shared" si="5"/>
        <v xml:space="preserve">PENTIUM II 233 INTEL 512k -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customHeight="1" x14ac:dyDescent="0.3">
      <c r="A167" s="4" t="s">
        <v>261</v>
      </c>
      <c r="B167" s="4"/>
      <c r="C167" s="5">
        <v>757000</v>
      </c>
      <c r="D167" s="15">
        <f t="shared" si="4"/>
        <v>126166.66666666667</v>
      </c>
      <c r="E167" s="4" t="str">
        <f t="shared" si="5"/>
        <v xml:space="preserve">PENTIUM II 266 INTEL 512k -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customHeight="1" x14ac:dyDescent="0.3">
      <c r="A168" s="4" t="s">
        <v>262</v>
      </c>
      <c r="B168" s="4"/>
      <c r="C168" s="5">
        <v>1045000</v>
      </c>
      <c r="D168" s="15">
        <f t="shared" si="4"/>
        <v>174166.66666666666</v>
      </c>
      <c r="E168" s="4" t="str">
        <f t="shared" si="5"/>
        <v xml:space="preserve">PENTIUM II 300 INTEL 512K -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customHeight="1" x14ac:dyDescent="0.3">
      <c r="A169" s="4" t="s">
        <v>263</v>
      </c>
      <c r="B169" s="4"/>
      <c r="C169" s="5">
        <v>1568000</v>
      </c>
      <c r="D169" s="15">
        <f t="shared" si="4"/>
        <v>261333.33333333334</v>
      </c>
      <c r="E169" s="4" t="str">
        <f t="shared" si="5"/>
        <v xml:space="preserve">PENTIUM II 333 INTEL 512K -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customHeight="1" x14ac:dyDescent="0.3">
      <c r="A170" s="4" t="s">
        <v>264</v>
      </c>
      <c r="B170" s="4"/>
      <c r="C170" s="5">
        <v>117000</v>
      </c>
      <c r="D170" s="15">
        <f t="shared" si="4"/>
        <v>19500</v>
      </c>
      <c r="E170" s="4" t="str">
        <f t="shared" si="5"/>
        <v xml:space="preserve">SGS P 166+ -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customHeight="1" x14ac:dyDescent="0.3">
      <c r="A171" s="4" t="s">
        <v>265</v>
      </c>
      <c r="B171" s="4"/>
      <c r="C171" s="5">
        <v>158000</v>
      </c>
      <c r="D171" s="15">
        <f t="shared" si="4"/>
        <v>26333.333333333332</v>
      </c>
      <c r="E171" s="4" t="str">
        <f t="shared" si="5"/>
        <v xml:space="preserve">IBM 200 MX -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customHeight="1" x14ac:dyDescent="0.3">
      <c r="A172" s="4" t="s">
        <v>266</v>
      </c>
      <c r="B172" s="4"/>
      <c r="C172" s="5">
        <v>260000</v>
      </c>
      <c r="D172" s="15">
        <f t="shared" si="4"/>
        <v>43333.333333333336</v>
      </c>
      <c r="E172" s="4" t="str">
        <f t="shared" si="5"/>
        <v xml:space="preserve">IBM 233 MX -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customHeight="1" x14ac:dyDescent="0.3">
      <c r="A173" s="4" t="s">
        <v>267</v>
      </c>
      <c r="B173" s="4"/>
      <c r="C173" s="5">
        <v>193000</v>
      </c>
      <c r="D173" s="15">
        <f t="shared" si="4"/>
        <v>32166.666666666668</v>
      </c>
      <c r="E173" s="4" t="str">
        <f t="shared" si="5"/>
        <v xml:space="preserve">AMD K6-166 -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customHeight="1" x14ac:dyDescent="0.3">
      <c r="A174" s="4" t="s">
        <v>268</v>
      </c>
      <c r="B174" s="4"/>
      <c r="C174" s="5">
        <v>270000</v>
      </c>
      <c r="D174" s="15">
        <f t="shared" si="4"/>
        <v>45000</v>
      </c>
      <c r="E174" s="4" t="str">
        <f t="shared" si="5"/>
        <v xml:space="preserve">AMD K6-200 -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customHeight="1" x14ac:dyDescent="0.3">
      <c r="A175" s="4" t="s">
        <v>269</v>
      </c>
      <c r="B175" s="4"/>
      <c r="C175" s="5">
        <v>314000</v>
      </c>
      <c r="D175" s="15">
        <f t="shared" si="4"/>
        <v>52333.333333333336</v>
      </c>
      <c r="E175" s="4" t="str">
        <f t="shared" si="5"/>
        <v xml:space="preserve">AMD K6-233 -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customHeight="1" x14ac:dyDescent="0.3">
      <c r="A176" s="4" t="s">
        <v>270</v>
      </c>
      <c r="B176" s="4"/>
      <c r="C176" s="5">
        <v>894000</v>
      </c>
      <c r="D176" s="15">
        <f t="shared" si="4"/>
        <v>149000</v>
      </c>
      <c r="E176" s="4" t="str">
        <f t="shared" si="5"/>
        <v xml:space="preserve">PENTIUM PRO 180 MZH -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customHeight="1" x14ac:dyDescent="0.3">
      <c r="A177" s="4" t="s">
        <v>271</v>
      </c>
      <c r="B177" s="4"/>
      <c r="C177" s="5">
        <v>1040000</v>
      </c>
      <c r="D177" s="15">
        <f t="shared" si="4"/>
        <v>173333.33333333334</v>
      </c>
      <c r="E177" s="4" t="str">
        <f t="shared" si="5"/>
        <v xml:space="preserve">PENTIUM PRO 200 MZH -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customHeight="1" x14ac:dyDescent="0.3">
      <c r="A178" s="4" t="s">
        <v>272</v>
      </c>
      <c r="B178" s="4"/>
      <c r="C178" s="5">
        <v>8000</v>
      </c>
      <c r="D178" s="15">
        <f t="shared" si="4"/>
        <v>1333.3333333333333</v>
      </c>
      <c r="E178" s="4" t="str">
        <f t="shared" si="5"/>
        <v xml:space="preserve">VENTOLINA PENTIUM 75-166 -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customHeight="1" x14ac:dyDescent="0.3">
      <c r="A179" s="4" t="s">
        <v>273</v>
      </c>
      <c r="B179" s="4"/>
      <c r="C179" s="5">
        <v>10000</v>
      </c>
      <c r="D179" s="15">
        <f t="shared" si="4"/>
        <v>1666.6666666666667</v>
      </c>
      <c r="E179" s="4" t="str">
        <f t="shared" si="5"/>
        <v xml:space="preserve">VENTOLINA PENTIUM 200 -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customHeight="1" x14ac:dyDescent="0.3">
      <c r="A180" s="4" t="s">
        <v>274</v>
      </c>
      <c r="B180" s="4"/>
      <c r="C180" s="5">
        <v>24000</v>
      </c>
      <c r="D180" s="15">
        <f t="shared" si="4"/>
        <v>4000</v>
      </c>
      <c r="E180" s="4" t="str">
        <f t="shared" si="5"/>
        <v xml:space="preserve">VENTOLA PER PENTIUM PRO -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customHeight="1" x14ac:dyDescent="0.3">
      <c r="A181" s="4" t="s">
        <v>275</v>
      </c>
      <c r="B181" s="4" t="s">
        <v>128</v>
      </c>
      <c r="C181" s="5">
        <v>11000</v>
      </c>
      <c r="D181" s="15">
        <f t="shared" si="4"/>
        <v>1833.3333333333333</v>
      </c>
      <c r="E181" s="4" t="str">
        <f t="shared" si="5"/>
        <v xml:space="preserve">VENTOLINA PER IBM/CYRIX 686 -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customHeight="1" x14ac:dyDescent="0.3">
      <c r="A182" s="4" t="s">
        <v>276</v>
      </c>
      <c r="B182" s="4" t="s">
        <v>128</v>
      </c>
      <c r="C182" s="5">
        <v>10000</v>
      </c>
      <c r="D182" s="15">
        <f t="shared" si="4"/>
        <v>1666.6666666666667</v>
      </c>
      <c r="E182" s="4" t="str">
        <f t="shared" si="5"/>
        <v xml:space="preserve">VENTOLA 3 PIN per TX97 -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customHeight="1" x14ac:dyDescent="0.3">
      <c r="A183" s="4" t="s">
        <v>277</v>
      </c>
      <c r="B183" s="4" t="s">
        <v>128</v>
      </c>
      <c r="C183" s="5">
        <v>26000</v>
      </c>
      <c r="D183" s="15">
        <f t="shared" si="4"/>
        <v>4333.333333333333</v>
      </c>
      <c r="E183" s="4" t="str">
        <f t="shared" si="5"/>
        <v xml:space="preserve">VENTOLA PENTIUM II -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customHeight="1" x14ac:dyDescent="0.3">
      <c r="A184" s="4" t="s">
        <v>278</v>
      </c>
      <c r="B184" s="4"/>
      <c r="C184" s="5"/>
      <c r="D184" s="15">
        <f t="shared" si="4"/>
        <v>0</v>
      </c>
      <c r="E184" s="4" t="str">
        <f t="shared" si="5"/>
        <v xml:space="preserve">TASTIERE -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customHeight="1" x14ac:dyDescent="0.3">
      <c r="A185" s="4" t="s">
        <v>279</v>
      </c>
      <c r="B185" s="4" t="s">
        <v>280</v>
      </c>
      <c r="C185" s="5">
        <v>22000</v>
      </c>
      <c r="D185" s="15">
        <f t="shared" si="4"/>
        <v>3666.6666666666665</v>
      </c>
      <c r="E185" s="4" t="str">
        <f t="shared" si="5"/>
        <v>TAST. ITA 105 TASTI WIN 95 -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customHeight="1" x14ac:dyDescent="0.3">
      <c r="A186" s="4" t="s">
        <v>281</v>
      </c>
      <c r="B186" s="4" t="s">
        <v>282</v>
      </c>
      <c r="C186" s="5">
        <v>63000</v>
      </c>
      <c r="D186" s="15">
        <f t="shared" si="4"/>
        <v>10500</v>
      </c>
      <c r="E186" s="4" t="str">
        <f t="shared" si="5"/>
        <v>TAST. ITA   79t -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customHeight="1" x14ac:dyDescent="0.3">
      <c r="A187" s="4" t="s">
        <v>283</v>
      </c>
      <c r="B187" s="4" t="s">
        <v>282</v>
      </c>
      <c r="C187" s="5">
        <v>63000</v>
      </c>
      <c r="D187" s="15">
        <f t="shared" si="4"/>
        <v>10500</v>
      </c>
      <c r="E187" s="4" t="str">
        <f t="shared" si="5"/>
        <v>TAST. USA 79t -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customHeight="1" x14ac:dyDescent="0.3">
      <c r="A188" s="4" t="s">
        <v>284</v>
      </c>
      <c r="B188" s="4" t="s">
        <v>282</v>
      </c>
      <c r="C188" s="5">
        <v>26000</v>
      </c>
      <c r="D188" s="15">
        <f t="shared" si="4"/>
        <v>4333.333333333333</v>
      </c>
      <c r="E188" s="4" t="str">
        <f t="shared" si="5"/>
        <v>TAST. USA 105 TASTI WIN95 -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customHeight="1" x14ac:dyDescent="0.3">
      <c r="A189" s="4" t="s">
        <v>285</v>
      </c>
      <c r="B189" s="4" t="s">
        <v>286</v>
      </c>
      <c r="C189" s="5">
        <v>25000</v>
      </c>
      <c r="D189" s="15">
        <f t="shared" si="4"/>
        <v>4166.666666666667</v>
      </c>
      <c r="E189" s="4" t="str">
        <f t="shared" si="5"/>
        <v>TAST. ITA  105 TASTI NMB, WIN95 -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customHeight="1" x14ac:dyDescent="0.3">
      <c r="A190" s="4" t="s">
        <v>287</v>
      </c>
      <c r="B190" s="4" t="s">
        <v>286</v>
      </c>
      <c r="C190" s="5">
        <v>25000</v>
      </c>
      <c r="D190" s="15">
        <f t="shared" si="4"/>
        <v>4166.666666666667</v>
      </c>
      <c r="E190" s="4" t="str">
        <f t="shared" si="5"/>
        <v>TAST. ITA  105 TASTI NMB, PS/2 WIN95 -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customHeight="1" x14ac:dyDescent="0.3">
      <c r="A191" s="4" t="s">
        <v>288</v>
      </c>
      <c r="B191" s="4" t="s">
        <v>286</v>
      </c>
      <c r="C191" s="5">
        <v>46000</v>
      </c>
      <c r="D191" s="15">
        <f t="shared" si="4"/>
        <v>7666.666666666667</v>
      </c>
      <c r="E191" s="4" t="str">
        <f t="shared" si="5"/>
        <v>TAST. ITA 105 TASTI "CYPRESS"  WIN95 -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customHeight="1" x14ac:dyDescent="0.3">
      <c r="A192" s="4" t="s">
        <v>289</v>
      </c>
      <c r="B192" s="4"/>
      <c r="C192" s="5"/>
      <c r="D192" s="15">
        <f t="shared" si="4"/>
        <v>0</v>
      </c>
      <c r="E192" s="4" t="str">
        <f t="shared" si="5"/>
        <v xml:space="preserve">SCANNER E ACCESSORI -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customHeight="1" x14ac:dyDescent="0.3">
      <c r="A193" s="4" t="s">
        <v>290</v>
      </c>
      <c r="B193" s="4" t="s">
        <v>291</v>
      </c>
      <c r="C193" s="5">
        <v>37000</v>
      </c>
      <c r="D193" s="15">
        <f t="shared" si="4"/>
        <v>6166.666666666667</v>
      </c>
      <c r="E193" s="4" t="str">
        <f t="shared" si="5"/>
        <v>MOUSE  PILOT SERIALE -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customHeight="1" x14ac:dyDescent="0.3">
      <c r="A194" s="4" t="s">
        <v>292</v>
      </c>
      <c r="B194" s="4" t="s">
        <v>291</v>
      </c>
      <c r="C194" s="5">
        <v>37000</v>
      </c>
      <c r="D194" s="15">
        <f t="shared" si="4"/>
        <v>6166.666666666667</v>
      </c>
      <c r="E194" s="4" t="str">
        <f t="shared" si="5"/>
        <v>MOUSE  PILOT P/S2 -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customHeight="1" x14ac:dyDescent="0.3">
      <c r="A195" s="4" t="s">
        <v>293</v>
      </c>
      <c r="B195" s="4" t="s">
        <v>294</v>
      </c>
      <c r="C195" s="5">
        <v>11000</v>
      </c>
      <c r="D195" s="15">
        <f t="shared" ref="D195:D258" si="6">C195*20/120</f>
        <v>1833.3333333333333</v>
      </c>
      <c r="E195" s="4" t="str">
        <f t="shared" ref="E195:E258" si="7">_xlfn.CONCAT(A195," - ",B195)</f>
        <v>MOUSE SERIALE 3 TASTI -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customHeight="1" x14ac:dyDescent="0.3">
      <c r="A196" s="4" t="s">
        <v>295</v>
      </c>
      <c r="B196" s="4" t="s">
        <v>294</v>
      </c>
      <c r="C196" s="5">
        <v>46000</v>
      </c>
      <c r="D196" s="15">
        <f t="shared" si="6"/>
        <v>7666.666666666667</v>
      </c>
      <c r="E196" s="4" t="str">
        <f t="shared" si="7"/>
        <v>MOUSE TRACKBALL  -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customHeight="1" x14ac:dyDescent="0.3">
      <c r="A197" s="4" t="s">
        <v>296</v>
      </c>
      <c r="B197" s="4" t="s">
        <v>294</v>
      </c>
      <c r="C197" s="5">
        <v>19000</v>
      </c>
      <c r="D197" s="15">
        <f t="shared" si="6"/>
        <v>3166.6666666666665</v>
      </c>
      <c r="E197" s="4" t="str">
        <f t="shared" si="7"/>
        <v>MOUSE "RAINBOW" SERIALE -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customHeight="1" x14ac:dyDescent="0.3">
      <c r="A198" s="4" t="s">
        <v>297</v>
      </c>
      <c r="B198" s="4" t="s">
        <v>294</v>
      </c>
      <c r="C198" s="5">
        <v>13000</v>
      </c>
      <c r="D198" s="15">
        <f t="shared" si="6"/>
        <v>2166.6666666666665</v>
      </c>
      <c r="E198" s="4" t="str">
        <f t="shared" si="7"/>
        <v>MOUSE  ECHO PS/2 -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customHeight="1" x14ac:dyDescent="0.3">
      <c r="A199" s="4" t="s">
        <v>298</v>
      </c>
      <c r="B199" s="4" t="s">
        <v>294</v>
      </c>
      <c r="C199" s="5">
        <v>26000</v>
      </c>
      <c r="D199" s="15">
        <f t="shared" si="6"/>
        <v>4333.333333333333</v>
      </c>
      <c r="E199" s="4" t="str">
        <f t="shared" si="7"/>
        <v>VENUS MOUSE SERIALE -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customHeight="1" x14ac:dyDescent="0.3">
      <c r="A200" s="4" t="s">
        <v>299</v>
      </c>
      <c r="B200" s="4" t="s">
        <v>294</v>
      </c>
      <c r="C200" s="5">
        <v>26000</v>
      </c>
      <c r="D200" s="15">
        <f t="shared" si="6"/>
        <v>4333.333333333333</v>
      </c>
      <c r="E200" s="4" t="str">
        <f t="shared" si="7"/>
        <v>VENUS MOUSE PS/2 -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customHeight="1" x14ac:dyDescent="0.3">
      <c r="A201" s="4" t="s">
        <v>300</v>
      </c>
      <c r="B201" s="4" t="s">
        <v>294</v>
      </c>
      <c r="C201" s="5">
        <v>20000</v>
      </c>
      <c r="D201" s="15">
        <f t="shared" si="6"/>
        <v>3333.3333333333335</v>
      </c>
      <c r="E201" s="4" t="str">
        <f t="shared" si="7"/>
        <v>JOYSTICK DIGITALE -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customHeight="1" x14ac:dyDescent="0.3">
      <c r="A202" s="4" t="s">
        <v>301</v>
      </c>
      <c r="B202" s="4" t="s">
        <v>294</v>
      </c>
      <c r="C202" s="5">
        <v>49000</v>
      </c>
      <c r="D202" s="15">
        <f t="shared" si="6"/>
        <v>8166.666666666667</v>
      </c>
      <c r="E202" s="4" t="str">
        <f t="shared" si="7"/>
        <v>JOYSTICK ULTRASTRIKER -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customHeight="1" x14ac:dyDescent="0.3">
      <c r="A203" s="4" t="s">
        <v>302</v>
      </c>
      <c r="B203" s="4" t="s">
        <v>294</v>
      </c>
      <c r="C203" s="5">
        <v>33000</v>
      </c>
      <c r="D203" s="15">
        <f t="shared" si="6"/>
        <v>5500</v>
      </c>
      <c r="E203" s="4" t="str">
        <f t="shared" si="7"/>
        <v>NAVIGATOR MOUSE -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customHeight="1" x14ac:dyDescent="0.3">
      <c r="A204" s="4" t="s">
        <v>303</v>
      </c>
      <c r="B204" s="4" t="s">
        <v>294</v>
      </c>
      <c r="C204" s="5">
        <v>68000</v>
      </c>
      <c r="D204" s="15">
        <f t="shared" si="6"/>
        <v>11333.333333333334</v>
      </c>
      <c r="E204" s="4" t="str">
        <f t="shared" si="7"/>
        <v>JOYSTICK EXCALIBUR -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customHeight="1" x14ac:dyDescent="0.3">
      <c r="A205" s="4" t="s">
        <v>304</v>
      </c>
      <c r="B205" s="4" t="s">
        <v>294</v>
      </c>
      <c r="C205" s="5">
        <v>33000</v>
      </c>
      <c r="D205" s="15">
        <f t="shared" si="6"/>
        <v>5500</v>
      </c>
      <c r="E205" s="4" t="str">
        <f t="shared" si="7"/>
        <v>GAMEPAD CONQUEROR -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customHeight="1" x14ac:dyDescent="0.3">
      <c r="A206" s="4" t="s">
        <v>305</v>
      </c>
      <c r="B206" s="4" t="s">
        <v>294</v>
      </c>
      <c r="C206" s="5">
        <v>147000</v>
      </c>
      <c r="D206" s="15">
        <f t="shared" si="6"/>
        <v>24500</v>
      </c>
      <c r="E206" s="4" t="str">
        <f t="shared" si="7"/>
        <v>COLOR HAND SCANNER -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customHeight="1" x14ac:dyDescent="0.3">
      <c r="A207" s="4" t="s">
        <v>306</v>
      </c>
      <c r="B207" s="4" t="s">
        <v>294</v>
      </c>
      <c r="C207" s="5">
        <v>151000</v>
      </c>
      <c r="D207" s="15">
        <f t="shared" si="6"/>
        <v>25166.666666666668</v>
      </c>
      <c r="E207" s="4" t="str">
        <f t="shared" si="7"/>
        <v>SCANNER COLORADO 4800 SW + OCR  -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customHeight="1" x14ac:dyDescent="0.3">
      <c r="A208" s="4" t="s">
        <v>307</v>
      </c>
      <c r="B208" s="4" t="s">
        <v>294</v>
      </c>
      <c r="C208" s="5">
        <v>197000</v>
      </c>
      <c r="D208" s="15">
        <f t="shared" si="6"/>
        <v>32833.333333333336</v>
      </c>
      <c r="E208" s="4" t="str">
        <f t="shared" si="7"/>
        <v>SCANNER COLORADO D600 SW + OCR  -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customHeight="1" x14ac:dyDescent="0.3">
      <c r="A209" s="4" t="s">
        <v>308</v>
      </c>
      <c r="B209" s="4" t="s">
        <v>294</v>
      </c>
      <c r="C209" s="5">
        <v>310000</v>
      </c>
      <c r="D209" s="15">
        <f t="shared" si="6"/>
        <v>51666.666666666664</v>
      </c>
      <c r="E209" s="4" t="str">
        <f t="shared" si="7"/>
        <v>SCANNER  DIRECT 9600 SW + OCR -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customHeight="1" x14ac:dyDescent="0.3">
      <c r="A210" s="4" t="s">
        <v>309</v>
      </c>
      <c r="B210" s="4" t="s">
        <v>294</v>
      </c>
      <c r="C210" s="5">
        <v>271000</v>
      </c>
      <c r="D210" s="15">
        <f t="shared" si="6"/>
        <v>45166.666666666664</v>
      </c>
      <c r="E210" s="4" t="str">
        <f t="shared" si="7"/>
        <v>SCANNER  JEWEL 4800 SCSI -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customHeight="1" x14ac:dyDescent="0.3">
      <c r="A211" s="4" t="s">
        <v>310</v>
      </c>
      <c r="B211" s="4" t="s">
        <v>294</v>
      </c>
      <c r="C211" s="5">
        <v>458000</v>
      </c>
      <c r="D211" s="15">
        <f t="shared" si="6"/>
        <v>76333.333333333328</v>
      </c>
      <c r="E211" s="4" t="str">
        <f t="shared" si="7"/>
        <v>SCANNER PROFI  9600 SCSI -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customHeight="1" x14ac:dyDescent="0.3">
      <c r="A212" s="4" t="s">
        <v>311</v>
      </c>
      <c r="B212" s="4" t="s">
        <v>294</v>
      </c>
      <c r="C212" s="5">
        <v>412000</v>
      </c>
      <c r="D212" s="15">
        <f t="shared" si="6"/>
        <v>68666.666666666672</v>
      </c>
      <c r="E212" s="4" t="str">
        <f t="shared" si="7"/>
        <v>SCANNER PHODOX U. S. 300 -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customHeight="1" x14ac:dyDescent="0.3">
      <c r="A213" s="4" t="s">
        <v>312</v>
      </c>
      <c r="B213" s="4" t="s">
        <v>313</v>
      </c>
      <c r="C213" s="5">
        <v>807000</v>
      </c>
      <c r="D213" s="15">
        <f t="shared" si="6"/>
        <v>134500</v>
      </c>
      <c r="E213" s="4" t="str">
        <f t="shared" si="7"/>
        <v>FILMSCAN-200PC -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customHeight="1" x14ac:dyDescent="0.3">
      <c r="A214" s="4" t="s">
        <v>314</v>
      </c>
      <c r="B214" s="4"/>
      <c r="C214" s="5">
        <v>4000</v>
      </c>
      <c r="D214" s="15">
        <f t="shared" si="6"/>
        <v>666.66666666666663</v>
      </c>
      <c r="E214" s="4" t="str">
        <f t="shared" si="7"/>
        <v xml:space="preserve">TAPPETINO PER MOUSE -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customHeight="1" x14ac:dyDescent="0.3">
      <c r="A215" s="4" t="s">
        <v>315</v>
      </c>
      <c r="B215" s="4"/>
      <c r="C215" s="5">
        <v>81000</v>
      </c>
      <c r="D215" s="15">
        <f t="shared" si="6"/>
        <v>13500</v>
      </c>
      <c r="E215" s="4" t="str">
        <f t="shared" si="7"/>
        <v xml:space="preserve">ALIMENTATORE 200 W CE -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customHeight="1" x14ac:dyDescent="0.3">
      <c r="A216" s="4" t="s">
        <v>316</v>
      </c>
      <c r="B216" s="4"/>
      <c r="C216" s="5">
        <v>125000</v>
      </c>
      <c r="D216" s="15">
        <f t="shared" si="6"/>
        <v>20833.333333333332</v>
      </c>
      <c r="E216" s="4" t="str">
        <f t="shared" si="7"/>
        <v xml:space="preserve">ALIMENTATORE 250 W CE ATX -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customHeight="1" x14ac:dyDescent="0.3">
      <c r="A217" s="4" t="s">
        <v>317</v>
      </c>
      <c r="B217" s="4"/>
      <c r="C217" s="5">
        <v>98000</v>
      </c>
      <c r="D217" s="15">
        <f t="shared" si="6"/>
        <v>16333.333333333334</v>
      </c>
      <c r="E217" s="4" t="str">
        <f t="shared" si="7"/>
        <v xml:space="preserve">ALIMENTATORE 230 W CE ATX -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customHeight="1" x14ac:dyDescent="0.3">
      <c r="A218" s="4" t="s">
        <v>318</v>
      </c>
      <c r="B218" s="4"/>
      <c r="C218" s="5">
        <v>140000</v>
      </c>
      <c r="D218" s="15">
        <f t="shared" si="6"/>
        <v>23333.333333333332</v>
      </c>
      <c r="E218" s="4" t="str">
        <f t="shared" si="7"/>
        <v xml:space="preserve">ALIMENTATORE 300 W CE ATX -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customHeight="1" x14ac:dyDescent="0.3">
      <c r="A219" s="4" t="s">
        <v>319</v>
      </c>
      <c r="B219" s="4" t="s">
        <v>320</v>
      </c>
      <c r="C219" s="5">
        <v>5000</v>
      </c>
      <c r="D219" s="15">
        <f t="shared" si="6"/>
        <v>833.33333333333337</v>
      </c>
      <c r="E219" s="4" t="str">
        <f t="shared" si="7"/>
        <v>CAVO PARALLELO STAMP. MT 1,8 -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customHeight="1" x14ac:dyDescent="0.3">
      <c r="A220" s="4" t="s">
        <v>319</v>
      </c>
      <c r="B220" s="4" t="s">
        <v>321</v>
      </c>
      <c r="C220" s="5">
        <v>6000</v>
      </c>
      <c r="D220" s="15">
        <f t="shared" si="6"/>
        <v>1000</v>
      </c>
      <c r="E220" s="4" t="str">
        <f t="shared" si="7"/>
        <v>CAVO PARALLELO STAMP. MT 1,8 -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customHeight="1" x14ac:dyDescent="0.3">
      <c r="A221" s="4" t="s">
        <v>322</v>
      </c>
      <c r="B221" s="4"/>
      <c r="C221" s="5">
        <v>9000</v>
      </c>
      <c r="D221" s="15">
        <f t="shared" si="6"/>
        <v>1500</v>
      </c>
      <c r="E221" s="4" t="str">
        <f t="shared" si="7"/>
        <v xml:space="preserve">CAVO PARALLELO STAMP. MT 3 -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customHeight="1" x14ac:dyDescent="0.3">
      <c r="A222" s="4" t="s">
        <v>323</v>
      </c>
      <c r="B222" s="4" t="s">
        <v>324</v>
      </c>
      <c r="C222" s="5">
        <v>8000</v>
      </c>
      <c r="D222" s="15">
        <f t="shared" si="6"/>
        <v>1333.3333333333333</v>
      </c>
      <c r="E222" s="4" t="str">
        <f t="shared" si="7"/>
        <v>CONNETTORE MOUSE PS/2 -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customHeight="1" x14ac:dyDescent="0.3">
      <c r="A223" s="4" t="s">
        <v>325</v>
      </c>
      <c r="B223" s="4"/>
      <c r="C223" s="5">
        <v>11000</v>
      </c>
      <c r="D223" s="15">
        <f t="shared" si="6"/>
        <v>1833.3333333333333</v>
      </c>
      <c r="E223" s="4" t="str">
        <f t="shared" si="7"/>
        <v xml:space="preserve">CONNETTORE TASTIERA PS/2 -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customHeight="1" x14ac:dyDescent="0.3">
      <c r="A224" s="4" t="s">
        <v>326</v>
      </c>
      <c r="B224" s="4" t="s">
        <v>327</v>
      </c>
      <c r="C224" s="5">
        <v>21000</v>
      </c>
      <c r="D224" s="15">
        <f t="shared" si="6"/>
        <v>3500</v>
      </c>
      <c r="E224" s="4" t="str">
        <f t="shared" si="7"/>
        <v>CONNETTORE USB/MIR -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customHeight="1" x14ac:dyDescent="0.3">
      <c r="A225" s="4" t="s">
        <v>328</v>
      </c>
      <c r="B225" s="4" t="s">
        <v>294</v>
      </c>
      <c r="C225" s="5">
        <v>14000</v>
      </c>
      <c r="D225" s="15">
        <f t="shared" si="6"/>
        <v>2333.3333333333335</v>
      </c>
      <c r="E225" s="4" t="str">
        <f t="shared" si="7"/>
        <v>DATA-SWITCH 2/1 MANUALE -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customHeight="1" x14ac:dyDescent="0.3">
      <c r="A226" s="4" t="s">
        <v>329</v>
      </c>
      <c r="B226" s="4" t="s">
        <v>294</v>
      </c>
      <c r="C226" s="5">
        <v>23000</v>
      </c>
      <c r="D226" s="15">
        <f t="shared" si="6"/>
        <v>3833.3333333333335</v>
      </c>
      <c r="E226" s="4" t="str">
        <f t="shared" si="7"/>
        <v>DATA-SWITCH 2/2 MANUALE -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customHeight="1" x14ac:dyDescent="0.3">
      <c r="A227" s="4" t="s">
        <v>330</v>
      </c>
      <c r="B227" s="4" t="s">
        <v>294</v>
      </c>
      <c r="C227" s="5">
        <v>51000</v>
      </c>
      <c r="D227" s="15">
        <f t="shared" si="6"/>
        <v>8500</v>
      </c>
      <c r="E227" s="4" t="str">
        <f t="shared" si="7"/>
        <v>DATA-SWITCH 2/1 BIDIREZ. -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customHeight="1" x14ac:dyDescent="0.3">
      <c r="A228" s="4" t="s">
        <v>331</v>
      </c>
      <c r="B228" s="4"/>
      <c r="C228" s="5"/>
      <c r="D228" s="15">
        <f t="shared" si="6"/>
        <v>0</v>
      </c>
      <c r="E228" s="4" t="str">
        <f t="shared" si="7"/>
        <v xml:space="preserve">SOFTWARE -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customHeight="1" x14ac:dyDescent="0.3">
      <c r="A229" s="4" t="s">
        <v>332</v>
      </c>
      <c r="B229" s="4" t="s">
        <v>333</v>
      </c>
      <c r="C229" s="5">
        <v>198000</v>
      </c>
      <c r="D229" s="15">
        <f t="shared" si="6"/>
        <v>33000</v>
      </c>
      <c r="E229" s="4" t="str">
        <f t="shared" si="7"/>
        <v>COMBO DOS6.22+WIN3.11+DSK.MAN. -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customHeight="1" x14ac:dyDescent="0.3">
      <c r="A230" s="4" t="s">
        <v>334</v>
      </c>
      <c r="B230" s="4" t="s">
        <v>333</v>
      </c>
      <c r="C230" s="5">
        <v>167000</v>
      </c>
      <c r="D230" s="15">
        <f t="shared" si="6"/>
        <v>27833.333333333332</v>
      </c>
      <c r="E230" s="4" t="str">
        <f t="shared" si="7"/>
        <v>WINDOWS 95, MANUALI + CD -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customHeight="1" x14ac:dyDescent="0.3">
      <c r="A231" s="4" t="s">
        <v>335</v>
      </c>
      <c r="B231" s="4" t="s">
        <v>336</v>
      </c>
      <c r="C231" s="5">
        <v>95000</v>
      </c>
      <c r="D231" s="15">
        <f t="shared" si="6"/>
        <v>15833.333333333334</v>
      </c>
      <c r="E231" s="4" t="str">
        <f t="shared" si="7"/>
        <v>LICENZA STUDENTE SISTEMI  -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customHeight="1" x14ac:dyDescent="0.3">
      <c r="A232" s="4" t="s">
        <v>337</v>
      </c>
      <c r="B232" s="4" t="s">
        <v>336</v>
      </c>
      <c r="C232" s="5">
        <v>141000</v>
      </c>
      <c r="D232" s="15">
        <f t="shared" si="6"/>
        <v>23500</v>
      </c>
      <c r="E232" s="4" t="str">
        <f t="shared" si="7"/>
        <v>LICENZA STUDENTE APPLICAZIONI -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customHeight="1" x14ac:dyDescent="0.3">
      <c r="A233" s="4" t="s">
        <v>338</v>
      </c>
      <c r="B233" s="4" t="s">
        <v>333</v>
      </c>
      <c r="C233" s="5">
        <v>351000</v>
      </c>
      <c r="D233" s="15">
        <f t="shared" si="6"/>
        <v>58500</v>
      </c>
      <c r="E233" s="4" t="str">
        <f t="shared" si="7"/>
        <v>WIN NT WORKSTATION 4.0 -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customHeight="1" x14ac:dyDescent="0.3">
      <c r="A234" s="4" t="s">
        <v>339</v>
      </c>
      <c r="B234" s="4" t="s">
        <v>340</v>
      </c>
      <c r="C234" s="5">
        <v>414000</v>
      </c>
      <c r="D234" s="15">
        <f t="shared" si="6"/>
        <v>69000</v>
      </c>
      <c r="E234" s="4" t="str">
        <f t="shared" si="7"/>
        <v>OFFICE SMALL BUSINESS -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customHeight="1" x14ac:dyDescent="0.3">
      <c r="A235" s="4" t="s">
        <v>341</v>
      </c>
      <c r="B235" s="4" t="s">
        <v>333</v>
      </c>
      <c r="C235" s="5">
        <v>61000</v>
      </c>
      <c r="D235" s="15">
        <f t="shared" si="6"/>
        <v>10166.666666666666</v>
      </c>
      <c r="E235" s="4" t="str">
        <f t="shared" si="7"/>
        <v>WORKS 4.5 ITA, MANUALI + CD -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customHeight="1" x14ac:dyDescent="0.3">
      <c r="A236" s="4" t="s">
        <v>342</v>
      </c>
      <c r="B236" s="4" t="s">
        <v>333</v>
      </c>
      <c r="C236" s="5">
        <v>893000</v>
      </c>
      <c r="D236" s="15">
        <f t="shared" si="6"/>
        <v>148833.33333333334</v>
      </c>
      <c r="E236" s="4" t="str">
        <f t="shared" si="7"/>
        <v>FIVE PACK WIN 95 -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customHeight="1" x14ac:dyDescent="0.3">
      <c r="A237" s="4" t="s">
        <v>343</v>
      </c>
      <c r="B237" s="4" t="s">
        <v>333</v>
      </c>
      <c r="C237" s="5">
        <v>985000</v>
      </c>
      <c r="D237" s="15">
        <f t="shared" si="6"/>
        <v>164166.66666666666</v>
      </c>
      <c r="E237" s="4" t="str">
        <f t="shared" si="7"/>
        <v>FIVE PACK COMBO WIN3.11-DOS -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customHeight="1" x14ac:dyDescent="0.3">
      <c r="A238" s="4" t="s">
        <v>344</v>
      </c>
      <c r="B238" s="4" t="s">
        <v>333</v>
      </c>
      <c r="C238" s="5">
        <v>296000</v>
      </c>
      <c r="D238" s="15">
        <f t="shared" si="6"/>
        <v>49333.333333333336</v>
      </c>
      <c r="E238" s="4" t="str">
        <f t="shared" si="7"/>
        <v>FIVE PACK WORKS 4.5 -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customHeight="1" x14ac:dyDescent="0.3">
      <c r="A239" s="4" t="s">
        <v>345</v>
      </c>
      <c r="B239" s="4" t="s">
        <v>333</v>
      </c>
      <c r="C239" s="5">
        <v>685000</v>
      </c>
      <c r="D239" s="15">
        <f t="shared" si="6"/>
        <v>114166.66666666667</v>
      </c>
      <c r="E239" s="4" t="str">
        <f t="shared" si="7"/>
        <v>3-PACK  HOME ESSENTIALS 98 -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customHeight="1" x14ac:dyDescent="0.3">
      <c r="A240" s="4" t="s">
        <v>346</v>
      </c>
      <c r="B240" s="4" t="s">
        <v>333</v>
      </c>
      <c r="C240" s="5">
        <v>1138000</v>
      </c>
      <c r="D240" s="15">
        <f t="shared" si="6"/>
        <v>189666.66666666666</v>
      </c>
      <c r="E240" s="4" t="str">
        <f t="shared" si="7"/>
        <v>3-PACK WIN NT WORKSTATION 4.0 -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customHeight="1" x14ac:dyDescent="0.3">
      <c r="A241" s="4" t="s">
        <v>347</v>
      </c>
      <c r="B241" s="4" t="s">
        <v>333</v>
      </c>
      <c r="C241" s="5">
        <v>1334000</v>
      </c>
      <c r="D241" s="15">
        <f t="shared" si="6"/>
        <v>222333.33333333334</v>
      </c>
      <c r="E241" s="4" t="str">
        <f t="shared" si="7"/>
        <v>3-PACK OFFICE SMALL BUSINESS -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customHeight="1" x14ac:dyDescent="0.3">
      <c r="A242" s="4" t="s">
        <v>348</v>
      </c>
      <c r="B242" s="4" t="s">
        <v>128</v>
      </c>
      <c r="C242" s="5">
        <v>30000</v>
      </c>
      <c r="D242" s="15">
        <f t="shared" si="6"/>
        <v>5000</v>
      </c>
      <c r="E242" s="4" t="str">
        <f t="shared" si="7"/>
        <v xml:space="preserve">CD VIDEOGUIDA  WIN'95 -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customHeight="1" x14ac:dyDescent="0.3">
      <c r="A243" s="4" t="s">
        <v>349</v>
      </c>
      <c r="B243" s="4" t="s">
        <v>128</v>
      </c>
      <c r="C243" s="5">
        <v>30000</v>
      </c>
      <c r="D243" s="15">
        <f t="shared" si="6"/>
        <v>5000</v>
      </c>
      <c r="E243" s="4" t="str">
        <f t="shared" si="7"/>
        <v xml:space="preserve">CD VIDEGUIDA INTERNET -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customHeight="1" x14ac:dyDescent="0.3">
      <c r="A244" s="4" t="s">
        <v>350</v>
      </c>
      <c r="B244" s="4" t="s">
        <v>351</v>
      </c>
      <c r="C244" s="5">
        <v>406000</v>
      </c>
      <c r="D244" s="15">
        <f t="shared" si="6"/>
        <v>67666.666666666672</v>
      </c>
      <c r="E244" s="4" t="str">
        <f t="shared" si="7"/>
        <v>WINDOWS 95  -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customHeight="1" x14ac:dyDescent="0.3">
      <c r="A245" s="4" t="s">
        <v>352</v>
      </c>
      <c r="B245" s="4" t="s">
        <v>351</v>
      </c>
      <c r="C245" s="5">
        <v>197000</v>
      </c>
      <c r="D245" s="15">
        <f t="shared" si="6"/>
        <v>32833.333333333336</v>
      </c>
      <c r="E245" s="4" t="str">
        <f t="shared" si="7"/>
        <v>WINDOWS 95 Lic. Agg. -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customHeight="1" x14ac:dyDescent="0.3">
      <c r="A246" s="4" t="s">
        <v>353</v>
      </c>
      <c r="B246" s="4" t="s">
        <v>351</v>
      </c>
      <c r="C246" s="5">
        <v>645000</v>
      </c>
      <c r="D246" s="15">
        <f t="shared" si="6"/>
        <v>107500</v>
      </c>
      <c r="E246" s="4" t="str">
        <f t="shared" si="7"/>
        <v>EXCEL 7.0 -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customHeight="1" x14ac:dyDescent="0.3">
      <c r="A247" s="4" t="s">
        <v>354</v>
      </c>
      <c r="B247" s="4" t="s">
        <v>351</v>
      </c>
      <c r="C247" s="5">
        <v>645000</v>
      </c>
      <c r="D247" s="15">
        <f t="shared" si="6"/>
        <v>107500</v>
      </c>
      <c r="E247" s="4" t="str">
        <f t="shared" si="7"/>
        <v>EXCEL 97 -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customHeight="1" x14ac:dyDescent="0.3">
      <c r="A248" s="4" t="s">
        <v>355</v>
      </c>
      <c r="B248" s="4" t="s">
        <v>351</v>
      </c>
      <c r="C248" s="5">
        <v>259000</v>
      </c>
      <c r="D248" s="15">
        <f t="shared" si="6"/>
        <v>43166.666666666664</v>
      </c>
      <c r="E248" s="4" t="str">
        <f t="shared" si="7"/>
        <v>EXCEL 97 Agg. -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customHeight="1" x14ac:dyDescent="0.3">
      <c r="A249" s="4" t="s">
        <v>356</v>
      </c>
      <c r="B249" s="4" t="s">
        <v>351</v>
      </c>
      <c r="C249" s="5">
        <v>646000</v>
      </c>
      <c r="D249" s="15">
        <f t="shared" si="6"/>
        <v>107666.66666666667</v>
      </c>
      <c r="E249" s="4" t="str">
        <f t="shared" si="7"/>
        <v>WORD 97 -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customHeight="1" x14ac:dyDescent="0.3">
      <c r="A250" s="4" t="s">
        <v>357</v>
      </c>
      <c r="B250" s="4" t="s">
        <v>351</v>
      </c>
      <c r="C250" s="5">
        <v>259000</v>
      </c>
      <c r="D250" s="15">
        <f t="shared" si="6"/>
        <v>43166.666666666664</v>
      </c>
      <c r="E250" s="4" t="str">
        <f t="shared" si="7"/>
        <v>WORD 97 Agg. -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customHeight="1" x14ac:dyDescent="0.3">
      <c r="A251" s="4" t="s">
        <v>358</v>
      </c>
      <c r="B251" s="4" t="s">
        <v>351</v>
      </c>
      <c r="C251" s="5">
        <v>645000</v>
      </c>
      <c r="D251" s="15">
        <f t="shared" si="6"/>
        <v>107500</v>
      </c>
      <c r="E251" s="4" t="str">
        <f t="shared" si="7"/>
        <v>ACCESS 97 -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customHeight="1" x14ac:dyDescent="0.3">
      <c r="A252" s="4" t="s">
        <v>359</v>
      </c>
      <c r="B252" s="4" t="s">
        <v>351</v>
      </c>
      <c r="C252" s="5">
        <v>879000</v>
      </c>
      <c r="D252" s="15">
        <f t="shared" si="6"/>
        <v>146500</v>
      </c>
      <c r="E252" s="4" t="str">
        <f t="shared" si="7"/>
        <v>OFFICE 97 SMALL BUSINESS -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customHeight="1" x14ac:dyDescent="0.3">
      <c r="A253" s="4" t="s">
        <v>360</v>
      </c>
      <c r="B253" s="4" t="s">
        <v>351</v>
      </c>
      <c r="C253" s="5">
        <v>259000</v>
      </c>
      <c r="D253" s="15">
        <f t="shared" si="6"/>
        <v>43166.666666666664</v>
      </c>
      <c r="E253" s="4" t="str">
        <f t="shared" si="7"/>
        <v>HOME ESSENTIALS 98 -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customHeight="1" x14ac:dyDescent="0.3">
      <c r="A254" s="4" t="s">
        <v>361</v>
      </c>
      <c r="B254" s="4" t="s">
        <v>351</v>
      </c>
      <c r="C254" s="5">
        <v>274000</v>
      </c>
      <c r="D254" s="15">
        <f t="shared" si="6"/>
        <v>45666.666666666664</v>
      </c>
      <c r="E254" s="4" t="str">
        <f t="shared" si="7"/>
        <v>FRONTPAGE 98 -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customHeight="1" x14ac:dyDescent="0.3">
      <c r="A255" s="4" t="s">
        <v>362</v>
      </c>
      <c r="B255" s="4" t="s">
        <v>351</v>
      </c>
      <c r="C255" s="5">
        <v>975000</v>
      </c>
      <c r="D255" s="15">
        <f t="shared" si="6"/>
        <v>162500</v>
      </c>
      <c r="E255" s="4" t="str">
        <f t="shared" si="7"/>
        <v>OFFICE '97 -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customHeight="1" x14ac:dyDescent="0.3">
      <c r="A256" s="4" t="s">
        <v>363</v>
      </c>
      <c r="B256" s="4" t="s">
        <v>351</v>
      </c>
      <c r="C256" s="5">
        <v>480000</v>
      </c>
      <c r="D256" s="15">
        <f t="shared" si="6"/>
        <v>80000</v>
      </c>
      <c r="E256" s="4" t="str">
        <f t="shared" si="7"/>
        <v>OFFICE '97 Agg. -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customHeight="1" x14ac:dyDescent="0.3">
      <c r="A257" s="4" t="s">
        <v>364</v>
      </c>
      <c r="B257" s="4" t="s">
        <v>351</v>
      </c>
      <c r="C257" s="5">
        <v>1187000</v>
      </c>
      <c r="D257" s="15">
        <f t="shared" si="6"/>
        <v>197833.33333333334</v>
      </c>
      <c r="E257" s="4" t="str">
        <f t="shared" si="7"/>
        <v>OFFICE '97 Professional -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customHeight="1" x14ac:dyDescent="0.3">
      <c r="A258" s="4" t="s">
        <v>365</v>
      </c>
      <c r="B258" s="4" t="s">
        <v>351</v>
      </c>
      <c r="C258" s="5">
        <v>832000</v>
      </c>
      <c r="D258" s="15">
        <f t="shared" si="6"/>
        <v>138666.66666666666</v>
      </c>
      <c r="E258" s="4" t="str">
        <f t="shared" si="7"/>
        <v>OFFICE '97 Professional Agg. -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customHeight="1" x14ac:dyDescent="0.3">
      <c r="A259" s="4" t="s">
        <v>366</v>
      </c>
      <c r="B259" s="4" t="s">
        <v>351</v>
      </c>
      <c r="C259" s="5">
        <v>227000</v>
      </c>
      <c r="D259" s="15">
        <f t="shared" ref="D259:D322" si="8">C259*20/120</f>
        <v>37833.333333333336</v>
      </c>
      <c r="E259" s="4" t="str">
        <f t="shared" ref="E259:E322" si="9">_xlfn.CONCAT(A259," - ",B259)</f>
        <v>VISUAL BASIC 4.0 STD -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customHeight="1" x14ac:dyDescent="0.3">
      <c r="A260" s="4" t="s">
        <v>367</v>
      </c>
      <c r="B260" s="4" t="s">
        <v>351</v>
      </c>
      <c r="C260" s="5">
        <v>98000</v>
      </c>
      <c r="D260" s="15">
        <f t="shared" si="8"/>
        <v>16333.333333333334</v>
      </c>
      <c r="E260" s="4" t="str">
        <f t="shared" si="9"/>
        <v>VISUAL BASIC 4.0 Agg. -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customHeight="1" x14ac:dyDescent="0.3">
      <c r="A261" s="4" t="s">
        <v>368</v>
      </c>
      <c r="B261" s="4" t="s">
        <v>351</v>
      </c>
      <c r="C261" s="5">
        <v>1190000</v>
      </c>
      <c r="D261" s="15">
        <f t="shared" si="8"/>
        <v>198333.33333333334</v>
      </c>
      <c r="E261" s="4" t="str">
        <f t="shared" si="9"/>
        <v>VISUAL BASIC 4.0 PROFESSIONAL -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customHeight="1" x14ac:dyDescent="0.3">
      <c r="A262" s="4" t="s">
        <v>369</v>
      </c>
      <c r="B262" s="4" t="s">
        <v>351</v>
      </c>
      <c r="C262" s="5">
        <v>300000</v>
      </c>
      <c r="D262" s="15">
        <f t="shared" si="8"/>
        <v>50000</v>
      </c>
      <c r="E262" s="4" t="str">
        <f t="shared" si="9"/>
        <v>VISUAL BASIC 4.0 PROF. Agg. -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customHeight="1" x14ac:dyDescent="0.3">
      <c r="A263" s="4" t="s">
        <v>370</v>
      </c>
      <c r="B263" s="4" t="s">
        <v>351</v>
      </c>
      <c r="C263" s="5">
        <v>2407000</v>
      </c>
      <c r="D263" s="15">
        <f t="shared" si="8"/>
        <v>401166.66666666669</v>
      </c>
      <c r="E263" s="4" t="str">
        <f t="shared" si="9"/>
        <v>VISUAL BASIC 4.0 ENTERPRICE -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customHeight="1" x14ac:dyDescent="0.3">
      <c r="A264" s="4" t="s">
        <v>371</v>
      </c>
      <c r="B264" s="4" t="s">
        <v>351</v>
      </c>
      <c r="C264" s="5">
        <v>1021000</v>
      </c>
      <c r="D264" s="15">
        <f t="shared" si="8"/>
        <v>170166.66666666666</v>
      </c>
      <c r="E264" s="4" t="str">
        <f t="shared" si="9"/>
        <v>VISUAL BASIC 4.0 ENTERPRICE Agg. -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customHeight="1" x14ac:dyDescent="0.3">
      <c r="A265" s="4" t="s">
        <v>372</v>
      </c>
      <c r="B265" s="4" t="s">
        <v>351</v>
      </c>
      <c r="C265" s="5">
        <v>646000</v>
      </c>
      <c r="D265" s="15">
        <f t="shared" si="8"/>
        <v>107666.66666666667</v>
      </c>
      <c r="E265" s="4" t="str">
        <f t="shared" si="9"/>
        <v>POWERPOINT 97 -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customHeight="1" x14ac:dyDescent="0.3">
      <c r="A266" s="4" t="s">
        <v>373</v>
      </c>
      <c r="B266" s="4" t="s">
        <v>351</v>
      </c>
      <c r="C266" s="5">
        <v>259000</v>
      </c>
      <c r="D266" s="15">
        <f t="shared" si="8"/>
        <v>43166.666666666664</v>
      </c>
      <c r="E266" s="4" t="str">
        <f t="shared" si="9"/>
        <v>POWERPOINT 97 Agg. -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customHeight="1" x14ac:dyDescent="0.3">
      <c r="A267" s="4" t="s">
        <v>374</v>
      </c>
      <c r="B267" s="4" t="s">
        <v>351</v>
      </c>
      <c r="C267" s="5">
        <v>193000</v>
      </c>
      <c r="D267" s="15">
        <f t="shared" si="8"/>
        <v>32166.666666666668</v>
      </c>
      <c r="E267" s="4" t="str">
        <f t="shared" si="9"/>
        <v>PUBLISHER 3.0 -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customHeight="1" x14ac:dyDescent="0.3">
      <c r="A268" s="4" t="s">
        <v>375</v>
      </c>
      <c r="B268" s="4" t="s">
        <v>351</v>
      </c>
      <c r="C268" s="5">
        <v>96000</v>
      </c>
      <c r="D268" s="15">
        <f t="shared" si="8"/>
        <v>16000</v>
      </c>
      <c r="E268" s="4" t="str">
        <f t="shared" si="9"/>
        <v>PUBLISHER 3.0 Agg. -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customHeight="1" x14ac:dyDescent="0.3">
      <c r="A269" s="4" t="s">
        <v>376</v>
      </c>
      <c r="B269" s="4" t="s">
        <v>351</v>
      </c>
      <c r="C269" s="5">
        <v>594000</v>
      </c>
      <c r="D269" s="15">
        <f t="shared" si="8"/>
        <v>99000</v>
      </c>
      <c r="E269" s="4" t="str">
        <f t="shared" si="9"/>
        <v>WINDOWS NT 4.0 WORKSTATION -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customHeight="1" x14ac:dyDescent="0.3">
      <c r="A270" s="4" t="s">
        <v>377</v>
      </c>
      <c r="B270" s="4" t="s">
        <v>351</v>
      </c>
      <c r="C270" s="5">
        <v>282000</v>
      </c>
      <c r="D270" s="15">
        <f t="shared" si="8"/>
        <v>47000</v>
      </c>
      <c r="E270" s="4" t="str">
        <f t="shared" si="9"/>
        <v>WINDOWS NT 4.0 Agg. WORKSTATION -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customHeight="1" x14ac:dyDescent="0.3">
      <c r="A271" s="4" t="s">
        <v>378</v>
      </c>
      <c r="B271" s="4" t="s">
        <v>351</v>
      </c>
      <c r="C271" s="5">
        <v>1814000</v>
      </c>
      <c r="D271" s="15">
        <f t="shared" si="8"/>
        <v>302333.33333333331</v>
      </c>
      <c r="E271" s="4" t="str">
        <f t="shared" si="9"/>
        <v>WINDOWS NT 4.0 SERVER 5 client -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customHeight="1" x14ac:dyDescent="0.3">
      <c r="A272" s="4" t="s">
        <v>379</v>
      </c>
      <c r="B272" s="4" t="s">
        <v>351</v>
      </c>
      <c r="C272" s="5">
        <v>193000</v>
      </c>
      <c r="D272" s="15">
        <f t="shared" si="8"/>
        <v>32166.666666666668</v>
      </c>
      <c r="E272" s="4" t="str">
        <f t="shared" si="9"/>
        <v>WINDOWS 3.1 -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customHeight="1" x14ac:dyDescent="0.3">
      <c r="A273" s="4" t="s">
        <v>380</v>
      </c>
      <c r="B273" s="4" t="s">
        <v>351</v>
      </c>
      <c r="C273" s="5">
        <v>654000</v>
      </c>
      <c r="D273" s="15">
        <f t="shared" si="8"/>
        <v>109000</v>
      </c>
      <c r="E273" s="4" t="str">
        <f t="shared" si="9"/>
        <v>POWERPOINT 4.0 -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customHeight="1" x14ac:dyDescent="0.3">
      <c r="A274" s="4" t="s">
        <v>381</v>
      </c>
      <c r="B274" s="4" t="s">
        <v>351</v>
      </c>
      <c r="C274" s="5">
        <v>729000</v>
      </c>
      <c r="D274" s="15">
        <f t="shared" si="8"/>
        <v>121500</v>
      </c>
      <c r="E274" s="4" t="str">
        <f t="shared" si="9"/>
        <v>EXCEL 5.0 -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customHeight="1" x14ac:dyDescent="0.3">
      <c r="A275" s="4" t="s">
        <v>382</v>
      </c>
      <c r="B275" s="4" t="s">
        <v>351</v>
      </c>
      <c r="C275" s="5">
        <v>632000</v>
      </c>
      <c r="D275" s="15">
        <f t="shared" si="8"/>
        <v>105333.33333333333</v>
      </c>
      <c r="E275" s="4" t="str">
        <f t="shared" si="9"/>
        <v>ACCESS 2.0 -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customHeight="1" x14ac:dyDescent="0.3">
      <c r="A276" s="4" t="s">
        <v>383</v>
      </c>
      <c r="B276" s="4" t="s">
        <v>351</v>
      </c>
      <c r="C276" s="5">
        <v>240000</v>
      </c>
      <c r="D276" s="15">
        <f t="shared" si="8"/>
        <v>40000</v>
      </c>
      <c r="E276" s="4" t="str">
        <f t="shared" si="9"/>
        <v>ACCESS 2.0 Competitivo -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customHeight="1" x14ac:dyDescent="0.3">
      <c r="A277" s="4" t="s">
        <v>384</v>
      </c>
      <c r="B277" s="4" t="s">
        <v>385</v>
      </c>
      <c r="C277" s="5">
        <v>955000</v>
      </c>
      <c r="D277" s="15">
        <f t="shared" si="8"/>
        <v>159166.66666666666</v>
      </c>
      <c r="E277" s="4" t="str">
        <f t="shared" si="9"/>
        <v xml:space="preserve">OFFICE 4.2 -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customHeight="1" x14ac:dyDescent="0.3">
      <c r="A278" s="4" t="s">
        <v>386</v>
      </c>
      <c r="B278" s="4" t="s">
        <v>385</v>
      </c>
      <c r="C278" s="5">
        <v>1126000</v>
      </c>
      <c r="D278" s="15">
        <f t="shared" si="8"/>
        <v>187666.66666666666</v>
      </c>
      <c r="E278" s="4" t="str">
        <f t="shared" si="9"/>
        <v xml:space="preserve">OFFICE 4.3 PROFESSIONAL -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customHeight="1" x14ac:dyDescent="0.3">
      <c r="A279" s="4" t="s">
        <v>387</v>
      </c>
      <c r="B279" s="4"/>
      <c r="C279" s="5"/>
      <c r="D279" s="15">
        <f t="shared" si="8"/>
        <v>0</v>
      </c>
      <c r="E279" s="4" t="str">
        <f t="shared" si="9"/>
        <v xml:space="preserve">STAMPANTI -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customHeight="1" x14ac:dyDescent="0.3">
      <c r="A280" s="4" t="s">
        <v>388</v>
      </c>
      <c r="B280" s="4" t="s">
        <v>389</v>
      </c>
      <c r="C280" s="5">
        <v>297000</v>
      </c>
      <c r="D280" s="15">
        <f t="shared" si="8"/>
        <v>49500</v>
      </c>
      <c r="E280" s="4" t="str">
        <f t="shared" si="9"/>
        <v>STAMP.EPSON LX300 - 9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customHeight="1" x14ac:dyDescent="0.3">
      <c r="A281" s="4" t="s">
        <v>390</v>
      </c>
      <c r="B281" s="4" t="s">
        <v>391</v>
      </c>
      <c r="C281" s="5">
        <v>646000</v>
      </c>
      <c r="D281" s="15">
        <f t="shared" si="8"/>
        <v>107666.66666666667</v>
      </c>
      <c r="E281" s="4" t="str">
        <f t="shared" si="9"/>
        <v>STAMP.EPSON LX1050+ - 9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customHeight="1" x14ac:dyDescent="0.3">
      <c r="A282" s="4" t="s">
        <v>392</v>
      </c>
      <c r="B282" s="4" t="s">
        <v>393</v>
      </c>
      <c r="C282" s="5">
        <v>714000</v>
      </c>
      <c r="D282" s="15">
        <f t="shared" si="8"/>
        <v>119000</v>
      </c>
      <c r="E282" s="4" t="str">
        <f t="shared" si="9"/>
        <v>STAMP.EPSON FX870 - 9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customHeight="1" x14ac:dyDescent="0.3">
      <c r="A283" s="4" t="s">
        <v>394</v>
      </c>
      <c r="B283" s="4" t="s">
        <v>395</v>
      </c>
      <c r="C283" s="5">
        <v>807000</v>
      </c>
      <c r="D283" s="15">
        <f t="shared" si="8"/>
        <v>134500</v>
      </c>
      <c r="E283" s="4" t="str">
        <f t="shared" si="9"/>
        <v>STAMP.EPSON FX1170 - 9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customHeight="1" x14ac:dyDescent="0.3">
      <c r="A284" s="4" t="s">
        <v>396</v>
      </c>
      <c r="B284" s="4" t="s">
        <v>397</v>
      </c>
      <c r="C284" s="5">
        <v>591000</v>
      </c>
      <c r="D284" s="15">
        <f t="shared" si="8"/>
        <v>98500</v>
      </c>
      <c r="E284" s="4" t="str">
        <f t="shared" si="9"/>
        <v>STAMP.EPSON LQ570+ - 24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customHeight="1" x14ac:dyDescent="0.3">
      <c r="A285" s="4" t="s">
        <v>398</v>
      </c>
      <c r="B285" s="4" t="s">
        <v>399</v>
      </c>
      <c r="C285" s="5">
        <v>918000</v>
      </c>
      <c r="D285" s="15">
        <f t="shared" si="8"/>
        <v>153000</v>
      </c>
      <c r="E285" s="4" t="str">
        <f t="shared" si="9"/>
        <v>STAMP.EPSON LQ2070+ - 24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customHeight="1" x14ac:dyDescent="0.3">
      <c r="A286" s="4" t="s">
        <v>400</v>
      </c>
      <c r="B286" s="4" t="s">
        <v>401</v>
      </c>
      <c r="C286" s="5">
        <v>1265000</v>
      </c>
      <c r="D286" s="15">
        <f t="shared" si="8"/>
        <v>210833.33333333334</v>
      </c>
      <c r="E286" s="4" t="str">
        <f t="shared" si="9"/>
        <v>STAMP.EPSON LQ 2170 - 24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customHeight="1" x14ac:dyDescent="0.3">
      <c r="A287" s="4" t="s">
        <v>402</v>
      </c>
      <c r="B287" s="4" t="s">
        <v>403</v>
      </c>
      <c r="C287" s="5">
        <v>256000</v>
      </c>
      <c r="D287" s="15">
        <f t="shared" si="8"/>
        <v>42666.666666666664</v>
      </c>
      <c r="E287" s="4" t="str">
        <f t="shared" si="9"/>
        <v>STAMP.EPSON STYLUS 300COLOR -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customHeight="1" x14ac:dyDescent="0.3">
      <c r="A288" s="4" t="s">
        <v>404</v>
      </c>
      <c r="B288" s="4" t="s">
        <v>405</v>
      </c>
      <c r="C288" s="5">
        <v>371000</v>
      </c>
      <c r="D288" s="15">
        <f t="shared" si="8"/>
        <v>61833.333333333336</v>
      </c>
      <c r="E288" s="4" t="str">
        <f t="shared" si="9"/>
        <v>STAMP.EPSON STYLUS 400COLOR -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customHeight="1" x14ac:dyDescent="0.3">
      <c r="A289" s="4" t="s">
        <v>406</v>
      </c>
      <c r="B289" s="4" t="s">
        <v>407</v>
      </c>
      <c r="C289" s="5">
        <v>457000</v>
      </c>
      <c r="D289" s="15">
        <f t="shared" si="8"/>
        <v>76166.666666666672</v>
      </c>
      <c r="E289" s="4" t="str">
        <f t="shared" si="9"/>
        <v>STAMP.EPSON STYLUS 600COLOR -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customHeight="1" x14ac:dyDescent="0.3">
      <c r="A290" s="4" t="s">
        <v>408</v>
      </c>
      <c r="B290" s="4" t="s">
        <v>409</v>
      </c>
      <c r="C290" s="5">
        <v>642000</v>
      </c>
      <c r="D290" s="15">
        <f t="shared" si="8"/>
        <v>107000</v>
      </c>
      <c r="E290" s="4" t="str">
        <f t="shared" si="9"/>
        <v>STAMP.EPSON STYLUS 800COLOR -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customHeight="1" x14ac:dyDescent="0.3">
      <c r="A291" s="4" t="s">
        <v>410</v>
      </c>
      <c r="B291" s="4" t="s">
        <v>411</v>
      </c>
      <c r="C291" s="5">
        <v>1571000</v>
      </c>
      <c r="D291" s="15">
        <f t="shared" si="8"/>
        <v>261833.33333333334</v>
      </c>
      <c r="E291" s="4" t="str">
        <f t="shared" si="9"/>
        <v>STAMP.EPSON STYLUS 1520COLOR -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customHeight="1" x14ac:dyDescent="0.3">
      <c r="A292" s="4" t="s">
        <v>412</v>
      </c>
      <c r="B292" s="4" t="s">
        <v>413</v>
      </c>
      <c r="C292" s="5">
        <v>756000</v>
      </c>
      <c r="D292" s="15">
        <f t="shared" si="8"/>
        <v>126000</v>
      </c>
      <c r="E292" s="4" t="str">
        <f t="shared" si="9"/>
        <v>STAMP.EPSON STYLUS 1000 -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customHeight="1" x14ac:dyDescent="0.3">
      <c r="A293" s="4" t="s">
        <v>414</v>
      </c>
      <c r="B293" s="4" t="s">
        <v>415</v>
      </c>
      <c r="C293" s="5">
        <v>1571000</v>
      </c>
      <c r="D293" s="15">
        <f t="shared" si="8"/>
        <v>261833.33333333334</v>
      </c>
      <c r="E293" s="4" t="str">
        <f t="shared" si="9"/>
        <v>STAMP.EPSON STYLUS PRO XL+ -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customHeight="1" x14ac:dyDescent="0.3">
      <c r="A294" s="4" t="s">
        <v>416</v>
      </c>
      <c r="B294" s="4" t="s">
        <v>417</v>
      </c>
      <c r="C294" s="5">
        <v>2716000</v>
      </c>
      <c r="D294" s="15">
        <f t="shared" si="8"/>
        <v>452666.66666666669</v>
      </c>
      <c r="E294" s="4" t="str">
        <f t="shared" si="9"/>
        <v xml:space="preserve">STAMP.EPSON STYLUS  3000 -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customHeight="1" x14ac:dyDescent="0.3">
      <c r="A295" s="4" t="s">
        <v>418</v>
      </c>
      <c r="B295" s="4" t="s">
        <v>419</v>
      </c>
      <c r="C295" s="5">
        <v>640000</v>
      </c>
      <c r="D295" s="15">
        <f t="shared" si="8"/>
        <v>106666.66666666667</v>
      </c>
      <c r="E295" s="4" t="str">
        <f t="shared" si="9"/>
        <v xml:space="preserve">STAMP.EPSON STYLUS PHOTO -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customHeight="1" x14ac:dyDescent="0.3">
      <c r="A296" s="4" t="s">
        <v>420</v>
      </c>
      <c r="B296" s="4" t="s">
        <v>421</v>
      </c>
      <c r="C296" s="5">
        <v>255000</v>
      </c>
      <c r="D296" s="15">
        <f t="shared" si="8"/>
        <v>42500</v>
      </c>
      <c r="E296" s="4" t="str">
        <f t="shared" si="9"/>
        <v>STAMP. CANON BJ-250 COLOR -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customHeight="1" x14ac:dyDescent="0.3">
      <c r="A297" s="4" t="s">
        <v>422</v>
      </c>
      <c r="B297" s="4" t="s">
        <v>423</v>
      </c>
      <c r="C297" s="5">
        <v>413000</v>
      </c>
      <c r="D297" s="15">
        <f t="shared" si="8"/>
        <v>68833.333333333328</v>
      </c>
      <c r="E297" s="4" t="str">
        <f t="shared" si="9"/>
        <v>STAMP. CANON BJC-80 COLOR -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customHeight="1" x14ac:dyDescent="0.3">
      <c r="A298" s="4" t="s">
        <v>424</v>
      </c>
      <c r="B298" s="4" t="s">
        <v>425</v>
      </c>
      <c r="C298" s="5">
        <v>361000</v>
      </c>
      <c r="D298" s="15">
        <f t="shared" si="8"/>
        <v>60166.666666666664</v>
      </c>
      <c r="E298" s="4" t="str">
        <f t="shared" si="9"/>
        <v>STAMP. CANON BJC-4300 COLOR -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customHeight="1" x14ac:dyDescent="0.3">
      <c r="A299" s="4" t="s">
        <v>426</v>
      </c>
      <c r="B299" s="4" t="s">
        <v>427</v>
      </c>
      <c r="C299" s="5">
        <v>544000</v>
      </c>
      <c r="D299" s="15">
        <f t="shared" si="8"/>
        <v>90666.666666666672</v>
      </c>
      <c r="E299" s="4" t="str">
        <f t="shared" si="9"/>
        <v>STAMP. CANON BJC-4550 COLOR -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customHeight="1" x14ac:dyDescent="0.3">
      <c r="A300" s="4" t="s">
        <v>428</v>
      </c>
      <c r="B300" s="4" t="s">
        <v>429</v>
      </c>
      <c r="C300" s="5">
        <v>678000</v>
      </c>
      <c r="D300" s="15">
        <f t="shared" si="8"/>
        <v>113000</v>
      </c>
      <c r="E300" s="4" t="str">
        <f t="shared" si="9"/>
        <v>STAMP. CANON BJC-4650 COLOR -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customHeight="1" x14ac:dyDescent="0.3">
      <c r="A301" s="4" t="s">
        <v>430</v>
      </c>
      <c r="B301" s="4" t="s">
        <v>431</v>
      </c>
      <c r="C301" s="5">
        <v>1054000</v>
      </c>
      <c r="D301" s="15">
        <f t="shared" si="8"/>
        <v>175666.66666666666</v>
      </c>
      <c r="E301" s="4" t="str">
        <f t="shared" si="9"/>
        <v>STAMP. CANON BJC-5500 COLOR -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customHeight="1" x14ac:dyDescent="0.3">
      <c r="A302" s="4" t="s">
        <v>432</v>
      </c>
      <c r="B302" s="4" t="s">
        <v>433</v>
      </c>
      <c r="C302" s="5">
        <v>482000</v>
      </c>
      <c r="D302" s="15">
        <f t="shared" si="8"/>
        <v>80333.333333333328</v>
      </c>
      <c r="E302" s="4" t="str">
        <f t="shared" si="9"/>
        <v>STAMP. CANON BJC-620 COLOR -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customHeight="1" x14ac:dyDescent="0.3">
      <c r="A303" s="4" t="s">
        <v>434</v>
      </c>
      <c r="B303" s="4" t="s">
        <v>435</v>
      </c>
      <c r="C303" s="5">
        <v>722000</v>
      </c>
      <c r="D303" s="15">
        <f t="shared" si="8"/>
        <v>120333.33333333333</v>
      </c>
      <c r="E303" s="4" t="str">
        <f t="shared" si="9"/>
        <v>STAMP. CANON BJC-7000 COLOR -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customHeight="1" x14ac:dyDescent="0.3">
      <c r="A304" s="4" t="s">
        <v>436</v>
      </c>
      <c r="B304" s="4" t="s">
        <v>437</v>
      </c>
      <c r="C304" s="5">
        <v>269000</v>
      </c>
      <c r="D304" s="15">
        <f t="shared" si="8"/>
        <v>44833.333333333336</v>
      </c>
      <c r="E304" s="4" t="str">
        <f t="shared" si="9"/>
        <v>STAMP. HP 400L -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customHeight="1" x14ac:dyDescent="0.3">
      <c r="A305" s="4" t="s">
        <v>438</v>
      </c>
      <c r="B305" s="4" t="s">
        <v>437</v>
      </c>
      <c r="C305" s="5">
        <v>371000</v>
      </c>
      <c r="D305" s="15">
        <f t="shared" si="8"/>
        <v>61833.333333333336</v>
      </c>
      <c r="E305" s="4" t="str">
        <f t="shared" si="9"/>
        <v>STAMP. HP 670 -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customHeight="1" x14ac:dyDescent="0.3">
      <c r="A306" s="4" t="s">
        <v>439</v>
      </c>
      <c r="B306" s="4" t="s">
        <v>440</v>
      </c>
      <c r="C306" s="5">
        <v>462000</v>
      </c>
      <c r="D306" s="15">
        <f t="shared" si="8"/>
        <v>77000</v>
      </c>
      <c r="E306" s="4" t="str">
        <f t="shared" si="9"/>
        <v>STAMP. HP 690+ -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customHeight="1" x14ac:dyDescent="0.3">
      <c r="A307" s="4" t="s">
        <v>441</v>
      </c>
      <c r="B307" s="4" t="s">
        <v>442</v>
      </c>
      <c r="C307" s="5">
        <v>541000</v>
      </c>
      <c r="D307" s="15">
        <f t="shared" si="8"/>
        <v>90166.666666666672</v>
      </c>
      <c r="E307" s="4" t="str">
        <f t="shared" si="9"/>
        <v>STAMP. HP 720C -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customHeight="1" x14ac:dyDescent="0.3">
      <c r="A308" s="4" t="s">
        <v>443</v>
      </c>
      <c r="B308" s="4" t="s">
        <v>444</v>
      </c>
      <c r="C308" s="5">
        <v>648000</v>
      </c>
      <c r="D308" s="15">
        <f t="shared" si="8"/>
        <v>108000</v>
      </c>
      <c r="E308" s="4" t="str">
        <f t="shared" si="9"/>
        <v>STAMP. HP 870 CXI -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customHeight="1" x14ac:dyDescent="0.3">
      <c r="A309" s="4" t="s">
        <v>445</v>
      </c>
      <c r="B309" s="4" t="s">
        <v>446</v>
      </c>
      <c r="C309" s="5">
        <v>644000</v>
      </c>
      <c r="D309" s="15">
        <f t="shared" si="8"/>
        <v>107333.33333333333</v>
      </c>
      <c r="E309" s="4" t="str">
        <f t="shared" si="9"/>
        <v>STAMP. HP 890C -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customHeight="1" x14ac:dyDescent="0.3">
      <c r="A310" s="4" t="s">
        <v>447</v>
      </c>
      <c r="B310" s="4" t="s">
        <v>448</v>
      </c>
      <c r="C310" s="5">
        <v>902000</v>
      </c>
      <c r="D310" s="15">
        <f t="shared" si="8"/>
        <v>150333.33333333334</v>
      </c>
      <c r="E310" s="4" t="str">
        <f t="shared" si="9"/>
        <v>STAMP. HP 1100C -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customHeight="1" x14ac:dyDescent="0.3">
      <c r="A311" s="4" t="s">
        <v>449</v>
      </c>
      <c r="B311" s="4" t="s">
        <v>450</v>
      </c>
      <c r="C311" s="5">
        <v>722000</v>
      </c>
      <c r="D311" s="15">
        <f t="shared" si="8"/>
        <v>120333.33333333333</v>
      </c>
      <c r="E311" s="4" t="str">
        <f t="shared" si="9"/>
        <v>STAMP. HP 6L -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customHeight="1" x14ac:dyDescent="0.3">
      <c r="A312" s="4" t="s">
        <v>451</v>
      </c>
      <c r="B312" s="4" t="s">
        <v>450</v>
      </c>
      <c r="C312" s="5">
        <v>1457000</v>
      </c>
      <c r="D312" s="15">
        <f t="shared" si="8"/>
        <v>242833.33333333334</v>
      </c>
      <c r="E312" s="4" t="str">
        <f t="shared" si="9"/>
        <v>STAMP. HP 6P -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customHeight="1" x14ac:dyDescent="0.3">
      <c r="A313" s="4" t="s">
        <v>452</v>
      </c>
      <c r="B313" s="4" t="s">
        <v>453</v>
      </c>
      <c r="C313" s="5">
        <v>1786000</v>
      </c>
      <c r="D313" s="15">
        <f t="shared" si="8"/>
        <v>297666.66666666669</v>
      </c>
      <c r="E313" s="4" t="str">
        <f t="shared" si="9"/>
        <v>STAMP. HP 6MP -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customHeight="1" x14ac:dyDescent="0.3">
      <c r="A314" s="4" t="s">
        <v>454</v>
      </c>
      <c r="B314" s="4"/>
      <c r="C314" s="5"/>
      <c r="D314" s="15">
        <f t="shared" si="8"/>
        <v>0</v>
      </c>
      <c r="E314" s="4" t="str">
        <f t="shared" si="9"/>
        <v xml:space="preserve">CABINATI  -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customHeight="1" x14ac:dyDescent="0.3">
      <c r="A315" s="4" t="s">
        <v>455</v>
      </c>
      <c r="B315" s="4" t="s">
        <v>456</v>
      </c>
      <c r="C315" s="5">
        <v>85000</v>
      </c>
      <c r="D315" s="15">
        <f t="shared" si="8"/>
        <v>14166.666666666666</v>
      </c>
      <c r="E315" s="4" t="str">
        <f t="shared" si="9"/>
        <v>CASE DESKTOP   CE CK 131-6 -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customHeight="1" x14ac:dyDescent="0.3">
      <c r="A316" s="4" t="s">
        <v>457</v>
      </c>
      <c r="B316" s="4" t="s">
        <v>456</v>
      </c>
      <c r="C316" s="5">
        <v>84000</v>
      </c>
      <c r="D316" s="15">
        <f t="shared" si="8"/>
        <v>14000</v>
      </c>
      <c r="E316" s="4" t="str">
        <f t="shared" si="9"/>
        <v>CASE MINITOWER CE CK 136-1 -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customHeight="1" x14ac:dyDescent="0.3">
      <c r="A317" s="4" t="s">
        <v>458</v>
      </c>
      <c r="B317" s="4" t="s">
        <v>459</v>
      </c>
      <c r="C317" s="5">
        <v>115000</v>
      </c>
      <c r="D317" s="15">
        <f t="shared" si="8"/>
        <v>19166.666666666668</v>
      </c>
      <c r="E317" s="4" t="str">
        <f t="shared" si="9"/>
        <v xml:space="preserve">CASE MIDITOWER CE CK 135-1 -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customHeight="1" x14ac:dyDescent="0.3">
      <c r="A318" s="4" t="s">
        <v>460</v>
      </c>
      <c r="B318" s="4" t="s">
        <v>459</v>
      </c>
      <c r="C318" s="5">
        <v>152000</v>
      </c>
      <c r="D318" s="15">
        <f t="shared" si="8"/>
        <v>25333.333333333332</v>
      </c>
      <c r="E318" s="4" t="str">
        <f t="shared" si="9"/>
        <v xml:space="preserve">CASE BIG TOWER CE   CK139-1 -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customHeight="1" x14ac:dyDescent="0.3">
      <c r="A319" s="4" t="s">
        <v>461</v>
      </c>
      <c r="B319" s="4" t="s">
        <v>456</v>
      </c>
      <c r="C319" s="5">
        <v>82000</v>
      </c>
      <c r="D319" s="15">
        <f t="shared" si="8"/>
        <v>13666.666666666666</v>
      </c>
      <c r="E319" s="4" t="str">
        <f t="shared" si="9"/>
        <v>CASE DESKTOP CE CK 131-8 -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customHeight="1" x14ac:dyDescent="0.3">
      <c r="A320" s="4" t="s">
        <v>462</v>
      </c>
      <c r="B320" s="4" t="s">
        <v>456</v>
      </c>
      <c r="C320" s="5">
        <v>84000</v>
      </c>
      <c r="D320" s="15">
        <f t="shared" si="8"/>
        <v>14000</v>
      </c>
      <c r="E320" s="4" t="str">
        <f t="shared" si="9"/>
        <v>CASE SUB-MIDITOWER CE  CK 132-3 -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customHeight="1" x14ac:dyDescent="0.3">
      <c r="A321" s="4" t="s">
        <v>463</v>
      </c>
      <c r="B321" s="4" t="s">
        <v>464</v>
      </c>
      <c r="C321" s="5">
        <v>115000</v>
      </c>
      <c r="D321" s="15">
        <f t="shared" si="8"/>
        <v>19166.666666666668</v>
      </c>
      <c r="E321" s="4" t="str">
        <f t="shared" si="9"/>
        <v>CASE  MIDITOWER CE  CK 135-2 -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customHeight="1" x14ac:dyDescent="0.3">
      <c r="A322" s="4" t="s">
        <v>465</v>
      </c>
      <c r="B322" s="4" t="s">
        <v>464</v>
      </c>
      <c r="C322" s="5">
        <v>153000</v>
      </c>
      <c r="D322" s="15">
        <f t="shared" si="8"/>
        <v>25500</v>
      </c>
      <c r="E322" s="4" t="str">
        <f t="shared" si="9"/>
        <v>CASE TOWER CE CK 139-2 -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customHeight="1" x14ac:dyDescent="0.3">
      <c r="A323" s="4" t="s">
        <v>466</v>
      </c>
      <c r="B323" s="4" t="s">
        <v>464</v>
      </c>
      <c r="C323" s="5">
        <v>80000</v>
      </c>
      <c r="D323" s="15">
        <f t="shared" ref="D323:D337" si="10">C323*20/120</f>
        <v>13333.333333333334</v>
      </c>
      <c r="E323" s="4" t="str">
        <f t="shared" ref="E323:E337" si="11">_xlfn.CONCAT(A323," - ",B323)</f>
        <v>CASE MIDITOWER BC VIP 432 -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customHeight="1" x14ac:dyDescent="0.3">
      <c r="A324" s="4" t="s">
        <v>467</v>
      </c>
      <c r="B324" s="4" t="s">
        <v>464</v>
      </c>
      <c r="C324" s="5">
        <v>102000</v>
      </c>
      <c r="D324" s="15">
        <f t="shared" si="10"/>
        <v>17000</v>
      </c>
      <c r="E324" s="4" t="str">
        <f t="shared" si="11"/>
        <v>CASE TOWER BC VIP 730 -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customHeight="1" x14ac:dyDescent="0.3">
      <c r="A325" s="4" t="s">
        <v>468</v>
      </c>
      <c r="B325" s="4"/>
      <c r="C325" s="5"/>
      <c r="D325" s="15">
        <f t="shared" si="10"/>
        <v>0</v>
      </c>
      <c r="E325" s="4" t="str">
        <f t="shared" si="11"/>
        <v xml:space="preserve">GRUPPI DI CONTINUITA' -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customHeight="1" x14ac:dyDescent="0.3">
      <c r="A326" s="4" t="s">
        <v>469</v>
      </c>
      <c r="B326" s="4" t="s">
        <v>470</v>
      </c>
      <c r="C326" s="5">
        <v>198000</v>
      </c>
      <c r="D326" s="15">
        <f t="shared" si="10"/>
        <v>33000</v>
      </c>
      <c r="E326" s="4" t="str">
        <f t="shared" si="11"/>
        <v>GR.CONT.REVOLUTION E300  -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customHeight="1" x14ac:dyDescent="0.3">
      <c r="A327" s="4" t="s">
        <v>471</v>
      </c>
      <c r="B327" s="4" t="s">
        <v>470</v>
      </c>
      <c r="C327" s="5">
        <v>233000</v>
      </c>
      <c r="D327" s="15">
        <f t="shared" si="10"/>
        <v>38833.333333333336</v>
      </c>
      <c r="E327" s="4" t="str">
        <f t="shared" si="11"/>
        <v>GR.CONT.REVOLUTION F450 -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customHeight="1" x14ac:dyDescent="0.3">
      <c r="A328" s="4" t="s">
        <v>472</v>
      </c>
      <c r="B328" s="4" t="s">
        <v>470</v>
      </c>
      <c r="C328" s="5">
        <v>279000</v>
      </c>
      <c r="D328" s="15">
        <f t="shared" si="10"/>
        <v>46500</v>
      </c>
      <c r="E328" s="4" t="str">
        <f t="shared" si="11"/>
        <v>GR.CONT.REVOLUTION L600 -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customHeight="1" x14ac:dyDescent="0.3">
      <c r="A329" s="4" t="s">
        <v>473</v>
      </c>
      <c r="B329" s="4" t="s">
        <v>474</v>
      </c>
      <c r="C329" s="5">
        <v>298000</v>
      </c>
      <c r="D329" s="15">
        <f t="shared" si="10"/>
        <v>49666.666666666664</v>
      </c>
      <c r="E329" s="4" t="str">
        <f t="shared" si="11"/>
        <v>GR.CONT.POWER PRO 600 -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customHeight="1" x14ac:dyDescent="0.3">
      <c r="A330" s="4" t="s">
        <v>475</v>
      </c>
      <c r="B330" s="4" t="s">
        <v>474</v>
      </c>
      <c r="C330" s="5">
        <v>478000</v>
      </c>
      <c r="D330" s="15">
        <f t="shared" si="10"/>
        <v>79666.666666666672</v>
      </c>
      <c r="E330" s="4" t="str">
        <f t="shared" si="11"/>
        <v>GR.CONT.POWER PRO 750 -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customHeight="1" x14ac:dyDescent="0.3">
      <c r="A331" s="4" t="s">
        <v>476</v>
      </c>
      <c r="B331" s="4" t="s">
        <v>474</v>
      </c>
      <c r="C331" s="5">
        <v>626000</v>
      </c>
      <c r="D331" s="15">
        <f t="shared" si="10"/>
        <v>104333.33333333333</v>
      </c>
      <c r="E331" s="4" t="str">
        <f t="shared" si="11"/>
        <v>GR.CONT.POWER PRO 900 -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customHeight="1" x14ac:dyDescent="0.3">
      <c r="A332" s="4" t="s">
        <v>477</v>
      </c>
      <c r="B332" s="4" t="s">
        <v>474</v>
      </c>
      <c r="C332" s="5">
        <v>757000</v>
      </c>
      <c r="D332" s="15">
        <f t="shared" si="10"/>
        <v>126166.66666666667</v>
      </c>
      <c r="E332" s="4" t="str">
        <f t="shared" si="11"/>
        <v>GR.CONT.POWER PRO 1000 -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customHeight="1" x14ac:dyDescent="0.3">
      <c r="A333" s="4" t="s">
        <v>478</v>
      </c>
      <c r="B333" s="4" t="s">
        <v>474</v>
      </c>
      <c r="C333" s="5">
        <v>1128000</v>
      </c>
      <c r="D333" s="15">
        <f t="shared" si="10"/>
        <v>188000</v>
      </c>
      <c r="E333" s="4" t="str">
        <f t="shared" si="11"/>
        <v>GR.CONT.POWER PRO 1600 -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customHeight="1" x14ac:dyDescent="0.3">
      <c r="A334" s="4" t="s">
        <v>479</v>
      </c>
      <c r="B334" s="4" t="s">
        <v>474</v>
      </c>
      <c r="C334" s="5">
        <v>1527000</v>
      </c>
      <c r="D334" s="15">
        <f t="shared" si="10"/>
        <v>254500</v>
      </c>
      <c r="E334" s="4" t="str">
        <f t="shared" si="11"/>
        <v>GR.CONT.POWER PRO 2400 -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customHeight="1" x14ac:dyDescent="0.3">
      <c r="A335" s="4" t="s">
        <v>480</v>
      </c>
      <c r="B335" s="4" t="s">
        <v>481</v>
      </c>
      <c r="C335" s="5">
        <v>4134000</v>
      </c>
      <c r="D335" s="15">
        <f t="shared" si="10"/>
        <v>689000</v>
      </c>
      <c r="E335" s="4" t="str">
        <f t="shared" si="11"/>
        <v>GR.CONT.POWERSAVE 4000 -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customHeight="1" x14ac:dyDescent="0.3">
      <c r="A336" s="4" t="s">
        <v>482</v>
      </c>
      <c r="B336" s="4" t="s">
        <v>481</v>
      </c>
      <c r="C336" s="5">
        <v>6850000</v>
      </c>
      <c r="D336" s="15">
        <f t="shared" si="10"/>
        <v>1141666.6666666667</v>
      </c>
      <c r="E336" s="4" t="str">
        <f t="shared" si="11"/>
        <v>GR.CONT.POWERSAVE 7500 -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customHeight="1" x14ac:dyDescent="0.3">
      <c r="A337" s="4" t="s">
        <v>483</v>
      </c>
      <c r="B337" s="4" t="s">
        <v>481</v>
      </c>
      <c r="C337" s="5">
        <v>11712000</v>
      </c>
      <c r="D337" s="15">
        <f t="shared" si="10"/>
        <v>1952000</v>
      </c>
      <c r="E337" s="4" t="str">
        <f t="shared" si="11"/>
        <v>GR.CONT.POWERSAVE 12500 -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customHeight="1" x14ac:dyDescent="0.3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customHeight="1" x14ac:dyDescent="0.3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customHeight="1" x14ac:dyDescent="0.3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customHeight="1" x14ac:dyDescent="0.3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customHeight="1" x14ac:dyDescent="0.3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customHeight="1" x14ac:dyDescent="0.3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customHeight="1" x14ac:dyDescent="0.3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customHeight="1" x14ac:dyDescent="0.3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customHeight="1" x14ac:dyDescent="0.3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customHeight="1" x14ac:dyDescent="0.3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customHeight="1" x14ac:dyDescent="0.3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customHeight="1" x14ac:dyDescent="0.3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customHeight="1" x14ac:dyDescent="0.3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customHeight="1" x14ac:dyDescent="0.3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customHeight="1" x14ac:dyDescent="0.3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customHeight="1" x14ac:dyDescent="0.3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customHeight="1" x14ac:dyDescent="0.3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customHeight="1" x14ac:dyDescent="0.3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customHeight="1" x14ac:dyDescent="0.3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customHeight="1" x14ac:dyDescent="0.3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customHeight="1" x14ac:dyDescent="0.3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customHeight="1" x14ac:dyDescent="0.3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customHeight="1" x14ac:dyDescent="0.3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customHeight="1" x14ac:dyDescent="0.3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customHeight="1" x14ac:dyDescent="0.3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customHeight="1" x14ac:dyDescent="0.3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customHeight="1" x14ac:dyDescent="0.3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customHeight="1" x14ac:dyDescent="0.3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customHeight="1" x14ac:dyDescent="0.3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customHeight="1" x14ac:dyDescent="0.3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customHeight="1" x14ac:dyDescent="0.3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customHeight="1" x14ac:dyDescent="0.3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customHeight="1" x14ac:dyDescent="0.3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customHeight="1" x14ac:dyDescent="0.3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customHeight="1" x14ac:dyDescent="0.3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customHeight="1" x14ac:dyDescent="0.3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customHeight="1" x14ac:dyDescent="0.3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customHeight="1" x14ac:dyDescent="0.3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customHeight="1" x14ac:dyDescent="0.3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customHeight="1" x14ac:dyDescent="0.3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customHeight="1" x14ac:dyDescent="0.3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customHeight="1" x14ac:dyDescent="0.3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customHeight="1" x14ac:dyDescent="0.3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customHeight="1" x14ac:dyDescent="0.3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customHeight="1" x14ac:dyDescent="0.3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customHeight="1" x14ac:dyDescent="0.3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customHeight="1" x14ac:dyDescent="0.3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customHeight="1" x14ac:dyDescent="0.3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customHeight="1" x14ac:dyDescent="0.3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customHeight="1" x14ac:dyDescent="0.3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customHeight="1" x14ac:dyDescent="0.3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customHeight="1" x14ac:dyDescent="0.3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customHeight="1" x14ac:dyDescent="0.3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customHeight="1" x14ac:dyDescent="0.3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customHeight="1" x14ac:dyDescent="0.3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customHeight="1" x14ac:dyDescent="0.3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customHeight="1" x14ac:dyDescent="0.3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customHeight="1" x14ac:dyDescent="0.3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customHeight="1" x14ac:dyDescent="0.3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customHeight="1" x14ac:dyDescent="0.3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customHeight="1" x14ac:dyDescent="0.3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customHeight="1" x14ac:dyDescent="0.3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customHeight="1" x14ac:dyDescent="0.3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customHeight="1" x14ac:dyDescent="0.3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customHeight="1" x14ac:dyDescent="0.3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customHeight="1" x14ac:dyDescent="0.3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customHeight="1" x14ac:dyDescent="0.3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customHeight="1" x14ac:dyDescent="0.3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customHeight="1" x14ac:dyDescent="0.3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customHeight="1" x14ac:dyDescent="0.3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customHeight="1" x14ac:dyDescent="0.3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customHeight="1" x14ac:dyDescent="0.3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customHeight="1" x14ac:dyDescent="0.3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customHeight="1" x14ac:dyDescent="0.3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customHeight="1" x14ac:dyDescent="0.3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customHeight="1" x14ac:dyDescent="0.3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customHeight="1" x14ac:dyDescent="0.3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customHeight="1" x14ac:dyDescent="0.3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customHeight="1" x14ac:dyDescent="0.3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customHeight="1" x14ac:dyDescent="0.3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customHeight="1" x14ac:dyDescent="0.3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customHeight="1" x14ac:dyDescent="0.3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customHeight="1" x14ac:dyDescent="0.3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customHeight="1" x14ac:dyDescent="0.3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customHeight="1" x14ac:dyDescent="0.3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customHeight="1" x14ac:dyDescent="0.3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customHeight="1" x14ac:dyDescent="0.3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customHeight="1" x14ac:dyDescent="0.3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customHeight="1" x14ac:dyDescent="0.3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customHeight="1" x14ac:dyDescent="0.3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customHeight="1" x14ac:dyDescent="0.3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customHeight="1" x14ac:dyDescent="0.3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customHeight="1" x14ac:dyDescent="0.3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customHeight="1" x14ac:dyDescent="0.3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customHeight="1" x14ac:dyDescent="0.3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customHeight="1" x14ac:dyDescent="0.3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customHeight="1" x14ac:dyDescent="0.3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customHeight="1" x14ac:dyDescent="0.3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customHeight="1" x14ac:dyDescent="0.3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customHeight="1" x14ac:dyDescent="0.3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customHeight="1" x14ac:dyDescent="0.3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customHeight="1" x14ac:dyDescent="0.3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customHeight="1" x14ac:dyDescent="0.3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customHeight="1" x14ac:dyDescent="0.3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customHeight="1" x14ac:dyDescent="0.3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customHeight="1" x14ac:dyDescent="0.3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customHeight="1" x14ac:dyDescent="0.3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customHeight="1" x14ac:dyDescent="0.3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customHeight="1" x14ac:dyDescent="0.3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customHeight="1" x14ac:dyDescent="0.3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customHeight="1" x14ac:dyDescent="0.3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customHeight="1" x14ac:dyDescent="0.3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customHeight="1" x14ac:dyDescent="0.3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customHeight="1" x14ac:dyDescent="0.3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customHeight="1" x14ac:dyDescent="0.3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customHeight="1" x14ac:dyDescent="0.3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customHeight="1" x14ac:dyDescent="0.3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customHeight="1" x14ac:dyDescent="0.3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customHeight="1" x14ac:dyDescent="0.3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customHeight="1" x14ac:dyDescent="0.3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customHeight="1" x14ac:dyDescent="0.3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customHeight="1" x14ac:dyDescent="0.3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customHeight="1" x14ac:dyDescent="0.3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customHeight="1" x14ac:dyDescent="0.3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customHeight="1" x14ac:dyDescent="0.3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customHeight="1" x14ac:dyDescent="0.3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customHeight="1" x14ac:dyDescent="0.3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customHeight="1" x14ac:dyDescent="0.3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customHeight="1" x14ac:dyDescent="0.3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customHeight="1" x14ac:dyDescent="0.3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customHeight="1" x14ac:dyDescent="0.3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customHeight="1" x14ac:dyDescent="0.3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customHeight="1" x14ac:dyDescent="0.3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customHeight="1" x14ac:dyDescent="0.3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customHeight="1" x14ac:dyDescent="0.3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customHeight="1" x14ac:dyDescent="0.3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customHeight="1" x14ac:dyDescent="0.3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customHeight="1" x14ac:dyDescent="0.3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customHeight="1" x14ac:dyDescent="0.3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customHeight="1" x14ac:dyDescent="0.3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customHeight="1" x14ac:dyDescent="0.3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customHeight="1" x14ac:dyDescent="0.3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customHeight="1" x14ac:dyDescent="0.3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customHeight="1" x14ac:dyDescent="0.3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customHeight="1" x14ac:dyDescent="0.3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customHeight="1" x14ac:dyDescent="0.3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customHeight="1" x14ac:dyDescent="0.3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customHeight="1" x14ac:dyDescent="0.3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customHeight="1" x14ac:dyDescent="0.3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customHeight="1" x14ac:dyDescent="0.3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customHeight="1" x14ac:dyDescent="0.3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customHeight="1" x14ac:dyDescent="0.3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customHeight="1" x14ac:dyDescent="0.3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customHeight="1" x14ac:dyDescent="0.3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customHeight="1" x14ac:dyDescent="0.3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customHeight="1" x14ac:dyDescent="0.3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customHeight="1" x14ac:dyDescent="0.3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customHeight="1" x14ac:dyDescent="0.3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customHeight="1" x14ac:dyDescent="0.3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customHeight="1" x14ac:dyDescent="0.3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customHeight="1" x14ac:dyDescent="0.3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customHeight="1" x14ac:dyDescent="0.3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customHeight="1" x14ac:dyDescent="0.3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customHeight="1" x14ac:dyDescent="0.3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customHeight="1" x14ac:dyDescent="0.3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customHeight="1" x14ac:dyDescent="0.3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customHeight="1" x14ac:dyDescent="0.3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customHeight="1" x14ac:dyDescent="0.3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customHeight="1" x14ac:dyDescent="0.3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customHeight="1" x14ac:dyDescent="0.3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customHeight="1" x14ac:dyDescent="0.3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customHeight="1" x14ac:dyDescent="0.3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customHeight="1" x14ac:dyDescent="0.3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customHeight="1" x14ac:dyDescent="0.3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customHeight="1" x14ac:dyDescent="0.3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customHeight="1" x14ac:dyDescent="0.3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customHeight="1" x14ac:dyDescent="0.3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customHeight="1" x14ac:dyDescent="0.3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customHeight="1" x14ac:dyDescent="0.3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customHeight="1" x14ac:dyDescent="0.3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customHeight="1" x14ac:dyDescent="0.3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customHeight="1" x14ac:dyDescent="0.3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customHeight="1" x14ac:dyDescent="0.3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customHeight="1" x14ac:dyDescent="0.3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customHeight="1" x14ac:dyDescent="0.3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customHeight="1" x14ac:dyDescent="0.3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customHeight="1" x14ac:dyDescent="0.3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customHeight="1" x14ac:dyDescent="0.3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customHeight="1" x14ac:dyDescent="0.3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customHeight="1" x14ac:dyDescent="0.3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customHeight="1" x14ac:dyDescent="0.3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customHeight="1" x14ac:dyDescent="0.3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customHeight="1" x14ac:dyDescent="0.3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customHeight="1" x14ac:dyDescent="0.3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customHeight="1" x14ac:dyDescent="0.3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customHeight="1" x14ac:dyDescent="0.3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customHeight="1" x14ac:dyDescent="0.3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customHeight="1" x14ac:dyDescent="0.3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customHeight="1" x14ac:dyDescent="0.3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customHeight="1" x14ac:dyDescent="0.3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customHeight="1" x14ac:dyDescent="0.3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customHeight="1" x14ac:dyDescent="0.3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customHeight="1" x14ac:dyDescent="0.3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customHeight="1" x14ac:dyDescent="0.3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customHeight="1" x14ac:dyDescent="0.3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customHeight="1" x14ac:dyDescent="0.3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customHeight="1" x14ac:dyDescent="0.3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customHeight="1" x14ac:dyDescent="0.3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customHeight="1" x14ac:dyDescent="0.3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customHeight="1" x14ac:dyDescent="0.3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customHeight="1" x14ac:dyDescent="0.3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customHeight="1" x14ac:dyDescent="0.3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customHeight="1" x14ac:dyDescent="0.3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customHeight="1" x14ac:dyDescent="0.3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customHeight="1" x14ac:dyDescent="0.3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customHeight="1" x14ac:dyDescent="0.3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customHeight="1" x14ac:dyDescent="0.3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customHeight="1" x14ac:dyDescent="0.3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customHeight="1" x14ac:dyDescent="0.3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customHeight="1" x14ac:dyDescent="0.3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customHeight="1" x14ac:dyDescent="0.3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customHeight="1" x14ac:dyDescent="0.3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customHeight="1" x14ac:dyDescent="0.3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customHeight="1" x14ac:dyDescent="0.3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customHeight="1" x14ac:dyDescent="0.3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customHeight="1" x14ac:dyDescent="0.3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customHeight="1" x14ac:dyDescent="0.3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customHeight="1" x14ac:dyDescent="0.3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customHeight="1" x14ac:dyDescent="0.3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customHeight="1" x14ac:dyDescent="0.3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customHeight="1" x14ac:dyDescent="0.3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customHeight="1" x14ac:dyDescent="0.3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customHeight="1" x14ac:dyDescent="0.3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customHeight="1" x14ac:dyDescent="0.3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customHeight="1" x14ac:dyDescent="0.3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customHeight="1" x14ac:dyDescent="0.3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customHeight="1" x14ac:dyDescent="0.3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customHeight="1" x14ac:dyDescent="0.3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customHeight="1" x14ac:dyDescent="0.3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customHeight="1" x14ac:dyDescent="0.3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customHeight="1" x14ac:dyDescent="0.3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customHeight="1" x14ac:dyDescent="0.3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customHeight="1" x14ac:dyDescent="0.3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customHeight="1" x14ac:dyDescent="0.3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customHeight="1" x14ac:dyDescent="0.3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customHeight="1" x14ac:dyDescent="0.3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customHeight="1" x14ac:dyDescent="0.3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customHeight="1" x14ac:dyDescent="0.3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customHeight="1" x14ac:dyDescent="0.3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customHeight="1" x14ac:dyDescent="0.3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customHeight="1" x14ac:dyDescent="0.3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customHeight="1" x14ac:dyDescent="0.3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customHeight="1" x14ac:dyDescent="0.3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customHeight="1" x14ac:dyDescent="0.3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customHeight="1" x14ac:dyDescent="0.3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customHeight="1" x14ac:dyDescent="0.3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customHeight="1" x14ac:dyDescent="0.3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customHeight="1" x14ac:dyDescent="0.3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customHeight="1" x14ac:dyDescent="0.3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customHeight="1" x14ac:dyDescent="0.3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customHeight="1" x14ac:dyDescent="0.3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customHeight="1" x14ac:dyDescent="0.3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customHeight="1" x14ac:dyDescent="0.3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customHeight="1" x14ac:dyDescent="0.3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customHeight="1" x14ac:dyDescent="0.3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customHeight="1" x14ac:dyDescent="0.3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customHeight="1" x14ac:dyDescent="0.3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customHeight="1" x14ac:dyDescent="0.3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customHeight="1" x14ac:dyDescent="0.3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customHeight="1" x14ac:dyDescent="0.3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customHeight="1" x14ac:dyDescent="0.3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customHeight="1" x14ac:dyDescent="0.3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customHeight="1" x14ac:dyDescent="0.3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customHeight="1" x14ac:dyDescent="0.3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customHeight="1" x14ac:dyDescent="0.3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customHeight="1" x14ac:dyDescent="0.3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customHeight="1" x14ac:dyDescent="0.3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customHeight="1" x14ac:dyDescent="0.3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customHeight="1" x14ac:dyDescent="0.3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customHeight="1" x14ac:dyDescent="0.3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customHeight="1" x14ac:dyDescent="0.3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customHeight="1" x14ac:dyDescent="0.3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customHeight="1" x14ac:dyDescent="0.3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customHeight="1" x14ac:dyDescent="0.3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customHeight="1" x14ac:dyDescent="0.3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customHeight="1" x14ac:dyDescent="0.3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customHeight="1" x14ac:dyDescent="0.3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customHeight="1" x14ac:dyDescent="0.3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customHeight="1" x14ac:dyDescent="0.3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customHeight="1" x14ac:dyDescent="0.3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customHeight="1" x14ac:dyDescent="0.3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customHeight="1" x14ac:dyDescent="0.3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customHeight="1" x14ac:dyDescent="0.3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customHeight="1" x14ac:dyDescent="0.3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customHeight="1" x14ac:dyDescent="0.3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customHeight="1" x14ac:dyDescent="0.3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customHeight="1" x14ac:dyDescent="0.3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customHeight="1" x14ac:dyDescent="0.3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customHeight="1" x14ac:dyDescent="0.3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customHeight="1" x14ac:dyDescent="0.3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customHeight="1" x14ac:dyDescent="0.3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customHeight="1" x14ac:dyDescent="0.3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customHeight="1" x14ac:dyDescent="0.3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customHeight="1" x14ac:dyDescent="0.3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customHeight="1" x14ac:dyDescent="0.3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customHeight="1" x14ac:dyDescent="0.3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customHeight="1" x14ac:dyDescent="0.3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customHeight="1" x14ac:dyDescent="0.3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customHeight="1" x14ac:dyDescent="0.3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customHeight="1" x14ac:dyDescent="0.3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customHeight="1" x14ac:dyDescent="0.3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customHeight="1" x14ac:dyDescent="0.3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customHeight="1" x14ac:dyDescent="0.3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customHeight="1" x14ac:dyDescent="0.3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customHeight="1" x14ac:dyDescent="0.3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customHeight="1" x14ac:dyDescent="0.3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customHeight="1" x14ac:dyDescent="0.3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customHeight="1" x14ac:dyDescent="0.3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customHeight="1" x14ac:dyDescent="0.3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customHeight="1" x14ac:dyDescent="0.3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customHeight="1" x14ac:dyDescent="0.3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customHeight="1" x14ac:dyDescent="0.3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customHeight="1" x14ac:dyDescent="0.3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customHeight="1" x14ac:dyDescent="0.3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customHeight="1" x14ac:dyDescent="0.3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customHeight="1" x14ac:dyDescent="0.3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customHeight="1" x14ac:dyDescent="0.3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customHeight="1" x14ac:dyDescent="0.3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customHeight="1" x14ac:dyDescent="0.3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customHeight="1" x14ac:dyDescent="0.3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customHeight="1" x14ac:dyDescent="0.3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customHeight="1" x14ac:dyDescent="0.3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customHeight="1" x14ac:dyDescent="0.3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customHeight="1" x14ac:dyDescent="0.3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customHeight="1" x14ac:dyDescent="0.3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customHeight="1" x14ac:dyDescent="0.3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customHeight="1" x14ac:dyDescent="0.3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customHeight="1" x14ac:dyDescent="0.3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customHeight="1" x14ac:dyDescent="0.3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customHeight="1" x14ac:dyDescent="0.3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customHeight="1" x14ac:dyDescent="0.3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customHeight="1" x14ac:dyDescent="0.3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customHeight="1" x14ac:dyDescent="0.3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customHeight="1" x14ac:dyDescent="0.3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customHeight="1" x14ac:dyDescent="0.3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customHeight="1" x14ac:dyDescent="0.3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customHeight="1" x14ac:dyDescent="0.3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customHeight="1" x14ac:dyDescent="0.3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customHeight="1" x14ac:dyDescent="0.3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customHeight="1" x14ac:dyDescent="0.3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customHeight="1" x14ac:dyDescent="0.3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customHeight="1" x14ac:dyDescent="0.3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customHeight="1" x14ac:dyDescent="0.3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customHeight="1" x14ac:dyDescent="0.3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customHeight="1" x14ac:dyDescent="0.3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customHeight="1" x14ac:dyDescent="0.3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customHeight="1" x14ac:dyDescent="0.3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customHeight="1" x14ac:dyDescent="0.3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customHeight="1" x14ac:dyDescent="0.3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customHeight="1" x14ac:dyDescent="0.3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customHeight="1" x14ac:dyDescent="0.3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customHeight="1" x14ac:dyDescent="0.3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customHeight="1" x14ac:dyDescent="0.3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customHeight="1" x14ac:dyDescent="0.3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customHeight="1" x14ac:dyDescent="0.3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customHeight="1" x14ac:dyDescent="0.3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customHeight="1" x14ac:dyDescent="0.3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customHeight="1" x14ac:dyDescent="0.3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customHeight="1" x14ac:dyDescent="0.3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customHeight="1" x14ac:dyDescent="0.3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customHeight="1" x14ac:dyDescent="0.3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customHeight="1" x14ac:dyDescent="0.3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customHeight="1" x14ac:dyDescent="0.3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customHeight="1" x14ac:dyDescent="0.3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customHeight="1" x14ac:dyDescent="0.3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customHeight="1" x14ac:dyDescent="0.3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customHeight="1" x14ac:dyDescent="0.3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customHeight="1" x14ac:dyDescent="0.3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customHeight="1" x14ac:dyDescent="0.3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customHeight="1" x14ac:dyDescent="0.3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customHeight="1" x14ac:dyDescent="0.3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customHeight="1" x14ac:dyDescent="0.3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customHeight="1" x14ac:dyDescent="0.3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customHeight="1" x14ac:dyDescent="0.3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customHeight="1" x14ac:dyDescent="0.3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customHeight="1" x14ac:dyDescent="0.3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customHeight="1" x14ac:dyDescent="0.3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customHeight="1" x14ac:dyDescent="0.3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customHeight="1" x14ac:dyDescent="0.3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customHeight="1" x14ac:dyDescent="0.3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customHeight="1" x14ac:dyDescent="0.3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customHeight="1" x14ac:dyDescent="0.3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customHeight="1" x14ac:dyDescent="0.3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customHeight="1" x14ac:dyDescent="0.3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customHeight="1" x14ac:dyDescent="0.3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customHeight="1" x14ac:dyDescent="0.3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customHeight="1" x14ac:dyDescent="0.3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customHeight="1" x14ac:dyDescent="0.3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customHeight="1" x14ac:dyDescent="0.3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customHeight="1" x14ac:dyDescent="0.3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customHeight="1" x14ac:dyDescent="0.3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customHeight="1" x14ac:dyDescent="0.3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customHeight="1" x14ac:dyDescent="0.3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customHeight="1" x14ac:dyDescent="0.3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customHeight="1" x14ac:dyDescent="0.3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customHeight="1" x14ac:dyDescent="0.3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customHeight="1" x14ac:dyDescent="0.3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customHeight="1" x14ac:dyDescent="0.3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customHeight="1" x14ac:dyDescent="0.3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customHeight="1" x14ac:dyDescent="0.3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customHeight="1" x14ac:dyDescent="0.3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customHeight="1" x14ac:dyDescent="0.3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customHeight="1" x14ac:dyDescent="0.3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customHeight="1" x14ac:dyDescent="0.3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customHeight="1" x14ac:dyDescent="0.3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customHeight="1" x14ac:dyDescent="0.3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customHeight="1" x14ac:dyDescent="0.3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customHeight="1" x14ac:dyDescent="0.3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customHeight="1" x14ac:dyDescent="0.3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customHeight="1" x14ac:dyDescent="0.3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customHeight="1" x14ac:dyDescent="0.3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customHeight="1" x14ac:dyDescent="0.3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customHeight="1" x14ac:dyDescent="0.3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customHeight="1" x14ac:dyDescent="0.3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customHeight="1" x14ac:dyDescent="0.3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customHeight="1" x14ac:dyDescent="0.3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customHeight="1" x14ac:dyDescent="0.3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customHeight="1" x14ac:dyDescent="0.3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customHeight="1" x14ac:dyDescent="0.3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customHeight="1" x14ac:dyDescent="0.3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customHeight="1" x14ac:dyDescent="0.3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customHeight="1" x14ac:dyDescent="0.3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customHeight="1" x14ac:dyDescent="0.3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customHeight="1" x14ac:dyDescent="0.3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customHeight="1" x14ac:dyDescent="0.3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customHeight="1" x14ac:dyDescent="0.3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customHeight="1" x14ac:dyDescent="0.3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customHeight="1" x14ac:dyDescent="0.3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customHeight="1" x14ac:dyDescent="0.3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customHeight="1" x14ac:dyDescent="0.3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customHeight="1" x14ac:dyDescent="0.3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customHeight="1" x14ac:dyDescent="0.3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customHeight="1" x14ac:dyDescent="0.3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customHeight="1" x14ac:dyDescent="0.3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customHeight="1" x14ac:dyDescent="0.3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customHeight="1" x14ac:dyDescent="0.3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customHeight="1" x14ac:dyDescent="0.3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customHeight="1" x14ac:dyDescent="0.3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customHeight="1" x14ac:dyDescent="0.3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customHeight="1" x14ac:dyDescent="0.3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customHeight="1" x14ac:dyDescent="0.3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customHeight="1" x14ac:dyDescent="0.3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customHeight="1" x14ac:dyDescent="0.3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customHeight="1" x14ac:dyDescent="0.3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customHeight="1" x14ac:dyDescent="0.3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customHeight="1" x14ac:dyDescent="0.3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customHeight="1" x14ac:dyDescent="0.3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customHeight="1" x14ac:dyDescent="0.3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customHeight="1" x14ac:dyDescent="0.3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customHeight="1" x14ac:dyDescent="0.3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customHeight="1" x14ac:dyDescent="0.3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customHeight="1" x14ac:dyDescent="0.3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customHeight="1" x14ac:dyDescent="0.3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customHeight="1" x14ac:dyDescent="0.3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customHeight="1" x14ac:dyDescent="0.3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customHeight="1" x14ac:dyDescent="0.3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customHeight="1" x14ac:dyDescent="0.3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customHeight="1" x14ac:dyDescent="0.3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customHeight="1" x14ac:dyDescent="0.3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customHeight="1" x14ac:dyDescent="0.3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customHeight="1" x14ac:dyDescent="0.3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customHeight="1" x14ac:dyDescent="0.3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customHeight="1" x14ac:dyDescent="0.3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customHeight="1" x14ac:dyDescent="0.3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customHeight="1" x14ac:dyDescent="0.3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customHeight="1" x14ac:dyDescent="0.3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customHeight="1" x14ac:dyDescent="0.3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customHeight="1" x14ac:dyDescent="0.3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customHeight="1" x14ac:dyDescent="0.3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customHeight="1" x14ac:dyDescent="0.3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customHeight="1" x14ac:dyDescent="0.3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customHeight="1" x14ac:dyDescent="0.3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customHeight="1" x14ac:dyDescent="0.3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customHeight="1" x14ac:dyDescent="0.3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customHeight="1" x14ac:dyDescent="0.3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customHeight="1" x14ac:dyDescent="0.3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customHeight="1" x14ac:dyDescent="0.3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customHeight="1" x14ac:dyDescent="0.3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customHeight="1" x14ac:dyDescent="0.3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customHeight="1" x14ac:dyDescent="0.3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customHeight="1" x14ac:dyDescent="0.3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customHeight="1" x14ac:dyDescent="0.3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customHeight="1" x14ac:dyDescent="0.3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customHeight="1" x14ac:dyDescent="0.3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customHeight="1" x14ac:dyDescent="0.3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customHeight="1" x14ac:dyDescent="0.3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customHeight="1" x14ac:dyDescent="0.3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customHeight="1" x14ac:dyDescent="0.3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customHeight="1" x14ac:dyDescent="0.3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customHeight="1" x14ac:dyDescent="0.3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customHeight="1" x14ac:dyDescent="0.3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customHeight="1" x14ac:dyDescent="0.3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customHeight="1" x14ac:dyDescent="0.3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customHeight="1" x14ac:dyDescent="0.3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customHeight="1" x14ac:dyDescent="0.3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customHeight="1" x14ac:dyDescent="0.3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customHeight="1" x14ac:dyDescent="0.3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customHeight="1" x14ac:dyDescent="0.3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customHeight="1" x14ac:dyDescent="0.3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customHeight="1" x14ac:dyDescent="0.3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customHeight="1" x14ac:dyDescent="0.3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customHeight="1" x14ac:dyDescent="0.3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customHeight="1" x14ac:dyDescent="0.3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customHeight="1" x14ac:dyDescent="0.3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customHeight="1" x14ac:dyDescent="0.3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customHeight="1" x14ac:dyDescent="0.3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customHeight="1" x14ac:dyDescent="0.3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customHeight="1" x14ac:dyDescent="0.3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customHeight="1" x14ac:dyDescent="0.3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customHeight="1" x14ac:dyDescent="0.3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customHeight="1" x14ac:dyDescent="0.3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customHeight="1" x14ac:dyDescent="0.3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customHeight="1" x14ac:dyDescent="0.3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customHeight="1" x14ac:dyDescent="0.3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customHeight="1" x14ac:dyDescent="0.3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customHeight="1" x14ac:dyDescent="0.3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customHeight="1" x14ac:dyDescent="0.3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customHeight="1" x14ac:dyDescent="0.3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customHeight="1" x14ac:dyDescent="0.3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customHeight="1" x14ac:dyDescent="0.3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customHeight="1" x14ac:dyDescent="0.3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customHeight="1" x14ac:dyDescent="0.3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customHeight="1" x14ac:dyDescent="0.3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customHeight="1" x14ac:dyDescent="0.3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customHeight="1" x14ac:dyDescent="0.3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customHeight="1" x14ac:dyDescent="0.3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customHeight="1" x14ac:dyDescent="0.3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customHeight="1" x14ac:dyDescent="0.3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customHeight="1" x14ac:dyDescent="0.3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customHeight="1" x14ac:dyDescent="0.3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customHeight="1" x14ac:dyDescent="0.3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customHeight="1" x14ac:dyDescent="0.3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customHeight="1" x14ac:dyDescent="0.3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customHeight="1" x14ac:dyDescent="0.3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customHeight="1" x14ac:dyDescent="0.3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customHeight="1" x14ac:dyDescent="0.3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customHeight="1" x14ac:dyDescent="0.3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customHeight="1" x14ac:dyDescent="0.3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customHeight="1" x14ac:dyDescent="0.3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customHeight="1" x14ac:dyDescent="0.3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customHeight="1" x14ac:dyDescent="0.3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customHeight="1" x14ac:dyDescent="0.3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customHeight="1" x14ac:dyDescent="0.3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customHeight="1" x14ac:dyDescent="0.3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customHeight="1" x14ac:dyDescent="0.3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customHeight="1" x14ac:dyDescent="0.3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customHeight="1" x14ac:dyDescent="0.3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customHeight="1" x14ac:dyDescent="0.3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customHeight="1" x14ac:dyDescent="0.3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customHeight="1" x14ac:dyDescent="0.3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customHeight="1" x14ac:dyDescent="0.3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customHeight="1" x14ac:dyDescent="0.3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customHeight="1" x14ac:dyDescent="0.3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customHeight="1" x14ac:dyDescent="0.3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customHeight="1" x14ac:dyDescent="0.3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customHeight="1" x14ac:dyDescent="0.3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customHeight="1" x14ac:dyDescent="0.3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customHeight="1" x14ac:dyDescent="0.3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customHeight="1" x14ac:dyDescent="0.3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customHeight="1" x14ac:dyDescent="0.3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customHeight="1" x14ac:dyDescent="0.3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customHeight="1" x14ac:dyDescent="0.3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customHeight="1" x14ac:dyDescent="0.3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customHeight="1" x14ac:dyDescent="0.3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customHeight="1" x14ac:dyDescent="0.3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customHeight="1" x14ac:dyDescent="0.3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customHeight="1" x14ac:dyDescent="0.3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customHeight="1" x14ac:dyDescent="0.3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customHeight="1" x14ac:dyDescent="0.3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customHeight="1" x14ac:dyDescent="0.3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customHeight="1" x14ac:dyDescent="0.3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customHeight="1" x14ac:dyDescent="0.3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customHeight="1" x14ac:dyDescent="0.3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customHeight="1" x14ac:dyDescent="0.3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customHeight="1" x14ac:dyDescent="0.3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customHeight="1" x14ac:dyDescent="0.3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customHeight="1" x14ac:dyDescent="0.3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customHeight="1" x14ac:dyDescent="0.3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customHeight="1" x14ac:dyDescent="0.3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customHeight="1" x14ac:dyDescent="0.3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customHeight="1" x14ac:dyDescent="0.3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customHeight="1" x14ac:dyDescent="0.3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customHeight="1" x14ac:dyDescent="0.3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customHeight="1" x14ac:dyDescent="0.3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customHeight="1" x14ac:dyDescent="0.3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customHeight="1" x14ac:dyDescent="0.3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customHeight="1" x14ac:dyDescent="0.3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customHeight="1" x14ac:dyDescent="0.3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customHeight="1" x14ac:dyDescent="0.3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customHeight="1" x14ac:dyDescent="0.3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customHeight="1" x14ac:dyDescent="0.3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customHeight="1" x14ac:dyDescent="0.3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customHeight="1" x14ac:dyDescent="0.3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customHeight="1" x14ac:dyDescent="0.3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customHeight="1" x14ac:dyDescent="0.3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customHeight="1" x14ac:dyDescent="0.3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customHeight="1" x14ac:dyDescent="0.3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customHeight="1" x14ac:dyDescent="0.3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customHeight="1" x14ac:dyDescent="0.3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customHeight="1" x14ac:dyDescent="0.3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customHeight="1" x14ac:dyDescent="0.3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customHeight="1" x14ac:dyDescent="0.3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customHeight="1" x14ac:dyDescent="0.3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customHeight="1" x14ac:dyDescent="0.3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customHeight="1" x14ac:dyDescent="0.3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customHeight="1" x14ac:dyDescent="0.3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customHeight="1" x14ac:dyDescent="0.3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customHeight="1" x14ac:dyDescent="0.3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customHeight="1" x14ac:dyDescent="0.3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customHeight="1" x14ac:dyDescent="0.3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customHeight="1" x14ac:dyDescent="0.3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customHeight="1" x14ac:dyDescent="0.3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customHeight="1" x14ac:dyDescent="0.3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customHeight="1" x14ac:dyDescent="0.3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customHeight="1" x14ac:dyDescent="0.3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customHeight="1" x14ac:dyDescent="0.3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customHeight="1" x14ac:dyDescent="0.3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customHeight="1" x14ac:dyDescent="0.3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customHeight="1" x14ac:dyDescent="0.3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customHeight="1" x14ac:dyDescent="0.3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customHeight="1" x14ac:dyDescent="0.3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customHeight="1" x14ac:dyDescent="0.3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customHeight="1" x14ac:dyDescent="0.3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customHeight="1" x14ac:dyDescent="0.3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customHeight="1" x14ac:dyDescent="0.3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customHeight="1" x14ac:dyDescent="0.3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customHeight="1" x14ac:dyDescent="0.3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customHeight="1" x14ac:dyDescent="0.3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customHeight="1" x14ac:dyDescent="0.3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customHeight="1" x14ac:dyDescent="0.3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customHeight="1" x14ac:dyDescent="0.3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customHeight="1" x14ac:dyDescent="0.3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customHeight="1" x14ac:dyDescent="0.3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customHeight="1" x14ac:dyDescent="0.3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customHeight="1" x14ac:dyDescent="0.3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customHeight="1" x14ac:dyDescent="0.3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customHeight="1" x14ac:dyDescent="0.3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customHeight="1" x14ac:dyDescent="0.3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customHeight="1" x14ac:dyDescent="0.3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customHeight="1" x14ac:dyDescent="0.3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customHeight="1" x14ac:dyDescent="0.3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customHeight="1" x14ac:dyDescent="0.3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customHeight="1" x14ac:dyDescent="0.3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customHeight="1" x14ac:dyDescent="0.3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customHeight="1" x14ac:dyDescent="0.3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customHeight="1" x14ac:dyDescent="0.3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customHeight="1" x14ac:dyDescent="0.3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customHeight="1" x14ac:dyDescent="0.3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customHeight="1" x14ac:dyDescent="0.3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customHeight="1" x14ac:dyDescent="0.3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D2" sqref="D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24.6640625" bestFit="1" customWidth="1"/>
    <col min="4" max="4" width="32.109375" bestFit="1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582</v>
      </c>
      <c r="D1" s="6" t="s">
        <v>583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_xlfn.IFS(B2=0,"Respinto",B2=40,"Sufficiente",B2=60,"Discreto",B2=70,"Buono")</f>
        <v>Sufficiente</v>
      </c>
      <c r="D2" s="18" t="str">
        <f>VLOOKUP(B2,$A$11:$B$14,2,FALSE)</f>
        <v>Sufficiente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_xlfn.IFS(B3=0,"Respinto",B3=40,"Sufficiente",B3=60,"Discreto",B3=70,"Buono")</f>
        <v>Discreto</v>
      </c>
      <c r="D3" s="18" t="str">
        <f t="shared" ref="D3:D8" si="0">VLOOKUP(B3,$A$11:$B$14,2,FALSE)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_xlfn.IFS(B4=0,"Respinto",B4=40,"Sufficiente",B4=60,"Discreto",B4=70,"Buono")</f>
        <v>Discreto</v>
      </c>
      <c r="D4" s="18" t="str">
        <f t="shared" si="0"/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_xlfn.IFS(B5=0,"Respinto",B5=40,"Sufficiente",B5=60,"Discreto",B5=70,"Buono")</f>
        <v>Sufficiente</v>
      </c>
      <c r="D5" s="18" t="str">
        <f t="shared" si="0"/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_xlfn.IFS(B6=0,"Respinto",B6=40,"Sufficiente",B6=60,"Discreto",B6=70,"Buono")</f>
        <v>Buono</v>
      </c>
      <c r="D6" s="18" t="str">
        <f t="shared" si="0"/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_xlfn.IFS(B7=0,"Respinto",B7=40,"Sufficiente",B7=60,"Discreto",B7=70,"Buono")</f>
        <v>Respinto</v>
      </c>
      <c r="D7" s="18" t="str">
        <f t="shared" si="0"/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_xlfn.IFS(B8=0,"Respinto",B8=40,"Sufficiente",B8=60,"Discreto",B8=70,"Buono")</f>
        <v>Respinto</v>
      </c>
      <c r="D8" s="18" t="str">
        <f t="shared" si="0"/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6" t="s">
        <v>571</v>
      </c>
      <c r="B10" s="6" t="s">
        <v>485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7">
        <v>0</v>
      </c>
      <c r="B11" s="7" t="s">
        <v>572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7">
        <v>40</v>
      </c>
      <c r="B12" s="7" t="s">
        <v>573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7">
        <v>60</v>
      </c>
      <c r="B13" s="7" t="s">
        <v>574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7">
        <v>70</v>
      </c>
      <c r="B14" s="7" t="s">
        <v>575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7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abSelected="1" workbookViewId="0">
      <selection activeCell="H3" sqref="H3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17.6640625" bestFit="1" customWidth="1"/>
    <col min="7" max="7" width="12.33203125" bestFit="1" customWidth="1"/>
    <col min="8" max="8" width="21.6640625" bestFit="1" customWidth="1"/>
    <col min="9" max="9" width="28.5546875" bestFit="1" customWidth="1"/>
    <col min="10" max="23" width="8.6640625" customWidth="1"/>
  </cols>
  <sheetData>
    <row r="1" spans="1:22" ht="13.5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9" t="s">
        <v>576</v>
      </c>
      <c r="H1" s="9" t="s">
        <v>577</v>
      </c>
      <c r="I1" s="9" t="s">
        <v>580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3" t="s">
        <v>499</v>
      </c>
      <c r="H2">
        <f>COUNTIF(C2:C80,G2)</f>
        <v>11</v>
      </c>
      <c r="I2" s="16">
        <f>SUMIF(C2:C80,G2,D2:D80)</f>
        <v>611780</v>
      </c>
    </row>
    <row r="3" spans="1:22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3" t="s">
        <v>558</v>
      </c>
      <c r="H3">
        <f t="shared" ref="H3:H5" si="0">COUNTIF(C3:C81,G3)</f>
        <v>5</v>
      </c>
      <c r="I3" s="16">
        <f t="shared" ref="I3:I5" si="1">SUMIF(C3:C81,G3,D3:D81)</f>
        <v>30860</v>
      </c>
    </row>
    <row r="4" spans="1:22" ht="13.5" customHeight="1" x14ac:dyDescent="0.3">
      <c r="A4" s="12">
        <v>36537</v>
      </c>
      <c r="B4" t="s">
        <v>501</v>
      </c>
      <c r="C4" s="13" t="s">
        <v>502</v>
      </c>
      <c r="D4" s="14">
        <v>27560</v>
      </c>
      <c r="E4" s="14">
        <v>21</v>
      </c>
      <c r="G4" s="13" t="s">
        <v>506</v>
      </c>
      <c r="H4">
        <f t="shared" si="0"/>
        <v>4</v>
      </c>
      <c r="I4" s="16">
        <f t="shared" si="1"/>
        <v>54000</v>
      </c>
    </row>
    <row r="5" spans="1:22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3" t="s">
        <v>547</v>
      </c>
      <c r="H5">
        <f t="shared" si="0"/>
        <v>4</v>
      </c>
      <c r="I5" s="16">
        <f t="shared" si="1"/>
        <v>6765600</v>
      </c>
    </row>
    <row r="6" spans="1:22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3"/>
    </row>
    <row r="7" spans="1:22" ht="13.5" customHeight="1" thickBot="1" x14ac:dyDescent="0.4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0" t="s">
        <v>578</v>
      </c>
      <c r="H7" s="10" t="s">
        <v>579</v>
      </c>
      <c r="I7" s="9" t="s">
        <v>581</v>
      </c>
    </row>
    <row r="8" spans="1:22" ht="13.5" customHeight="1" thickTop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">
        <v>501</v>
      </c>
      <c r="H8">
        <f>COUNTIF(B2:B80,G8)</f>
        <v>2</v>
      </c>
      <c r="I8" s="17">
        <f>SUMIF(B2:B80,G8,D2:D80)</f>
        <v>73450</v>
      </c>
    </row>
    <row r="9" spans="1:22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">
        <v>507</v>
      </c>
      <c r="H9">
        <f t="shared" ref="H9:H14" si="2">COUNTIF(B3:B81,G9)</f>
        <v>1</v>
      </c>
      <c r="I9" s="17">
        <f t="shared" ref="I9:I14" si="3">SUMIF(B3:B81,G9,D3:D81)</f>
        <v>50800</v>
      </c>
    </row>
    <row r="10" spans="1:22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">
        <v>509</v>
      </c>
      <c r="H10">
        <f t="shared" si="2"/>
        <v>1</v>
      </c>
      <c r="I10" s="17">
        <f t="shared" si="3"/>
        <v>98450</v>
      </c>
    </row>
    <row r="11" spans="1:22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">
        <v>511</v>
      </c>
      <c r="H11">
        <f t="shared" si="2"/>
        <v>1</v>
      </c>
      <c r="I11" s="17">
        <f t="shared" si="3"/>
        <v>7950</v>
      </c>
    </row>
    <row r="12" spans="1:22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">
        <v>525</v>
      </c>
      <c r="H12">
        <f t="shared" si="2"/>
        <v>4</v>
      </c>
      <c r="I12" s="17">
        <f t="shared" si="3"/>
        <v>283000</v>
      </c>
    </row>
    <row r="13" spans="1:22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">
        <v>528</v>
      </c>
      <c r="H13">
        <f t="shared" si="2"/>
        <v>2</v>
      </c>
      <c r="I13" s="17">
        <f t="shared" si="3"/>
        <v>107700</v>
      </c>
    </row>
    <row r="14" spans="1:22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">
        <v>529</v>
      </c>
      <c r="H14">
        <f t="shared" si="2"/>
        <v>1</v>
      </c>
      <c r="I14" s="17">
        <f t="shared" si="3"/>
        <v>27270</v>
      </c>
    </row>
    <row r="15" spans="1:22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2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NUNZIO SAITTA</cp:lastModifiedBy>
  <dcterms:created xsi:type="dcterms:W3CDTF">2005-04-12T12:35:30Z</dcterms:created>
  <dcterms:modified xsi:type="dcterms:W3CDTF">2025-02-14T17:44:13Z</dcterms:modified>
</cp:coreProperties>
</file>