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Programming\"/>
    </mc:Choice>
  </mc:AlternateContent>
  <bookViews>
    <workbookView xWindow="0" yWindow="0" windowWidth="28800" windowHeight="123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 s="1"/>
  <c r="I5" i="1" s="1"/>
  <c r="J3" i="1"/>
  <c r="J4" i="1" s="1"/>
  <c r="H3" i="1"/>
  <c r="H4" i="1" s="1"/>
  <c r="P3" i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M4" i="1"/>
  <c r="M5" i="1" s="1"/>
  <c r="M6" i="1" s="1"/>
  <c r="O4" i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N4" i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K14" i="1" l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I6" i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H5" i="1"/>
  <c r="H6" i="1" s="1"/>
  <c r="H7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M7" i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H8" i="1" l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</calcChain>
</file>

<file path=xl/sharedStrings.xml><?xml version="1.0" encoding="utf-8"?>
<sst xmlns="http://schemas.openxmlformats.org/spreadsheetml/2006/main" count="21" uniqueCount="18">
  <si>
    <t>Buy Ore R</t>
  </si>
  <si>
    <t>Buy C R</t>
  </si>
  <si>
    <t>Buy Ob R</t>
  </si>
  <si>
    <t>Buy G R</t>
  </si>
  <si>
    <t>Minute</t>
  </si>
  <si>
    <t>Ore</t>
  </si>
  <si>
    <t>C</t>
  </si>
  <si>
    <t>Ob</t>
  </si>
  <si>
    <t>G</t>
  </si>
  <si>
    <t>Ore R</t>
  </si>
  <si>
    <t>C R</t>
  </si>
  <si>
    <t>Ob R</t>
  </si>
  <si>
    <t>G R</t>
  </si>
  <si>
    <t>Cost Ore R</t>
  </si>
  <si>
    <t>Cost C R</t>
  </si>
  <si>
    <t>Cost Ob R</t>
  </si>
  <si>
    <t>Cost G 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</si>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</sst>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1" xfId="0" applyBorder="1"/>
    <xf numFmtId="0" fontId="0" fillId="2" borderId="1" xfId="0" applyFill="1" applyBorder="1"/>
  </cellXfs>
  <cellStyles count="1">
    <cellStyle name="Standard" xfId="0" builtinId="0"/>
  </cellStyles>
  <dxfs count="5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DE"/>
              <a:t>Resources</a:t>
            </a:r>
          </a:p>
        </c:rich>
      </c:tx>
      <c:layout>
        <c:manualLayout>
          <c:xMode val="edge"/>
          <c:yMode val="edge"/>
          <c:x val="0.4496375488488434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lt1">
                  <a:lumMod val="8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Tabelle1!$H$1</c:f>
              <c:strCache>
                <c:ptCount val="1"/>
                <c:pt idx="0">
                  <c:v>Ore</c:v>
                </c:pt>
              </c:strCache>
            </c:strRef>
          </c:tx>
          <c:spPr>
            <a:gradFill>
              <a:gsLst>
                <a:gs pos="100000">
                  <a:schemeClr val="accent1"/>
                </a:gs>
                <a:gs pos="0">
                  <a:schemeClr val="accent1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val>
            <c:numRef>
              <c:f>Tabelle1!$H$2:$H$26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6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9</c:v>
                </c:pt>
                <c:pt idx="20">
                  <c:v>9</c:v>
                </c:pt>
                <c:pt idx="21">
                  <c:v>13</c:v>
                </c:pt>
                <c:pt idx="22">
                  <c:v>17</c:v>
                </c:pt>
                <c:pt idx="23">
                  <c:v>21</c:v>
                </c:pt>
                <c:pt idx="2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6-4AA4-AB3D-6F196CA7EA97}"/>
            </c:ext>
          </c:extLst>
        </c:ser>
        <c:ser>
          <c:idx val="1"/>
          <c:order val="1"/>
          <c:tx>
            <c:strRef>
              <c:f>Tabelle1!$I$1</c:f>
              <c:strCache>
                <c:ptCount val="1"/>
                <c:pt idx="0">
                  <c:v>C</c:v>
                </c:pt>
              </c:strCache>
            </c:strRef>
          </c:tx>
          <c:spPr>
            <a:gradFill>
              <a:gsLst>
                <a:gs pos="100000">
                  <a:schemeClr val="accent2"/>
                </a:gs>
                <a:gs pos="0">
                  <a:schemeClr val="accent2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val>
            <c:numRef>
              <c:f>Tabelle1!$I$2:$I$26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3</c:v>
                </c:pt>
                <c:pt idx="14">
                  <c:v>6</c:v>
                </c:pt>
                <c:pt idx="15">
                  <c:v>10</c:v>
                </c:pt>
                <c:pt idx="16">
                  <c:v>15</c:v>
                </c:pt>
                <c:pt idx="17">
                  <c:v>21</c:v>
                </c:pt>
                <c:pt idx="18">
                  <c:v>11</c:v>
                </c:pt>
                <c:pt idx="19">
                  <c:v>18</c:v>
                </c:pt>
                <c:pt idx="20">
                  <c:v>8</c:v>
                </c:pt>
                <c:pt idx="21">
                  <c:v>15</c:v>
                </c:pt>
                <c:pt idx="22">
                  <c:v>22</c:v>
                </c:pt>
                <c:pt idx="23">
                  <c:v>29</c:v>
                </c:pt>
                <c:pt idx="24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E6-4AA4-AB3D-6F196CA7EA97}"/>
            </c:ext>
          </c:extLst>
        </c:ser>
        <c:ser>
          <c:idx val="2"/>
          <c:order val="2"/>
          <c:tx>
            <c:strRef>
              <c:f>Tabelle1!$J$1</c:f>
              <c:strCache>
                <c:ptCount val="1"/>
                <c:pt idx="0">
                  <c:v>Ob</c:v>
                </c:pt>
              </c:strCache>
            </c:strRef>
          </c:tx>
          <c:spPr>
            <a:gradFill>
              <a:gsLst>
                <a:gs pos="100000">
                  <a:schemeClr val="accent3"/>
                </a:gs>
                <a:gs pos="0">
                  <a:schemeClr val="accent3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val>
            <c:numRef>
              <c:f>Tabelle1!$J$2:$J$26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2</c:v>
                </c:pt>
                <c:pt idx="21">
                  <c:v>4</c:v>
                </c:pt>
                <c:pt idx="22">
                  <c:v>6</c:v>
                </c:pt>
                <c:pt idx="23">
                  <c:v>8</c:v>
                </c:pt>
                <c:pt idx="2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E6-4AA4-AB3D-6F196CA7EA97}"/>
            </c:ext>
          </c:extLst>
        </c:ser>
        <c:ser>
          <c:idx val="3"/>
          <c:order val="3"/>
          <c:tx>
            <c:strRef>
              <c:f>Tabelle1!$K$1</c:f>
              <c:strCache>
                <c:ptCount val="1"/>
                <c:pt idx="0">
                  <c:v>G</c:v>
                </c:pt>
              </c:strCache>
            </c:strRef>
          </c:tx>
          <c:spPr>
            <a:gradFill>
              <a:gsLst>
                <a:gs pos="100000">
                  <a:schemeClr val="accent4"/>
                </a:gs>
                <a:gs pos="0">
                  <a:schemeClr val="accent4">
                    <a:lumMod val="75000"/>
                  </a:schemeClr>
                </a:gs>
              </a:gsLst>
              <a:lin ang="0" scaled="1"/>
            </a:gradFill>
            <a:ln>
              <a:noFill/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val>
            <c:numRef>
              <c:f>Tabelle1!$K$2:$K$26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E6-4AA4-AB3D-6F196CA7EA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lt1">
                  <a:alpha val="40000"/>
                </a:schemeClr>
              </a:solidFill>
              <a:round/>
            </a:ln>
            <a:effectLst/>
          </c:spPr>
        </c:dropLines>
        <c:axId val="352527720"/>
        <c:axId val="352525752"/>
      </c:areaChart>
      <c:catAx>
        <c:axId val="3525277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2525752"/>
        <c:crosses val="autoZero"/>
        <c:auto val="1"/>
        <c:lblAlgn val="ctr"/>
        <c:lblOffset val="100"/>
        <c:noMultiLvlLbl val="0"/>
      </c:catAx>
      <c:valAx>
        <c:axId val="35252575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prstDash val="sysDot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52527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zero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lt1">
          <a:lumMod val="7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47625</xdr:colOff>
      <xdr:row>5</xdr:row>
      <xdr:rowOff>152400</xdr:rowOff>
    </xdr:from>
    <xdr:to>
      <xdr:col>23</xdr:col>
      <xdr:colOff>0</xdr:colOff>
      <xdr:row>23</xdr:row>
      <xdr:rowOff>161925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28"/>
  <sheetViews>
    <sheetView tabSelected="1" workbookViewId="0">
      <selection activeCell="B18" sqref="B18"/>
    </sheetView>
  </sheetViews>
  <sheetFormatPr baseColWidth="10" defaultColWidth="0" defaultRowHeight="15" zeroHeight="1" x14ac:dyDescent="0.25"/>
  <cols>
    <col min="1" max="1" width="9.5703125" bestFit="1" customWidth="1"/>
    <col min="2" max="2" width="7.42578125" bestFit="1" customWidth="1"/>
    <col min="3" max="3" width="8.85546875" bestFit="1" customWidth="1"/>
    <col min="4" max="4" width="7.5703125" bestFit="1" customWidth="1"/>
    <col min="5" max="5" width="2.7109375" style="1" customWidth="1"/>
    <col min="6" max="6" width="11.42578125" customWidth="1"/>
    <col min="7" max="7" width="2.7109375" style="1" customWidth="1"/>
    <col min="8" max="8" width="4.28515625" bestFit="1" customWidth="1"/>
    <col min="9" max="9" width="3" bestFit="1" customWidth="1"/>
    <col min="10" max="10" width="3.5703125" bestFit="1" customWidth="1"/>
    <col min="11" max="11" width="2.28515625" bestFit="1" customWidth="1"/>
    <col min="12" max="12" width="2.7109375" style="1" customWidth="1"/>
    <col min="13" max="13" width="5.85546875" bestFit="1" customWidth="1"/>
    <col min="14" max="14" width="3.7109375" bestFit="1" customWidth="1"/>
    <col min="15" max="15" width="5.140625" bestFit="1" customWidth="1"/>
    <col min="16" max="16" width="3.85546875" bestFit="1" customWidth="1"/>
    <col min="17" max="17" width="2.7109375" style="1" customWidth="1"/>
    <col min="18" max="18" width="4.28515625" bestFit="1" customWidth="1"/>
    <col min="19" max="19" width="10.140625" bestFit="1" customWidth="1"/>
    <col min="20" max="20" width="8" bestFit="1" customWidth="1"/>
    <col min="21" max="21" width="9.42578125" bestFit="1" customWidth="1"/>
    <col min="22" max="22" width="8.140625" bestFit="1" customWidth="1"/>
    <col min="23" max="23" width="81.140625" style="1" customWidth="1"/>
    <col min="24" max="16383" width="11.42578125" hidden="1"/>
    <col min="16384" max="16384" width="74.7109375" hidden="1" customWidth="1"/>
  </cols>
  <sheetData>
    <row r="1" spans="1:23" s="2" customFormat="1" x14ac:dyDescent="0.25">
      <c r="A1" s="2" t="s">
        <v>0</v>
      </c>
      <c r="B1" s="2" t="s">
        <v>1</v>
      </c>
      <c r="C1" s="2" t="s">
        <v>2</v>
      </c>
      <c r="D1" s="2" t="s">
        <v>3</v>
      </c>
      <c r="E1" s="3"/>
      <c r="F1" s="2" t="s">
        <v>4</v>
      </c>
      <c r="G1" s="3"/>
      <c r="H1" s="2" t="s">
        <v>5</v>
      </c>
      <c r="I1" s="2" t="s">
        <v>6</v>
      </c>
      <c r="J1" s="2" t="s">
        <v>7</v>
      </c>
      <c r="K1" s="2" t="s">
        <v>8</v>
      </c>
      <c r="L1" s="3"/>
      <c r="M1" s="2" t="s">
        <v>9</v>
      </c>
      <c r="N1" s="2" t="s">
        <v>10</v>
      </c>
      <c r="O1" s="2" t="s">
        <v>11</v>
      </c>
      <c r="P1" s="2" t="s">
        <v>12</v>
      </c>
      <c r="Q1" s="3"/>
      <c r="S1" s="2" t="s">
        <v>13</v>
      </c>
      <c r="T1" s="2" t="s">
        <v>14</v>
      </c>
      <c r="U1" s="2" t="s">
        <v>15</v>
      </c>
      <c r="V1" s="2" t="s">
        <v>16</v>
      </c>
      <c r="W1" s="3"/>
    </row>
    <row r="2" spans="1:23" x14ac:dyDescent="0.25">
      <c r="A2">
        <v>0</v>
      </c>
      <c r="B2">
        <v>0</v>
      </c>
      <c r="C2">
        <v>0</v>
      </c>
      <c r="D2">
        <v>0</v>
      </c>
      <c r="F2">
        <v>0</v>
      </c>
      <c r="H2">
        <v>0</v>
      </c>
      <c r="I2">
        <v>0</v>
      </c>
      <c r="J2">
        <v>0</v>
      </c>
      <c r="K2">
        <v>0</v>
      </c>
      <c r="M2">
        <v>1</v>
      </c>
      <c r="N2">
        <v>0</v>
      </c>
      <c r="O2">
        <v>0</v>
      </c>
      <c r="P2">
        <v>0</v>
      </c>
      <c r="R2" t="s">
        <v>5</v>
      </c>
      <c r="S2">
        <v>4</v>
      </c>
      <c r="T2">
        <v>4</v>
      </c>
      <c r="U2">
        <v>4</v>
      </c>
      <c r="V2">
        <v>2</v>
      </c>
    </row>
    <row r="3" spans="1:23" x14ac:dyDescent="0.25">
      <c r="F3">
        <v>1</v>
      </c>
      <c r="H3">
        <f>H2+A2+M2-(A3*$S$2)-(B3*$T$2)-(C3*$U$2)-(D3*$V$2)</f>
        <v>1</v>
      </c>
      <c r="I3">
        <f>I2++B2+N2-(C3*$U$3)</f>
        <v>0</v>
      </c>
      <c r="J3">
        <f>J2+C2+O2-(D3*$V$4)</f>
        <v>0</v>
      </c>
      <c r="K3">
        <f>K2+D2+P2</f>
        <v>0</v>
      </c>
      <c r="M3">
        <v>1</v>
      </c>
      <c r="N3">
        <v>0</v>
      </c>
      <c r="O3">
        <v>0</v>
      </c>
      <c r="P3">
        <f>P2-D2</f>
        <v>0</v>
      </c>
      <c r="R3" t="s">
        <v>6</v>
      </c>
      <c r="S3" s="1">
        <v>0</v>
      </c>
      <c r="T3" s="1">
        <v>0</v>
      </c>
      <c r="U3">
        <v>17</v>
      </c>
      <c r="V3" s="1">
        <v>0</v>
      </c>
    </row>
    <row r="4" spans="1:23" x14ac:dyDescent="0.25">
      <c r="F4">
        <v>2</v>
      </c>
      <c r="H4">
        <f>H3+A3+M3-(A4*$S$2)-(B4*$T$2)-(C4*$U$2)-(D4*$V$2)</f>
        <v>2</v>
      </c>
      <c r="I4">
        <f>I3+B3+N3-(C4*$U$3)</f>
        <v>0</v>
      </c>
      <c r="J4">
        <f>J3+C3+O3-(D4*$V$4)</f>
        <v>0</v>
      </c>
      <c r="K4">
        <f>K3+D3+P3</f>
        <v>0</v>
      </c>
      <c r="M4">
        <f>M2+A2</f>
        <v>1</v>
      </c>
      <c r="N4">
        <f>N2+B2</f>
        <v>0</v>
      </c>
      <c r="O4">
        <f>O2+C2</f>
        <v>0</v>
      </c>
      <c r="P4">
        <f>P3+D3</f>
        <v>0</v>
      </c>
      <c r="R4" t="s">
        <v>7</v>
      </c>
      <c r="S4" s="1">
        <v>0</v>
      </c>
      <c r="T4" s="1">
        <v>0</v>
      </c>
      <c r="U4" s="1">
        <v>0</v>
      </c>
      <c r="V4">
        <v>13</v>
      </c>
    </row>
    <row r="5" spans="1:23" x14ac:dyDescent="0.25">
      <c r="F5">
        <v>3</v>
      </c>
      <c r="H5">
        <f t="shared" ref="H5:H26" si="0">H4+A4+M4-(A5*$S$2)-(B5*$T$2)-(C5*$U$2)-(D5*$V$2)</f>
        <v>3</v>
      </c>
      <c r="I5">
        <f t="shared" ref="I5" si="1">I4++B4+N4-(C5*$U$3)</f>
        <v>0</v>
      </c>
      <c r="J5">
        <f t="shared" ref="J5:J26" si="2">J4+C4+O4-(D5*$V$4)</f>
        <v>0</v>
      </c>
      <c r="K5">
        <f t="shared" ref="K5:K26" si="3">K4+D4+P4</f>
        <v>0</v>
      </c>
      <c r="M5">
        <f>M4+A4</f>
        <v>1</v>
      </c>
      <c r="N5">
        <f>N4+B4</f>
        <v>0</v>
      </c>
      <c r="O5">
        <f>O4+C4</f>
        <v>0</v>
      </c>
      <c r="P5">
        <f>P4+D4</f>
        <v>0</v>
      </c>
    </row>
    <row r="6" spans="1:23" x14ac:dyDescent="0.25">
      <c r="F6">
        <v>4</v>
      </c>
      <c r="H6">
        <f t="shared" si="0"/>
        <v>4</v>
      </c>
      <c r="I6">
        <f t="shared" ref="I6" si="4">I5+B5+N5-(C6*$U$3)</f>
        <v>0</v>
      </c>
      <c r="J6">
        <f t="shared" si="2"/>
        <v>0</v>
      </c>
      <c r="K6">
        <f t="shared" si="3"/>
        <v>0</v>
      </c>
      <c r="M6">
        <f t="shared" ref="M6:M25" si="5">M5+A5</f>
        <v>1</v>
      </c>
      <c r="N6">
        <f t="shared" ref="N6:N25" si="6">N5+B5</f>
        <v>0</v>
      </c>
      <c r="O6">
        <f t="shared" ref="O6:O25" si="7">O5+C5</f>
        <v>0</v>
      </c>
      <c r="P6">
        <f t="shared" ref="P6:P25" si="8">P5+D5</f>
        <v>0</v>
      </c>
    </row>
    <row r="7" spans="1:23" x14ac:dyDescent="0.25">
      <c r="A7">
        <v>1</v>
      </c>
      <c r="F7">
        <v>5</v>
      </c>
      <c r="H7">
        <f t="shared" si="0"/>
        <v>1</v>
      </c>
      <c r="I7">
        <f t="shared" ref="I7" si="9">I6++B6+N6-(C7*$U$3)</f>
        <v>0</v>
      </c>
      <c r="J7">
        <f t="shared" si="2"/>
        <v>0</v>
      </c>
      <c r="K7">
        <f t="shared" si="3"/>
        <v>0</v>
      </c>
      <c r="M7">
        <f>M6+A6</f>
        <v>1</v>
      </c>
      <c r="N7">
        <f t="shared" si="6"/>
        <v>0</v>
      </c>
      <c r="O7">
        <f t="shared" si="7"/>
        <v>0</v>
      </c>
      <c r="P7">
        <f t="shared" si="8"/>
        <v>0</v>
      </c>
    </row>
    <row r="8" spans="1:23" x14ac:dyDescent="0.25">
      <c r="F8">
        <v>6</v>
      </c>
      <c r="H8">
        <f t="shared" si="0"/>
        <v>3</v>
      </c>
      <c r="I8">
        <f t="shared" ref="I8" si="10">I7+B7+N7-(C8*$U$3)</f>
        <v>0</v>
      </c>
      <c r="J8">
        <f t="shared" si="2"/>
        <v>0</v>
      </c>
      <c r="K8">
        <f t="shared" si="3"/>
        <v>0</v>
      </c>
      <c r="M8">
        <f t="shared" si="5"/>
        <v>2</v>
      </c>
      <c r="N8">
        <f t="shared" si="6"/>
        <v>0</v>
      </c>
      <c r="O8">
        <f t="shared" si="7"/>
        <v>0</v>
      </c>
      <c r="P8">
        <f t="shared" si="8"/>
        <v>0</v>
      </c>
    </row>
    <row r="9" spans="1:23" x14ac:dyDescent="0.25">
      <c r="F9">
        <v>7</v>
      </c>
      <c r="H9">
        <f t="shared" si="0"/>
        <v>5</v>
      </c>
      <c r="I9">
        <f t="shared" ref="I9" si="11">I8++B8+N8-(C9*$U$3)</f>
        <v>0</v>
      </c>
      <c r="J9">
        <f t="shared" si="2"/>
        <v>0</v>
      </c>
      <c r="K9">
        <f t="shared" si="3"/>
        <v>0</v>
      </c>
      <c r="M9">
        <f t="shared" si="5"/>
        <v>2</v>
      </c>
      <c r="N9">
        <f t="shared" si="6"/>
        <v>0</v>
      </c>
      <c r="O9">
        <f t="shared" si="7"/>
        <v>0</v>
      </c>
      <c r="P9">
        <f t="shared" si="8"/>
        <v>0</v>
      </c>
    </row>
    <row r="10" spans="1:23" x14ac:dyDescent="0.25">
      <c r="A10">
        <v>1</v>
      </c>
      <c r="F10">
        <v>8</v>
      </c>
      <c r="H10">
        <f t="shared" si="0"/>
        <v>3</v>
      </c>
      <c r="I10">
        <f t="shared" ref="I10" si="12">I9+B9+N9-(C10*$U$3)</f>
        <v>0</v>
      </c>
      <c r="J10">
        <f t="shared" si="2"/>
        <v>0</v>
      </c>
      <c r="K10">
        <f t="shared" si="3"/>
        <v>0</v>
      </c>
      <c r="M10">
        <f t="shared" si="5"/>
        <v>2</v>
      </c>
      <c r="N10">
        <f t="shared" si="6"/>
        <v>0</v>
      </c>
      <c r="O10">
        <f t="shared" si="7"/>
        <v>0</v>
      </c>
      <c r="P10">
        <f t="shared" si="8"/>
        <v>0</v>
      </c>
    </row>
    <row r="11" spans="1:23" x14ac:dyDescent="0.25">
      <c r="F11">
        <v>9</v>
      </c>
      <c r="H11">
        <f t="shared" si="0"/>
        <v>6</v>
      </c>
      <c r="I11">
        <f t="shared" ref="I11" si="13">I10++B10+N10-(C11*$U$3)</f>
        <v>0</v>
      </c>
      <c r="J11">
        <f t="shared" si="2"/>
        <v>0</v>
      </c>
      <c r="K11">
        <f t="shared" si="3"/>
        <v>0</v>
      </c>
      <c r="M11">
        <f t="shared" si="5"/>
        <v>3</v>
      </c>
      <c r="N11">
        <f t="shared" si="6"/>
        <v>0</v>
      </c>
      <c r="O11">
        <f t="shared" si="7"/>
        <v>0</v>
      </c>
      <c r="P11">
        <f t="shared" si="8"/>
        <v>0</v>
      </c>
    </row>
    <row r="12" spans="1:23" x14ac:dyDescent="0.25">
      <c r="A12">
        <v>1</v>
      </c>
      <c r="F12">
        <v>10</v>
      </c>
      <c r="H12">
        <f t="shared" si="0"/>
        <v>5</v>
      </c>
      <c r="I12">
        <f t="shared" ref="I12" si="14">I11+B11+N11-(C12*$U$3)</f>
        <v>0</v>
      </c>
      <c r="J12">
        <f t="shared" si="2"/>
        <v>0</v>
      </c>
      <c r="K12">
        <f t="shared" si="3"/>
        <v>0</v>
      </c>
      <c r="M12">
        <f t="shared" si="5"/>
        <v>3</v>
      </c>
      <c r="N12">
        <f t="shared" si="6"/>
        <v>0</v>
      </c>
      <c r="O12">
        <f t="shared" si="7"/>
        <v>0</v>
      </c>
      <c r="P12">
        <f t="shared" si="8"/>
        <v>0</v>
      </c>
    </row>
    <row r="13" spans="1:23" x14ac:dyDescent="0.25">
      <c r="B13">
        <v>1</v>
      </c>
      <c r="F13">
        <v>11</v>
      </c>
      <c r="H13">
        <f t="shared" si="0"/>
        <v>5</v>
      </c>
      <c r="I13">
        <f t="shared" ref="I13" si="15">I12++B12+N12-(C13*$U$3)</f>
        <v>0</v>
      </c>
      <c r="J13">
        <f t="shared" si="2"/>
        <v>0</v>
      </c>
      <c r="K13">
        <f t="shared" si="3"/>
        <v>0</v>
      </c>
      <c r="M13">
        <f t="shared" si="5"/>
        <v>4</v>
      </c>
      <c r="N13">
        <f t="shared" si="6"/>
        <v>0</v>
      </c>
      <c r="O13">
        <f t="shared" si="7"/>
        <v>0</v>
      </c>
      <c r="P13">
        <f t="shared" si="8"/>
        <v>0</v>
      </c>
    </row>
    <row r="14" spans="1:23" x14ac:dyDescent="0.25">
      <c r="B14">
        <v>1</v>
      </c>
      <c r="F14">
        <v>12</v>
      </c>
      <c r="H14">
        <f t="shared" si="0"/>
        <v>5</v>
      </c>
      <c r="I14">
        <f t="shared" ref="I14" si="16">I13+B13+N13-(C14*$U$3)</f>
        <v>1</v>
      </c>
      <c r="J14">
        <f t="shared" si="2"/>
        <v>0</v>
      </c>
      <c r="K14">
        <f t="shared" si="3"/>
        <v>0</v>
      </c>
      <c r="M14">
        <f t="shared" si="5"/>
        <v>4</v>
      </c>
      <c r="N14">
        <f t="shared" si="6"/>
        <v>1</v>
      </c>
      <c r="O14">
        <f t="shared" si="7"/>
        <v>0</v>
      </c>
      <c r="P14">
        <f t="shared" si="8"/>
        <v>0</v>
      </c>
    </row>
    <row r="15" spans="1:23" x14ac:dyDescent="0.25">
      <c r="B15">
        <v>1</v>
      </c>
      <c r="F15">
        <v>13</v>
      </c>
      <c r="H15">
        <f t="shared" si="0"/>
        <v>5</v>
      </c>
      <c r="I15">
        <f t="shared" ref="I15" si="17">I14++B14+N14-(C15*$U$3)</f>
        <v>3</v>
      </c>
      <c r="J15">
        <f t="shared" si="2"/>
        <v>0</v>
      </c>
      <c r="K15">
        <f t="shared" si="3"/>
        <v>0</v>
      </c>
      <c r="M15">
        <f t="shared" si="5"/>
        <v>4</v>
      </c>
      <c r="N15">
        <f t="shared" si="6"/>
        <v>2</v>
      </c>
      <c r="O15">
        <f t="shared" si="7"/>
        <v>0</v>
      </c>
      <c r="P15">
        <f t="shared" si="8"/>
        <v>0</v>
      </c>
    </row>
    <row r="16" spans="1:23" x14ac:dyDescent="0.25">
      <c r="B16">
        <v>1</v>
      </c>
      <c r="F16">
        <v>14</v>
      </c>
      <c r="H16">
        <f t="shared" si="0"/>
        <v>5</v>
      </c>
      <c r="I16">
        <f t="shared" ref="I16" si="18">I15+B15+N15-(C16*$U$3)</f>
        <v>6</v>
      </c>
      <c r="J16">
        <f t="shared" si="2"/>
        <v>0</v>
      </c>
      <c r="K16">
        <f t="shared" si="3"/>
        <v>0</v>
      </c>
      <c r="M16">
        <f t="shared" si="5"/>
        <v>4</v>
      </c>
      <c r="N16">
        <f t="shared" si="6"/>
        <v>3</v>
      </c>
      <c r="O16">
        <f t="shared" si="7"/>
        <v>0</v>
      </c>
      <c r="P16">
        <f t="shared" si="8"/>
        <v>0</v>
      </c>
    </row>
    <row r="17" spans="2:16" x14ac:dyDescent="0.25">
      <c r="B17">
        <v>1</v>
      </c>
      <c r="F17">
        <v>15</v>
      </c>
      <c r="H17">
        <f t="shared" si="0"/>
        <v>5</v>
      </c>
      <c r="I17">
        <f t="shared" ref="I17" si="19">I16++B16+N16-(C17*$U$3)</f>
        <v>10</v>
      </c>
      <c r="J17">
        <f t="shared" si="2"/>
        <v>0</v>
      </c>
      <c r="K17">
        <f t="shared" si="3"/>
        <v>0</v>
      </c>
      <c r="M17">
        <f t="shared" si="5"/>
        <v>4</v>
      </c>
      <c r="N17">
        <f t="shared" si="6"/>
        <v>4</v>
      </c>
      <c r="O17">
        <f t="shared" si="7"/>
        <v>0</v>
      </c>
      <c r="P17">
        <f t="shared" si="8"/>
        <v>0</v>
      </c>
    </row>
    <row r="18" spans="2:16" x14ac:dyDescent="0.25">
      <c r="B18">
        <v>1</v>
      </c>
      <c r="F18">
        <v>16</v>
      </c>
      <c r="H18">
        <f t="shared" si="0"/>
        <v>5</v>
      </c>
      <c r="I18">
        <f t="shared" ref="I18" si="20">I17+B17+N17-(C18*$U$3)</f>
        <v>15</v>
      </c>
      <c r="J18">
        <f t="shared" si="2"/>
        <v>0</v>
      </c>
      <c r="K18">
        <f t="shared" si="3"/>
        <v>0</v>
      </c>
      <c r="M18">
        <f t="shared" si="5"/>
        <v>4</v>
      </c>
      <c r="N18">
        <f t="shared" si="6"/>
        <v>5</v>
      </c>
      <c r="O18">
        <f t="shared" si="7"/>
        <v>0</v>
      </c>
      <c r="P18">
        <f t="shared" si="8"/>
        <v>0</v>
      </c>
    </row>
    <row r="19" spans="2:16" x14ac:dyDescent="0.25">
      <c r="B19">
        <v>1</v>
      </c>
      <c r="F19">
        <v>17</v>
      </c>
      <c r="H19">
        <f t="shared" si="0"/>
        <v>5</v>
      </c>
      <c r="I19">
        <f t="shared" ref="I19" si="21">I18++B18+N18-(C19*$U$3)</f>
        <v>21</v>
      </c>
      <c r="J19">
        <f t="shared" si="2"/>
        <v>0</v>
      </c>
      <c r="K19">
        <f t="shared" si="3"/>
        <v>0</v>
      </c>
      <c r="M19">
        <f t="shared" si="5"/>
        <v>4</v>
      </c>
      <c r="N19">
        <f t="shared" si="6"/>
        <v>6</v>
      </c>
      <c r="O19">
        <f t="shared" si="7"/>
        <v>0</v>
      </c>
      <c r="P19">
        <f t="shared" si="8"/>
        <v>0</v>
      </c>
    </row>
    <row r="20" spans="2:16" x14ac:dyDescent="0.25">
      <c r="C20">
        <v>1</v>
      </c>
      <c r="F20">
        <v>18</v>
      </c>
      <c r="H20">
        <f t="shared" si="0"/>
        <v>5</v>
      </c>
      <c r="I20">
        <f t="shared" ref="I20" si="22">I19+B19+N19-(C20*$U$3)</f>
        <v>11</v>
      </c>
      <c r="J20">
        <f t="shared" si="2"/>
        <v>0</v>
      </c>
      <c r="K20">
        <f t="shared" si="3"/>
        <v>0</v>
      </c>
      <c r="M20">
        <f t="shared" si="5"/>
        <v>4</v>
      </c>
      <c r="N20">
        <f t="shared" si="6"/>
        <v>7</v>
      </c>
      <c r="O20">
        <f t="shared" si="7"/>
        <v>0</v>
      </c>
      <c r="P20">
        <f t="shared" si="8"/>
        <v>0</v>
      </c>
    </row>
    <row r="21" spans="2:16" x14ac:dyDescent="0.25">
      <c r="F21">
        <v>19</v>
      </c>
      <c r="H21">
        <f t="shared" si="0"/>
        <v>9</v>
      </c>
      <c r="I21">
        <f t="shared" ref="I21" si="23">I20++B20+N20-(C21*$U$3)</f>
        <v>18</v>
      </c>
      <c r="J21">
        <f t="shared" si="2"/>
        <v>1</v>
      </c>
      <c r="K21">
        <f t="shared" si="3"/>
        <v>0</v>
      </c>
      <c r="M21">
        <f t="shared" si="5"/>
        <v>4</v>
      </c>
      <c r="N21">
        <f t="shared" si="6"/>
        <v>7</v>
      </c>
      <c r="O21">
        <f t="shared" si="7"/>
        <v>1</v>
      </c>
      <c r="P21">
        <f t="shared" si="8"/>
        <v>0</v>
      </c>
    </row>
    <row r="22" spans="2:16" x14ac:dyDescent="0.25">
      <c r="C22">
        <v>1</v>
      </c>
      <c r="F22">
        <v>20</v>
      </c>
      <c r="H22">
        <f t="shared" si="0"/>
        <v>9</v>
      </c>
      <c r="I22">
        <f t="shared" ref="I22" si="24">I21+B21+N21-(C22*$U$3)</f>
        <v>8</v>
      </c>
      <c r="J22">
        <f t="shared" si="2"/>
        <v>2</v>
      </c>
      <c r="K22">
        <f t="shared" si="3"/>
        <v>0</v>
      </c>
      <c r="M22">
        <f t="shared" si="5"/>
        <v>4</v>
      </c>
      <c r="N22">
        <f t="shared" si="6"/>
        <v>7</v>
      </c>
      <c r="O22">
        <f t="shared" si="7"/>
        <v>1</v>
      </c>
      <c r="P22">
        <f t="shared" si="8"/>
        <v>0</v>
      </c>
    </row>
    <row r="23" spans="2:16" x14ac:dyDescent="0.25">
      <c r="F23">
        <v>21</v>
      </c>
      <c r="H23">
        <f t="shared" si="0"/>
        <v>13</v>
      </c>
      <c r="I23">
        <f t="shared" ref="I23" si="25">I22++B22+N22-(C23*$U$3)</f>
        <v>15</v>
      </c>
      <c r="J23">
        <f t="shared" si="2"/>
        <v>4</v>
      </c>
      <c r="K23">
        <f t="shared" si="3"/>
        <v>0</v>
      </c>
      <c r="M23">
        <f t="shared" si="5"/>
        <v>4</v>
      </c>
      <c r="N23">
        <f t="shared" si="6"/>
        <v>7</v>
      </c>
      <c r="O23">
        <f t="shared" si="7"/>
        <v>2</v>
      </c>
      <c r="P23">
        <f t="shared" si="8"/>
        <v>0</v>
      </c>
    </row>
    <row r="24" spans="2:16" x14ac:dyDescent="0.25">
      <c r="F24">
        <v>22</v>
      </c>
      <c r="H24">
        <f t="shared" si="0"/>
        <v>17</v>
      </c>
      <c r="I24">
        <f t="shared" ref="I24" si="26">I23+B23+N23-(C24*$U$3)</f>
        <v>22</v>
      </c>
      <c r="J24">
        <f t="shared" si="2"/>
        <v>6</v>
      </c>
      <c r="K24">
        <f t="shared" si="3"/>
        <v>0</v>
      </c>
      <c r="M24">
        <f t="shared" si="5"/>
        <v>4</v>
      </c>
      <c r="N24">
        <f t="shared" si="6"/>
        <v>7</v>
      </c>
      <c r="O24">
        <f t="shared" si="7"/>
        <v>2</v>
      </c>
      <c r="P24">
        <f t="shared" si="8"/>
        <v>0</v>
      </c>
    </row>
    <row r="25" spans="2:16" x14ac:dyDescent="0.25">
      <c r="F25">
        <v>23</v>
      </c>
      <c r="H25">
        <f t="shared" si="0"/>
        <v>21</v>
      </c>
      <c r="I25">
        <f t="shared" ref="I25" si="27">I24++B24+N24-(C25*$U$3)</f>
        <v>29</v>
      </c>
      <c r="J25">
        <f t="shared" si="2"/>
        <v>8</v>
      </c>
      <c r="K25">
        <f t="shared" si="3"/>
        <v>0</v>
      </c>
      <c r="M25">
        <f t="shared" si="5"/>
        <v>4</v>
      </c>
      <c r="N25">
        <f t="shared" si="6"/>
        <v>7</v>
      </c>
      <c r="O25">
        <f t="shared" si="7"/>
        <v>2</v>
      </c>
      <c r="P25">
        <f t="shared" si="8"/>
        <v>0</v>
      </c>
    </row>
    <row r="26" spans="2:16" x14ac:dyDescent="0.25">
      <c r="F26">
        <v>24</v>
      </c>
      <c r="H26">
        <f t="shared" si="0"/>
        <v>25</v>
      </c>
      <c r="I26">
        <f t="shared" ref="I26" si="28">I25+B25+N25-(C26*$U$3)</f>
        <v>36</v>
      </c>
      <c r="J26">
        <f t="shared" si="2"/>
        <v>10</v>
      </c>
      <c r="K26">
        <f t="shared" si="3"/>
        <v>0</v>
      </c>
      <c r="M26">
        <f>M25+A25</f>
        <v>4</v>
      </c>
      <c r="N26">
        <f>N25+B25</f>
        <v>7</v>
      </c>
      <c r="O26">
        <f>O25+C25</f>
        <v>2</v>
      </c>
      <c r="P26">
        <f>P25+D25</f>
        <v>0</v>
      </c>
    </row>
    <row r="27" spans="2:16" s="1" customFormat="1" x14ac:dyDescent="0.25"/>
    <row r="28" spans="2:16" x14ac:dyDescent="0.25">
      <c r="F28" t="s">
        <v>17</v>
      </c>
    </row>
  </sheetData>
  <conditionalFormatting sqref="H2:K26">
    <cfRule type="cellIs" dxfId="4" priority="8" operator="lessThan">
      <formula>0</formula>
    </cfRule>
  </conditionalFormatting>
  <conditionalFormatting sqref="A3:A26">
    <cfRule type="expression" dxfId="3" priority="6">
      <formula>($H2 &gt;=$S$2)</formula>
    </cfRule>
  </conditionalFormatting>
  <conditionalFormatting sqref="B3:B26">
    <cfRule type="expression" dxfId="2" priority="5">
      <formula>($H2 &gt;= $T$2)</formula>
    </cfRule>
  </conditionalFormatting>
  <conditionalFormatting sqref="C3:C11 C13:C26">
    <cfRule type="expression" dxfId="1" priority="4">
      <formula>AND($I2 &gt;=$U$3, $H2 &gt;= $U$2 )</formula>
    </cfRule>
  </conditionalFormatting>
  <conditionalFormatting sqref="D3:D26">
    <cfRule type="expression" dxfId="0" priority="1">
      <formula>AND($J2 &gt;=$V$4,$H2 &gt;=$V$2)</formula>
    </cfRule>
  </conditionalFormatting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Landeshauptstadt Düsseldorf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Keusen, Fabian Leon</dc:creator>
  <cp:lastModifiedBy>Keusen, Fabian Leon</cp:lastModifiedBy>
  <dcterms:created xsi:type="dcterms:W3CDTF">2023-06-21T07:53:11Z</dcterms:created>
  <dcterms:modified xsi:type="dcterms:W3CDTF">2023-06-22T06:52:55Z</dcterms:modified>
</cp:coreProperties>
</file>