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annl-my.sharepoint.com/personal/j_bol_student_han_nl/Documents/rgbBabay/design files/pcb/LedDriverBoard/old/LedDriverBoard_V2.0/bill of materials/"/>
    </mc:Choice>
  </mc:AlternateContent>
  <xr:revisionPtr revIDLastSave="1576" documentId="8_{1F5278D2-003A-45CC-B261-4E60C1A4FB5D}" xr6:coauthVersionLast="47" xr6:coauthVersionMax="47" xr10:uidLastSave="{F5A87789-504A-4E8D-AE76-6AB90C9E3039}"/>
  <bookViews>
    <workbookView xWindow="-108" yWindow="-108" windowWidth="23256" windowHeight="12456" xr2:uid="{8D0D1DE7-3FAC-41DB-8DAB-C7CB94D03E69}"/>
  </bookViews>
  <sheets>
    <sheet name="Blad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6" i="1" l="1"/>
  <c r="K46" i="1"/>
  <c r="H27" i="1"/>
  <c r="K27" i="1"/>
  <c r="K12" i="1"/>
  <c r="K13" i="1"/>
  <c r="K15" i="1"/>
  <c r="K3" i="1"/>
  <c r="K4" i="1"/>
  <c r="K5" i="1"/>
  <c r="K6" i="1"/>
  <c r="K7" i="1"/>
  <c r="K8" i="1"/>
  <c r="K9" i="1"/>
  <c r="K10" i="1"/>
  <c r="K11" i="1"/>
  <c r="K14" i="1"/>
  <c r="K16" i="1"/>
  <c r="K17" i="1"/>
  <c r="K18" i="1"/>
  <c r="K19" i="1"/>
  <c r="K20" i="1"/>
  <c r="K21" i="1"/>
  <c r="K22" i="1"/>
  <c r="K23" i="1"/>
  <c r="K24" i="1"/>
  <c r="K25" i="1"/>
  <c r="K26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H39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8" i="1"/>
  <c r="H29" i="1"/>
  <c r="H30" i="1"/>
  <c r="H31" i="1"/>
  <c r="H32" i="1"/>
  <c r="H33" i="1"/>
  <c r="H34" i="1"/>
  <c r="H35" i="1"/>
  <c r="H36" i="1"/>
  <c r="H37" i="1"/>
  <c r="H38" i="1"/>
  <c r="H40" i="1"/>
  <c r="H41" i="1"/>
  <c r="H42" i="1"/>
  <c r="H43" i="1"/>
  <c r="H44" i="1"/>
  <c r="H45" i="1"/>
  <c r="K2" i="1"/>
  <c r="H2" i="1"/>
</calcChain>
</file>

<file path=xl/sharedStrings.xml><?xml version="1.0" encoding="utf-8"?>
<sst xmlns="http://schemas.openxmlformats.org/spreadsheetml/2006/main" count="271" uniqueCount="179">
  <si>
    <t>Catagory</t>
  </si>
  <si>
    <t>Name in schematic:</t>
  </si>
  <si>
    <t>Name/Value</t>
  </si>
  <si>
    <t>Mounting type</t>
  </si>
  <si>
    <t>Footprint:</t>
  </si>
  <si>
    <t>Nr. per. PCB:</t>
  </si>
  <si>
    <t>Amount of PCBs:</t>
  </si>
  <si>
    <t>Total amount:</t>
  </si>
  <si>
    <t>To order:</t>
  </si>
  <si>
    <t>Price per.part:</t>
  </si>
  <si>
    <t>Price total:</t>
  </si>
  <si>
    <t>Link:</t>
  </si>
  <si>
    <t>IOEXPANDER</t>
  </si>
  <si>
    <t>U9,U8,U7</t>
  </si>
  <si>
    <t>PCA9670BS,118</t>
  </si>
  <si>
    <t>SMD</t>
  </si>
  <si>
    <t>QFN50P300X300X100-17N-D</t>
  </si>
  <si>
    <t>https://nl.mouser.com/ProductDetail/NXP-Semiconductors/PCA9670BS118?qs=LOCUfHb8d9vyec%2F1PtVhAw%3D%3D</t>
  </si>
  <si>
    <t>LEDDRIVER</t>
  </si>
  <si>
    <t>U4,U6,U5</t>
  </si>
  <si>
    <t>TLC59401RHBR</t>
  </si>
  <si>
    <t>QFN50P500X500X100-33N-D</t>
  </si>
  <si>
    <t>https://nl.mouser.com/ProductDetail/Texas-Instruments/TLC59401RHBR?qs=%2Fqzd9s%252BcLd5jLWxG9iB8xw%3D%3D</t>
  </si>
  <si>
    <t>FLASH</t>
  </si>
  <si>
    <t>U2</t>
  </si>
  <si>
    <t>IS25LP032D-JLLE</t>
  </si>
  <si>
    <t>SON127P600X500X75-9N-D</t>
  </si>
  <si>
    <t>https://nl.mouser.com/ProductDetail/ISSI/IS25LP032D-JLLE?qs=DXv0QSHKF4wnam7hnzWEbg%3D%3D</t>
  </si>
  <si>
    <t>CONNECTOR</t>
  </si>
  <si>
    <t>J4</t>
  </si>
  <si>
    <t>THT</t>
  </si>
  <si>
    <t>SHDRRA4W60P0X250_1X4_1170X750X510P</t>
  </si>
  <si>
    <t>https://nl.mouser.com/ProductDetail/Phoenix-Contact/1778641?qs=i0qWf6NAoDs%252BwkQoFV1ycQ%3D%3D</t>
  </si>
  <si>
    <t>J6,J7</t>
  </si>
  <si>
    <t>SHDRRA6W70P0X250_1X6_1670X750X510P</t>
  </si>
  <si>
    <t>https://nl.mouser.com/ProductDetail/Phoenix-Contact/1778667?qs=i0qWf6NAoDtdrKZdTiVKlQ%3D%3D</t>
  </si>
  <si>
    <t>GATEBUFFER</t>
  </si>
  <si>
    <t>IC1</t>
  </si>
  <si>
    <t>SN74AHCT125DR</t>
  </si>
  <si>
    <t>SOIC127P600X175-14N</t>
  </si>
  <si>
    <t>https://nl.mouser.com/ProductDetail/Texas-Instruments/SN74AHCT125DR?qs=B7lSdIxWQkm9VQkJOjfRaA%3D%3D</t>
  </si>
  <si>
    <t>RESISTOR</t>
  </si>
  <si>
    <t>R4,R6</t>
  </si>
  <si>
    <t>0603</t>
  </si>
  <si>
    <t>https://nl.mouser.com/ProductDetail/YAGEO/RC0603FR-10470RL?qs=EiqXWrxQq62gi8HBTlzDog%3D%3D</t>
  </si>
  <si>
    <t>CAPACITOR</t>
  </si>
  <si>
    <t>C26,C7,C29,C20,C19,C18,C25,C15,C27,C17,C30,C28,C23,C31</t>
  </si>
  <si>
    <t>100nF</t>
  </si>
  <si>
    <t>https://nl.mouser.com/ProductDetail/KYOCERA-AVX/06035C104KAT2A?qs=wORnlwVG%2F0dQ8Y%2FnMEnCGg%3D%3D</t>
  </si>
  <si>
    <t>R31,R32,R30</t>
  </si>
  <si>
    <t>2k</t>
  </si>
  <si>
    <t>https://nl.mouser.com/ProductDetail/Vishay-Draloric/RCG06032K00FKEA?qs=vOeJqewp7jAkaO2tUWtxNA%3D%3D</t>
  </si>
  <si>
    <t>R19,R16,R22,R34,R20,R35,R17,R23,R21,R18,R33</t>
  </si>
  <si>
    <t>10k</t>
  </si>
  <si>
    <t>https://nl.mouser.com/ProductDetail/Bourns/CR0603AFX-1002EAS?qs=PzGy0jfpSMvnIWl2FjD7DQ%3D%3D</t>
  </si>
  <si>
    <t>J5</t>
  </si>
  <si>
    <t>Conn_01x16_Pin</t>
  </si>
  <si>
    <t>TE_1-84952-6_1x16-1MP_P1.0mm_Horizontal</t>
  </si>
  <si>
    <t>https://nl.mouser.com/ProductDetail/TE-Connectivity/1-84952-6?qs=uUkeXfjQ8uRn%252Bu4rrhD4JA%3D%3D</t>
  </si>
  <si>
    <t>C10,C8</t>
  </si>
  <si>
    <t>10uF</t>
  </si>
  <si>
    <t>1206</t>
  </si>
  <si>
    <t>https://nl.mouser.com/ProductDetail/KEMET/C1206C106K4RACTU?qs=guDyKOyRtV0mxqxQedB7kA%3D%3D</t>
  </si>
  <si>
    <t>J2,J3,J1</t>
  </si>
  <si>
    <t>FFC3B1120T</t>
  </si>
  <si>
    <t>FFC3B11-20-T</t>
  </si>
  <si>
    <t>https://nl.mouser.com/ProductDetail/GCT/FFC3B11-20-T?qs=KUoIvG%2F9IlYkjs6FOujy%252BQ%3D%3D</t>
  </si>
  <si>
    <t>R11,R10,R8,R9</t>
  </si>
  <si>
    <t>https://nl.mouser.com/ProductDetail/YAGEO/RE0603FRE0762RL?qs=fTsMJN6MUUv1sp9RVyQSKw%3D%3D</t>
  </si>
  <si>
    <t>C9</t>
  </si>
  <si>
    <t>4.7nF 1kV</t>
  </si>
  <si>
    <t>0805</t>
  </si>
  <si>
    <t>https://nl.mouser.com/ProductDetail/Walsin/0805B472K102CT?qs=hzBznG4dWXXfDjU4OfxUFQ%3D%3D</t>
  </si>
  <si>
    <t>C3,C21,C4,C5,C13,C22,C16</t>
  </si>
  <si>
    <t>https://nl.mouser.com/ProductDetail/Murata-Electronics/GRM188C81C106MA73D?qs=W1gvEE3epjzPVR28V3qh%2Fw%3D%3D</t>
  </si>
  <si>
    <t>LED</t>
  </si>
  <si>
    <t>D4,D2</t>
  </si>
  <si>
    <t>GREEN</t>
  </si>
  <si>
    <t>https://nl.mouser.com/ProductDetail/Lite-On/LTST-C171GKT?qs=DXsB9OwW3bmgO%252BU8es%2F20A%3D%3D</t>
  </si>
  <si>
    <t>R5,R7,R2</t>
  </si>
  <si>
    <t>https://nl.mouser.com/ProductDetail/SEI-Stackpole/RMCF0603FT330R?qs=FESYatJ8odLaN56qufdyJQ%3D%3D</t>
  </si>
  <si>
    <t>R25,R24</t>
  </si>
  <si>
    <t>https://nl.mouser.com/ProductDetail/TE-Connectivity-Holsworthy/CRG0603F27R?qs=VHcS2MTj4gbfJ48omZvbHQ%3D%3D</t>
  </si>
  <si>
    <t>FUSE</t>
  </si>
  <si>
    <t>F3,F5,F2,F7,F8,F4,F1,F6</t>
  </si>
  <si>
    <t>0,5A</t>
  </si>
  <si>
    <t>https://nl.mouser.com/ProductDetail/Bel-Fuse/0ZCK0020FF2G?qs=SRYZG9HaIQ1YaXTwF3oUbw%3D%3D</t>
  </si>
  <si>
    <t>CRYSTAL</t>
  </si>
  <si>
    <t>Y1</t>
  </si>
  <si>
    <t>32.768mHz</t>
  </si>
  <si>
    <t>Crystal_SMD_3215-2Pin_3.2x1.5mm</t>
  </si>
  <si>
    <t>https://nl.mouser.com/ProductDetail/Seiko-Semiconductors/SC32S-7PF20PPM?qs=3CPZD7qAgigZSR1ASVAS6w%3D%3D</t>
  </si>
  <si>
    <t>DIODE</t>
  </si>
  <si>
    <t>D8</t>
  </si>
  <si>
    <t xml:space="preserve">SSA33LHE3_A/H </t>
  </si>
  <si>
    <t>DO-214AC-2</t>
  </si>
  <si>
    <t>https://nl.mouser.com/ProductDetail/Vishay-General-Semiconductor/SSA33LHE3_A-H?qs=asPD7ZL2j3W%252BZAXlcypYXg%3D%3D</t>
  </si>
  <si>
    <t>D1</t>
  </si>
  <si>
    <t>BLUE</t>
  </si>
  <si>
    <t>https://nl.mouser.com/ProductDetail/Lite-On/LTST-C171TBKT?qs=DIGZ1Yxiz2%2FRYShBNqRoMg%3D%3D</t>
  </si>
  <si>
    <t>D3</t>
  </si>
  <si>
    <t>RED</t>
  </si>
  <si>
    <t>https://nl.mouser.com/ProductDetail/Lite-On/LTST-C171KRKT?qs=5XMAZBf2SiSTcAb1f5vDzw%3D%3D</t>
  </si>
  <si>
    <t>F9</t>
  </si>
  <si>
    <t>-</t>
  </si>
  <si>
    <t xml:space="preserve">0031.7701.11 </t>
  </si>
  <si>
    <t>https://nl.mouser.com/ProductDetail/Schurter/0031.7701.11?qs=sGAEpiMZZMsZt0HrY5I79ilPM%252BnrVGggCNPJACui1mE%3D</t>
  </si>
  <si>
    <t>2.5A</t>
  </si>
  <si>
    <t>OMF 125</t>
  </si>
  <si>
    <t>https://nl.mouser.com/ProductDetail/Schurter/3404.0013.11?qs=ar9f0rk5DXDlCixAsLqc7w%3D%3D</t>
  </si>
  <si>
    <t>C12</t>
  </si>
  <si>
    <t>1uF</t>
  </si>
  <si>
    <t>https://nl.mouser.com/ProductDetail/Samsung-Electro-Mechanics/CL31B105KOFNNNE?qs=349EhDEZ59o%252Bj%2FvC1Fmg0w%3D%3D</t>
  </si>
  <si>
    <t>C6,C14</t>
  </si>
  <si>
    <t>https://nl.mouser.com/ProductDetail/KYOCERA-AVX/KGM15AR71C104KT?qs=Jm2GQyTW%2FbiNMH1Ynxi4nA%3D%3D</t>
  </si>
  <si>
    <t>C24</t>
  </si>
  <si>
    <t>4.7uF</t>
  </si>
  <si>
    <t>https://nl.mouser.com/ProductDetail/Samsung-Electro-Mechanics/CL10A475KO8NNNC?qs=X6jEic%2FHinAbIjmLnFfqqQ%3D%3D</t>
  </si>
  <si>
    <t>R1,R15,R12,R14,R3,R13</t>
  </si>
  <si>
    <t>4.7k</t>
  </si>
  <si>
    <t>https://nl.mouser.com/ProductDetail/Welwyn-Components-TT-Electronics/WCR0603-4K7FI?qs=mbEfOQsdCzfBCmdhoNRGyQ%3D%3D</t>
  </si>
  <si>
    <t>LDO</t>
  </si>
  <si>
    <t>U3</t>
  </si>
  <si>
    <t>AP2112K-3.3</t>
  </si>
  <si>
    <t>SOT-23-5</t>
  </si>
  <si>
    <t>https://nl.mouser.com/ProductDetail/Diodes-Incorporated/AP2112K-3.3TRG1?qs=x6A8l6qLYDDPYHosCdzh%2FA%3D%3D</t>
  </si>
  <si>
    <t>FERRITE</t>
  </si>
  <si>
    <t>FB1,FB2</t>
  </si>
  <si>
    <t>FerriteBead</t>
  </si>
  <si>
    <t>https://nl.mouser.com/ProductDetail/TDK/MPZ2012S101AT000?qs=pLY5GE0xrmKpe1XYPmVCHA%3D%3D</t>
  </si>
  <si>
    <t>R26</t>
  </si>
  <si>
    <t>1M</t>
  </si>
  <si>
    <t>https://nl.mouser.com/ProductDetail/SEI-Stackpole/RMCF0603FT1M00?qs=FESYatJ8odJNClY0wUC1cg%3D%3D</t>
  </si>
  <si>
    <t>SWITCH</t>
  </si>
  <si>
    <t>SW1,SW2,SW4,SW3</t>
  </si>
  <si>
    <t>SW_Push</t>
  </si>
  <si>
    <t>SW_SPST_B3U-1000P</t>
  </si>
  <si>
    <t>https://nl.mouser.com/ProductDetail/Omron-Electronics/B3U-1000P?qs=AO7BQMcsEu4ip80xyf2FwA%3D%3D</t>
  </si>
  <si>
    <t>USB</t>
  </si>
  <si>
    <t>J9</t>
  </si>
  <si>
    <t>USB_C_Receptacle_USB2.0</t>
  </si>
  <si>
    <t>USB_C_Receptacle_HRO_TYPE-C-31-M-12</t>
  </si>
  <si>
    <t>https://nl.mouser.com/ProductDetail/Molex/217179-0001?qs=DRkmTr78QAQqCH4BoIR1xg%3D%3D</t>
  </si>
  <si>
    <t>ESD</t>
  </si>
  <si>
    <t>D7</t>
  </si>
  <si>
    <t>PRTR5V0U2X</t>
  </si>
  <si>
    <t>SOT-143</t>
  </si>
  <si>
    <t>https://nl.mouser.com/ProductDetail/Nexperia/PRTR5V0U2X215?qs=LOCUfHb8d9sDkgY4cRj8Lw%3D%3D</t>
  </si>
  <si>
    <t>PHY</t>
  </si>
  <si>
    <t>U1</t>
  </si>
  <si>
    <t>ATSAMD21J18A-M</t>
  </si>
  <si>
    <t>QFN-64-1EP_9x9mm_P0.5mm_EP4.7x4.7mm</t>
  </si>
  <si>
    <t>https://nl.mouser.com/ProductDetail/Microchip-Technology/ATSAMD21J18A-MU?qs=KLFHFgXTQiA5nYxZpqmjnQ%3D%3D</t>
  </si>
  <si>
    <t>R28,R29</t>
  </si>
  <si>
    <t>5.1k 1%</t>
  </si>
  <si>
    <t>https://nl.mouser.com/ProductDetail/Bourns/CR0603AFX-5101EAS?qs=PzGy0jfpSMub%2Fi7zoEnwAw%3D%3D</t>
  </si>
  <si>
    <t>C2,C1</t>
  </si>
  <si>
    <t>2pF</t>
  </si>
  <si>
    <t>0402</t>
  </si>
  <si>
    <t>https://nl.mouser.com/ProductDetail/KYOCERA-AVX/0402YA2R0CAT2A?qs=cnDM9bjyeUi8ihqvIXYxow%3D%3D</t>
  </si>
  <si>
    <t>J10</t>
  </si>
  <si>
    <t>Conn_01x02_Socket</t>
  </si>
  <si>
    <t>TerminalBlock_Phoenix_PT-1,5-2-3.5-H_1x02_P3.50mm_Horizontal</t>
  </si>
  <si>
    <t>https://nl.mouser.com/ProductDetail/Phoenix-Contact/1984617?qs=ATjOrvm3mOhUrGlJQoUcpQ%3D%3D</t>
  </si>
  <si>
    <t>C11</t>
  </si>
  <si>
    <t>100uF</t>
  </si>
  <si>
    <t>https://nl.mouser.com/ProductDetail/KEMET/C0805C104K4RECAUTO?qs=MLItCLRbWswQcXlGMGaWig%3D%3D</t>
  </si>
  <si>
    <t>D5</t>
  </si>
  <si>
    <t>ORANGE</t>
  </si>
  <si>
    <t>https://nl.mouser.com/ProductDetail/Lite-On/LTST-C170KFKT?qs=gKd32bbgGM%2FWUWN9MKaKoA%3D%3D</t>
  </si>
  <si>
    <t>R27</t>
  </si>
  <si>
    <t>100k</t>
  </si>
  <si>
    <t>https://nl.mouser.com/ProductDetail/Vishay-Draloric/RCG0603100KFKEA?qs=f%2F0S6rTelyXH%2FpVkET7riQ%3D%3D</t>
  </si>
  <si>
    <t>NEOPIXEL</t>
  </si>
  <si>
    <t>D6</t>
  </si>
  <si>
    <t>WS2812B</t>
  </si>
  <si>
    <t>LED_WS2812B_PLCC4_5.0x5.0mm_P3.2mm</t>
  </si>
  <si>
    <t xml:space="preserve">   Total:    </t>
  </si>
  <si>
    <t>Amount per PCB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</si>
</sst>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4" x14ac:knownFonts="1">
    <font>
      <sz val="11"/>
      <color theme="1"/>
      <name val="Calibri"/>
      <family val="2"/>
      <scheme val="minor"/>
    </font>
    <font>
      <b/>
      <sz val="10"/>
      <color theme="1"/>
      <name val="Roboto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49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44" fontId="0" fillId="0" borderId="0" xfId="0" applyNumberFormat="1"/>
    <xf numFmtId="0" fontId="2" fillId="0" borderId="0" xfId="1"/>
    <xf numFmtId="44" fontId="2" fillId="0" borderId="0" xfId="1" applyNumberFormat="1"/>
    <xf numFmtId="0" fontId="0" fillId="2" borderId="0" xfId="0" applyFill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wrapText="1"/>
    </xf>
    <xf numFmtId="0" fontId="0" fillId="3" borderId="0" xfId="0" applyFill="1"/>
    <xf numFmtId="0" fontId="0" fillId="0" borderId="0" xfId="0" applyAlignment="1">
      <alignment vertical="center" wrapText="1"/>
    </xf>
    <xf numFmtId="0" fontId="0" fillId="4" borderId="0" xfId="0" applyFill="1"/>
    <xf numFmtId="49" fontId="0" fillId="0" borderId="0" xfId="0" applyNumberFormat="1"/>
    <xf numFmtId="49" fontId="0" fillId="0" borderId="0" xfId="0" applyNumberFormat="1" applyAlignment="1">
      <alignment horizontal="left" vertical="center" wrapText="1"/>
    </xf>
    <xf numFmtId="44" fontId="0" fillId="0" borderId="0" xfId="0" applyNumberFormat="1" applyAlignment="1">
      <alignment horizontal="center"/>
    </xf>
  </cellXfs>
  <cellStyles count="2">
    <cellStyle name="Hyperlink" xfId="1" builtinId="8"/>
    <cellStyle name="Standaard" xfId="0" builtinId="0"/>
  </cellStyles>
  <dxfs count="15"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fill>
        <patternFill>
          <fgColor indexed="64"/>
          <bgColor rgb="FF92D050"/>
        </patternFill>
      </fill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numFmt numFmtId="34" formatCode="_ &quot;€&quot;\ * #,##0.00_ ;_ &quot;€&quot;\ * \-#,##0.00_ ;_ &quot;€&quot;\ * &quot;-&quot;??_ ;_ @_ "/>
    </dxf>
    <dxf>
      <numFmt numFmtId="34" formatCode="_ &quot;€&quot;\ * #,##0.00_ ;_ &quot;€&quot;\ * \-#,##0.00_ ;_ &quot;€&quot;\ * &quot;-&quot;??_ ;_ @_ "/>
    </dxf>
    <dxf>
      <numFmt numFmtId="30" formatCode="@"/>
      <alignment horizontal="left" vertical="bottom" textRotation="0" wrapText="0" indent="0" justifyLastLine="0" shrinkToFit="0" readingOrder="0"/>
    </dxf>
    <dxf>
      <numFmt numFmtId="30" formatCode="@"/>
      <alignment horizontal="left" vertical="bottom" textRotation="0" wrapText="0" indent="0" justifyLastLine="0" shrinkToFit="0" readingOrder="0"/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Roboto"/>
        <scheme val="none"/>
      </font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6863E-0918-4A4C-8A88-12131A416070}" name="Tabel1" displayName="Tabel1" ref="C1:L46" totalsRowCount="1" headerRowDxfId="14" headerRowBorderDxfId="13" tableBorderDxfId="12">
  <autoFilter ref="C1:L45" xr:uid="{A296863E-0918-4A4C-8A88-12131A416070}"/>
  <tableColumns count="10">
    <tableColumn id="1" xr3:uid="{55F88960-00EC-4780-AB7D-4D3EC499CC7A}" name="Name/Value" dataDxfId="11" totalsRowDxfId="4"/>
    <tableColumn id="2" xr3:uid="{4062978B-F20A-4886-949D-B395D93C8013}" name="Mounting type"/>
    <tableColumn id="3" xr3:uid="{2DEF15C4-A8CF-4BA1-B13B-D262D3C96AB9}" name="Footprint:" dataDxfId="10" totalsRowDxfId="3"/>
    <tableColumn id="4" xr3:uid="{350BDADE-5593-498B-B035-45137505FAB0}" name="Nr. per. PCB:"/>
    <tableColumn id="5" xr3:uid="{04539D0D-25C7-4624-A5FF-ED9F115AEDF5}" name="Amount of PCBs:"/>
    <tableColumn id="6" xr3:uid="{159DA01D-FC68-45A3-8AAC-DAB3C5CB6B42}" name="Total amount:" totalsRowLabel="Amount per PCB">
      <calculatedColumnFormula>F2*G2</calculatedColumnFormula>
    </tableColumn>
    <tableColumn id="7" xr3:uid="{5BB6BAB3-A001-40FC-9F9A-9F5780998FF3}" name="To order:" totalsRowFunction="custom" totalsRowDxfId="2">
      <totalsRowFormula>Tabel1[[#Totals],[Price total:]]/G2</totalsRowFormula>
    </tableColumn>
    <tableColumn id="8" xr3:uid="{94FF6EAB-A9BE-4E61-813C-BDCE06E184DF}" name="Price per.part:" totalsRowLabel="   Total:    " dataDxfId="9" totalsRowDxfId="1"/>
    <tableColumn id="9" xr3:uid="{2AD5C1D8-5264-4912-99A2-12AAEFC92E80}" name="Price total:" totalsRowFunction="custom" dataDxfId="8" totalsRowDxfId="0">
      <calculatedColumnFormula>I2*J2</calculatedColumnFormula>
      <totalsRowFormula>SUM(K2:K45)</totalsRowFormula>
    </tableColumn>
    <tableColumn id="10" xr3:uid="{2639BC7D-36A2-42DF-9A02-A9E727F31863}" name="Link: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DD104EF-0AC8-42FA-B056-D935214AF988}" name="Tabel2" displayName="Tabel2" ref="A1:B45" totalsRowShown="0" headerRowBorderDxfId="7" tableBorderDxfId="6">
  <autoFilter ref="A1:B45" xr:uid="{3DD104EF-0AC8-42FA-B056-D935214AF988}"/>
  <tableColumns count="2">
    <tableColumn id="1" xr3:uid="{72147A09-49BE-4544-9B8F-64944F3A2E9B}" name="Catagory" dataDxfId="5"/>
    <tableColumn id="2" xr3:uid="{EC308472-8F13-415E-9780-715E5E3A876F}" name="Name in schematic: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https://nl.mouser.com/ProductDetail/KYOCERA-AVX/KGM15AR71C104KT?qs=Jm2GQyTW%2FbiNMH1Ynxi4nA%3D%3D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nl.mouser.com/ProductDetail/Bel-Fuse/0ZCK0020FF2G?qs=SRYZG9HaIQ1YaXTwF3oUbw%3D%3D" TargetMode="External"/><Relationship Id="rId1" Type="http://schemas.openxmlformats.org/officeDocument/2006/relationships/hyperlink" Target="https://nl.mouser.com/ProductDetail/KEMET/C1206C106K4RACTU?qs=guDyKOyRtV0mxqxQedB7kA%3D%3D" TargetMode="External"/><Relationship Id="rId6" Type="http://schemas.openxmlformats.org/officeDocument/2006/relationships/hyperlink" Target="https://nl.mouser.com/ProductDetail/Texas-Instruments/SN74AHCT125DR?qs=B7lSdIxWQkm9VQkJOjfRaA%3D%3D" TargetMode="External"/><Relationship Id="rId5" Type="http://schemas.openxmlformats.org/officeDocument/2006/relationships/hyperlink" Target="https://nl.mouser.com/ProductDetail/Seiko-Semiconductors/SC32S-7PF20PPM?qs=3CPZD7qAgigZSR1ASVAS6w%3D%3D" TargetMode="External"/><Relationship Id="rId4" Type="http://schemas.openxmlformats.org/officeDocument/2006/relationships/hyperlink" Target="https://nl.mouser.com/ProductDetail/Lite-On/LTST-C170KFKT?qs=gKd32bbgGM%2FWUWN9MKaKoA%3D%3D" TargetMode="External"/><Relationship Id="rId9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E7469-FFE9-4E82-A665-EBE1DA0053C9}">
  <dimension ref="A1:L46"/>
  <sheetViews>
    <sheetView tabSelected="1" topLeftCell="C1" zoomScaleNormal="100" workbookViewId="0">
      <pane ySplit="1" topLeftCell="A28" activePane="bottomLeft" state="frozen"/>
      <selection activeCell="C1" sqref="C1"/>
      <selection pane="bottomLeft" activeCell="I47" sqref="I47"/>
    </sheetView>
  </sheetViews>
  <sheetFormatPr defaultRowHeight="14.4" x14ac:dyDescent="0.3"/>
  <cols>
    <col min="1" max="1" width="12.21875" bestFit="1" customWidth="1"/>
    <col min="2" max="2" width="9.77734375" customWidth="1"/>
    <col min="3" max="3" width="20.21875" bestFit="1" customWidth="1"/>
    <col min="4" max="4" width="5.44140625" customWidth="1"/>
    <col min="5" max="5" width="57.21875" bestFit="1" customWidth="1"/>
    <col min="6" max="6" width="16.44140625" bestFit="1" customWidth="1"/>
    <col min="7" max="7" width="19.44140625" bestFit="1" customWidth="1"/>
    <col min="8" max="8" width="16.77734375" bestFit="1" customWidth="1"/>
    <col min="9" max="9" width="12.77734375" bestFit="1" customWidth="1"/>
    <col min="10" max="10" width="16.21875" bestFit="1" customWidth="1"/>
    <col min="11" max="11" width="13.21875" bestFit="1" customWidth="1"/>
    <col min="12" max="12" width="138.44140625" bestFit="1" customWidth="1"/>
  </cols>
  <sheetData>
    <row r="1" spans="1:12" ht="14.55" customHeight="1" thickBot="1" x14ac:dyDescent="0.35">
      <c r="A1" s="10" t="s">
        <v>0</v>
      </c>
      <c r="B1" s="11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8" t="s">
        <v>10</v>
      </c>
      <c r="L1" s="9" t="s">
        <v>11</v>
      </c>
    </row>
    <row r="2" spans="1:12" x14ac:dyDescent="0.3">
      <c r="A2" s="12" t="s">
        <v>12</v>
      </c>
      <c r="B2" t="s">
        <v>13</v>
      </c>
      <c r="C2" s="15" t="s">
        <v>14</v>
      </c>
      <c r="D2" t="s">
        <v>15</v>
      </c>
      <c r="E2" s="15" t="s">
        <v>16</v>
      </c>
      <c r="F2">
        <v>3</v>
      </c>
      <c r="G2">
        <v>2</v>
      </c>
      <c r="H2">
        <f t="shared" ref="H2:H45" si="0">F2*G2</f>
        <v>6</v>
      </c>
      <c r="I2" s="6">
        <v>8</v>
      </c>
      <c r="J2" s="3">
        <v>1.55</v>
      </c>
      <c r="K2" s="3">
        <f t="shared" ref="K2:K45" si="1">I2*J2</f>
        <v>12.4</v>
      </c>
      <c r="L2" s="4" t="s">
        <v>17</v>
      </c>
    </row>
    <row r="3" spans="1:12" x14ac:dyDescent="0.3">
      <c r="A3" s="12" t="s">
        <v>18</v>
      </c>
      <c r="B3" t="s">
        <v>19</v>
      </c>
      <c r="C3" s="15" t="s">
        <v>20</v>
      </c>
      <c r="D3" t="s">
        <v>15</v>
      </c>
      <c r="E3" s="15" t="s">
        <v>21</v>
      </c>
      <c r="F3">
        <v>3</v>
      </c>
      <c r="G3">
        <v>2</v>
      </c>
      <c r="H3">
        <f t="shared" si="0"/>
        <v>6</v>
      </c>
      <c r="I3" s="6">
        <v>8</v>
      </c>
      <c r="J3" s="3">
        <v>2.5299999999999998</v>
      </c>
      <c r="K3" s="3">
        <f t="shared" si="1"/>
        <v>20.239999999999998</v>
      </c>
      <c r="L3" s="4" t="s">
        <v>22</v>
      </c>
    </row>
    <row r="4" spans="1:12" x14ac:dyDescent="0.3">
      <c r="A4" s="12" t="s">
        <v>23</v>
      </c>
      <c r="B4" t="s">
        <v>24</v>
      </c>
      <c r="C4" s="15" t="s">
        <v>25</v>
      </c>
      <c r="D4" t="s">
        <v>15</v>
      </c>
      <c r="E4" s="15" t="s">
        <v>26</v>
      </c>
      <c r="F4">
        <v>1</v>
      </c>
      <c r="G4">
        <v>2</v>
      </c>
      <c r="H4">
        <f t="shared" si="0"/>
        <v>2</v>
      </c>
      <c r="I4" s="6">
        <v>3</v>
      </c>
      <c r="J4" s="3">
        <v>1.24</v>
      </c>
      <c r="K4" s="3">
        <f t="shared" si="1"/>
        <v>3.7199999999999998</v>
      </c>
      <c r="L4" s="5" t="s">
        <v>27</v>
      </c>
    </row>
    <row r="5" spans="1:12" x14ac:dyDescent="0.3">
      <c r="A5" s="12" t="s">
        <v>28</v>
      </c>
      <c r="B5" t="s">
        <v>29</v>
      </c>
      <c r="C5" s="15">
        <v>1778641</v>
      </c>
      <c r="D5" t="s">
        <v>30</v>
      </c>
      <c r="E5" s="15" t="s">
        <v>31</v>
      </c>
      <c r="F5">
        <v>1</v>
      </c>
      <c r="G5">
        <v>2</v>
      </c>
      <c r="H5">
        <f t="shared" si="0"/>
        <v>2</v>
      </c>
      <c r="I5" s="6">
        <v>3</v>
      </c>
      <c r="J5" s="3">
        <v>0.98</v>
      </c>
      <c r="K5" s="3">
        <f t="shared" si="1"/>
        <v>2.94</v>
      </c>
      <c r="L5" s="4" t="s">
        <v>32</v>
      </c>
    </row>
    <row r="6" spans="1:12" x14ac:dyDescent="0.3">
      <c r="A6" s="12" t="s">
        <v>28</v>
      </c>
      <c r="B6" t="s">
        <v>33</v>
      </c>
      <c r="C6" s="15">
        <v>1778667</v>
      </c>
      <c r="D6" t="s">
        <v>30</v>
      </c>
      <c r="E6" s="15" t="s">
        <v>34</v>
      </c>
      <c r="F6">
        <v>2</v>
      </c>
      <c r="G6">
        <v>2</v>
      </c>
      <c r="H6">
        <f t="shared" si="0"/>
        <v>4</v>
      </c>
      <c r="I6" s="6">
        <v>5</v>
      </c>
      <c r="J6" s="3">
        <v>1.43</v>
      </c>
      <c r="K6" s="3">
        <f t="shared" si="1"/>
        <v>7.1499999999999995</v>
      </c>
      <c r="L6" s="4" t="s">
        <v>35</v>
      </c>
    </row>
    <row r="7" spans="1:12" x14ac:dyDescent="0.3">
      <c r="A7" s="12" t="s">
        <v>36</v>
      </c>
      <c r="B7" t="s">
        <v>37</v>
      </c>
      <c r="C7" s="15" t="s">
        <v>38</v>
      </c>
      <c r="D7" t="s">
        <v>15</v>
      </c>
      <c r="E7" s="15" t="s">
        <v>39</v>
      </c>
      <c r="F7">
        <v>1</v>
      </c>
      <c r="G7">
        <v>2</v>
      </c>
      <c r="H7">
        <f t="shared" si="0"/>
        <v>2</v>
      </c>
      <c r="I7" s="6">
        <v>4</v>
      </c>
      <c r="J7" s="3">
        <v>0.35299999999999998</v>
      </c>
      <c r="K7" s="3">
        <f t="shared" si="1"/>
        <v>1.4119999999999999</v>
      </c>
      <c r="L7" s="4" t="s">
        <v>40</v>
      </c>
    </row>
    <row r="8" spans="1:12" x14ac:dyDescent="0.3">
      <c r="A8" s="12" t="s">
        <v>41</v>
      </c>
      <c r="B8" t="s">
        <v>42</v>
      </c>
      <c r="C8" s="15">
        <v>470</v>
      </c>
      <c r="D8" t="s">
        <v>15</v>
      </c>
      <c r="E8" s="1" t="s">
        <v>43</v>
      </c>
      <c r="F8">
        <v>2</v>
      </c>
      <c r="G8">
        <v>2</v>
      </c>
      <c r="H8">
        <f t="shared" si="0"/>
        <v>4</v>
      </c>
      <c r="I8" s="6">
        <v>10</v>
      </c>
      <c r="J8" s="3">
        <v>0.01</v>
      </c>
      <c r="K8" s="3">
        <f t="shared" si="1"/>
        <v>0.1</v>
      </c>
      <c r="L8" s="4" t="s">
        <v>44</v>
      </c>
    </row>
    <row r="9" spans="1:12" x14ac:dyDescent="0.3">
      <c r="A9" s="12" t="s">
        <v>45</v>
      </c>
      <c r="B9" t="s">
        <v>46</v>
      </c>
      <c r="C9" s="1" t="s">
        <v>47</v>
      </c>
      <c r="D9" t="s">
        <v>15</v>
      </c>
      <c r="E9" s="1" t="s">
        <v>43</v>
      </c>
      <c r="F9">
        <v>14</v>
      </c>
      <c r="G9">
        <v>2</v>
      </c>
      <c r="H9">
        <f t="shared" si="0"/>
        <v>28</v>
      </c>
      <c r="I9" s="6">
        <v>40</v>
      </c>
      <c r="J9" s="3">
        <v>2.5000000000000001E-2</v>
      </c>
      <c r="K9" s="3">
        <f t="shared" si="1"/>
        <v>1</v>
      </c>
      <c r="L9" s="4" t="s">
        <v>48</v>
      </c>
    </row>
    <row r="10" spans="1:12" x14ac:dyDescent="0.3">
      <c r="A10" s="12" t="s">
        <v>41</v>
      </c>
      <c r="B10" t="s">
        <v>49</v>
      </c>
      <c r="C10" s="1" t="s">
        <v>50</v>
      </c>
      <c r="D10" t="s">
        <v>15</v>
      </c>
      <c r="E10" s="1" t="s">
        <v>43</v>
      </c>
      <c r="F10">
        <v>3</v>
      </c>
      <c r="G10">
        <v>2</v>
      </c>
      <c r="H10">
        <f t="shared" si="0"/>
        <v>6</v>
      </c>
      <c r="I10" s="6">
        <v>10</v>
      </c>
      <c r="J10" s="3">
        <v>3.3000000000000002E-2</v>
      </c>
      <c r="K10" s="3">
        <f t="shared" si="1"/>
        <v>0.33</v>
      </c>
      <c r="L10" s="4" t="s">
        <v>51</v>
      </c>
    </row>
    <row r="11" spans="1:12" x14ac:dyDescent="0.3">
      <c r="A11" s="12" t="s">
        <v>41</v>
      </c>
      <c r="B11" t="s">
        <v>52</v>
      </c>
      <c r="C11" s="1" t="s">
        <v>53</v>
      </c>
      <c r="D11" t="s">
        <v>15</v>
      </c>
      <c r="E11" s="1" t="s">
        <v>43</v>
      </c>
      <c r="F11">
        <v>11</v>
      </c>
      <c r="G11">
        <v>2</v>
      </c>
      <c r="H11">
        <f t="shared" si="0"/>
        <v>22</v>
      </c>
      <c r="I11" s="6">
        <v>30</v>
      </c>
      <c r="J11" s="3">
        <v>1.6E-2</v>
      </c>
      <c r="K11" s="3">
        <f t="shared" si="1"/>
        <v>0.48</v>
      </c>
      <c r="L11" s="4" t="s">
        <v>54</v>
      </c>
    </row>
    <row r="12" spans="1:12" x14ac:dyDescent="0.3">
      <c r="A12" s="12" t="s">
        <v>28</v>
      </c>
      <c r="B12" t="s">
        <v>55</v>
      </c>
      <c r="C12" s="15" t="s">
        <v>56</v>
      </c>
      <c r="D12" t="s">
        <v>15</v>
      </c>
      <c r="E12" s="15" t="s">
        <v>57</v>
      </c>
      <c r="F12">
        <v>1</v>
      </c>
      <c r="G12">
        <v>2</v>
      </c>
      <c r="H12">
        <f t="shared" si="0"/>
        <v>2</v>
      </c>
      <c r="I12" s="6">
        <v>3</v>
      </c>
      <c r="J12" s="3">
        <v>0.874</v>
      </c>
      <c r="K12" s="3">
        <f t="shared" ref="K12:K13" si="2">I12*J12</f>
        <v>2.6219999999999999</v>
      </c>
      <c r="L12" s="4" t="s">
        <v>58</v>
      </c>
    </row>
    <row r="13" spans="1:12" x14ac:dyDescent="0.3">
      <c r="A13" s="12" t="s">
        <v>41</v>
      </c>
      <c r="B13" t="s">
        <v>59</v>
      </c>
      <c r="C13" s="1" t="s">
        <v>60</v>
      </c>
      <c r="D13" t="s">
        <v>15</v>
      </c>
      <c r="E13" s="1" t="s">
        <v>61</v>
      </c>
      <c r="F13">
        <v>2</v>
      </c>
      <c r="G13">
        <v>2</v>
      </c>
      <c r="H13">
        <f t="shared" si="0"/>
        <v>4</v>
      </c>
      <c r="I13" s="6">
        <v>10</v>
      </c>
      <c r="J13" s="3">
        <v>0.33500000000000002</v>
      </c>
      <c r="K13" s="3">
        <f t="shared" si="2"/>
        <v>3.35</v>
      </c>
      <c r="L13" s="4" t="s">
        <v>62</v>
      </c>
    </row>
    <row r="14" spans="1:12" x14ac:dyDescent="0.3">
      <c r="A14" s="12" t="s">
        <v>28</v>
      </c>
      <c r="B14" t="s">
        <v>63</v>
      </c>
      <c r="C14" s="15" t="s">
        <v>64</v>
      </c>
      <c r="D14" t="s">
        <v>15</v>
      </c>
      <c r="E14" s="15" t="s">
        <v>65</v>
      </c>
      <c r="F14">
        <v>3</v>
      </c>
      <c r="G14">
        <v>2</v>
      </c>
      <c r="H14">
        <f t="shared" si="0"/>
        <v>6</v>
      </c>
      <c r="I14" s="6">
        <v>10</v>
      </c>
      <c r="J14" s="3">
        <v>0.318</v>
      </c>
      <c r="K14" s="3">
        <f t="shared" si="1"/>
        <v>3.18</v>
      </c>
      <c r="L14" s="4" t="s">
        <v>66</v>
      </c>
    </row>
    <row r="15" spans="1:12" x14ac:dyDescent="0.3">
      <c r="A15" s="12" t="s">
        <v>41</v>
      </c>
      <c r="B15" t="s">
        <v>67</v>
      </c>
      <c r="C15" s="15">
        <v>62</v>
      </c>
      <c r="D15" t="s">
        <v>15</v>
      </c>
      <c r="E15" s="1" t="s">
        <v>43</v>
      </c>
      <c r="F15">
        <v>4</v>
      </c>
      <c r="G15">
        <v>2</v>
      </c>
      <c r="H15">
        <f t="shared" si="0"/>
        <v>8</v>
      </c>
      <c r="I15" s="6">
        <v>10</v>
      </c>
      <c r="J15" s="3">
        <v>0.02</v>
      </c>
      <c r="K15" s="3">
        <f>I13*J15</f>
        <v>0.2</v>
      </c>
      <c r="L15" s="4" t="s">
        <v>68</v>
      </c>
    </row>
    <row r="16" spans="1:12" x14ac:dyDescent="0.3">
      <c r="A16" s="12" t="s">
        <v>45</v>
      </c>
      <c r="B16" t="s">
        <v>69</v>
      </c>
      <c r="C16" s="15" t="s">
        <v>70</v>
      </c>
      <c r="D16" t="s">
        <v>15</v>
      </c>
      <c r="E16" s="1" t="s">
        <v>71</v>
      </c>
      <c r="F16">
        <v>1</v>
      </c>
      <c r="G16">
        <v>2</v>
      </c>
      <c r="H16">
        <f t="shared" si="0"/>
        <v>2</v>
      </c>
      <c r="I16" s="6">
        <v>10</v>
      </c>
      <c r="J16" s="3">
        <v>0.19400000000000001</v>
      </c>
      <c r="K16" s="3">
        <f t="shared" si="1"/>
        <v>1.94</v>
      </c>
      <c r="L16" s="4" t="s">
        <v>72</v>
      </c>
    </row>
    <row r="17" spans="1:12" x14ac:dyDescent="0.3">
      <c r="A17" s="12" t="s">
        <v>45</v>
      </c>
      <c r="B17" t="s">
        <v>73</v>
      </c>
      <c r="C17" s="1" t="s">
        <v>60</v>
      </c>
      <c r="D17" t="s">
        <v>15</v>
      </c>
      <c r="E17" s="1" t="s">
        <v>43</v>
      </c>
      <c r="F17">
        <v>7</v>
      </c>
      <c r="G17">
        <v>2</v>
      </c>
      <c r="H17">
        <f t="shared" si="0"/>
        <v>14</v>
      </c>
      <c r="I17" s="6">
        <v>20</v>
      </c>
      <c r="J17" s="3">
        <v>9.6000000000000002E-2</v>
      </c>
      <c r="K17" s="3">
        <f t="shared" si="1"/>
        <v>1.92</v>
      </c>
      <c r="L17" s="4" t="s">
        <v>74</v>
      </c>
    </row>
    <row r="18" spans="1:12" x14ac:dyDescent="0.3">
      <c r="A18" s="12" t="s">
        <v>75</v>
      </c>
      <c r="B18" t="s">
        <v>76</v>
      </c>
      <c r="C18" s="1" t="s">
        <v>77</v>
      </c>
      <c r="D18" t="s">
        <v>15</v>
      </c>
      <c r="E18" s="1" t="s">
        <v>71</v>
      </c>
      <c r="F18">
        <v>2</v>
      </c>
      <c r="G18">
        <v>2</v>
      </c>
      <c r="H18">
        <f t="shared" si="0"/>
        <v>4</v>
      </c>
      <c r="I18" s="6">
        <v>5</v>
      </c>
      <c r="J18" s="3">
        <v>0.214</v>
      </c>
      <c r="K18" s="3">
        <f t="shared" si="1"/>
        <v>1.07</v>
      </c>
      <c r="L18" s="4" t="s">
        <v>78</v>
      </c>
    </row>
    <row r="19" spans="1:12" x14ac:dyDescent="0.3">
      <c r="A19" s="12" t="s">
        <v>41</v>
      </c>
      <c r="B19" t="s">
        <v>79</v>
      </c>
      <c r="C19" s="1">
        <v>330</v>
      </c>
      <c r="D19" t="s">
        <v>15</v>
      </c>
      <c r="E19" s="1" t="s">
        <v>43</v>
      </c>
      <c r="F19">
        <v>3</v>
      </c>
      <c r="G19">
        <v>2</v>
      </c>
      <c r="H19">
        <f t="shared" si="0"/>
        <v>6</v>
      </c>
      <c r="I19" s="6">
        <v>10</v>
      </c>
      <c r="J19" s="3">
        <v>8.0000000000000002E-3</v>
      </c>
      <c r="K19" s="3">
        <f t="shared" si="1"/>
        <v>0.08</v>
      </c>
      <c r="L19" s="4" t="s">
        <v>80</v>
      </c>
    </row>
    <row r="20" spans="1:12" x14ac:dyDescent="0.3">
      <c r="A20" s="12" t="s">
        <v>41</v>
      </c>
      <c r="B20" t="s">
        <v>81</v>
      </c>
      <c r="C20" s="1">
        <v>27</v>
      </c>
      <c r="D20" t="s">
        <v>15</v>
      </c>
      <c r="E20" s="1" t="s">
        <v>43</v>
      </c>
      <c r="F20">
        <v>2</v>
      </c>
      <c r="G20">
        <v>2</v>
      </c>
      <c r="H20">
        <f t="shared" si="0"/>
        <v>4</v>
      </c>
      <c r="I20" s="6">
        <v>10</v>
      </c>
      <c r="J20" s="3">
        <v>2.5999999999999999E-2</v>
      </c>
      <c r="K20" s="3">
        <f t="shared" si="1"/>
        <v>0.26</v>
      </c>
      <c r="L20" s="4" t="s">
        <v>82</v>
      </c>
    </row>
    <row r="21" spans="1:12" x14ac:dyDescent="0.3">
      <c r="A21" s="12" t="s">
        <v>83</v>
      </c>
      <c r="B21" t="s">
        <v>84</v>
      </c>
      <c r="C21" s="1" t="s">
        <v>85</v>
      </c>
      <c r="D21" t="s">
        <v>15</v>
      </c>
      <c r="E21" s="1" t="s">
        <v>71</v>
      </c>
      <c r="F21">
        <v>8</v>
      </c>
      <c r="G21">
        <v>2</v>
      </c>
      <c r="H21">
        <f t="shared" si="0"/>
        <v>16</v>
      </c>
      <c r="I21" s="6">
        <v>20</v>
      </c>
      <c r="J21" s="3">
        <v>0.151</v>
      </c>
      <c r="K21" s="3">
        <f t="shared" si="1"/>
        <v>3.02</v>
      </c>
      <c r="L21" s="4" t="s">
        <v>86</v>
      </c>
    </row>
    <row r="22" spans="1:12" x14ac:dyDescent="0.3">
      <c r="A22" s="12" t="s">
        <v>87</v>
      </c>
      <c r="B22" t="s">
        <v>88</v>
      </c>
      <c r="C22" s="15" t="s">
        <v>89</v>
      </c>
      <c r="D22" t="s">
        <v>15</v>
      </c>
      <c r="E22" s="15" t="s">
        <v>90</v>
      </c>
      <c r="F22">
        <v>1</v>
      </c>
      <c r="G22">
        <v>2</v>
      </c>
      <c r="H22">
        <f t="shared" si="0"/>
        <v>2</v>
      </c>
      <c r="I22" s="6">
        <v>4</v>
      </c>
      <c r="J22" s="3">
        <v>0.38200000000000001</v>
      </c>
      <c r="K22" s="3">
        <f t="shared" si="1"/>
        <v>1.528</v>
      </c>
      <c r="L22" s="4" t="s">
        <v>91</v>
      </c>
    </row>
    <row r="23" spans="1:12" x14ac:dyDescent="0.3">
      <c r="A23" s="12" t="s">
        <v>92</v>
      </c>
      <c r="B23" t="s">
        <v>93</v>
      </c>
      <c r="C23" s="1" t="s">
        <v>94</v>
      </c>
      <c r="D23" t="s">
        <v>15</v>
      </c>
      <c r="E23" s="15" t="s">
        <v>95</v>
      </c>
      <c r="F23">
        <v>1</v>
      </c>
      <c r="G23">
        <v>2</v>
      </c>
      <c r="H23">
        <f t="shared" si="0"/>
        <v>2</v>
      </c>
      <c r="I23" s="6">
        <v>4</v>
      </c>
      <c r="J23" s="3">
        <v>0.4</v>
      </c>
      <c r="K23" s="3">
        <f t="shared" si="1"/>
        <v>1.6</v>
      </c>
      <c r="L23" s="4" t="s">
        <v>96</v>
      </c>
    </row>
    <row r="24" spans="1:12" x14ac:dyDescent="0.3">
      <c r="A24" s="12" t="s">
        <v>75</v>
      </c>
      <c r="B24" t="s">
        <v>97</v>
      </c>
      <c r="C24" s="1" t="s">
        <v>98</v>
      </c>
      <c r="D24" t="s">
        <v>15</v>
      </c>
      <c r="E24" s="1" t="s">
        <v>71</v>
      </c>
      <c r="F24">
        <v>1</v>
      </c>
      <c r="G24">
        <v>2</v>
      </c>
      <c r="H24">
        <f t="shared" si="0"/>
        <v>2</v>
      </c>
      <c r="I24" s="6">
        <v>3</v>
      </c>
      <c r="J24" s="3">
        <v>0.28799999999999998</v>
      </c>
      <c r="K24" s="3">
        <f t="shared" si="1"/>
        <v>0.86399999999999988</v>
      </c>
      <c r="L24" s="4" t="s">
        <v>99</v>
      </c>
    </row>
    <row r="25" spans="1:12" x14ac:dyDescent="0.3">
      <c r="A25" s="12" t="s">
        <v>75</v>
      </c>
      <c r="B25" t="s">
        <v>100</v>
      </c>
      <c r="C25" s="1" t="s">
        <v>101</v>
      </c>
      <c r="D25" t="s">
        <v>15</v>
      </c>
      <c r="E25" s="1" t="s">
        <v>71</v>
      </c>
      <c r="F25">
        <v>1</v>
      </c>
      <c r="G25">
        <v>2</v>
      </c>
      <c r="H25">
        <f t="shared" si="0"/>
        <v>2</v>
      </c>
      <c r="I25" s="6">
        <v>3</v>
      </c>
      <c r="J25" s="3">
        <v>0.251</v>
      </c>
      <c r="K25" s="3">
        <f t="shared" si="1"/>
        <v>0.753</v>
      </c>
      <c r="L25" s="4" t="s">
        <v>102</v>
      </c>
    </row>
    <row r="26" spans="1:12" x14ac:dyDescent="0.3">
      <c r="A26" s="12" t="s">
        <v>83</v>
      </c>
      <c r="B26" t="s">
        <v>103</v>
      </c>
      <c r="C26" s="1" t="s">
        <v>104</v>
      </c>
      <c r="D26" t="s">
        <v>15</v>
      </c>
      <c r="E26" s="15" t="s">
        <v>105</v>
      </c>
      <c r="F26">
        <v>1</v>
      </c>
      <c r="G26">
        <v>2</v>
      </c>
      <c r="H26">
        <f t="shared" si="0"/>
        <v>2</v>
      </c>
      <c r="I26" s="6">
        <v>3</v>
      </c>
      <c r="J26" s="3">
        <v>1.29</v>
      </c>
      <c r="K26" s="3">
        <f t="shared" si="1"/>
        <v>3.87</v>
      </c>
      <c r="L26" s="4" t="s">
        <v>106</v>
      </c>
    </row>
    <row r="27" spans="1:12" x14ac:dyDescent="0.3">
      <c r="A27" s="12" t="s">
        <v>83</v>
      </c>
      <c r="B27" t="s">
        <v>104</v>
      </c>
      <c r="C27" s="1" t="s">
        <v>107</v>
      </c>
      <c r="D27" t="s">
        <v>15</v>
      </c>
      <c r="E27" s="1" t="s">
        <v>108</v>
      </c>
      <c r="F27">
        <v>1</v>
      </c>
      <c r="G27">
        <v>2</v>
      </c>
      <c r="H27">
        <f>F27*G27</f>
        <v>2</v>
      </c>
      <c r="I27" s="6">
        <v>4</v>
      </c>
      <c r="J27" s="3">
        <v>0.753</v>
      </c>
      <c r="K27" s="3">
        <f>I27*J27</f>
        <v>3.012</v>
      </c>
      <c r="L27" s="4" t="s">
        <v>109</v>
      </c>
    </row>
    <row r="28" spans="1:12" x14ac:dyDescent="0.3">
      <c r="A28" s="12" t="s">
        <v>45</v>
      </c>
      <c r="B28" s="13" t="s">
        <v>110</v>
      </c>
      <c r="C28" s="16" t="s">
        <v>111</v>
      </c>
      <c r="D28" t="s">
        <v>15</v>
      </c>
      <c r="E28" s="1" t="s">
        <v>61</v>
      </c>
      <c r="F28">
        <v>1</v>
      </c>
      <c r="G28">
        <v>2</v>
      </c>
      <c r="H28">
        <f t="shared" si="0"/>
        <v>2</v>
      </c>
      <c r="I28" s="6">
        <v>10</v>
      </c>
      <c r="J28" s="3">
        <v>5.0000000000000001E-3</v>
      </c>
      <c r="K28" s="3">
        <f t="shared" si="1"/>
        <v>0.05</v>
      </c>
      <c r="L28" s="4" t="s">
        <v>112</v>
      </c>
    </row>
    <row r="29" spans="1:12" x14ac:dyDescent="0.3">
      <c r="A29" s="12" t="s">
        <v>45</v>
      </c>
      <c r="B29" t="s">
        <v>113</v>
      </c>
      <c r="C29" s="1" t="s">
        <v>111</v>
      </c>
      <c r="D29" t="s">
        <v>15</v>
      </c>
      <c r="E29" s="1" t="s">
        <v>43</v>
      </c>
      <c r="F29">
        <v>2</v>
      </c>
      <c r="G29">
        <v>2</v>
      </c>
      <c r="H29">
        <f t="shared" si="0"/>
        <v>4</v>
      </c>
      <c r="I29" s="6">
        <v>10</v>
      </c>
      <c r="J29" s="3">
        <v>2.1000000000000001E-2</v>
      </c>
      <c r="K29" s="3">
        <f t="shared" si="1"/>
        <v>0.21000000000000002</v>
      </c>
      <c r="L29" s="4" t="s">
        <v>114</v>
      </c>
    </row>
    <row r="30" spans="1:12" x14ac:dyDescent="0.3">
      <c r="A30" s="12" t="s">
        <v>45</v>
      </c>
      <c r="B30" t="s">
        <v>115</v>
      </c>
      <c r="C30" s="1" t="s">
        <v>116</v>
      </c>
      <c r="D30" t="s">
        <v>15</v>
      </c>
      <c r="E30" s="1" t="s">
        <v>43</v>
      </c>
      <c r="F30">
        <v>1</v>
      </c>
      <c r="G30">
        <v>2</v>
      </c>
      <c r="H30">
        <f t="shared" si="0"/>
        <v>2</v>
      </c>
      <c r="I30" s="6">
        <v>10</v>
      </c>
      <c r="J30" s="3">
        <v>5.8999999999999997E-2</v>
      </c>
      <c r="K30" s="3">
        <f t="shared" si="1"/>
        <v>0.59</v>
      </c>
      <c r="L30" s="4" t="s">
        <v>117</v>
      </c>
    </row>
    <row r="31" spans="1:12" x14ac:dyDescent="0.3">
      <c r="A31" s="12" t="s">
        <v>41</v>
      </c>
      <c r="B31" t="s">
        <v>118</v>
      </c>
      <c r="C31" s="1" t="s">
        <v>119</v>
      </c>
      <c r="D31" t="s">
        <v>15</v>
      </c>
      <c r="E31" s="1" t="s">
        <v>43</v>
      </c>
      <c r="F31">
        <v>6</v>
      </c>
      <c r="G31">
        <v>2</v>
      </c>
      <c r="H31">
        <f t="shared" si="0"/>
        <v>12</v>
      </c>
      <c r="I31" s="6">
        <v>20</v>
      </c>
      <c r="J31" s="3">
        <v>6.0999999999999999E-2</v>
      </c>
      <c r="K31" s="3">
        <f t="shared" si="1"/>
        <v>1.22</v>
      </c>
      <c r="L31" s="4" t="s">
        <v>120</v>
      </c>
    </row>
    <row r="32" spans="1:12" x14ac:dyDescent="0.3">
      <c r="A32" s="12" t="s">
        <v>121</v>
      </c>
      <c r="B32" t="s">
        <v>122</v>
      </c>
      <c r="C32" s="15" t="s">
        <v>123</v>
      </c>
      <c r="D32" t="s">
        <v>15</v>
      </c>
      <c r="E32" s="1" t="s">
        <v>124</v>
      </c>
      <c r="F32">
        <v>1</v>
      </c>
      <c r="G32">
        <v>2</v>
      </c>
      <c r="H32">
        <f t="shared" si="0"/>
        <v>2</v>
      </c>
      <c r="I32" s="6">
        <v>4</v>
      </c>
      <c r="J32" s="3">
        <v>0.32600000000000001</v>
      </c>
      <c r="K32" s="3">
        <f t="shared" si="1"/>
        <v>1.304</v>
      </c>
      <c r="L32" s="4" t="s">
        <v>125</v>
      </c>
    </row>
    <row r="33" spans="1:12" x14ac:dyDescent="0.3">
      <c r="A33" s="12" t="s">
        <v>126</v>
      </c>
      <c r="B33" t="s">
        <v>127</v>
      </c>
      <c r="C33" s="1" t="s">
        <v>128</v>
      </c>
      <c r="D33" t="s">
        <v>15</v>
      </c>
      <c r="E33" s="15" t="s">
        <v>71</v>
      </c>
      <c r="F33">
        <v>2</v>
      </c>
      <c r="G33">
        <v>2</v>
      </c>
      <c r="H33">
        <f t="shared" si="0"/>
        <v>4</v>
      </c>
      <c r="I33" s="6">
        <v>10</v>
      </c>
      <c r="J33" s="3">
        <v>0.10199999999999999</v>
      </c>
      <c r="K33" s="3">
        <f t="shared" si="1"/>
        <v>1.02</v>
      </c>
      <c r="L33" s="4" t="s">
        <v>129</v>
      </c>
    </row>
    <row r="34" spans="1:12" x14ac:dyDescent="0.3">
      <c r="A34" s="12" t="s">
        <v>41</v>
      </c>
      <c r="B34" t="s">
        <v>130</v>
      </c>
      <c r="C34" s="1" t="s">
        <v>131</v>
      </c>
      <c r="D34" t="s">
        <v>15</v>
      </c>
      <c r="E34" s="15" t="s">
        <v>43</v>
      </c>
      <c r="F34">
        <v>1</v>
      </c>
      <c r="G34">
        <v>2</v>
      </c>
      <c r="H34">
        <f t="shared" si="0"/>
        <v>2</v>
      </c>
      <c r="I34" s="6">
        <v>10</v>
      </c>
      <c r="J34" s="3">
        <v>8.0000000000000002E-3</v>
      </c>
      <c r="K34" s="3">
        <f t="shared" si="1"/>
        <v>0.08</v>
      </c>
      <c r="L34" s="4" t="s">
        <v>132</v>
      </c>
    </row>
    <row r="35" spans="1:12" x14ac:dyDescent="0.3">
      <c r="A35" s="12" t="s">
        <v>133</v>
      </c>
      <c r="B35" t="s">
        <v>134</v>
      </c>
      <c r="C35" s="15" t="s">
        <v>135</v>
      </c>
      <c r="D35" t="s">
        <v>15</v>
      </c>
      <c r="E35" s="15" t="s">
        <v>136</v>
      </c>
      <c r="F35">
        <v>4</v>
      </c>
      <c r="G35">
        <v>2</v>
      </c>
      <c r="H35">
        <f t="shared" si="0"/>
        <v>8</v>
      </c>
      <c r="I35" s="6">
        <v>10</v>
      </c>
      <c r="J35" s="3">
        <v>0.85299999999999998</v>
      </c>
      <c r="K35" s="3">
        <f t="shared" si="1"/>
        <v>8.5299999999999994</v>
      </c>
      <c r="L35" s="4" t="s">
        <v>137</v>
      </c>
    </row>
    <row r="36" spans="1:12" x14ac:dyDescent="0.3">
      <c r="A36" s="12" t="s">
        <v>138</v>
      </c>
      <c r="B36" t="s">
        <v>139</v>
      </c>
      <c r="C36" s="15" t="s">
        <v>140</v>
      </c>
      <c r="D36" t="s">
        <v>15</v>
      </c>
      <c r="E36" s="15" t="s">
        <v>141</v>
      </c>
      <c r="F36">
        <v>1</v>
      </c>
      <c r="G36">
        <v>2</v>
      </c>
      <c r="H36">
        <f t="shared" si="0"/>
        <v>2</v>
      </c>
      <c r="I36" s="6">
        <v>4</v>
      </c>
      <c r="J36" s="3">
        <v>0.83699999999999997</v>
      </c>
      <c r="K36" s="3">
        <f t="shared" si="1"/>
        <v>3.3479999999999999</v>
      </c>
      <c r="L36" s="4" t="s">
        <v>142</v>
      </c>
    </row>
    <row r="37" spans="1:12" x14ac:dyDescent="0.3">
      <c r="A37" s="12" t="s">
        <v>143</v>
      </c>
      <c r="B37" t="s">
        <v>144</v>
      </c>
      <c r="C37" s="15" t="s">
        <v>145</v>
      </c>
      <c r="D37" t="s">
        <v>15</v>
      </c>
      <c r="E37" s="15" t="s">
        <v>146</v>
      </c>
      <c r="F37">
        <v>1</v>
      </c>
      <c r="G37">
        <v>2</v>
      </c>
      <c r="H37">
        <f t="shared" si="0"/>
        <v>2</v>
      </c>
      <c r="I37" s="6">
        <v>4</v>
      </c>
      <c r="J37" s="3">
        <v>4.65E-2</v>
      </c>
      <c r="K37" s="3">
        <f t="shared" si="1"/>
        <v>0.186</v>
      </c>
      <c r="L37" s="4" t="s">
        <v>147</v>
      </c>
    </row>
    <row r="38" spans="1:12" x14ac:dyDescent="0.3">
      <c r="A38" s="12" t="s">
        <v>148</v>
      </c>
      <c r="B38" t="s">
        <v>149</v>
      </c>
      <c r="C38" s="15" t="s">
        <v>150</v>
      </c>
      <c r="D38" t="s">
        <v>15</v>
      </c>
      <c r="E38" s="15" t="s">
        <v>151</v>
      </c>
      <c r="F38">
        <v>1</v>
      </c>
      <c r="G38">
        <v>2</v>
      </c>
      <c r="H38">
        <f t="shared" si="0"/>
        <v>2</v>
      </c>
      <c r="I38" s="6">
        <v>3</v>
      </c>
      <c r="J38" s="3">
        <v>3.99</v>
      </c>
      <c r="K38" s="3">
        <f t="shared" si="1"/>
        <v>11.97</v>
      </c>
      <c r="L38" s="4" t="s">
        <v>152</v>
      </c>
    </row>
    <row r="39" spans="1:12" x14ac:dyDescent="0.3">
      <c r="A39" s="12" t="s">
        <v>41</v>
      </c>
      <c r="B39" t="s">
        <v>153</v>
      </c>
      <c r="C39" s="15" t="s">
        <v>154</v>
      </c>
      <c r="D39" t="s">
        <v>15</v>
      </c>
      <c r="E39" s="15" t="s">
        <v>43</v>
      </c>
      <c r="F39">
        <v>2</v>
      </c>
      <c r="G39">
        <v>2</v>
      </c>
      <c r="H39">
        <f>F39*G39</f>
        <v>4</v>
      </c>
      <c r="I39" s="6">
        <v>10</v>
      </c>
      <c r="J39" s="3">
        <v>1.4999999999999999E-2</v>
      </c>
      <c r="K39" s="3">
        <f t="shared" si="1"/>
        <v>0.15</v>
      </c>
      <c r="L39" s="4" t="s">
        <v>155</v>
      </c>
    </row>
    <row r="40" spans="1:12" x14ac:dyDescent="0.3">
      <c r="A40" s="12" t="s">
        <v>45</v>
      </c>
      <c r="B40" t="s">
        <v>156</v>
      </c>
      <c r="C40" s="15" t="s">
        <v>157</v>
      </c>
      <c r="D40" t="s">
        <v>15</v>
      </c>
      <c r="E40" s="1" t="s">
        <v>158</v>
      </c>
      <c r="F40">
        <v>2</v>
      </c>
      <c r="G40">
        <v>2</v>
      </c>
      <c r="H40">
        <f t="shared" si="0"/>
        <v>4</v>
      </c>
      <c r="I40" s="6">
        <v>10</v>
      </c>
      <c r="J40" s="3">
        <v>0.17</v>
      </c>
      <c r="K40" s="3">
        <f t="shared" si="1"/>
        <v>1.7000000000000002</v>
      </c>
      <c r="L40" s="4" t="s">
        <v>159</v>
      </c>
    </row>
    <row r="41" spans="1:12" x14ac:dyDescent="0.3">
      <c r="A41" s="12" t="s">
        <v>28</v>
      </c>
      <c r="B41" t="s">
        <v>160</v>
      </c>
      <c r="C41" s="15" t="s">
        <v>161</v>
      </c>
      <c r="D41" t="s">
        <v>30</v>
      </c>
      <c r="E41" s="15" t="s">
        <v>162</v>
      </c>
      <c r="F41">
        <v>1</v>
      </c>
      <c r="G41">
        <v>2</v>
      </c>
      <c r="H41">
        <f t="shared" si="0"/>
        <v>2</v>
      </c>
      <c r="I41" s="6">
        <v>3</v>
      </c>
      <c r="J41" s="3">
        <v>0.54</v>
      </c>
      <c r="K41" s="3">
        <f t="shared" si="1"/>
        <v>1.62</v>
      </c>
      <c r="L41" s="4" t="s">
        <v>163</v>
      </c>
    </row>
    <row r="42" spans="1:12" x14ac:dyDescent="0.3">
      <c r="A42" s="12" t="s">
        <v>45</v>
      </c>
      <c r="B42" t="s">
        <v>164</v>
      </c>
      <c r="C42" s="1" t="s">
        <v>165</v>
      </c>
      <c r="D42" t="s">
        <v>15</v>
      </c>
      <c r="E42" s="1" t="s">
        <v>71</v>
      </c>
      <c r="F42">
        <v>1</v>
      </c>
      <c r="G42">
        <v>2</v>
      </c>
      <c r="H42">
        <f t="shared" si="0"/>
        <v>2</v>
      </c>
      <c r="I42" s="6">
        <v>10</v>
      </c>
      <c r="J42" s="3">
        <v>0.106</v>
      </c>
      <c r="K42" s="3">
        <f t="shared" si="1"/>
        <v>1.06</v>
      </c>
      <c r="L42" s="4" t="s">
        <v>166</v>
      </c>
    </row>
    <row r="43" spans="1:12" x14ac:dyDescent="0.3">
      <c r="A43" s="12" t="s">
        <v>75</v>
      </c>
      <c r="B43" t="s">
        <v>167</v>
      </c>
      <c r="C43" s="1" t="s">
        <v>168</v>
      </c>
      <c r="D43" t="s">
        <v>15</v>
      </c>
      <c r="E43" s="1" t="s">
        <v>71</v>
      </c>
      <c r="F43">
        <v>1</v>
      </c>
      <c r="G43">
        <v>2</v>
      </c>
      <c r="H43">
        <f t="shared" si="0"/>
        <v>2</v>
      </c>
      <c r="I43" s="6">
        <v>4</v>
      </c>
      <c r="J43" s="3">
        <v>0.251</v>
      </c>
      <c r="K43" s="3">
        <f t="shared" si="1"/>
        <v>1.004</v>
      </c>
      <c r="L43" s="4" t="s">
        <v>169</v>
      </c>
    </row>
    <row r="44" spans="1:12" x14ac:dyDescent="0.3">
      <c r="A44" s="12" t="s">
        <v>41</v>
      </c>
      <c r="B44" t="s">
        <v>170</v>
      </c>
      <c r="C44" s="1" t="s">
        <v>171</v>
      </c>
      <c r="D44" t="s">
        <v>15</v>
      </c>
      <c r="E44" s="1" t="s">
        <v>43</v>
      </c>
      <c r="F44">
        <v>1</v>
      </c>
      <c r="G44">
        <v>2</v>
      </c>
      <c r="H44">
        <f t="shared" si="0"/>
        <v>2</v>
      </c>
      <c r="I44" s="6">
        <v>10</v>
      </c>
      <c r="J44" s="3">
        <v>3.5000000000000003E-2</v>
      </c>
      <c r="K44" s="3">
        <f t="shared" si="1"/>
        <v>0.35000000000000003</v>
      </c>
      <c r="L44" s="4" t="s">
        <v>172</v>
      </c>
    </row>
    <row r="45" spans="1:12" x14ac:dyDescent="0.3">
      <c r="A45" s="14" t="s">
        <v>173</v>
      </c>
      <c r="B45" t="s">
        <v>174</v>
      </c>
      <c r="C45" s="15" t="s">
        <v>175</v>
      </c>
      <c r="D45" t="s">
        <v>15</v>
      </c>
      <c r="E45" s="15" t="s">
        <v>176</v>
      </c>
      <c r="F45">
        <v>1</v>
      </c>
      <c r="G45">
        <v>2</v>
      </c>
      <c r="H45">
        <f t="shared" si="0"/>
        <v>2</v>
      </c>
      <c r="I45" s="6">
        <v>4</v>
      </c>
      <c r="J45" s="3"/>
      <c r="K45" s="3">
        <f t="shared" si="1"/>
        <v>0</v>
      </c>
      <c r="L45" s="4"/>
    </row>
    <row r="46" spans="1:12" x14ac:dyDescent="0.3">
      <c r="C46" s="2"/>
      <c r="E46" s="2"/>
      <c r="H46" t="s">
        <v>178</v>
      </c>
      <c r="I46" s="17">
        <f>Tabel1[[#Totals],[Price total:]]/G2</f>
        <v>56.716500000000003</v>
      </c>
      <c r="J46" s="3" t="s">
        <v>177</v>
      </c>
      <c r="K46" s="3">
        <f>SUM(K2:K45)</f>
        <v>113.43300000000001</v>
      </c>
    </row>
  </sheetData>
  <phoneticPr fontId="3" type="noConversion"/>
  <hyperlinks>
    <hyperlink ref="L13" r:id="rId1" xr:uid="{0417785D-E1B1-4B75-9C8B-66FE7795A367}"/>
    <hyperlink ref="L21" r:id="rId2" xr:uid="{63DD4219-07E9-4C8F-AA41-9FEDEF871151}"/>
    <hyperlink ref="L29" r:id="rId3" xr:uid="{41D688B2-FB60-44C0-938E-3E6457D726A8}"/>
    <hyperlink ref="L43" r:id="rId4" xr:uid="{D385D4E3-081C-459D-951F-919D08C5915B}"/>
    <hyperlink ref="L22" r:id="rId5" xr:uid="{566D0A27-0024-4F38-A6F7-7F8F0597858A}"/>
    <hyperlink ref="L7" r:id="rId6" xr:uid="{A3F59411-38B5-4893-8A2B-3F7EF74881D5}"/>
  </hyperlinks>
  <pageMargins left="0.7" right="0.7" top="0.75" bottom="0.75" header="0.3" footer="0.3"/>
  <pageSetup paperSize="9" orientation="portrait" r:id="rId7"/>
  <tableParts count="2"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Emiel V</dc:creator>
  <cp:keywords/>
  <dc:description/>
  <cp:lastModifiedBy>Emiel Visser (student)</cp:lastModifiedBy>
  <cp:revision/>
  <dcterms:created xsi:type="dcterms:W3CDTF">2023-06-21T13:01:58Z</dcterms:created>
  <dcterms:modified xsi:type="dcterms:W3CDTF">2023-12-11T18:27:25Z</dcterms:modified>
  <cp:category/>
  <cp:contentStatus/>
</cp:coreProperties>
</file>