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j_bol_student_han_nl/Documents/rgbBabay/design files/pcb/LedDriverBoard/"/>
    </mc:Choice>
  </mc:AlternateContent>
  <xr:revisionPtr revIDLastSave="226" documentId="8_{578275AC-4328-4D35-B354-28DE103A6597}" xr6:coauthVersionLast="47" xr6:coauthVersionMax="47" xr10:uidLastSave="{12DF20C6-7806-48AF-91A0-A8F593E4F80F}"/>
  <bookViews>
    <workbookView xWindow="-108" yWindow="-108" windowWidth="23256" windowHeight="12456" xr2:uid="{DDC780AC-EDE5-499E-A87C-35295FBEA4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  <c r="K40" i="1" l="1"/>
  <c r="I40" i="1" s="1"/>
</calcChain>
</file>

<file path=xl/sharedStrings.xml><?xml version="1.0" encoding="utf-8"?>
<sst xmlns="http://schemas.openxmlformats.org/spreadsheetml/2006/main" count="237" uniqueCount="156">
  <si>
    <t>Catagory</t>
  </si>
  <si>
    <t>Name in schematic:</t>
  </si>
  <si>
    <t>Name/Value</t>
  </si>
  <si>
    <t>Mounting type</t>
  </si>
  <si>
    <t>Footprint:</t>
  </si>
  <si>
    <t>Nr. per. PCB:</t>
  </si>
  <si>
    <t>Amount of PCBs:</t>
  </si>
  <si>
    <t>Total amount:</t>
  </si>
  <si>
    <t>To order:</t>
  </si>
  <si>
    <t>Price per.part:</t>
  </si>
  <si>
    <t>Price total:</t>
  </si>
  <si>
    <t>Link:</t>
  </si>
  <si>
    <t>SMD</t>
  </si>
  <si>
    <t>FLASH</t>
  </si>
  <si>
    <t>U2</t>
  </si>
  <si>
    <t>IS25LP032D-JLLE</t>
  </si>
  <si>
    <t>SON127P600X500X75-9N-D</t>
  </si>
  <si>
    <t>CONNECTOR</t>
  </si>
  <si>
    <t>THT</t>
  </si>
  <si>
    <t>SHDRRA6W70P0X250_1X6_1670X750X510P</t>
  </si>
  <si>
    <t>https://nl.mouser.com/ProductDetail/Phoenix-Contact/1778667?qs=i0qWf6NAoDtdrKZdTiVKlQ%3D%3D</t>
  </si>
  <si>
    <t>GATEBUFFER</t>
  </si>
  <si>
    <t>RESISTOR</t>
  </si>
  <si>
    <t>0603</t>
  </si>
  <si>
    <t>https://nl.mouser.com/ProductDetail/YAGEO/RC0603FR-10470RL?qs=EiqXWrxQq62gi8HBTlzDog%3D%3D</t>
  </si>
  <si>
    <t>CAPACITOR</t>
  </si>
  <si>
    <t>100nF</t>
  </si>
  <si>
    <t>https://nl.mouser.com/ProductDetail/KYOCERA-AVX/06035C104KAT2A?qs=wORnlwVG%2F0dQ8Y%2FnMEnCGg%3D%3D</t>
  </si>
  <si>
    <t>10k</t>
  </si>
  <si>
    <t>https://nl.mouser.com/ProductDetail/Bourns/CR0603AFX-1002EAS?qs=PzGy0jfpSMvnIWl2FjD7DQ%3D%3D</t>
  </si>
  <si>
    <t>Conn_01x16_Pin</t>
  </si>
  <si>
    <t>TE_1-84952-6_1x16-1MP_P1.0mm_Horizontal</t>
  </si>
  <si>
    <t>https://nl.mouser.com/ProductDetail/TE-Connectivity/1-84952-6?qs=uUkeXfjQ8uRn%252Bu4rrhD4JA%3D%3D</t>
  </si>
  <si>
    <t>10uF</t>
  </si>
  <si>
    <t>1206</t>
  </si>
  <si>
    <t>https://nl.mouser.com/ProductDetail/KEMET/C1206C106K4RACTU?qs=guDyKOyRtV0mxqxQedB7kA%3D%3D</t>
  </si>
  <si>
    <t>https://nl.mouser.com/ProductDetail/YAGEO/RE0603FRE0762RL?qs=fTsMJN6MUUv1sp9RVyQSKw%3D%3D</t>
  </si>
  <si>
    <t>C9</t>
  </si>
  <si>
    <t>4.7nF 1kV</t>
  </si>
  <si>
    <t>0805</t>
  </si>
  <si>
    <t>https://nl.mouser.com/ProductDetail/Walsin/0805B472K102CT?qs=hzBznG4dWXXfDjU4OfxUFQ%3D%3D</t>
  </si>
  <si>
    <t>https://nl.mouser.com/ProductDetail/Murata-Electronics/GRM188C81C106MA73D?qs=W1gvEE3epjzPVR28V3qh%2Fw%3D%3D</t>
  </si>
  <si>
    <t>LED</t>
  </si>
  <si>
    <t>GREEN</t>
  </si>
  <si>
    <t>https://nl.mouser.com/ProductDetail/Lite-On/LTST-C171GKT?qs=DXsB9OwW3bmgO%252BU8es%2F20A%3D%3D</t>
  </si>
  <si>
    <t>https://nl.mouser.com/ProductDetail/SEI-Stackpole/RMCF0603FT330R?qs=FESYatJ8odLaN56qufdyJQ%3D%3D</t>
  </si>
  <si>
    <t>https://nl.mouser.com/ProductDetail/TE-Connectivity-Holsworthy/CRG0603F27R?qs=VHcS2MTj4gbfJ48omZvbHQ%3D%3D</t>
  </si>
  <si>
    <t>FUSE</t>
  </si>
  <si>
    <t>CRYSTAL</t>
  </si>
  <si>
    <t>Y1</t>
  </si>
  <si>
    <t>32.768mHz</t>
  </si>
  <si>
    <t>Crystal_SMD_3215-2Pin_3.2x1.5mm</t>
  </si>
  <si>
    <t>https://nl.mouser.com/ProductDetail/Seiko-Semiconductors/SC32S-7PF20PPM?qs=3CPZD7qAgigZSR1ASVAS6w%3D%3D</t>
  </si>
  <si>
    <t>DIODE</t>
  </si>
  <si>
    <t>D8</t>
  </si>
  <si>
    <t>D1</t>
  </si>
  <si>
    <t>BLUE</t>
  </si>
  <si>
    <t>https://nl.mouser.com/ProductDetail/Lite-On/LTST-C171TBKT?qs=DIGZ1Yxiz2%2FRYShBNqRoMg%3D%3D</t>
  </si>
  <si>
    <t>RED</t>
  </si>
  <si>
    <t>https://nl.mouser.com/ProductDetail/Lite-On/LTST-C171KRKT?qs=5XMAZBf2SiSTcAb1f5vDzw%3D%3D</t>
  </si>
  <si>
    <t>-</t>
  </si>
  <si>
    <t xml:space="preserve">0031.7701.11 </t>
  </si>
  <si>
    <t>https://nl.mouser.com/ProductDetail/Schurter/0031.7701.11?qs=sGAEpiMZZMsZt0HrY5I79ilPM%252BnrVGggCNPJACui1mE%3D</t>
  </si>
  <si>
    <t>OMF 125</t>
  </si>
  <si>
    <t>1uF</t>
  </si>
  <si>
    <t>https://nl.mouser.com/ProductDetail/Samsung-Electro-Mechanics/CL31B105KOFNNNE?qs=349EhDEZ59o%252Bj%2FvC1Fmg0w%3D%3D</t>
  </si>
  <si>
    <t>https://nl.mouser.com/ProductDetail/KYOCERA-AVX/KGM15AR71C104KT?qs=Jm2GQyTW%2FbiNMH1Ynxi4nA%3D%3D</t>
  </si>
  <si>
    <t>4.7k</t>
  </si>
  <si>
    <t>https://nl.mouser.com/ProductDetail/Welwyn-Components-TT-Electronics/WCR0603-4K7FI?qs=mbEfOQsdCzfBCmdhoNRGyQ%3D%3D</t>
  </si>
  <si>
    <t>LDO</t>
  </si>
  <si>
    <t>U3</t>
  </si>
  <si>
    <t>AP2112K-3.3</t>
  </si>
  <si>
    <t>SOT-23-5</t>
  </si>
  <si>
    <t>https://nl.mouser.com/ProductDetail/Diodes-Incorporated/AP2112K-3.3TRG1?qs=x6A8l6qLYDDPYHosCdzh%2FA%3D%3D</t>
  </si>
  <si>
    <t>FERRITE</t>
  </si>
  <si>
    <t>FB1,FB2</t>
  </si>
  <si>
    <t>FerriteBead</t>
  </si>
  <si>
    <t>https://nl.mouser.com/ProductDetail/TDK/MPZ2012S101AT000?qs=pLY5GE0xrmKpe1XYPmVCHA%3D%3D</t>
  </si>
  <si>
    <t>1M</t>
  </si>
  <si>
    <t>https://nl.mouser.com/ProductDetail/SEI-Stackpole/RMCF0603FT1M00?qs=FESYatJ8odJNClY0wUC1cg%3D%3D</t>
  </si>
  <si>
    <t>SWITCH</t>
  </si>
  <si>
    <t>SW_SPST_B3U-1000P</t>
  </si>
  <si>
    <t>USB</t>
  </si>
  <si>
    <t>USB_C_Receptacle_USB2.0</t>
  </si>
  <si>
    <t>USB_C_Receptacle_HRO_TYPE-C-31-M-12</t>
  </si>
  <si>
    <t>https://nl.mouser.com/ProductDetail/Molex/217179-0001?qs=DRkmTr78QAQqCH4BoIR1xg%3D%3D</t>
  </si>
  <si>
    <t>ESD</t>
  </si>
  <si>
    <t>PRTR5V0U2X</t>
  </si>
  <si>
    <t>SOT-143</t>
  </si>
  <si>
    <t>https://nl.mouser.com/ProductDetail/Nexperia/PRTR5V0U2X215?qs=LOCUfHb8d9sDkgY4cRj8Lw%3D%3D</t>
  </si>
  <si>
    <t>PHY</t>
  </si>
  <si>
    <t>U1</t>
  </si>
  <si>
    <t>5.1k 1%</t>
  </si>
  <si>
    <t>https://nl.mouser.com/ProductDetail/Bourns/CR0603AFX-5101EAS?qs=PzGy0jfpSMub%2Fi7zoEnwAw%3D%3D</t>
  </si>
  <si>
    <t>C2,C1</t>
  </si>
  <si>
    <t>0402</t>
  </si>
  <si>
    <t>100uF</t>
  </si>
  <si>
    <t>https://nl.mouser.com/ProductDetail/KEMET/C0805C104K4RECAUTO?qs=MLItCLRbWswQcXlGMGaWig%3D%3D</t>
  </si>
  <si>
    <t>ORANGE</t>
  </si>
  <si>
    <t>https://nl.mouser.com/ProductDetail/Lite-On/LTST-C170KFKT?qs=gKd32bbgGM%2FWUWN9MKaKoA%3D%3D</t>
  </si>
  <si>
    <t>100k</t>
  </si>
  <si>
    <t>https://nl.mouser.com/ProductDetail/Vishay-Draloric/RCG0603100KFKEA?qs=f%2F0S6rTelyXH%2FpVkET7riQ%3D%3D</t>
  </si>
  <si>
    <t>NEOPIXEL</t>
  </si>
  <si>
    <t>D6</t>
  </si>
  <si>
    <t>Amount of PCBs</t>
  </si>
  <si>
    <t xml:space="preserve">   Total:    </t>
  </si>
  <si>
    <t>C4, C12, C14, C15, C16, C19, C20</t>
  </si>
  <si>
    <t>C10, C13, C17, C18</t>
  </si>
  <si>
    <t>C3, C11</t>
  </si>
  <si>
    <t>C5, C7</t>
  </si>
  <si>
    <t>C6</t>
  </si>
  <si>
    <t>C8</t>
  </si>
  <si>
    <t>R3, R4, R9, R10, R14, R15</t>
  </si>
  <si>
    <t>R11, R12, R13, R16, R17, R18</t>
  </si>
  <si>
    <t>R1, R6, R8</t>
  </si>
  <si>
    <t>R19, R20, R21</t>
  </si>
  <si>
    <t>R5, R7</t>
  </si>
  <si>
    <t>R22, R23</t>
  </si>
  <si>
    <t>27</t>
  </si>
  <si>
    <t>R26, R27</t>
  </si>
  <si>
    <t>R24</t>
  </si>
  <si>
    <t>R25</t>
  </si>
  <si>
    <t>D2, D4</t>
  </si>
  <si>
    <t>D3, D5</t>
  </si>
  <si>
    <t>D9</t>
  </si>
  <si>
    <t>F7</t>
  </si>
  <si>
    <t>SW1,SW2</t>
  </si>
  <si>
    <t>J1, J2, J3</t>
  </si>
  <si>
    <t>J5, J6</t>
  </si>
  <si>
    <t>J8</t>
  </si>
  <si>
    <t>F1, F2, F3, F4, F5, F6</t>
  </si>
  <si>
    <t>1A</t>
  </si>
  <si>
    <t>3A</t>
  </si>
  <si>
    <t>D10</t>
  </si>
  <si>
    <t>SK6812MINI</t>
  </si>
  <si>
    <t>LED_SK6812MINI_PLCC4_3.5x3.5mm_P1.75mm</t>
  </si>
  <si>
    <t>ATSAMD21G18A-M</t>
  </si>
  <si>
    <t>QFN-48-1EP_7x7mm_P0.5mm_EP5.15x5.15mm</t>
  </si>
  <si>
    <t>SN74AHCT125RGYR</t>
  </si>
  <si>
    <t>U4, U5</t>
  </si>
  <si>
    <t>RGY-_S-PVQFN-N14_</t>
  </si>
  <si>
    <t>R2</t>
  </si>
  <si>
    <t>https://nl.mouser.com/ProductDetail/Adafruit/4960?qs=pBJMDPsKWf1Q%252BqeEoLnQjA%3D%3D</t>
  </si>
  <si>
    <t>15pF</t>
  </si>
  <si>
    <t>https://nl.mouser.com/ProductDetail/Microchip-Technology/ATSAMD21G18A-MU?qs=KLFHFgXTQiA%2FfMu%2FGM5u1A%3D%3D</t>
  </si>
  <si>
    <t>https://nl.mouser.com/ProductDetail/Texas-Instruments/SN74AHCT125RGYR?qs=WzgTT80quPG58uovxcQWdQ%3D%3D</t>
  </si>
  <si>
    <t>https://nl.mouser.com/ProductDetail/SEI-Stackpole/RMCF0603FT2K20?qs=FESYatJ8odLT3Yuphfww0w%3D%3D</t>
  </si>
  <si>
    <t>2.2k</t>
  </si>
  <si>
    <t>https://nl.mouser.com/ProductDetail/Schurter/3404.0014.11?qs=8QfiMw8FY5MW%252BuaV2dEayA%3D%3D</t>
  </si>
  <si>
    <t>https://nl.mouser.com/ProductDetail/Taiwan-Semiconductor/SS34ALH?qs=A6eO%252BMLsxmQip%2FrgNup6RA%3D%3D</t>
  </si>
  <si>
    <t>SMA</t>
  </si>
  <si>
    <t xml:space="preserve">SS34ALH </t>
  </si>
  <si>
    <t>https://nl.mouser.com/ProductDetail/CK/PTS810SJK250SMTRLFS?qs=UxeAxwACbqlfHzoZSrW3%2Fw%3D%3D</t>
  </si>
  <si>
    <t>PTS810SJK250SMTRLFS</t>
  </si>
  <si>
    <t>https://nl.mouser.com/ProductDetail/Bel-Fuse/0ZCK0050FF2E?qs=SRYZG9HaIQ3gw527qS%252BJNw%3D%3D</t>
  </si>
  <si>
    <t>https://nl.mouser.com/ProductDetail/ISSI/IS25LP032D-JKLE-TR?qs=DXv0QSHKF4y2R7%2F4oqToPQ%3D%3D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</si>
</sst>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0" fillId="2" borderId="0" xfId="0" applyFill="1"/>
    <xf numFmtId="49" fontId="0" fillId="0" borderId="0" xfId="0" applyNumberFormat="1"/>
    <xf numFmtId="0" fontId="0" fillId="3" borderId="0" xfId="0" applyFill="1"/>
    <xf numFmtId="44" fontId="0" fillId="0" borderId="0" xfId="0" applyNumberFormat="1"/>
    <xf numFmtId="0" fontId="1" fillId="0" borderId="0" xfId="1"/>
    <xf numFmtId="44" fontId="1" fillId="0" borderId="0" xfId="1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0" borderId="0" xfId="0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44" fontId="0" fillId="0" borderId="0" xfId="0" applyNumberFormat="1" applyAlignment="1">
      <alignment horizontal="center"/>
    </xf>
    <xf numFmtId="49" fontId="0" fillId="4" borderId="0" xfId="0" applyNumberFormat="1" applyFill="1"/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vertical="center" wrapText="1"/>
    </xf>
  </cellXfs>
  <cellStyles count="2">
    <cellStyle name="Hyperlink" xfId="1" builtinId="8"/>
    <cellStyle name="Standaard" xfId="0" builtinId="0"/>
  </cellStyles>
  <dxfs count="15"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fgColor indexed="64"/>
          <bgColor rgb="FF92D050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E3C9F-83AD-4550-B710-0BB25C14C555}" name="Tabel1" displayName="Tabel1" ref="C1:L40" totalsRowCount="1" headerRowDxfId="14" headerRowBorderDxfId="13" tableBorderDxfId="12">
  <autoFilter ref="C1:L39" xr:uid="{0E5E3C9F-83AD-4550-B710-0BB25C14C555}"/>
  <tableColumns count="10">
    <tableColumn id="1" xr3:uid="{5C35CCBE-03B8-4FEB-AE87-2613BC6651FD}" name="Name/Value" dataDxfId="11" totalsRowDxfId="4"/>
    <tableColumn id="2" xr3:uid="{32A3CC96-0659-48D1-835B-5E7640758AFD}" name="Mounting type"/>
    <tableColumn id="3" xr3:uid="{A3656551-5C3C-4916-99C7-C8CCF86002D2}" name="Footprint:" dataDxfId="10" totalsRowDxfId="3"/>
    <tableColumn id="4" xr3:uid="{3E5D99E2-CC16-4C28-9362-CB49EB71AA10}" name="Nr. per. PCB:"/>
    <tableColumn id="5" xr3:uid="{1285DF93-1FD4-4BC8-BCD1-D875143EF754}" name="Amount of PCBs:"/>
    <tableColumn id="6" xr3:uid="{D44A6DBF-51D6-4093-B69F-87C8AB6E2A29}" name="Total amount:" totalsRowLabel="Amount of PCBs">
      <calculatedColumnFormula>F2*G2</calculatedColumnFormula>
    </tableColumn>
    <tableColumn id="7" xr3:uid="{5A33664D-B7BE-4F26-B14B-0B97B888F9BE}" name="To order:" totalsRowFunction="custom" totalsRowDxfId="2">
      <totalsRowFormula>Tabel1[[#Totals],[Price total:]]/G2</totalsRowFormula>
    </tableColumn>
    <tableColumn id="8" xr3:uid="{FD792D77-AD3D-4E65-B0AD-455AC8615958}" name="Price per.part:" totalsRowLabel="   Total:    " dataDxfId="9" totalsRowDxfId="1"/>
    <tableColumn id="9" xr3:uid="{48D80DE7-43DB-4635-8108-E3CE1A407A51}" name="Price total:" totalsRowFunction="custom" dataDxfId="8" totalsRowDxfId="0">
      <calculatedColumnFormula>I2*J2</calculatedColumnFormula>
      <totalsRowFormula>SUM(K2:K39)</totalsRowFormula>
    </tableColumn>
    <tableColumn id="10" xr3:uid="{DEE3ED34-7D63-4179-A394-5EF1548D8A14}" name="Link: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3D73C3-7ACA-4036-8B01-D801ED8986B1}" name="Tabel2" displayName="Tabel2" ref="A1:B39" totalsRowShown="0" headerRowBorderDxfId="7" tableBorderDxfId="6">
  <autoFilter ref="A1:B39" xr:uid="{C43D73C3-7ACA-4036-8B01-D801ED8986B1}"/>
  <tableColumns count="2">
    <tableColumn id="1" xr3:uid="{0A852EEC-99E7-49AC-A550-8E2E9FD0A17B}" name="Catagory" dataDxfId="5"/>
    <tableColumn id="2" xr3:uid="{EAC53E98-F5E5-44C1-9889-5F8EACA3607F}" name="Name in schematic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Microchip-Technology/ATSAMD21G18A-MU?qs=KLFHFgXTQiA%2FfMu%2FGM5u1A%3D%3D" TargetMode="External"/><Relationship Id="rId13" Type="http://schemas.openxmlformats.org/officeDocument/2006/relationships/hyperlink" Target="https://nl.mouser.com/ProductDetail/CK/PTS810SJK250SMTRLFS?qs=UxeAxwACbqlfHzoZSrW3%2Fw%3D%3D" TargetMode="External"/><Relationship Id="rId3" Type="http://schemas.openxmlformats.org/officeDocument/2006/relationships/hyperlink" Target="https://nl.mouser.com/ProductDetail/KYOCERA-AVX/KGM15AR71C104KT?qs=Jm2GQyTW%2FbiNMH1Ynxi4nA%3D%3D" TargetMode="External"/><Relationship Id="rId7" Type="http://schemas.openxmlformats.org/officeDocument/2006/relationships/hyperlink" Target="https://nl.mouser.com/ProductDetail/Adafruit/4960?qs=pBJMDPsKWf1Q%252BqeEoLnQjA%3D%3D" TargetMode="External"/><Relationship Id="rId12" Type="http://schemas.openxmlformats.org/officeDocument/2006/relationships/hyperlink" Target="https://nl.mouser.com/ProductDetail/Taiwan-Semiconductor/SS34ALH?qs=A6eO%252BMLsxmQip%2FrgNup6RA%3D%3D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nl.mouser.com/ProductDetail/Bel-Fuse/0ZCK0050FF2E?qs=SRYZG9HaIQ3gw527qS%252BJNw%3D%3D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nl.mouser.com/ProductDetail/KEMET/C1206C106K4RACTU?qs=guDyKOyRtV0mxqxQedB7kA%3D%3D" TargetMode="External"/><Relationship Id="rId6" Type="http://schemas.openxmlformats.org/officeDocument/2006/relationships/hyperlink" Target="https://nl.mouser.com/ProductDetail/Texas-Instruments/SN74AHCT125RGYR?qs=WzgTT80quPG58uovxcQWdQ%3D%3D" TargetMode="External"/><Relationship Id="rId11" Type="http://schemas.openxmlformats.org/officeDocument/2006/relationships/hyperlink" Target="https://nl.mouser.com/ProductDetail/Schurter/3404.0014.11?qs=8QfiMw8FY5MW%252BuaV2dEayA%3D%3D" TargetMode="External"/><Relationship Id="rId5" Type="http://schemas.openxmlformats.org/officeDocument/2006/relationships/hyperlink" Target="https://nl.mouser.com/ProductDetail/Seiko-Semiconductors/SC32S-7PF20PPM?qs=3CPZD7qAgigZSR1ASVAS6w%3D%3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nl.mouser.com/ProductDetail/ISSI/IS25LP032D-JKLE-TR?qs=DXv0QSHKF4y2R7%2F4oqToPQ%3D%3D" TargetMode="External"/><Relationship Id="rId4" Type="http://schemas.openxmlformats.org/officeDocument/2006/relationships/hyperlink" Target="https://nl.mouser.com/ProductDetail/Lite-On/LTST-C170KFKT?qs=gKd32bbgGM%2FWUWN9MKaKoA%3D%3D" TargetMode="External"/><Relationship Id="rId9" Type="http://schemas.openxmlformats.org/officeDocument/2006/relationships/hyperlink" Target="https://nl.mouser.com/ProductDetail/SEI-Stackpole/RMCF0603FT2K20?qs=FESYatJ8odLT3Yuphfww0w%3D%3D" TargetMode="External"/><Relationship Id="rId14" Type="http://schemas.openxmlformats.org/officeDocument/2006/relationships/hyperlink" Target="https://nl.mouser.com/ProductDetail/KEMET/C0805C104K4RECAUTO?qs=MLItCLRbWswQcXlGMGaWi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CB06-577E-4F3B-8BBC-58AEBF797B2D}">
  <dimension ref="A1:L40"/>
  <sheetViews>
    <sheetView tabSelected="1" topLeftCell="H16" workbookViewId="0">
      <selection activeCell="L36" activeCellId="1" sqref="C36 L36"/>
    </sheetView>
  </sheetViews>
  <sheetFormatPr defaultRowHeight="14.4" x14ac:dyDescent="0.3"/>
  <cols>
    <col min="1" max="1" width="11.6640625" bestFit="1" customWidth="1"/>
    <col min="2" max="2" width="27.5546875" bestFit="1" customWidth="1"/>
    <col min="3" max="3" width="23.6640625" bestFit="1" customWidth="1"/>
    <col min="4" max="4" width="18.21875" bestFit="1" customWidth="1"/>
    <col min="5" max="5" width="40.77734375" bestFit="1" customWidth="1"/>
    <col min="6" max="6" width="16.44140625" bestFit="1" customWidth="1"/>
    <col min="7" max="7" width="20.33203125" bestFit="1" customWidth="1"/>
    <col min="8" max="8" width="17.77734375" bestFit="1" customWidth="1"/>
    <col min="9" max="9" width="13.33203125" bestFit="1" customWidth="1"/>
    <col min="10" max="10" width="17.77734375" bestFit="1" customWidth="1"/>
    <col min="11" max="11" width="12.6640625" bestFit="1" customWidth="1"/>
    <col min="12" max="12" width="138.44140625" bestFit="1" customWidth="1"/>
  </cols>
  <sheetData>
    <row r="1" spans="1:12" ht="14.5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 x14ac:dyDescent="0.3">
      <c r="A2" s="6" t="s">
        <v>13</v>
      </c>
      <c r="B2" t="s">
        <v>14</v>
      </c>
      <c r="C2" s="21" t="s">
        <v>15</v>
      </c>
      <c r="D2" t="s">
        <v>12</v>
      </c>
      <c r="E2" s="7" t="s">
        <v>16</v>
      </c>
      <c r="F2">
        <v>1</v>
      </c>
      <c r="G2">
        <v>2</v>
      </c>
      <c r="H2">
        <f t="shared" ref="H2:H39" si="0">F2*G2</f>
        <v>2</v>
      </c>
      <c r="I2" s="8">
        <v>3</v>
      </c>
      <c r="J2" s="9">
        <v>0.82799999999999996</v>
      </c>
      <c r="K2" s="9">
        <f t="shared" ref="K2:K39" si="1">I2*J2</f>
        <v>2.484</v>
      </c>
      <c r="L2" s="11" t="s">
        <v>155</v>
      </c>
    </row>
    <row r="3" spans="1:12" x14ac:dyDescent="0.3">
      <c r="A3" s="6" t="s">
        <v>17</v>
      </c>
      <c r="B3" t="s">
        <v>128</v>
      </c>
      <c r="C3" s="17">
        <v>1778667</v>
      </c>
      <c r="D3" t="s">
        <v>18</v>
      </c>
      <c r="E3" s="7" t="s">
        <v>19</v>
      </c>
      <c r="F3">
        <v>2</v>
      </c>
      <c r="G3">
        <v>2</v>
      </c>
      <c r="H3">
        <f t="shared" si="0"/>
        <v>4</v>
      </c>
      <c r="I3" s="8">
        <v>5</v>
      </c>
      <c r="J3" s="9">
        <v>1.43</v>
      </c>
      <c r="K3" s="9">
        <f t="shared" si="1"/>
        <v>7.1499999999999995</v>
      </c>
      <c r="L3" s="10" t="s">
        <v>20</v>
      </c>
    </row>
    <row r="4" spans="1:12" x14ac:dyDescent="0.3">
      <c r="A4" s="6" t="s">
        <v>21</v>
      </c>
      <c r="B4" t="s">
        <v>139</v>
      </c>
      <c r="C4" s="23" t="s">
        <v>138</v>
      </c>
      <c r="D4" s="13" t="s">
        <v>12</v>
      </c>
      <c r="E4" s="7" t="s">
        <v>140</v>
      </c>
      <c r="F4">
        <v>2</v>
      </c>
      <c r="G4">
        <v>2</v>
      </c>
      <c r="H4">
        <f t="shared" si="0"/>
        <v>4</v>
      </c>
      <c r="I4" s="8">
        <v>4</v>
      </c>
      <c r="J4" s="9">
        <v>0.437</v>
      </c>
      <c r="K4" s="9">
        <f t="shared" si="1"/>
        <v>1.748</v>
      </c>
      <c r="L4" s="10" t="s">
        <v>145</v>
      </c>
    </row>
    <row r="5" spans="1:12" x14ac:dyDescent="0.3">
      <c r="A5" s="6" t="s">
        <v>22</v>
      </c>
      <c r="B5" t="s">
        <v>116</v>
      </c>
      <c r="C5" s="17">
        <v>470</v>
      </c>
      <c r="D5" t="s">
        <v>12</v>
      </c>
      <c r="E5" s="12" t="s">
        <v>23</v>
      </c>
      <c r="F5">
        <v>2</v>
      </c>
      <c r="G5">
        <v>2</v>
      </c>
      <c r="H5">
        <f t="shared" si="0"/>
        <v>4</v>
      </c>
      <c r="I5" s="8">
        <v>10</v>
      </c>
      <c r="J5" s="9">
        <v>0.01</v>
      </c>
      <c r="K5" s="9">
        <f t="shared" si="1"/>
        <v>0.1</v>
      </c>
      <c r="L5" s="10" t="s">
        <v>24</v>
      </c>
    </row>
    <row r="6" spans="1:12" x14ac:dyDescent="0.3">
      <c r="A6" s="6" t="s">
        <v>25</v>
      </c>
      <c r="B6" t="s">
        <v>106</v>
      </c>
      <c r="C6" s="16" t="s">
        <v>26</v>
      </c>
      <c r="D6" t="s">
        <v>12</v>
      </c>
      <c r="E6" s="12" t="s">
        <v>23</v>
      </c>
      <c r="F6">
        <v>7</v>
      </c>
      <c r="G6">
        <v>2</v>
      </c>
      <c r="H6">
        <f t="shared" si="0"/>
        <v>14</v>
      </c>
      <c r="I6" s="8">
        <v>20</v>
      </c>
      <c r="J6" s="9">
        <v>2.5000000000000001E-2</v>
      </c>
      <c r="K6" s="9">
        <f t="shared" si="1"/>
        <v>0.5</v>
      </c>
      <c r="L6" s="10" t="s">
        <v>27</v>
      </c>
    </row>
    <row r="7" spans="1:12" x14ac:dyDescent="0.3">
      <c r="A7" s="6" t="s">
        <v>22</v>
      </c>
      <c r="B7" t="s">
        <v>141</v>
      </c>
      <c r="C7" s="22" t="s">
        <v>147</v>
      </c>
      <c r="D7" t="s">
        <v>12</v>
      </c>
      <c r="E7" s="12" t="s">
        <v>23</v>
      </c>
      <c r="F7">
        <v>1</v>
      </c>
      <c r="G7">
        <v>2</v>
      </c>
      <c r="H7">
        <f t="shared" si="0"/>
        <v>2</v>
      </c>
      <c r="I7" s="8">
        <v>10</v>
      </c>
      <c r="J7" s="9">
        <v>9.2999999999999999E-2</v>
      </c>
      <c r="K7" s="9">
        <f t="shared" si="1"/>
        <v>0.92999999999999994</v>
      </c>
      <c r="L7" s="10" t="s">
        <v>146</v>
      </c>
    </row>
    <row r="8" spans="1:12" x14ac:dyDescent="0.3">
      <c r="A8" s="6" t="s">
        <v>22</v>
      </c>
      <c r="B8" t="s">
        <v>115</v>
      </c>
      <c r="C8" s="16" t="s">
        <v>28</v>
      </c>
      <c r="D8" t="s">
        <v>12</v>
      </c>
      <c r="E8" s="12" t="s">
        <v>23</v>
      </c>
      <c r="F8">
        <v>3</v>
      </c>
      <c r="G8">
        <v>2</v>
      </c>
      <c r="H8">
        <f t="shared" si="0"/>
        <v>6</v>
      </c>
      <c r="I8" s="8">
        <v>10</v>
      </c>
      <c r="J8" s="9">
        <v>1.6E-2</v>
      </c>
      <c r="K8" s="9">
        <f t="shared" si="1"/>
        <v>0.16</v>
      </c>
      <c r="L8" s="10" t="s">
        <v>29</v>
      </c>
    </row>
    <row r="9" spans="1:12" x14ac:dyDescent="0.3">
      <c r="A9" s="6" t="s">
        <v>17</v>
      </c>
      <c r="B9" t="s">
        <v>127</v>
      </c>
      <c r="C9" s="17" t="s">
        <v>30</v>
      </c>
      <c r="D9" t="s">
        <v>12</v>
      </c>
      <c r="E9" s="7" t="s">
        <v>31</v>
      </c>
      <c r="F9">
        <v>3</v>
      </c>
      <c r="G9">
        <v>2</v>
      </c>
      <c r="H9">
        <f t="shared" si="0"/>
        <v>6</v>
      </c>
      <c r="I9" s="8">
        <v>10</v>
      </c>
      <c r="J9" s="9">
        <v>0.874</v>
      </c>
      <c r="K9" s="9">
        <f t="shared" si="1"/>
        <v>8.74</v>
      </c>
      <c r="L9" s="10" t="s">
        <v>32</v>
      </c>
    </row>
    <row r="10" spans="1:12" x14ac:dyDescent="0.3">
      <c r="A10" s="6" t="s">
        <v>22</v>
      </c>
      <c r="B10" t="s">
        <v>109</v>
      </c>
      <c r="C10" s="16" t="s">
        <v>33</v>
      </c>
      <c r="D10" t="s">
        <v>12</v>
      </c>
      <c r="E10" s="12" t="s">
        <v>34</v>
      </c>
      <c r="F10">
        <v>2</v>
      </c>
      <c r="G10">
        <v>2</v>
      </c>
      <c r="H10">
        <f t="shared" si="0"/>
        <v>4</v>
      </c>
      <c r="I10" s="8">
        <v>10</v>
      </c>
      <c r="J10" s="9">
        <v>0.33500000000000002</v>
      </c>
      <c r="K10" s="9">
        <f t="shared" si="1"/>
        <v>3.35</v>
      </c>
      <c r="L10" s="10" t="s">
        <v>35</v>
      </c>
    </row>
    <row r="11" spans="1:12" x14ac:dyDescent="0.3">
      <c r="A11" s="6" t="s">
        <v>22</v>
      </c>
      <c r="B11" t="s">
        <v>112</v>
      </c>
      <c r="C11" s="17">
        <v>62</v>
      </c>
      <c r="D11" t="s">
        <v>12</v>
      </c>
      <c r="E11" s="12" t="s">
        <v>23</v>
      </c>
      <c r="F11">
        <v>6</v>
      </c>
      <c r="G11">
        <v>2</v>
      </c>
      <c r="H11">
        <f t="shared" si="0"/>
        <v>12</v>
      </c>
      <c r="I11" s="8">
        <v>20</v>
      </c>
      <c r="J11" s="9">
        <v>0.02</v>
      </c>
      <c r="K11" s="9">
        <f>I10*J11</f>
        <v>0.2</v>
      </c>
      <c r="L11" s="10" t="s">
        <v>36</v>
      </c>
    </row>
    <row r="12" spans="1:12" x14ac:dyDescent="0.3">
      <c r="A12" s="6" t="s">
        <v>25</v>
      </c>
      <c r="B12" t="s">
        <v>110</v>
      </c>
      <c r="C12" s="17" t="s">
        <v>38</v>
      </c>
      <c r="D12" t="s">
        <v>12</v>
      </c>
      <c r="E12" s="12" t="s">
        <v>39</v>
      </c>
      <c r="F12">
        <v>1</v>
      </c>
      <c r="G12">
        <v>2</v>
      </c>
      <c r="H12">
        <f t="shared" si="0"/>
        <v>2</v>
      </c>
      <c r="I12" s="8">
        <v>10</v>
      </c>
      <c r="J12" s="9">
        <v>0.19400000000000001</v>
      </c>
      <c r="K12" s="9">
        <f t="shared" si="1"/>
        <v>1.94</v>
      </c>
      <c r="L12" s="10" t="s">
        <v>40</v>
      </c>
    </row>
    <row r="13" spans="1:12" x14ac:dyDescent="0.3">
      <c r="A13" s="6" t="s">
        <v>25</v>
      </c>
      <c r="B13" t="s">
        <v>107</v>
      </c>
      <c r="C13" s="16" t="s">
        <v>33</v>
      </c>
      <c r="D13" t="s">
        <v>12</v>
      </c>
      <c r="E13" s="12" t="s">
        <v>23</v>
      </c>
      <c r="F13">
        <v>4</v>
      </c>
      <c r="G13">
        <v>2</v>
      </c>
      <c r="H13">
        <f t="shared" si="0"/>
        <v>8</v>
      </c>
      <c r="I13" s="8">
        <v>10</v>
      </c>
      <c r="J13" s="9">
        <v>9.6000000000000002E-2</v>
      </c>
      <c r="K13" s="9">
        <f t="shared" si="1"/>
        <v>0.96</v>
      </c>
      <c r="L13" s="10" t="s">
        <v>41</v>
      </c>
    </row>
    <row r="14" spans="1:12" x14ac:dyDescent="0.3">
      <c r="A14" s="6" t="s">
        <v>42</v>
      </c>
      <c r="B14" t="s">
        <v>123</v>
      </c>
      <c r="C14" s="16" t="s">
        <v>43</v>
      </c>
      <c r="D14" t="s">
        <v>12</v>
      </c>
      <c r="E14" s="12" t="s">
        <v>23</v>
      </c>
      <c r="F14">
        <v>2</v>
      </c>
      <c r="G14">
        <v>2</v>
      </c>
      <c r="H14">
        <f t="shared" si="0"/>
        <v>4</v>
      </c>
      <c r="I14" s="8">
        <v>10</v>
      </c>
      <c r="J14" s="9">
        <v>0.214</v>
      </c>
      <c r="K14" s="9">
        <f t="shared" si="1"/>
        <v>2.14</v>
      </c>
      <c r="L14" s="10" t="s">
        <v>44</v>
      </c>
    </row>
    <row r="15" spans="1:12" x14ac:dyDescent="0.3">
      <c r="A15" s="6" t="s">
        <v>22</v>
      </c>
      <c r="B15" t="s">
        <v>114</v>
      </c>
      <c r="C15" s="16">
        <v>330</v>
      </c>
      <c r="D15" t="s">
        <v>12</v>
      </c>
      <c r="E15" s="12" t="s">
        <v>23</v>
      </c>
      <c r="F15">
        <v>3</v>
      </c>
      <c r="G15">
        <v>2</v>
      </c>
      <c r="H15">
        <f t="shared" si="0"/>
        <v>6</v>
      </c>
      <c r="I15" s="8">
        <v>10</v>
      </c>
      <c r="J15" s="9">
        <v>8.0000000000000002E-3</v>
      </c>
      <c r="K15" s="9">
        <f t="shared" si="1"/>
        <v>0.08</v>
      </c>
      <c r="L15" s="10" t="s">
        <v>45</v>
      </c>
    </row>
    <row r="16" spans="1:12" x14ac:dyDescent="0.3">
      <c r="A16" s="6" t="s">
        <v>22</v>
      </c>
      <c r="B16" t="s">
        <v>117</v>
      </c>
      <c r="C16" s="16" t="s">
        <v>118</v>
      </c>
      <c r="D16" t="s">
        <v>12</v>
      </c>
      <c r="E16" s="12" t="s">
        <v>23</v>
      </c>
      <c r="F16">
        <v>2</v>
      </c>
      <c r="G16">
        <v>2</v>
      </c>
      <c r="H16">
        <f t="shared" si="0"/>
        <v>4</v>
      </c>
      <c r="I16" s="8">
        <v>10</v>
      </c>
      <c r="J16" s="9">
        <v>2.5999999999999999E-2</v>
      </c>
      <c r="K16" s="9">
        <f t="shared" si="1"/>
        <v>0.26</v>
      </c>
      <c r="L16" s="10" t="s">
        <v>46</v>
      </c>
    </row>
    <row r="17" spans="1:12" x14ac:dyDescent="0.3">
      <c r="A17" s="6" t="s">
        <v>47</v>
      </c>
      <c r="B17" t="s">
        <v>130</v>
      </c>
      <c r="C17" s="22" t="s">
        <v>131</v>
      </c>
      <c r="D17" t="s">
        <v>12</v>
      </c>
      <c r="E17" s="12" t="s">
        <v>39</v>
      </c>
      <c r="F17">
        <v>6</v>
      </c>
      <c r="G17">
        <v>2</v>
      </c>
      <c r="H17">
        <f t="shared" si="0"/>
        <v>12</v>
      </c>
      <c r="I17" s="8">
        <v>20</v>
      </c>
      <c r="J17" s="9">
        <v>0.193</v>
      </c>
      <c r="K17" s="9">
        <f t="shared" si="1"/>
        <v>3.8600000000000003</v>
      </c>
      <c r="L17" s="10" t="s">
        <v>154</v>
      </c>
    </row>
    <row r="18" spans="1:12" x14ac:dyDescent="0.3">
      <c r="A18" s="6" t="s">
        <v>48</v>
      </c>
      <c r="B18" t="s">
        <v>49</v>
      </c>
      <c r="C18" s="17" t="s">
        <v>50</v>
      </c>
      <c r="D18" t="s">
        <v>12</v>
      </c>
      <c r="E18" s="7" t="s">
        <v>51</v>
      </c>
      <c r="F18">
        <v>1</v>
      </c>
      <c r="G18">
        <v>2</v>
      </c>
      <c r="H18">
        <f t="shared" si="0"/>
        <v>2</v>
      </c>
      <c r="I18" s="8">
        <v>4</v>
      </c>
      <c r="J18" s="9">
        <v>0.38200000000000001</v>
      </c>
      <c r="K18" s="9">
        <f t="shared" si="1"/>
        <v>1.528</v>
      </c>
      <c r="L18" s="10" t="s">
        <v>52</v>
      </c>
    </row>
    <row r="19" spans="1:12" x14ac:dyDescent="0.3">
      <c r="A19" s="6" t="s">
        <v>53</v>
      </c>
      <c r="B19" t="s">
        <v>124</v>
      </c>
      <c r="C19" s="22" t="s">
        <v>151</v>
      </c>
      <c r="D19" t="s">
        <v>12</v>
      </c>
      <c r="E19" s="7" t="s">
        <v>150</v>
      </c>
      <c r="F19">
        <v>1</v>
      </c>
      <c r="G19">
        <v>2</v>
      </c>
      <c r="H19">
        <f t="shared" si="0"/>
        <v>2</v>
      </c>
      <c r="I19" s="8">
        <v>4</v>
      </c>
      <c r="J19" s="9">
        <v>0.48399999999999999</v>
      </c>
      <c r="K19" s="9">
        <f t="shared" si="1"/>
        <v>1.9359999999999999</v>
      </c>
      <c r="L19" s="10" t="s">
        <v>149</v>
      </c>
    </row>
    <row r="20" spans="1:12" x14ac:dyDescent="0.3">
      <c r="A20" s="6" t="s">
        <v>42</v>
      </c>
      <c r="B20" t="s">
        <v>55</v>
      </c>
      <c r="C20" s="16" t="s">
        <v>56</v>
      </c>
      <c r="D20" t="s">
        <v>12</v>
      </c>
      <c r="E20" s="12" t="s">
        <v>23</v>
      </c>
      <c r="F20">
        <v>1</v>
      </c>
      <c r="G20">
        <v>2</v>
      </c>
      <c r="H20">
        <f t="shared" si="0"/>
        <v>2</v>
      </c>
      <c r="I20" s="8">
        <v>3</v>
      </c>
      <c r="J20" s="9">
        <v>0.28799999999999998</v>
      </c>
      <c r="K20" s="9">
        <f t="shared" si="1"/>
        <v>0.86399999999999988</v>
      </c>
      <c r="L20" s="10" t="s">
        <v>57</v>
      </c>
    </row>
    <row r="21" spans="1:12" x14ac:dyDescent="0.3">
      <c r="A21" s="6" t="s">
        <v>42</v>
      </c>
      <c r="B21" t="s">
        <v>122</v>
      </c>
      <c r="C21" s="16" t="s">
        <v>58</v>
      </c>
      <c r="D21" t="s">
        <v>12</v>
      </c>
      <c r="E21" s="12" t="s">
        <v>23</v>
      </c>
      <c r="F21">
        <v>2</v>
      </c>
      <c r="G21">
        <v>2</v>
      </c>
      <c r="H21">
        <f t="shared" si="0"/>
        <v>4</v>
      </c>
      <c r="I21" s="8">
        <v>3</v>
      </c>
      <c r="J21" s="9">
        <v>0.251</v>
      </c>
      <c r="K21" s="9">
        <f t="shared" si="1"/>
        <v>0.753</v>
      </c>
      <c r="L21" s="10" t="s">
        <v>59</v>
      </c>
    </row>
    <row r="22" spans="1:12" x14ac:dyDescent="0.3">
      <c r="A22" s="6" t="s">
        <v>47</v>
      </c>
      <c r="B22" t="s">
        <v>125</v>
      </c>
      <c r="C22" s="16" t="s">
        <v>60</v>
      </c>
      <c r="D22" t="s">
        <v>12</v>
      </c>
      <c r="E22" s="7" t="s">
        <v>61</v>
      </c>
      <c r="F22">
        <v>1</v>
      </c>
      <c r="G22">
        <v>2</v>
      </c>
      <c r="H22">
        <f t="shared" si="0"/>
        <v>2</v>
      </c>
      <c r="I22" s="8">
        <v>3</v>
      </c>
      <c r="J22" s="9">
        <v>1.29</v>
      </c>
      <c r="K22" s="9">
        <f t="shared" si="1"/>
        <v>3.87</v>
      </c>
      <c r="L22" s="10" t="s">
        <v>62</v>
      </c>
    </row>
    <row r="23" spans="1:12" x14ac:dyDescent="0.3">
      <c r="A23" s="6" t="s">
        <v>47</v>
      </c>
      <c r="B23" t="s">
        <v>60</v>
      </c>
      <c r="C23" s="22" t="s">
        <v>132</v>
      </c>
      <c r="D23" t="s">
        <v>12</v>
      </c>
      <c r="E23" s="12" t="s">
        <v>63</v>
      </c>
      <c r="F23">
        <v>1</v>
      </c>
      <c r="G23">
        <v>2</v>
      </c>
      <c r="H23">
        <f>F23*G23</f>
        <v>2</v>
      </c>
      <c r="I23" s="8">
        <v>4</v>
      </c>
      <c r="J23" s="9">
        <v>0.79100000000000004</v>
      </c>
      <c r="K23" s="9">
        <f>I23*J23</f>
        <v>3.1640000000000001</v>
      </c>
      <c r="L23" s="10" t="s">
        <v>148</v>
      </c>
    </row>
    <row r="24" spans="1:12" x14ac:dyDescent="0.3">
      <c r="A24" s="6" t="s">
        <v>25</v>
      </c>
      <c r="B24" s="13" t="s">
        <v>37</v>
      </c>
      <c r="C24" s="18" t="s">
        <v>64</v>
      </c>
      <c r="D24" t="s">
        <v>12</v>
      </c>
      <c r="E24" s="12" t="s">
        <v>34</v>
      </c>
      <c r="F24">
        <v>1</v>
      </c>
      <c r="G24">
        <v>2</v>
      </c>
      <c r="H24">
        <f t="shared" si="0"/>
        <v>2</v>
      </c>
      <c r="I24" s="8">
        <v>10</v>
      </c>
      <c r="J24" s="9">
        <v>5.0000000000000001E-3</v>
      </c>
      <c r="K24" s="9">
        <f t="shared" si="1"/>
        <v>0.05</v>
      </c>
      <c r="L24" s="10" t="s">
        <v>65</v>
      </c>
    </row>
    <row r="25" spans="1:12" x14ac:dyDescent="0.3">
      <c r="A25" s="6" t="s">
        <v>25</v>
      </c>
      <c r="B25" t="s">
        <v>108</v>
      </c>
      <c r="C25" s="16" t="s">
        <v>64</v>
      </c>
      <c r="D25" t="s">
        <v>12</v>
      </c>
      <c r="E25" s="12" t="s">
        <v>23</v>
      </c>
      <c r="F25">
        <v>2</v>
      </c>
      <c r="G25">
        <v>2</v>
      </c>
      <c r="H25">
        <f t="shared" si="0"/>
        <v>4</v>
      </c>
      <c r="I25" s="8">
        <v>10</v>
      </c>
      <c r="J25" s="9">
        <v>2.1000000000000001E-2</v>
      </c>
      <c r="K25" s="9">
        <f t="shared" si="1"/>
        <v>0.21000000000000002</v>
      </c>
      <c r="L25" s="10" t="s">
        <v>66</v>
      </c>
    </row>
    <row r="26" spans="1:12" ht="14.4" customHeight="1" x14ac:dyDescent="0.3">
      <c r="A26" s="6" t="s">
        <v>22</v>
      </c>
      <c r="B26" s="13" t="s">
        <v>113</v>
      </c>
      <c r="C26" s="19" t="s">
        <v>67</v>
      </c>
      <c r="D26" t="s">
        <v>12</v>
      </c>
      <c r="E26" s="12" t="s">
        <v>23</v>
      </c>
      <c r="F26">
        <v>6</v>
      </c>
      <c r="G26">
        <v>2</v>
      </c>
      <c r="H26">
        <f t="shared" si="0"/>
        <v>12</v>
      </c>
      <c r="I26" s="8">
        <v>20</v>
      </c>
      <c r="J26" s="9">
        <v>6.0999999999999999E-2</v>
      </c>
      <c r="K26" s="9">
        <f t="shared" si="1"/>
        <v>1.22</v>
      </c>
      <c r="L26" s="10" t="s">
        <v>68</v>
      </c>
    </row>
    <row r="27" spans="1:12" x14ac:dyDescent="0.3">
      <c r="A27" s="6" t="s">
        <v>69</v>
      </c>
      <c r="B27" t="s">
        <v>70</v>
      </c>
      <c r="C27" s="17" t="s">
        <v>71</v>
      </c>
      <c r="D27" t="s">
        <v>12</v>
      </c>
      <c r="E27" s="12" t="s">
        <v>72</v>
      </c>
      <c r="F27">
        <v>1</v>
      </c>
      <c r="G27">
        <v>2</v>
      </c>
      <c r="H27">
        <f t="shared" si="0"/>
        <v>2</v>
      </c>
      <c r="I27" s="8">
        <v>4</v>
      </c>
      <c r="J27" s="9">
        <v>0.32600000000000001</v>
      </c>
      <c r="K27" s="9">
        <f t="shared" si="1"/>
        <v>1.304</v>
      </c>
      <c r="L27" s="10" t="s">
        <v>73</v>
      </c>
    </row>
    <row r="28" spans="1:12" x14ac:dyDescent="0.3">
      <c r="A28" s="6" t="s">
        <v>74</v>
      </c>
      <c r="B28" t="s">
        <v>75</v>
      </c>
      <c r="C28" s="16" t="s">
        <v>76</v>
      </c>
      <c r="D28" t="s">
        <v>12</v>
      </c>
      <c r="E28" s="7" t="s">
        <v>39</v>
      </c>
      <c r="F28">
        <v>2</v>
      </c>
      <c r="G28">
        <v>2</v>
      </c>
      <c r="H28">
        <f t="shared" si="0"/>
        <v>4</v>
      </c>
      <c r="I28" s="8">
        <v>10</v>
      </c>
      <c r="J28" s="9">
        <v>0.10199999999999999</v>
      </c>
      <c r="K28" s="9">
        <f t="shared" si="1"/>
        <v>1.02</v>
      </c>
      <c r="L28" s="10" t="s">
        <v>77</v>
      </c>
    </row>
    <row r="29" spans="1:12" x14ac:dyDescent="0.3">
      <c r="A29" s="6" t="s">
        <v>22</v>
      </c>
      <c r="B29" t="s">
        <v>120</v>
      </c>
      <c r="C29" s="16" t="s">
        <v>78</v>
      </c>
      <c r="D29" t="s">
        <v>12</v>
      </c>
      <c r="E29" s="7" t="s">
        <v>23</v>
      </c>
      <c r="F29">
        <v>1</v>
      </c>
      <c r="G29">
        <v>2</v>
      </c>
      <c r="H29">
        <f t="shared" si="0"/>
        <v>2</v>
      </c>
      <c r="I29" s="8">
        <v>10</v>
      </c>
      <c r="J29" s="9">
        <v>8.0000000000000002E-3</v>
      </c>
      <c r="K29" s="9">
        <f t="shared" si="1"/>
        <v>0.08</v>
      </c>
      <c r="L29" s="10" t="s">
        <v>79</v>
      </c>
    </row>
    <row r="30" spans="1:12" x14ac:dyDescent="0.3">
      <c r="A30" s="6" t="s">
        <v>80</v>
      </c>
      <c r="B30" t="s">
        <v>126</v>
      </c>
      <c r="C30" s="21" t="s">
        <v>153</v>
      </c>
      <c r="D30" t="s">
        <v>12</v>
      </c>
      <c r="E30" s="7" t="s">
        <v>81</v>
      </c>
      <c r="F30">
        <v>2</v>
      </c>
      <c r="G30">
        <v>2</v>
      </c>
      <c r="H30">
        <f t="shared" si="0"/>
        <v>4</v>
      </c>
      <c r="I30" s="8">
        <v>5</v>
      </c>
      <c r="J30" s="9">
        <v>0.316</v>
      </c>
      <c r="K30" s="9">
        <f t="shared" si="1"/>
        <v>1.58</v>
      </c>
      <c r="L30" s="10" t="s">
        <v>152</v>
      </c>
    </row>
    <row r="31" spans="1:12" ht="14.4" customHeight="1" x14ac:dyDescent="0.3">
      <c r="A31" s="6" t="s">
        <v>82</v>
      </c>
      <c r="B31" t="s">
        <v>129</v>
      </c>
      <c r="C31" s="17" t="s">
        <v>83</v>
      </c>
      <c r="D31" t="s">
        <v>12</v>
      </c>
      <c r="E31" s="7" t="s">
        <v>84</v>
      </c>
      <c r="F31">
        <v>1</v>
      </c>
      <c r="G31">
        <v>2</v>
      </c>
      <c r="H31">
        <f t="shared" si="0"/>
        <v>2</v>
      </c>
      <c r="I31" s="8">
        <v>4</v>
      </c>
      <c r="J31" s="9">
        <v>0.83699999999999997</v>
      </c>
      <c r="K31" s="9">
        <f t="shared" si="1"/>
        <v>3.3479999999999999</v>
      </c>
      <c r="L31" s="10" t="s">
        <v>85</v>
      </c>
    </row>
    <row r="32" spans="1:12" x14ac:dyDescent="0.3">
      <c r="A32" s="6" t="s">
        <v>86</v>
      </c>
      <c r="B32" t="s">
        <v>54</v>
      </c>
      <c r="C32" s="17" t="s">
        <v>87</v>
      </c>
      <c r="D32" t="s">
        <v>12</v>
      </c>
      <c r="E32" s="7" t="s">
        <v>88</v>
      </c>
      <c r="F32">
        <v>1</v>
      </c>
      <c r="G32">
        <v>2</v>
      </c>
      <c r="H32">
        <f t="shared" si="0"/>
        <v>2</v>
      </c>
      <c r="I32" s="8">
        <v>4</v>
      </c>
      <c r="J32" s="9">
        <v>4.65E-2</v>
      </c>
      <c r="K32" s="9">
        <f t="shared" si="1"/>
        <v>0.186</v>
      </c>
      <c r="L32" s="10" t="s">
        <v>89</v>
      </c>
    </row>
    <row r="33" spans="1:12" x14ac:dyDescent="0.3">
      <c r="A33" s="6" t="s">
        <v>90</v>
      </c>
      <c r="B33" t="s">
        <v>91</v>
      </c>
      <c r="C33" s="14" t="s">
        <v>136</v>
      </c>
      <c r="D33" t="s">
        <v>12</v>
      </c>
      <c r="E33" t="s">
        <v>137</v>
      </c>
      <c r="F33">
        <v>1</v>
      </c>
      <c r="G33">
        <v>2</v>
      </c>
      <c r="H33">
        <f t="shared" si="0"/>
        <v>2</v>
      </c>
      <c r="I33" s="8">
        <v>3</v>
      </c>
      <c r="J33" s="9">
        <v>3.79</v>
      </c>
      <c r="K33" s="9">
        <f t="shared" si="1"/>
        <v>11.370000000000001</v>
      </c>
      <c r="L33" s="10" t="s">
        <v>144</v>
      </c>
    </row>
    <row r="34" spans="1:12" x14ac:dyDescent="0.3">
      <c r="A34" s="6" t="s">
        <v>22</v>
      </c>
      <c r="B34" t="s">
        <v>119</v>
      </c>
      <c r="C34" s="17" t="s">
        <v>92</v>
      </c>
      <c r="D34" t="s">
        <v>12</v>
      </c>
      <c r="E34" s="7" t="s">
        <v>23</v>
      </c>
      <c r="F34">
        <v>2</v>
      </c>
      <c r="G34">
        <v>2</v>
      </c>
      <c r="H34">
        <f>F34*G34</f>
        <v>4</v>
      </c>
      <c r="I34" s="8">
        <v>10</v>
      </c>
      <c r="J34" s="9">
        <v>1.4999999999999999E-2</v>
      </c>
      <c r="K34" s="9">
        <f t="shared" si="1"/>
        <v>0.15</v>
      </c>
      <c r="L34" s="10" t="s">
        <v>93</v>
      </c>
    </row>
    <row r="35" spans="1:12" x14ac:dyDescent="0.3">
      <c r="A35" s="6" t="s">
        <v>25</v>
      </c>
      <c r="B35" t="s">
        <v>94</v>
      </c>
      <c r="C35" s="21" t="s">
        <v>143</v>
      </c>
      <c r="D35" t="s">
        <v>12</v>
      </c>
      <c r="E35" s="12" t="s">
        <v>95</v>
      </c>
      <c r="F35">
        <v>2</v>
      </c>
      <c r="G35">
        <v>2</v>
      </c>
      <c r="H35">
        <f t="shared" si="0"/>
        <v>4</v>
      </c>
      <c r="I35" s="8">
        <v>10</v>
      </c>
      <c r="J35" s="9">
        <v>0.17</v>
      </c>
      <c r="K35" s="9">
        <f t="shared" si="1"/>
        <v>1.7000000000000002</v>
      </c>
      <c r="L35" s="10"/>
    </row>
    <row r="36" spans="1:12" x14ac:dyDescent="0.3">
      <c r="A36" s="6" t="s">
        <v>25</v>
      </c>
      <c r="B36" t="s">
        <v>111</v>
      </c>
      <c r="C36" s="16" t="s">
        <v>96</v>
      </c>
      <c r="D36" t="s">
        <v>12</v>
      </c>
      <c r="E36" s="12" t="s">
        <v>23</v>
      </c>
      <c r="F36">
        <v>1</v>
      </c>
      <c r="G36">
        <v>2</v>
      </c>
      <c r="H36">
        <f t="shared" si="0"/>
        <v>2</v>
      </c>
      <c r="I36" s="8">
        <v>10</v>
      </c>
      <c r="J36" s="9">
        <v>0.106</v>
      </c>
      <c r="K36" s="9">
        <f t="shared" si="1"/>
        <v>1.06</v>
      </c>
      <c r="L36" s="10" t="s">
        <v>97</v>
      </c>
    </row>
    <row r="37" spans="1:12" x14ac:dyDescent="0.3">
      <c r="A37" s="6" t="s">
        <v>42</v>
      </c>
      <c r="B37" t="s">
        <v>103</v>
      </c>
      <c r="C37" s="16" t="s">
        <v>98</v>
      </c>
      <c r="D37" t="s">
        <v>12</v>
      </c>
      <c r="E37" s="12" t="s">
        <v>39</v>
      </c>
      <c r="F37">
        <v>1</v>
      </c>
      <c r="G37">
        <v>2</v>
      </c>
      <c r="H37">
        <f t="shared" si="0"/>
        <v>2</v>
      </c>
      <c r="I37" s="8">
        <v>4</v>
      </c>
      <c r="J37" s="9">
        <v>0.251</v>
      </c>
      <c r="K37" s="9">
        <f t="shared" si="1"/>
        <v>1.004</v>
      </c>
      <c r="L37" s="10" t="s">
        <v>99</v>
      </c>
    </row>
    <row r="38" spans="1:12" x14ac:dyDescent="0.3">
      <c r="A38" s="6" t="s">
        <v>22</v>
      </c>
      <c r="B38" t="s">
        <v>121</v>
      </c>
      <c r="C38" s="16" t="s">
        <v>100</v>
      </c>
      <c r="D38" t="s">
        <v>12</v>
      </c>
      <c r="E38" s="12" t="s">
        <v>23</v>
      </c>
      <c r="F38">
        <v>1</v>
      </c>
      <c r="G38">
        <v>2</v>
      </c>
      <c r="H38">
        <f t="shared" si="0"/>
        <v>2</v>
      </c>
      <c r="I38" s="8">
        <v>10</v>
      </c>
      <c r="J38" s="9">
        <v>3.5000000000000003E-2</v>
      </c>
      <c r="K38" s="9">
        <f t="shared" si="1"/>
        <v>0.35000000000000003</v>
      </c>
      <c r="L38" s="10" t="s">
        <v>101</v>
      </c>
    </row>
    <row r="39" spans="1:12" x14ac:dyDescent="0.3">
      <c r="A39" s="6" t="s">
        <v>102</v>
      </c>
      <c r="B39" t="s">
        <v>133</v>
      </c>
      <c r="C39" s="21" t="s">
        <v>134</v>
      </c>
      <c r="D39" t="s">
        <v>12</v>
      </c>
      <c r="E39" s="7" t="s">
        <v>135</v>
      </c>
      <c r="F39">
        <v>1</v>
      </c>
      <c r="G39">
        <v>2</v>
      </c>
      <c r="H39">
        <f t="shared" si="0"/>
        <v>2</v>
      </c>
      <c r="I39" s="8">
        <v>4</v>
      </c>
      <c r="J39" s="9">
        <v>0.27400000000000002</v>
      </c>
      <c r="K39" s="9">
        <f t="shared" si="1"/>
        <v>1.0960000000000001</v>
      </c>
      <c r="L39" s="10" t="s">
        <v>142</v>
      </c>
    </row>
    <row r="40" spans="1:12" x14ac:dyDescent="0.3">
      <c r="C40" s="15"/>
      <c r="E40" s="15"/>
      <c r="H40" t="s">
        <v>104</v>
      </c>
      <c r="I40" s="20">
        <f>Tabel1[[#Totals],[Price total:]]/G2</f>
        <v>36.222500000000004</v>
      </c>
      <c r="J40" s="9" t="s">
        <v>105</v>
      </c>
      <c r="K40" s="9">
        <f>SUM(K2:K39)</f>
        <v>72.445000000000007</v>
      </c>
    </row>
  </sheetData>
  <hyperlinks>
    <hyperlink ref="L10" r:id="rId1" xr:uid="{9D3FAD70-FC6A-49E9-9276-5E4A68903D20}"/>
    <hyperlink ref="L17" r:id="rId2" xr:uid="{9C4A6DEC-1B95-4621-86A6-F0B0240C8332}"/>
    <hyperlink ref="L25" r:id="rId3" xr:uid="{60815FAB-F81D-4E83-B801-960E7C482E6B}"/>
    <hyperlink ref="L37" r:id="rId4" xr:uid="{2D918D7A-87B0-4BDD-9E53-969C985AE22A}"/>
    <hyperlink ref="L18" r:id="rId5" xr:uid="{CD5CCB15-E924-47E8-90EF-A05FD3300334}"/>
    <hyperlink ref="L4" r:id="rId6" xr:uid="{8219DE0C-232C-4DCA-9975-CF1C04C03702}"/>
    <hyperlink ref="L39" r:id="rId7" xr:uid="{F2B9F129-2AF7-405B-B7A3-DA82B0ED470D}"/>
    <hyperlink ref="L33" r:id="rId8" xr:uid="{FD6A7CE8-BC96-4960-A975-3AC0A29DCF3A}"/>
    <hyperlink ref="L7" r:id="rId9" xr:uid="{81913177-0BC5-42A4-8019-06390637B138}"/>
    <hyperlink ref="L2" r:id="rId10" xr:uid="{D26BAB59-515F-4436-B51D-1AAE5961B743}"/>
    <hyperlink ref="L23" r:id="rId11" xr:uid="{C0722D39-EE1B-49FA-B9F2-6F6B68C4B3AF}"/>
    <hyperlink ref="L19" r:id="rId12" xr:uid="{05405872-69B4-4ABA-BFB2-8EC83601A4E3}"/>
    <hyperlink ref="L30" r:id="rId13" xr:uid="{900F1220-8AF9-42F0-AFEE-DAD4CDBED14F}"/>
    <hyperlink ref="L36" r:id="rId14" xr:uid="{7F8FCE28-1BF1-4B83-825E-869CAA54662A}"/>
  </hyperlinks>
  <pageMargins left="0.7" right="0.7" top="0.75" bottom="0.75" header="0.3" footer="0.3"/>
  <pageSetup paperSize="9" orientation="portrait" r:id="rId15"/>
  <tableParts count="2"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V</dc:creator>
  <cp:lastModifiedBy>Emiel Visser (student)</cp:lastModifiedBy>
  <dcterms:created xsi:type="dcterms:W3CDTF">2023-12-11T17:43:40Z</dcterms:created>
  <dcterms:modified xsi:type="dcterms:W3CDTF">2023-12-18T16:25:30Z</dcterms:modified>
</cp:coreProperties>
</file>