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from Eagle BOM" sheetId="1" r:id="rId4"/>
    <sheet state="visible" name="Export for JLCPCB" sheetId="2" r:id="rId5"/>
  </sheets>
  <definedNames>
    <definedName hidden="1" localSheetId="0" name="_xlnm._FilterDatabase">'Import from Eagle BOM'!$A$1:$X$39</definedName>
  </definedNames>
  <calcPr/>
</workbook>
</file>

<file path=xl/sharedStrings.xml><?xml version="1.0" encoding="utf-8"?>
<sst xmlns="http://schemas.openxmlformats.org/spreadsheetml/2006/main" count="611" uniqueCount="270">
  <si>
    <t>Description</t>
  </si>
  <si>
    <t>Qty</t>
  </si>
  <si>
    <t>Device</t>
  </si>
  <si>
    <t>ID</t>
  </si>
  <si>
    <t>Designator</t>
  </si>
  <si>
    <t>Value</t>
  </si>
  <si>
    <t>MF_ID</t>
  </si>
  <si>
    <t>MF</t>
  </si>
  <si>
    <t>LCSC_ID</t>
  </si>
  <si>
    <t>Footprint</t>
  </si>
  <si>
    <t>Package</t>
  </si>
  <si>
    <t>PADS</t>
  </si>
  <si>
    <t>Comment</t>
  </si>
  <si>
    <t>LCSC Part # (optional)</t>
  </si>
  <si>
    <t>Description (optional)</t>
  </si>
  <si>
    <t>EXTENDED</t>
  </si>
  <si>
    <t>PRICE_1PLUS</t>
  </si>
  <si>
    <t>R24, R25, R26, R47, R58, R119, R126</t>
  </si>
  <si>
    <t>R0603</t>
  </si>
  <si>
    <t>0R</t>
  </si>
  <si>
    <t>C21189</t>
  </si>
  <si>
    <t>0603WAF0000T5E</t>
  </si>
  <si>
    <t>PRICE_10PLUS</t>
  </si>
  <si>
    <t>PRICE_30PLUS</t>
  </si>
  <si>
    <t>R68, R135, R136, R137, R138</t>
  </si>
  <si>
    <t>PRICE_50PLUS</t>
  </si>
  <si>
    <t>R1206</t>
  </si>
  <si>
    <t>PRICE_100PLUS</t>
  </si>
  <si>
    <t>PRICE_200PLUS</t>
  </si>
  <si>
    <t>C17888</t>
  </si>
  <si>
    <t>PRICE_500PLUS</t>
  </si>
  <si>
    <t>1206W4F0000T5E</t>
  </si>
  <si>
    <t>R1, R55, R62, R79, R80, R114</t>
  </si>
  <si>
    <t>PRICE_1000PLUS</t>
  </si>
  <si>
    <t>R0402</t>
  </si>
  <si>
    <t>100k</t>
  </si>
  <si>
    <t>C25741</t>
  </si>
  <si>
    <t>0402WGF1003TCE</t>
  </si>
  <si>
    <t>C17, C18, C22, C23, C28, C29, C30, C31, C43, C44, C46, C47, C48, C49, C50, C52</t>
  </si>
  <si>
    <t>C0402</t>
  </si>
  <si>
    <t>100nF 16 V</t>
  </si>
  <si>
    <t>PRICE_2000PLUS</t>
  </si>
  <si>
    <t>C1525</t>
  </si>
  <si>
    <t>CL05B104KO5NNNC</t>
  </si>
  <si>
    <t>R2, R4, R6, R10, R11, R76, R131, R132</t>
  </si>
  <si>
    <t>10k</t>
  </si>
  <si>
    <t>C25744</t>
  </si>
  <si>
    <t>0402WGF1002TCE</t>
  </si>
  <si>
    <t>C15, C20, C42</t>
  </si>
  <si>
    <t>PRICE_DATE</t>
  </si>
  <si>
    <t>10nF 50 V</t>
  </si>
  <si>
    <t>C15195</t>
  </si>
  <si>
    <t>CL05B103KB5NNNC</t>
  </si>
  <si>
    <t>VOLTAGE</t>
  </si>
  <si>
    <t>C3, C4, C5, C6, C14, C19, C36, C37, C38, C39, C41, C51, C53</t>
  </si>
  <si>
    <t>C0805</t>
  </si>
  <si>
    <t>10uF 25 V</t>
  </si>
  <si>
    <t>DIELECTRIC</t>
  </si>
  <si>
    <t>C15850</t>
  </si>
  <si>
    <t>CL21A106KAYNNNE</t>
  </si>
  <si>
    <t>C54, C56</t>
  </si>
  <si>
    <t>18pF 50V</t>
  </si>
  <si>
    <t>C1549</t>
  </si>
  <si>
    <t>0402CG180J500NT</t>
  </si>
  <si>
    <t>R16, R17, R18, R19, R20, R21, R22, R23, R81, R82, R117, R118, R139, R141, R143, R145</t>
  </si>
  <si>
    <t>1k</t>
  </si>
  <si>
    <t>C11702</t>
  </si>
  <si>
    <t>0402WGF1001TCE</t>
  </si>
  <si>
    <t>R72</t>
  </si>
  <si>
    <t>DESCRIPTION</t>
  </si>
  <si>
    <t>SUMA</t>
  </si>
  <si>
    <t>1k5</t>
  </si>
  <si>
    <t>C25867</t>
  </si>
  <si>
    <t>0402WGF1501TCE</t>
  </si>
  <si>
    <t>R7</t>
  </si>
  <si>
    <t>1M</t>
  </si>
  <si>
    <t>C26083</t>
  </si>
  <si>
    <t>0402WGF1004TCE</t>
  </si>
  <si>
    <t>C7, C9, C10, C11, C12, C13, C32, C33, C34, C35</t>
  </si>
  <si>
    <t>Pcs for 50 PCB</t>
  </si>
  <si>
    <t>1uF 25 V</t>
  </si>
  <si>
    <t>C52923</t>
  </si>
  <si>
    <t>CL05A105KA5NQNC</t>
  </si>
  <si>
    <t>R3, R8</t>
  </si>
  <si>
    <t>Price if 50 PCB</t>
  </si>
  <si>
    <t>24k</t>
  </si>
  <si>
    <t>C25769</t>
  </si>
  <si>
    <t>0402WGF2402TCE</t>
  </si>
  <si>
    <t>R14, R15, R120, R121, R122, R123, R127, R128, R129, R130, R147, R148, R149, R150, R151</t>
  </si>
  <si>
    <t>2k2</t>
  </si>
  <si>
    <t>C25879</t>
  </si>
  <si>
    <t>0402WGF2201TCE</t>
  </si>
  <si>
    <t>C45</t>
  </si>
  <si>
    <t>CAPACITOR, European symbol</t>
  </si>
  <si>
    <t>2n2</t>
  </si>
  <si>
    <t>C1531</t>
  </si>
  <si>
    <t>0402B222K500NT</t>
  </si>
  <si>
    <t>Q3, Q4, Q5, Q6, Q7, Q8, Q9, Q10</t>
  </si>
  <si>
    <t>SOT-23-3</t>
  </si>
  <si>
    <t>2N7002</t>
  </si>
  <si>
    <t>C8545</t>
  </si>
  <si>
    <t>C8, C16, C21</t>
  </si>
  <si>
    <t>C0603</t>
  </si>
  <si>
    <t>2.2uF 16 V</t>
  </si>
  <si>
    <t>C23630</t>
  </si>
  <si>
    <t>CL10A225KO8NNNC</t>
  </si>
  <si>
    <t>Y2</t>
  </si>
  <si>
    <t>SMD-3215_2P</t>
  </si>
  <si>
    <t>32.768Hz</t>
  </si>
  <si>
    <t>C-EUC0402</t>
  </si>
  <si>
    <t>C32346</t>
  </si>
  <si>
    <t>Q13FC1350000400</t>
  </si>
  <si>
    <t>R5, R29, R30, R31, R32, R33, R34, R35, R36, R37, R38, R39, R42, R43, R44, R48, R49, R50, R51, R52, R53, R56, R57, R59, R60, R61, R63, R64, R65, R66, R70, R71, R73, R74, R77, R78, R85, R86, R87, R88, R89, R90, R91, R92, R93, R94, R95, R96, R97, R98, R99, R100, R101, R102, R103, R104, R105, R106, R107, R108, R109, R110, R111, R112, R113, R152, R153, R154, R155, R156, R157, R158, R159, R160, R163, R164</t>
  </si>
  <si>
    <t>330R</t>
  </si>
  <si>
    <t>C25104</t>
  </si>
  <si>
    <t>0402WGF3300TCE</t>
  </si>
  <si>
    <t>R12, R13, R27, R28, R40, R41, R45, R46, R54, R67, R69, R83, R84, R115, R116, R161, R162</t>
  </si>
  <si>
    <t>4k7</t>
  </si>
  <si>
    <t>C25900</t>
  </si>
  <si>
    <t>0402WGF4701TCE</t>
  </si>
  <si>
    <t>Y1</t>
  </si>
  <si>
    <t>SMD-5032_2P</t>
  </si>
  <si>
    <t>8MHz</t>
  </si>
  <si>
    <t>C115962</t>
  </si>
  <si>
    <t>X50328MSB2GI</t>
  </si>
  <si>
    <t>R9, R75</t>
  </si>
  <si>
    <t>5k6</t>
  </si>
  <si>
    <t>C25908</t>
  </si>
  <si>
    <t>0402WGF5601TCE</t>
  </si>
  <si>
    <t>R124, R125, R133, R134, R140, R142, R144, R146</t>
  </si>
  <si>
    <t>5m</t>
  </si>
  <si>
    <t>C76290</t>
  </si>
  <si>
    <t>MRMF3216(1206)LR005FTN</t>
  </si>
  <si>
    <t>C55, C57</t>
  </si>
  <si>
    <t>6.8pF 50 V</t>
  </si>
  <si>
    <t>C1576</t>
  </si>
  <si>
    <t>0402CG6R8C500NT</t>
  </si>
  <si>
    <t>IC1</t>
  </si>
  <si>
    <t>SOT-223</t>
  </si>
  <si>
    <t>AMS1117-3.3</t>
  </si>
  <si>
    <t>C6186</t>
  </si>
  <si>
    <t>Samsung Electro-Mechanics</t>
  </si>
  <si>
    <t>D7, D9, D10, D15</t>
  </si>
  <si>
    <t>SOD-123</t>
  </si>
  <si>
    <t>B5819W</t>
  </si>
  <si>
    <t>C8598</t>
  </si>
  <si>
    <t>D11, D12, D13, D14, D17, D18, D19, D20, D26, D27, D28, D29, D30</t>
  </si>
  <si>
    <t>BAS40-04</t>
  </si>
  <si>
    <t>C78265</t>
  </si>
  <si>
    <t>BAS40-04LT1G</t>
  </si>
  <si>
    <t>D16, D21</t>
  </si>
  <si>
    <t>BAS40-05</t>
  </si>
  <si>
    <t>C10040</t>
  </si>
  <si>
    <t>LED19, LED20</t>
  </si>
  <si>
    <t>LED_0603</t>
  </si>
  <si>
    <t>blue</t>
  </si>
  <si>
    <t>C72041</t>
  </si>
  <si>
    <t>NO</t>
  </si>
  <si>
    <t>19-217/BHC-ZL1M2RY/3T</t>
  </si>
  <si>
    <t>IC2, IC5</t>
  </si>
  <si>
    <t>HTSSOP-16_EP_4.4x5.0x0.65P</t>
  </si>
  <si>
    <t>DRV8833PWP</t>
  </si>
  <si>
    <t>C50506</t>
  </si>
  <si>
    <t>DRV8833PWPR</t>
  </si>
  <si>
    <t>LED13, LED14</t>
  </si>
  <si>
    <t>green</t>
  </si>
  <si>
    <t>C72043</t>
  </si>
  <si>
    <t>19-217/GHC-YR1S2/3T</t>
  </si>
  <si>
    <t>IC3, IC4, IC6, IC7, IC8, IC9, IC10, IC11</t>
  </si>
  <si>
    <t>SOT-23-5L</t>
  </si>
  <si>
    <t>INA180A4</t>
  </si>
  <si>
    <t>C133969</t>
  </si>
  <si>
    <t>INA180A4IDBVT</t>
  </si>
  <si>
    <t>IC12</t>
  </si>
  <si>
    <t>QFN-24_EP_4.0x4.0x0.5P</t>
  </si>
  <si>
    <t>MPU-6050</t>
  </si>
  <si>
    <t>C24112</t>
  </si>
  <si>
    <t>Q1, Q2</t>
  </si>
  <si>
    <t>DFN3.3X3.3 EP</t>
  </si>
  <si>
    <t>AON7421</t>
  </si>
  <si>
    <t>C115842</t>
  </si>
  <si>
    <t>LED1, LED2, LED3, LED4, LED5, LED6, LED7, LED8, LED9, LED10, LED11, LED12, LED17, LED18, LED21, LED22, LED23, LED24</t>
  </si>
  <si>
    <t>red</t>
  </si>
  <si>
    <t>C2286</t>
  </si>
  <si>
    <t>KT-0603R</t>
  </si>
  <si>
    <t>D1, D2, D3, D4, D5, D6, D8, D22, D23, D24, D25, D31</t>
  </si>
  <si>
    <t>SMA,DO-214AC</t>
  </si>
  <si>
    <t>SS34</t>
  </si>
  <si>
    <t>C8678</t>
  </si>
  <si>
    <t>IC13</t>
  </si>
  <si>
    <t>LQFP-100_14.0x14.0x0.5P</t>
  </si>
  <si>
    <t>STM32F103VCT6</t>
  </si>
  <si>
    <t>C8313</t>
  </si>
  <si>
    <t>LED15, LED16</t>
  </si>
  <si>
    <t>yellow</t>
  </si>
  <si>
    <t>C72038</t>
  </si>
  <si>
    <t>19-213/Y2C-CQ2R2L/3T(CY)</t>
  </si>
  <si>
    <t>X7R</t>
  </si>
  <si>
    <t>MULTILAYER CERAMIC CAPACITOR</t>
  </si>
  <si>
    <t>C-EUC0805</t>
  </si>
  <si>
    <t>X5R</t>
  </si>
  <si>
    <t>Guangdong Fenghua Advanced Tech</t>
  </si>
  <si>
    <t>$0,0006</t>
  </si>
  <si>
    <t>16V</t>
  </si>
  <si>
    <t>MULTILAYER CERAMIC CAPACITORS MLCC - SMD/SMT 2.2NF 50V 0402 ROHS</t>
  </si>
  <si>
    <t>C0G</t>
  </si>
  <si>
    <t>C-EUC0603</t>
  </si>
  <si>
    <t>SHOTTKY-SMA</t>
  </si>
  <si>
    <t>MDD)icrodiode Electronics)</t>
  </si>
  <si>
    <t>40V 3A 400mV @ 1A 550mV @ 3A DO-214AC Schottky Barrier Diodes (SBD) RoHS</t>
  </si>
  <si>
    <t>Silicon Schottky Diodes</t>
  </si>
  <si>
    <t>ON Semicon</t>
  </si>
  <si>
    <t>YES</t>
  </si>
  <si>
    <t>40V 120mA 1000mV @ 40mA SOT-23 Dual Schottky Barrier Diodes (SBD) common cathode/anode RoHS</t>
  </si>
  <si>
    <t>Changjiang Electronics Tech (CJ)</t>
  </si>
  <si>
    <t>40V 200mA 1000mV @ 40mA SOT-23 Dual Schottky Barrier Diodes (SBD) common cathode RoHS</t>
  </si>
  <si>
    <t>SHOTTKY-SOD123</t>
  </si>
  <si>
    <t>Foshan Blue Rocket Elec</t>
  </si>
  <si>
    <t>40V 1A 600mV @ 1A SOD-123 Schottky Barrier Diodes (SBD) RoHS</t>
  </si>
  <si>
    <t>VOLTAGE REGULATOR</t>
  </si>
  <si>
    <t>AMS1117</t>
  </si>
  <si>
    <t>Advanced Monolithic Systems</t>
  </si>
  <si>
    <t>LOW DROPOUT REGULATOR(LDO) 3V3 1A SOT-223 ROHS</t>
  </si>
  <si>
    <t>MPU-6050 Six-Axis (Gyro + Accelerometer) MEMS MotionTracking™ Devices</t>
  </si>
  <si>
    <t>TDK InvenSense</t>
  </si>
  <si>
    <t>$1.8096</t>
  </si>
  <si>
    <t>ATTITUDE SENSORS QFN-24_4X4X05P ROHS</t>
  </si>
  <si>
    <t>Mainstream Performance line, ARM Cortex-M3 MCU with 512 Kbytes Flash, 72 MHz CPU, motor control, USB and CAN</t>
  </si>
  <si>
    <t>STMicroelectronics</t>
  </si>
  <si>
    <t>High-density performance line ARM-based 32-bit MCU with 256 KB Flash, USB, CAN, 8 timers, 3 ADCs, 13 communication interfaces</t>
  </si>
  <si>
    <t>Texas Instruments</t>
  </si>
  <si>
    <t>Dual Motor driver 10V 1.5A</t>
  </si>
  <si>
    <t>INA180A</t>
  </si>
  <si>
    <t>PMIC - CURRENT &amp; POWER MONITORS &amp; REGULATORS 1 200 V/V Â±0.1% 105KHZ -0.2V ~ 26V 2.7V ~ 5.5V SOT-23-5 ROHS</t>
  </si>
  <si>
    <t>LED</t>
  </si>
  <si>
    <t>LEDCHIPLED_0603</t>
  </si>
  <si>
    <t>Hubei KENTO Elec</t>
  </si>
  <si>
    <t>LIGHT EMITTING DIODES (LED) RED 520~625NM 90~100MCD@20MA TOP VIEW 0603 ROHS</t>
  </si>
  <si>
    <t>Everlight Elec</t>
  </si>
  <si>
    <t>LIGHT EMITTING DIODES (LED) GREEN 520~535NM 112~258MCD@20MA TOP VIEW 0603 ROHS</t>
  </si>
  <si>
    <t>LIGHT EMITTING DIODES (LED) YELLOW 585.5~591.5NM 90~180MCD@20MA TOP VIEW 0603 ROHS</t>
  </si>
  <si>
    <t>LIGHT EMITTING DIODES (LED) BLUE 465~475NM 11.5~28.5MCD@5MA TOP VIEW 0603 ROHS</t>
  </si>
  <si>
    <t>P-MOSFET-MLP_HS</t>
  </si>
  <si>
    <t>Alpha &amp; Omega Semicon</t>
  </si>
  <si>
    <t>$0,3537</t>
  </si>
  <si>
    <t>$0,3290</t>
  </si>
  <si>
    <t>$0,3058</t>
  </si>
  <si>
    <t>P MOSFET 19V 35A 7mΩ</t>
  </si>
  <si>
    <t>N-MOSFET-SOT23-GSD</t>
  </si>
  <si>
    <t>N MOSFET 60V 115mA 7Ω</t>
  </si>
  <si>
    <t>RESISTOR, European symbol</t>
  </si>
  <si>
    <t>R-EU_R0402</t>
  </si>
  <si>
    <t>Uniroyal Elec</t>
  </si>
  <si>
    <t>CHIP RESISTOR ±1% 1/16W</t>
  </si>
  <si>
    <t>R-EU_R1206</t>
  </si>
  <si>
    <t>SUP</t>
  </si>
  <si>
    <t xml:space="preserve">CURRENT SENCE CHIP RESISTOR ±1% 1W </t>
  </si>
  <si>
    <t>R-EU_R0603</t>
  </si>
  <si>
    <t>$0,0005</t>
  </si>
  <si>
    <t>CHIP RESISTOR - SURFACE MOUNT 0OHMS ±1% 1/10W 0603 ROHS</t>
  </si>
  <si>
    <t>CHIP RESISTOR 0R - JUMPER (MAX 2A, 10 A peak)</t>
  </si>
  <si>
    <t>R0403</t>
  </si>
  <si>
    <t>SMD Crystal 8 Mhz-20pF-10ppm-80R;</t>
  </si>
  <si>
    <t>5032/2P</t>
  </si>
  <si>
    <t>Yangxing Tech</t>
  </si>
  <si>
    <t>SMD Crystal 8 MHz-20pF-10ppm-80R;</t>
  </si>
  <si>
    <t>SMD Crystal 32.768 Khz-12.5pF-20ppm</t>
  </si>
  <si>
    <t>3215_2P</t>
  </si>
  <si>
    <t>Seiko Epson</t>
  </si>
  <si>
    <t>SMD Crystal 32.768 kHz-12.5pF-20ppm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</si>
</sst>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-409]#,##0.0000"/>
    <numFmt numFmtId="165" formatCode="[$$-409]#,##0.00"/>
    <numFmt numFmtId="166" formatCode="yyyy-mm-dd"/>
  </numFmts>
  <fonts count="7">
    <font>
      <sz val="11.0"/>
      <color theme="1"/>
      <name val="Arial"/>
    </font>
    <font>
      <color theme="1"/>
      <name val="Calibri"/>
    </font>
    <font>
      <b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4" fontId="6" numFmtId="0" xfId="0" applyAlignment="1" applyFont="1">
      <alignment horizontal="left" readingOrder="0"/>
    </xf>
    <xf borderId="0" fillId="0" fontId="1" numFmtId="0" xfId="0" applyFont="1"/>
    <xf borderId="0" fillId="5" fontId="1" numFmtId="0" xfId="0" applyFill="1" applyFont="1"/>
    <xf borderId="0" fillId="5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5" fontId="3" numFmtId="0" xfId="0" applyAlignment="1" applyFont="1">
      <alignment horizontal="center" vertical="bottom"/>
    </xf>
    <xf borderId="0" fillId="5" fontId="3" numFmtId="164" xfId="0" applyAlignment="1" applyFont="1" applyNumberFormat="1">
      <alignment horizontal="right" vertical="bottom"/>
    </xf>
    <xf borderId="0" fillId="5" fontId="3" numFmtId="164" xfId="0" applyAlignment="1" applyFont="1" applyNumberFormat="1">
      <alignment vertical="bottom"/>
    </xf>
    <xf borderId="0" fillId="5" fontId="5" numFmtId="164" xfId="0" applyAlignment="1" applyFont="1" applyNumberFormat="1">
      <alignment horizontal="right" vertical="bottom"/>
    </xf>
    <xf borderId="0" fillId="5" fontId="3" numFmtId="14" xfId="0" applyAlignment="1" applyFont="1" applyNumberFormat="1">
      <alignment horizontal="right" vertical="bottom"/>
    </xf>
    <xf borderId="0" fillId="5" fontId="3" numFmtId="165" xfId="0" applyAlignment="1" applyFont="1" applyNumberFormat="1">
      <alignment horizontal="right" vertical="bottom"/>
    </xf>
    <xf borderId="0" fillId="5" fontId="3" numFmtId="1" xfId="0" applyAlignment="1" applyFont="1" applyNumberFormat="1">
      <alignment horizontal="right" vertical="bottom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6" fontId="3" numFmtId="0" xfId="0" applyAlignment="1" applyFont="1">
      <alignment vertical="bottom"/>
    </xf>
    <xf borderId="0" fillId="6" fontId="3" numFmtId="0" xfId="0" applyAlignment="1" applyFont="1">
      <alignment horizontal="right" vertical="bottom"/>
    </xf>
    <xf borderId="0" fillId="6" fontId="3" numFmtId="0" xfId="0" applyAlignment="1" applyFont="1">
      <alignment horizontal="center" vertical="bottom"/>
    </xf>
    <xf borderId="0" fillId="6" fontId="3" numFmtId="164" xfId="0" applyAlignment="1" applyFont="1" applyNumberFormat="1">
      <alignment horizontal="right" vertical="bottom"/>
    </xf>
    <xf borderId="0" fillId="6" fontId="3" numFmtId="164" xfId="0" applyAlignment="1" applyFont="1" applyNumberFormat="1">
      <alignment vertical="bottom"/>
    </xf>
    <xf borderId="0" fillId="6" fontId="3" numFmtId="14" xfId="0" applyAlignment="1" applyFont="1" applyNumberFormat="1">
      <alignment horizontal="right" vertical="bottom"/>
    </xf>
    <xf borderId="0" fillId="6" fontId="3" numFmtId="165" xfId="0" applyAlignment="1" applyFont="1" applyNumberFormat="1">
      <alignment horizontal="right" vertical="bottom"/>
    </xf>
    <xf borderId="0" fillId="6" fontId="3" numFmtId="1" xfId="0" applyAlignment="1" applyFont="1" applyNumberFormat="1">
      <alignment horizontal="right" vertical="bottom"/>
    </xf>
    <xf borderId="0" fillId="5" fontId="3" numFmtId="165" xfId="0" applyAlignment="1" applyFont="1" applyNumberFormat="1">
      <alignment vertical="bottom"/>
    </xf>
    <xf borderId="0" fillId="6" fontId="1" numFmtId="166" xfId="0" applyAlignment="1" applyFont="1" applyNumberFormat="1">
      <alignment readingOrder="0"/>
    </xf>
    <xf borderId="0" fillId="6" fontId="1" numFmtId="0" xfId="0" applyAlignment="1" applyFont="1">
      <alignment readingOrder="0"/>
    </xf>
    <xf borderId="0" fillId="5" fontId="3" numFmtId="164" xfId="0" applyAlignment="1" applyFont="1" applyNumberFormat="1">
      <alignment horizontal="right" readingOrder="0" vertical="bottom"/>
    </xf>
    <xf borderId="0" fillId="5" fontId="1" numFmtId="0" xfId="0" applyAlignment="1" applyFont="1">
      <alignment readingOrder="0"/>
    </xf>
    <xf borderId="0" fillId="5" fontId="3" numFmtId="14" xfId="0" applyAlignment="1" applyFont="1" applyNumberFormat="1">
      <alignment vertical="bottom"/>
    </xf>
    <xf borderId="0" fillId="6" fontId="3" numFmtId="14" xfId="0" applyAlignment="1" applyFont="1" applyNumberFormat="1">
      <alignment vertical="bottom"/>
    </xf>
    <xf borderId="0" fillId="6" fontId="1" numFmtId="0" xfId="0" applyAlignment="1" applyFont="1">
      <alignment horizontal="center" readingOrder="0"/>
    </xf>
    <xf borderId="0" fillId="6" fontId="3" numFmtId="164" xfId="0" applyAlignment="1" applyFont="1" applyNumberFormat="1">
      <alignment horizontal="right" readingOrder="0" vertical="bottom"/>
    </xf>
    <xf borderId="0" fillId="6" fontId="3" numFmtId="165" xfId="0" applyAlignment="1" applyFont="1" applyNumberFormat="1">
      <alignment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Export for JLCPCB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9" displayName="Table_1" id="1">
  <tableColumns count="6">
    <tableColumn name="Qty" id="1"/>
    <tableColumn name="Designator" id="2"/>
    <tableColumn name="Footprint" id="3"/>
    <tableColumn name="Comment" id="4"/>
    <tableColumn name="LCSC Part # (optional)" id="5"/>
    <tableColumn name="Description (optional)" id="6"/>
  </tableColumns>
  <tableStyleInfo name="Export for JLCPC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0"/>
  <cols>
    <col customWidth="1" min="1" max="1" width="10.63"/>
    <col customWidth="1" min="2" max="2" width="6.25"/>
    <col customWidth="1" min="3" max="3" width="17.5"/>
    <col customWidth="1" min="4" max="4" width="28.63"/>
    <col customWidth="1" min="5" max="5" width="13.25"/>
    <col customWidth="1" min="6" max="6" width="21.5"/>
    <col customWidth="1" min="7" max="7" width="27.25"/>
    <col customWidth="1" min="8" max="8" width="9.5"/>
    <col customWidth="1" min="9" max="9" width="22.75"/>
    <col customWidth="1" min="10" max="10" width="7.38"/>
    <col customWidth="1" min="11" max="11" width="11.38"/>
    <col customWidth="1" min="12" max="12" width="13.25"/>
    <col customWidth="1" min="13" max="15" width="14.13"/>
    <col customWidth="1" min="16" max="18" width="15.0"/>
    <col customWidth="1" min="19" max="20" width="16.0"/>
    <col customWidth="1" min="21" max="21" width="12.38"/>
    <col customWidth="1" min="22" max="22" width="10.13"/>
    <col customWidth="1" min="23" max="23" width="11.88"/>
    <col customWidth="1" min="24" max="24" width="96.13"/>
    <col customWidth="1" min="25" max="25" width="7.13"/>
    <col customWidth="1" min="26" max="26" width="11.5"/>
    <col customWidth="1" min="27" max="29" width="11.63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3" t="s">
        <v>15</v>
      </c>
      <c r="L1" s="6" t="s">
        <v>16</v>
      </c>
      <c r="M1" s="1" t="s">
        <v>22</v>
      </c>
      <c r="N1" s="1" t="s">
        <v>23</v>
      </c>
      <c r="O1" s="1" t="s">
        <v>25</v>
      </c>
      <c r="P1" s="1" t="s">
        <v>27</v>
      </c>
      <c r="Q1" s="1" t="s">
        <v>28</v>
      </c>
      <c r="R1" s="1" t="s">
        <v>30</v>
      </c>
      <c r="S1" s="9" t="s">
        <v>33</v>
      </c>
      <c r="T1" s="11" t="s">
        <v>41</v>
      </c>
      <c r="U1" s="1" t="s">
        <v>49</v>
      </c>
      <c r="V1" s="1" t="s">
        <v>53</v>
      </c>
      <c r="W1" s="12" t="s">
        <v>57</v>
      </c>
      <c r="X1" s="12" t="s">
        <v>69</v>
      </c>
      <c r="Y1" s="14" t="s">
        <v>70</v>
      </c>
      <c r="Z1" s="14" t="s">
        <v>79</v>
      </c>
      <c r="AA1" s="14" t="s">
        <v>84</v>
      </c>
      <c r="AB1" s="14"/>
      <c r="AC1" s="14"/>
    </row>
    <row r="2">
      <c r="A2" s="16" t="s">
        <v>93</v>
      </c>
      <c r="B2" s="16">
        <v>3.0</v>
      </c>
      <c r="C2" s="16" t="s">
        <v>109</v>
      </c>
      <c r="D2" s="16" t="s">
        <v>48</v>
      </c>
      <c r="E2" s="17" t="s">
        <v>50</v>
      </c>
      <c r="F2" s="17" t="s">
        <v>52</v>
      </c>
      <c r="G2" s="17" t="s">
        <v>141</v>
      </c>
      <c r="H2" s="17" t="s">
        <v>51</v>
      </c>
      <c r="I2" s="17" t="s">
        <v>39</v>
      </c>
      <c r="J2" s="18">
        <v>2.0</v>
      </c>
      <c r="K2" s="19" t="s">
        <v>157</v>
      </c>
      <c r="L2" s="20">
        <v>0.0083</v>
      </c>
      <c r="M2" s="21"/>
      <c r="N2" s="21"/>
      <c r="O2" s="21"/>
      <c r="P2" s="21"/>
      <c r="Q2" s="22">
        <v>0.0033</v>
      </c>
      <c r="R2" s="21"/>
      <c r="S2" s="21"/>
      <c r="T2" s="21"/>
      <c r="U2" s="23">
        <v>43917.0</v>
      </c>
      <c r="V2" s="18">
        <v>50.0</v>
      </c>
      <c r="W2" s="18" t="s">
        <v>197</v>
      </c>
      <c r="X2" s="17" t="s">
        <v>198</v>
      </c>
      <c r="Y2" s="24" t="str">
        <f t="shared" ref="Y2:Y4" si="1">C2*L2+ (C2*J2*0.0015)</f>
        <v>#VALUE!</v>
      </c>
      <c r="Z2" s="25" t="str">
        <f t="shared" ref="Z2:Z4" si="2">C2*50</f>
        <v>#VALUE!</v>
      </c>
      <c r="AA2" s="16"/>
      <c r="AB2" s="16">
        <f t="shared" ref="AB2:AB39" si="3">B2*L2</f>
        <v>0.0249</v>
      </c>
      <c r="AC2" s="16">
        <f t="shared" ref="AC2:AC39" si="4">B2*J2*0.0015*5</f>
        <v>0.045</v>
      </c>
    </row>
    <row r="3">
      <c r="A3" s="26" t="s">
        <v>93</v>
      </c>
      <c r="B3" s="26">
        <v>16.0</v>
      </c>
      <c r="C3" s="26" t="s">
        <v>109</v>
      </c>
      <c r="D3" s="26" t="s">
        <v>38</v>
      </c>
      <c r="E3" s="27" t="s">
        <v>40</v>
      </c>
      <c r="F3" s="28" t="s">
        <v>43</v>
      </c>
      <c r="G3" s="28" t="s">
        <v>141</v>
      </c>
      <c r="H3" s="28" t="s">
        <v>42</v>
      </c>
      <c r="I3" s="28" t="s">
        <v>39</v>
      </c>
      <c r="J3" s="29">
        <v>2.0</v>
      </c>
      <c r="K3" s="30" t="s">
        <v>157</v>
      </c>
      <c r="L3" s="31">
        <v>0.0043</v>
      </c>
      <c r="M3" s="32"/>
      <c r="N3" s="32"/>
      <c r="O3" s="32"/>
      <c r="P3" s="32"/>
      <c r="Q3" s="31">
        <v>0.0016</v>
      </c>
      <c r="R3" s="32"/>
      <c r="S3" s="32"/>
      <c r="T3" s="32"/>
      <c r="U3" s="33">
        <v>43917.0</v>
      </c>
      <c r="V3" s="29">
        <v>16.0</v>
      </c>
      <c r="W3" s="29" t="s">
        <v>197</v>
      </c>
      <c r="X3" s="28" t="s">
        <v>198</v>
      </c>
      <c r="Y3" s="34" t="str">
        <f t="shared" si="1"/>
        <v>#VALUE!</v>
      </c>
      <c r="Z3" s="35" t="str">
        <f t="shared" si="2"/>
        <v>#VALUE!</v>
      </c>
      <c r="AA3" s="26"/>
      <c r="AB3" s="26">
        <f t="shared" si="3"/>
        <v>0.0688</v>
      </c>
      <c r="AC3" s="26">
        <f t="shared" si="4"/>
        <v>0.24</v>
      </c>
    </row>
    <row r="4">
      <c r="A4" s="16" t="s">
        <v>93</v>
      </c>
      <c r="B4" s="16">
        <v>13.0</v>
      </c>
      <c r="C4" s="16" t="s">
        <v>199</v>
      </c>
      <c r="D4" s="16" t="s">
        <v>54</v>
      </c>
      <c r="E4" s="17" t="s">
        <v>56</v>
      </c>
      <c r="F4" s="17" t="s">
        <v>59</v>
      </c>
      <c r="G4" s="17" t="s">
        <v>141</v>
      </c>
      <c r="H4" s="17" t="s">
        <v>58</v>
      </c>
      <c r="I4" s="17" t="s">
        <v>55</v>
      </c>
      <c r="J4" s="18">
        <v>2.0</v>
      </c>
      <c r="K4" s="19" t="s">
        <v>157</v>
      </c>
      <c r="L4" s="20">
        <v>0.0221</v>
      </c>
      <c r="M4" s="21"/>
      <c r="N4" s="21"/>
      <c r="O4" s="21"/>
      <c r="P4" s="21"/>
      <c r="Q4" s="20">
        <v>0.0106</v>
      </c>
      <c r="R4" s="21"/>
      <c r="S4" s="21"/>
      <c r="T4" s="21"/>
      <c r="U4" s="23">
        <v>43917.0</v>
      </c>
      <c r="V4" s="18">
        <v>25.0</v>
      </c>
      <c r="W4" s="18" t="s">
        <v>200</v>
      </c>
      <c r="X4" s="17" t="s">
        <v>198</v>
      </c>
      <c r="Y4" s="24" t="str">
        <f t="shared" si="1"/>
        <v>#VALUE!</v>
      </c>
      <c r="Z4" s="25" t="str">
        <f t="shared" si="2"/>
        <v>#VALUE!</v>
      </c>
      <c r="AA4" s="36"/>
      <c r="AB4" s="16">
        <f t="shared" si="3"/>
        <v>0.2873</v>
      </c>
      <c r="AC4" s="16">
        <f t="shared" si="4"/>
        <v>0.195</v>
      </c>
    </row>
    <row r="5">
      <c r="A5" s="26" t="s">
        <v>93</v>
      </c>
      <c r="B5" s="26">
        <v>1.0</v>
      </c>
      <c r="C5" s="26" t="s">
        <v>109</v>
      </c>
      <c r="D5" s="26" t="s">
        <v>92</v>
      </c>
      <c r="E5" s="26" t="s">
        <v>94</v>
      </c>
      <c r="F5" s="27" t="s">
        <v>96</v>
      </c>
      <c r="G5" s="27" t="s">
        <v>201</v>
      </c>
      <c r="H5" s="27" t="s">
        <v>95</v>
      </c>
      <c r="I5" s="26" t="s">
        <v>39</v>
      </c>
      <c r="J5" s="27">
        <v>2.0</v>
      </c>
      <c r="K5" s="30" t="s">
        <v>157</v>
      </c>
      <c r="L5" s="31">
        <v>0.0018</v>
      </c>
      <c r="N5" s="26"/>
      <c r="O5" s="26"/>
      <c r="P5" s="26"/>
      <c r="Q5" s="26"/>
      <c r="R5" s="26"/>
      <c r="S5" s="27" t="s">
        <v>202</v>
      </c>
      <c r="T5" s="26"/>
      <c r="U5" s="37">
        <v>43960.0</v>
      </c>
      <c r="V5" s="26" t="s">
        <v>203</v>
      </c>
      <c r="W5" s="26"/>
      <c r="X5" s="38" t="s">
        <v>204</v>
      </c>
      <c r="Y5" s="26"/>
      <c r="Z5" s="26"/>
      <c r="AA5" s="26"/>
      <c r="AB5" s="26">
        <f t="shared" si="3"/>
        <v>0.0018</v>
      </c>
      <c r="AC5" s="26">
        <f t="shared" si="4"/>
        <v>0.015</v>
      </c>
    </row>
    <row r="6">
      <c r="A6" s="16" t="s">
        <v>93</v>
      </c>
      <c r="B6" s="16">
        <v>2.0</v>
      </c>
      <c r="C6" s="16" t="s">
        <v>109</v>
      </c>
      <c r="D6" s="16" t="s">
        <v>60</v>
      </c>
      <c r="E6" s="17" t="s">
        <v>61</v>
      </c>
      <c r="F6" s="17" t="s">
        <v>63</v>
      </c>
      <c r="G6" s="17" t="s">
        <v>201</v>
      </c>
      <c r="H6" s="17" t="s">
        <v>62</v>
      </c>
      <c r="I6" s="17" t="s">
        <v>39</v>
      </c>
      <c r="J6" s="18">
        <v>2.0</v>
      </c>
      <c r="K6" s="19" t="s">
        <v>157</v>
      </c>
      <c r="L6" s="39">
        <v>0.0019</v>
      </c>
      <c r="M6" s="21"/>
      <c r="N6" s="21"/>
      <c r="O6" s="21"/>
      <c r="P6" s="21"/>
      <c r="Q6" s="20">
        <v>6.0E-4</v>
      </c>
      <c r="R6" s="21"/>
      <c r="S6" s="21"/>
      <c r="T6" s="21"/>
      <c r="U6" s="23">
        <v>43917.0</v>
      </c>
      <c r="V6" s="18">
        <v>50.0</v>
      </c>
      <c r="W6" s="23" t="s">
        <v>205</v>
      </c>
      <c r="X6" s="17" t="s">
        <v>198</v>
      </c>
      <c r="Y6" s="24" t="str">
        <f t="shared" ref="Y6:Y14" si="5">C6*L6+ (C6*J6*0.0015)</f>
        <v>#VALUE!</v>
      </c>
      <c r="Z6" s="25" t="str">
        <f t="shared" ref="Z6:Z14" si="6">C6*50</f>
        <v>#VALUE!</v>
      </c>
      <c r="AA6" s="36"/>
      <c r="AB6" s="16">
        <f t="shared" si="3"/>
        <v>0.0038</v>
      </c>
      <c r="AC6" s="16">
        <f t="shared" si="4"/>
        <v>0.03</v>
      </c>
    </row>
    <row r="7">
      <c r="A7" s="26" t="s">
        <v>93</v>
      </c>
      <c r="B7" s="26">
        <v>2.0</v>
      </c>
      <c r="C7" s="26" t="s">
        <v>109</v>
      </c>
      <c r="D7" s="26" t="s">
        <v>133</v>
      </c>
      <c r="E7" s="27" t="s">
        <v>134</v>
      </c>
      <c r="F7" s="28" t="s">
        <v>136</v>
      </c>
      <c r="G7" s="28" t="s">
        <v>201</v>
      </c>
      <c r="H7" s="28" t="s">
        <v>135</v>
      </c>
      <c r="I7" s="28" t="s">
        <v>39</v>
      </c>
      <c r="J7" s="29">
        <v>2.0</v>
      </c>
      <c r="K7" s="30" t="s">
        <v>157</v>
      </c>
      <c r="L7" s="31">
        <v>0.0018</v>
      </c>
      <c r="M7" s="32"/>
      <c r="N7" s="32"/>
      <c r="O7" s="32"/>
      <c r="P7" s="32"/>
      <c r="Q7" s="31">
        <v>6.0E-4</v>
      </c>
      <c r="R7" s="32"/>
      <c r="S7" s="32"/>
      <c r="T7" s="32"/>
      <c r="U7" s="33">
        <v>43917.0</v>
      </c>
      <c r="V7" s="29">
        <v>50.0</v>
      </c>
      <c r="W7" s="33" t="s">
        <v>205</v>
      </c>
      <c r="X7" s="28" t="s">
        <v>198</v>
      </c>
      <c r="Y7" s="34" t="str">
        <f t="shared" si="5"/>
        <v>#VALUE!</v>
      </c>
      <c r="Z7" s="35" t="str">
        <f t="shared" si="6"/>
        <v>#VALUE!</v>
      </c>
      <c r="AA7" s="26"/>
      <c r="AB7" s="26">
        <f t="shared" si="3"/>
        <v>0.0036</v>
      </c>
      <c r="AC7" s="26">
        <f t="shared" si="4"/>
        <v>0.03</v>
      </c>
    </row>
    <row r="8">
      <c r="A8" s="16" t="s">
        <v>93</v>
      </c>
      <c r="B8" s="16">
        <v>10.0</v>
      </c>
      <c r="C8" s="16" t="s">
        <v>109</v>
      </c>
      <c r="D8" s="16" t="s">
        <v>78</v>
      </c>
      <c r="E8" s="40" t="s">
        <v>80</v>
      </c>
      <c r="F8" s="17" t="s">
        <v>82</v>
      </c>
      <c r="G8" s="17" t="s">
        <v>141</v>
      </c>
      <c r="H8" s="17" t="s">
        <v>81</v>
      </c>
      <c r="I8" s="17" t="s">
        <v>39</v>
      </c>
      <c r="J8" s="18">
        <v>2.0</v>
      </c>
      <c r="K8" s="19" t="s">
        <v>157</v>
      </c>
      <c r="L8" s="20">
        <v>0.0078</v>
      </c>
      <c r="M8" s="21"/>
      <c r="N8" s="21"/>
      <c r="O8" s="21"/>
      <c r="P8" s="21"/>
      <c r="Q8" s="20">
        <v>0.0031</v>
      </c>
      <c r="R8" s="21"/>
      <c r="S8" s="21"/>
      <c r="T8" s="21"/>
      <c r="U8" s="23">
        <v>43917.0</v>
      </c>
      <c r="V8" s="18">
        <v>25.0</v>
      </c>
      <c r="W8" s="18" t="s">
        <v>200</v>
      </c>
      <c r="X8" s="17" t="s">
        <v>198</v>
      </c>
      <c r="Y8" s="24" t="str">
        <f t="shared" si="5"/>
        <v>#VALUE!</v>
      </c>
      <c r="Z8" s="25" t="str">
        <f t="shared" si="6"/>
        <v>#VALUE!</v>
      </c>
      <c r="AA8" s="36"/>
      <c r="AB8" s="16">
        <f t="shared" si="3"/>
        <v>0.078</v>
      </c>
      <c r="AC8" s="16">
        <f t="shared" si="4"/>
        <v>0.15</v>
      </c>
    </row>
    <row r="9">
      <c r="A9" s="26" t="s">
        <v>93</v>
      </c>
      <c r="B9" s="26">
        <v>3.0</v>
      </c>
      <c r="C9" s="26" t="s">
        <v>206</v>
      </c>
      <c r="D9" s="26" t="s">
        <v>101</v>
      </c>
      <c r="E9" s="26" t="s">
        <v>103</v>
      </c>
      <c r="F9" s="28" t="s">
        <v>105</v>
      </c>
      <c r="G9" s="28" t="s">
        <v>141</v>
      </c>
      <c r="H9" s="28" t="s">
        <v>104</v>
      </c>
      <c r="I9" s="28" t="s">
        <v>102</v>
      </c>
      <c r="J9" s="29">
        <v>2.0</v>
      </c>
      <c r="K9" s="30" t="s">
        <v>157</v>
      </c>
      <c r="L9" s="31">
        <v>0.0103</v>
      </c>
      <c r="M9" s="32"/>
      <c r="N9" s="32"/>
      <c r="O9" s="32"/>
      <c r="P9" s="32"/>
      <c r="Q9" s="31">
        <v>0.0044</v>
      </c>
      <c r="R9" s="32"/>
      <c r="S9" s="32"/>
      <c r="T9" s="32"/>
      <c r="U9" s="33">
        <v>43917.0</v>
      </c>
      <c r="V9" s="29">
        <v>16.0</v>
      </c>
      <c r="W9" s="29" t="s">
        <v>200</v>
      </c>
      <c r="X9" s="28" t="s">
        <v>198</v>
      </c>
      <c r="Y9" s="34" t="str">
        <f t="shared" si="5"/>
        <v>#VALUE!</v>
      </c>
      <c r="Z9" s="35" t="str">
        <f t="shared" si="6"/>
        <v>#VALUE!</v>
      </c>
      <c r="AA9" s="26"/>
      <c r="AB9" s="26">
        <f t="shared" si="3"/>
        <v>0.0309</v>
      </c>
      <c r="AC9" s="26">
        <f t="shared" si="4"/>
        <v>0.045</v>
      </c>
    </row>
    <row r="10">
      <c r="A10" s="16"/>
      <c r="B10" s="16">
        <v>12.0</v>
      </c>
      <c r="C10" s="16" t="s">
        <v>207</v>
      </c>
      <c r="D10" s="16" t="s">
        <v>185</v>
      </c>
      <c r="E10" s="16" t="s">
        <v>187</v>
      </c>
      <c r="F10" s="17" t="s">
        <v>187</v>
      </c>
      <c r="G10" s="17" t="s">
        <v>208</v>
      </c>
      <c r="H10" s="17" t="s">
        <v>188</v>
      </c>
      <c r="I10" s="17" t="s">
        <v>186</v>
      </c>
      <c r="J10" s="18">
        <v>2.0</v>
      </c>
      <c r="K10" s="19" t="s">
        <v>157</v>
      </c>
      <c r="L10" s="20">
        <v>0.0335</v>
      </c>
      <c r="M10" s="21"/>
      <c r="N10" s="21"/>
      <c r="O10" s="21"/>
      <c r="P10" s="20">
        <v>0.0173</v>
      </c>
      <c r="Q10" s="21"/>
      <c r="R10" s="21"/>
      <c r="S10" s="21"/>
      <c r="T10" s="21"/>
      <c r="U10" s="23">
        <v>43917.0</v>
      </c>
      <c r="V10" s="17"/>
      <c r="W10" s="41"/>
      <c r="X10" s="17" t="s">
        <v>209</v>
      </c>
      <c r="Y10" s="24" t="str">
        <f t="shared" si="5"/>
        <v>#VALUE!</v>
      </c>
      <c r="Z10" s="25" t="str">
        <f t="shared" si="6"/>
        <v>#VALUE!</v>
      </c>
      <c r="AA10" s="16"/>
      <c r="AB10" s="16">
        <f t="shared" si="3"/>
        <v>0.402</v>
      </c>
      <c r="AC10" s="16">
        <f t="shared" si="4"/>
        <v>0.18</v>
      </c>
    </row>
    <row r="11">
      <c r="A11" s="26" t="s">
        <v>210</v>
      </c>
      <c r="B11" s="26">
        <v>13.0</v>
      </c>
      <c r="C11" s="26" t="s">
        <v>147</v>
      </c>
      <c r="D11" s="26" t="s">
        <v>146</v>
      </c>
      <c r="E11" s="26" t="s">
        <v>147</v>
      </c>
      <c r="F11" s="28" t="s">
        <v>149</v>
      </c>
      <c r="G11" s="28" t="s">
        <v>211</v>
      </c>
      <c r="H11" s="28" t="s">
        <v>148</v>
      </c>
      <c r="I11" s="28" t="s">
        <v>98</v>
      </c>
      <c r="J11" s="29">
        <v>3.0</v>
      </c>
      <c r="K11" s="30" t="s">
        <v>212</v>
      </c>
      <c r="L11" s="31">
        <v>0.0338</v>
      </c>
      <c r="M11" s="32"/>
      <c r="N11" s="32"/>
      <c r="O11" s="32"/>
      <c r="P11" s="31">
        <v>0.0174</v>
      </c>
      <c r="Q11" s="32"/>
      <c r="R11" s="32"/>
      <c r="S11" s="32"/>
      <c r="T11" s="32"/>
      <c r="U11" s="33">
        <v>43917.0</v>
      </c>
      <c r="V11" s="28"/>
      <c r="W11" s="42"/>
      <c r="X11" s="28" t="s">
        <v>213</v>
      </c>
      <c r="Y11" s="34" t="str">
        <f t="shared" si="5"/>
        <v>#VALUE!</v>
      </c>
      <c r="Z11" s="35" t="str">
        <f t="shared" si="6"/>
        <v>#VALUE!</v>
      </c>
      <c r="AA11" s="26"/>
      <c r="AB11" s="26">
        <f t="shared" si="3"/>
        <v>0.4394</v>
      </c>
      <c r="AC11" s="26">
        <f t="shared" si="4"/>
        <v>0.2925</v>
      </c>
    </row>
    <row r="12">
      <c r="A12" s="16" t="s">
        <v>210</v>
      </c>
      <c r="B12" s="16">
        <v>2.0</v>
      </c>
      <c r="C12" s="16" t="s">
        <v>151</v>
      </c>
      <c r="D12" s="16" t="s">
        <v>150</v>
      </c>
      <c r="E12" s="16" t="s">
        <v>151</v>
      </c>
      <c r="F12" s="17" t="s">
        <v>151</v>
      </c>
      <c r="G12" s="17" t="s">
        <v>214</v>
      </c>
      <c r="H12" s="17" t="s">
        <v>152</v>
      </c>
      <c r="I12" s="17" t="s">
        <v>98</v>
      </c>
      <c r="J12" s="18">
        <v>3.0</v>
      </c>
      <c r="K12" s="19" t="s">
        <v>212</v>
      </c>
      <c r="L12" s="20">
        <v>0.0293</v>
      </c>
      <c r="M12" s="21"/>
      <c r="N12" s="21"/>
      <c r="O12" s="21"/>
      <c r="P12" s="21"/>
      <c r="Q12" s="20">
        <v>0.0145</v>
      </c>
      <c r="R12" s="21"/>
      <c r="S12" s="21"/>
      <c r="T12" s="21"/>
      <c r="U12" s="23">
        <v>43917.0</v>
      </c>
      <c r="V12" s="17"/>
      <c r="W12" s="41"/>
      <c r="X12" s="17" t="s">
        <v>215</v>
      </c>
      <c r="Y12" s="24" t="str">
        <f t="shared" si="5"/>
        <v>#VALUE!</v>
      </c>
      <c r="Z12" s="25" t="str">
        <f t="shared" si="6"/>
        <v>#VALUE!</v>
      </c>
      <c r="AA12" s="16"/>
      <c r="AB12" s="16">
        <f t="shared" si="3"/>
        <v>0.0586</v>
      </c>
      <c r="AC12" s="16">
        <f t="shared" si="4"/>
        <v>0.045</v>
      </c>
    </row>
    <row r="13">
      <c r="A13" s="26"/>
      <c r="B13" s="26">
        <v>4.0</v>
      </c>
      <c r="C13" s="26" t="s">
        <v>216</v>
      </c>
      <c r="D13" s="26" t="s">
        <v>142</v>
      </c>
      <c r="E13" s="26" t="s">
        <v>144</v>
      </c>
      <c r="F13" s="28" t="s">
        <v>144</v>
      </c>
      <c r="G13" s="28" t="s">
        <v>217</v>
      </c>
      <c r="H13" s="28" t="s">
        <v>145</v>
      </c>
      <c r="I13" s="28" t="s">
        <v>143</v>
      </c>
      <c r="J13" s="29">
        <v>2.0</v>
      </c>
      <c r="K13" s="30" t="s">
        <v>157</v>
      </c>
      <c r="L13" s="31">
        <v>0.0342</v>
      </c>
      <c r="M13" s="32"/>
      <c r="N13" s="32"/>
      <c r="O13" s="32"/>
      <c r="P13" s="31">
        <v>0.0176</v>
      </c>
      <c r="Q13" s="32"/>
      <c r="R13" s="32"/>
      <c r="S13" s="32"/>
      <c r="T13" s="32"/>
      <c r="U13" s="33">
        <v>43907.0</v>
      </c>
      <c r="V13" s="28"/>
      <c r="W13" s="42"/>
      <c r="X13" s="28" t="s">
        <v>218</v>
      </c>
      <c r="Y13" s="34" t="str">
        <f t="shared" si="5"/>
        <v>#VALUE!</v>
      </c>
      <c r="Z13" s="35" t="str">
        <f t="shared" si="6"/>
        <v>#VALUE!</v>
      </c>
      <c r="AA13" s="26"/>
      <c r="AB13" s="26">
        <f t="shared" si="3"/>
        <v>0.1368</v>
      </c>
      <c r="AC13" s="26">
        <f t="shared" si="4"/>
        <v>0.06</v>
      </c>
    </row>
    <row r="14">
      <c r="A14" s="16" t="s">
        <v>219</v>
      </c>
      <c r="B14" s="16">
        <v>1.0</v>
      </c>
      <c r="C14" s="16" t="s">
        <v>220</v>
      </c>
      <c r="D14" s="16" t="s">
        <v>137</v>
      </c>
      <c r="E14" s="16" t="s">
        <v>139</v>
      </c>
      <c r="F14" s="17" t="s">
        <v>139</v>
      </c>
      <c r="G14" s="17" t="s">
        <v>221</v>
      </c>
      <c r="H14" s="17" t="s">
        <v>140</v>
      </c>
      <c r="I14" s="17" t="s">
        <v>138</v>
      </c>
      <c r="J14" s="18">
        <v>4.0</v>
      </c>
      <c r="K14" s="19" t="s">
        <v>157</v>
      </c>
      <c r="L14" s="20">
        <v>0.123</v>
      </c>
      <c r="M14" s="21"/>
      <c r="N14" s="21"/>
      <c r="O14" s="21"/>
      <c r="P14" s="20">
        <v>0.075</v>
      </c>
      <c r="Q14" s="21"/>
      <c r="R14" s="21"/>
      <c r="S14" s="21"/>
      <c r="T14" s="21"/>
      <c r="U14" s="23">
        <v>43917.0</v>
      </c>
      <c r="V14" s="18">
        <v>3.3</v>
      </c>
      <c r="W14" s="41"/>
      <c r="X14" s="17" t="s">
        <v>222</v>
      </c>
      <c r="Y14" s="24" t="str">
        <f t="shared" si="5"/>
        <v>#VALUE!</v>
      </c>
      <c r="Z14" s="25" t="str">
        <f t="shared" si="6"/>
        <v>#VALUE!</v>
      </c>
      <c r="AA14" s="16"/>
      <c r="AB14" s="16">
        <f t="shared" si="3"/>
        <v>0.123</v>
      </c>
      <c r="AC14" s="16">
        <f t="shared" si="4"/>
        <v>0.03</v>
      </c>
    </row>
    <row r="15">
      <c r="A15" s="26" t="s">
        <v>223</v>
      </c>
      <c r="B15" s="26">
        <v>1.0</v>
      </c>
      <c r="C15" s="26" t="s">
        <v>175</v>
      </c>
      <c r="D15" s="26" t="s">
        <v>173</v>
      </c>
      <c r="E15" s="26" t="s">
        <v>175</v>
      </c>
      <c r="F15" s="27" t="s">
        <v>175</v>
      </c>
      <c r="G15" s="26" t="s">
        <v>224</v>
      </c>
      <c r="H15" s="27" t="s">
        <v>176</v>
      </c>
      <c r="I15" s="27" t="s">
        <v>174</v>
      </c>
      <c r="J15" s="27">
        <v>24.0</v>
      </c>
      <c r="K15" s="43" t="s">
        <v>157</v>
      </c>
      <c r="L15" s="44">
        <v>2.1715</v>
      </c>
      <c r="M15" s="26"/>
      <c r="N15" s="27" t="s">
        <v>225</v>
      </c>
      <c r="P15" s="26"/>
      <c r="Q15" s="26"/>
      <c r="R15" s="26"/>
      <c r="S15" s="26"/>
      <c r="T15" s="26"/>
      <c r="U15" s="37">
        <v>43960.0</v>
      </c>
      <c r="V15" s="26"/>
      <c r="W15" s="26"/>
      <c r="X15" s="27" t="s">
        <v>226</v>
      </c>
      <c r="Y15" s="26"/>
      <c r="Z15" s="26"/>
      <c r="AA15" s="26"/>
      <c r="AB15" s="26">
        <f t="shared" si="3"/>
        <v>2.1715</v>
      </c>
      <c r="AC15" s="26">
        <f t="shared" si="4"/>
        <v>0.18</v>
      </c>
    </row>
    <row r="16">
      <c r="A16" s="16" t="s">
        <v>227</v>
      </c>
      <c r="B16" s="16">
        <v>1.0</v>
      </c>
      <c r="C16" s="16" t="s">
        <v>191</v>
      </c>
      <c r="D16" s="16" t="s">
        <v>189</v>
      </c>
      <c r="E16" s="16" t="s">
        <v>191</v>
      </c>
      <c r="F16" s="17" t="s">
        <v>191</v>
      </c>
      <c r="G16" s="17" t="s">
        <v>228</v>
      </c>
      <c r="H16" s="17" t="s">
        <v>192</v>
      </c>
      <c r="I16" s="17" t="s">
        <v>190</v>
      </c>
      <c r="J16" s="18">
        <v>100.0</v>
      </c>
      <c r="K16" s="19" t="s">
        <v>157</v>
      </c>
      <c r="L16" s="20">
        <v>2.4287</v>
      </c>
      <c r="M16" s="20">
        <v>2.4287</v>
      </c>
      <c r="N16" s="20">
        <v>2.0653</v>
      </c>
      <c r="O16" s="20">
        <v>2.0653</v>
      </c>
      <c r="P16" s="20">
        <v>2.0653</v>
      </c>
      <c r="Q16" s="20">
        <v>2.0653</v>
      </c>
      <c r="R16" s="20">
        <v>2.0653</v>
      </c>
      <c r="S16" s="20">
        <v>2.0653</v>
      </c>
      <c r="T16" s="20">
        <v>2.0653</v>
      </c>
      <c r="U16" s="23">
        <v>43917.0</v>
      </c>
      <c r="V16" s="17"/>
      <c r="W16" s="41"/>
      <c r="X16" s="17" t="s">
        <v>229</v>
      </c>
      <c r="Y16" s="24" t="str">
        <f t="shared" ref="Y16:Y22" si="7">C16*L16+ (C16*J16*0.0015)</f>
        <v>#VALUE!</v>
      </c>
      <c r="Z16" s="25" t="str">
        <f t="shared" ref="Z16:Z22" si="8">C16*50</f>
        <v>#VALUE!</v>
      </c>
      <c r="AA16" s="24" t="str">
        <f>IF(Z16&lt;10,L16,IF(Z16&lt;30,M16,IF(Z16&lt;50,N16,IF(Z16&lt;100,O16,IF(Z16&lt;200,P16,IF(Z16&lt;500,Q16,IF(Z16&lt;1000,R16,IF(Z16&lt;2000,S16,T16))))))))</f>
        <v>#VALUE!</v>
      </c>
      <c r="AB16" s="16">
        <f t="shared" si="3"/>
        <v>2.4287</v>
      </c>
      <c r="AC16" s="16">
        <f t="shared" si="4"/>
        <v>0.75</v>
      </c>
    </row>
    <row r="17">
      <c r="A17" s="26"/>
      <c r="B17" s="26">
        <v>2.0</v>
      </c>
      <c r="C17" s="26" t="s">
        <v>161</v>
      </c>
      <c r="D17" s="26" t="s">
        <v>159</v>
      </c>
      <c r="E17" s="26" t="s">
        <v>161</v>
      </c>
      <c r="F17" s="28" t="s">
        <v>163</v>
      </c>
      <c r="G17" s="28" t="s">
        <v>230</v>
      </c>
      <c r="H17" s="28" t="s">
        <v>162</v>
      </c>
      <c r="I17" s="28" t="s">
        <v>160</v>
      </c>
      <c r="J17" s="29">
        <v>16.0</v>
      </c>
      <c r="K17" s="30" t="s">
        <v>212</v>
      </c>
      <c r="L17" s="31">
        <v>0.5155</v>
      </c>
      <c r="M17" s="32"/>
      <c r="N17" s="31">
        <v>0.3747</v>
      </c>
      <c r="O17" s="32"/>
      <c r="P17" s="32"/>
      <c r="Q17" s="32"/>
      <c r="R17" s="32"/>
      <c r="S17" s="32"/>
      <c r="T17" s="32"/>
      <c r="U17" s="33">
        <v>43917.0</v>
      </c>
      <c r="V17" s="28"/>
      <c r="W17" s="42"/>
      <c r="X17" s="28" t="s">
        <v>231</v>
      </c>
      <c r="Y17" s="34" t="str">
        <f t="shared" si="7"/>
        <v>#VALUE!</v>
      </c>
      <c r="Z17" s="35" t="str">
        <f t="shared" si="8"/>
        <v>#VALUE!</v>
      </c>
      <c r="AA17" s="26"/>
      <c r="AB17" s="26">
        <f t="shared" si="3"/>
        <v>1.031</v>
      </c>
      <c r="AC17" s="26">
        <f t="shared" si="4"/>
        <v>0.24</v>
      </c>
    </row>
    <row r="18">
      <c r="A18" s="16"/>
      <c r="B18" s="16">
        <v>8.0</v>
      </c>
      <c r="C18" s="16" t="s">
        <v>232</v>
      </c>
      <c r="D18" s="16" t="s">
        <v>168</v>
      </c>
      <c r="E18" s="16" t="s">
        <v>170</v>
      </c>
      <c r="F18" s="17" t="s">
        <v>172</v>
      </c>
      <c r="G18" s="17" t="s">
        <v>230</v>
      </c>
      <c r="H18" s="17" t="s">
        <v>171</v>
      </c>
      <c r="I18" s="17" t="s">
        <v>169</v>
      </c>
      <c r="J18" s="18">
        <v>5.0</v>
      </c>
      <c r="K18" s="19" t="s">
        <v>212</v>
      </c>
      <c r="L18" s="20">
        <v>0.3943</v>
      </c>
      <c r="M18" s="20">
        <v>0.2986</v>
      </c>
      <c r="N18" s="20">
        <v>0.2812</v>
      </c>
      <c r="O18" s="21"/>
      <c r="P18" s="20">
        <v>0.2638</v>
      </c>
      <c r="Q18" s="21"/>
      <c r="R18" s="20">
        <v>0.2566</v>
      </c>
      <c r="S18" s="20">
        <v>0.2522</v>
      </c>
      <c r="T18" s="20">
        <v>0.2493</v>
      </c>
      <c r="U18" s="23">
        <v>43917.0</v>
      </c>
      <c r="V18" s="17"/>
      <c r="W18" s="41"/>
      <c r="X18" s="17" t="s">
        <v>233</v>
      </c>
      <c r="Y18" s="24" t="str">
        <f t="shared" si="7"/>
        <v>#VALUE!</v>
      </c>
      <c r="Z18" s="25" t="str">
        <f t="shared" si="8"/>
        <v>#VALUE!</v>
      </c>
      <c r="AA18" s="16"/>
      <c r="AB18" s="16">
        <f t="shared" si="3"/>
        <v>3.1544</v>
      </c>
      <c r="AC18" s="16">
        <f t="shared" si="4"/>
        <v>0.3</v>
      </c>
    </row>
    <row r="19">
      <c r="A19" s="26" t="s">
        <v>234</v>
      </c>
      <c r="B19" s="26">
        <v>18.0</v>
      </c>
      <c r="C19" s="26" t="s">
        <v>235</v>
      </c>
      <c r="D19" s="26" t="s">
        <v>181</v>
      </c>
      <c r="E19" s="26" t="s">
        <v>182</v>
      </c>
      <c r="F19" s="28" t="s">
        <v>184</v>
      </c>
      <c r="G19" s="28" t="s">
        <v>236</v>
      </c>
      <c r="H19" s="28" t="s">
        <v>183</v>
      </c>
      <c r="I19" s="28" t="s">
        <v>154</v>
      </c>
      <c r="J19" s="29">
        <v>2.0</v>
      </c>
      <c r="K19" s="30" t="s">
        <v>157</v>
      </c>
      <c r="L19" s="31">
        <v>0.0079</v>
      </c>
      <c r="M19" s="32"/>
      <c r="N19" s="32"/>
      <c r="O19" s="32"/>
      <c r="P19" s="32"/>
      <c r="Q19" s="31">
        <v>0.0031</v>
      </c>
      <c r="R19" s="32"/>
      <c r="S19" s="32"/>
      <c r="T19" s="32"/>
      <c r="U19" s="33">
        <v>43917.0</v>
      </c>
      <c r="V19" s="28"/>
      <c r="W19" s="42"/>
      <c r="X19" s="28" t="s">
        <v>237</v>
      </c>
      <c r="Y19" s="34" t="str">
        <f t="shared" si="7"/>
        <v>#VALUE!</v>
      </c>
      <c r="Z19" s="35" t="str">
        <f t="shared" si="8"/>
        <v>#VALUE!</v>
      </c>
      <c r="AA19" s="26"/>
      <c r="AB19" s="26">
        <f t="shared" si="3"/>
        <v>0.1422</v>
      </c>
      <c r="AC19" s="26">
        <f t="shared" si="4"/>
        <v>0.27</v>
      </c>
    </row>
    <row r="20">
      <c r="A20" s="16" t="s">
        <v>234</v>
      </c>
      <c r="B20" s="16">
        <v>2.0</v>
      </c>
      <c r="C20" s="16" t="s">
        <v>235</v>
      </c>
      <c r="D20" s="16" t="s">
        <v>164</v>
      </c>
      <c r="E20" s="16" t="s">
        <v>165</v>
      </c>
      <c r="F20" s="17" t="s">
        <v>167</v>
      </c>
      <c r="G20" s="17" t="s">
        <v>238</v>
      </c>
      <c r="H20" s="17" t="s">
        <v>166</v>
      </c>
      <c r="I20" s="17" t="s">
        <v>154</v>
      </c>
      <c r="J20" s="18">
        <v>2.0</v>
      </c>
      <c r="K20" s="19" t="s">
        <v>157</v>
      </c>
      <c r="L20" s="20">
        <v>0.0407</v>
      </c>
      <c r="M20" s="21"/>
      <c r="N20" s="21"/>
      <c r="O20" s="21"/>
      <c r="P20" s="20">
        <v>0.0218</v>
      </c>
      <c r="Q20" s="21"/>
      <c r="R20" s="21"/>
      <c r="S20" s="21"/>
      <c r="T20" s="21"/>
      <c r="U20" s="23">
        <v>43917.0</v>
      </c>
      <c r="V20" s="17"/>
      <c r="W20" s="41"/>
      <c r="X20" s="17" t="s">
        <v>239</v>
      </c>
      <c r="Y20" s="24" t="str">
        <f t="shared" si="7"/>
        <v>#VALUE!</v>
      </c>
      <c r="Z20" s="25" t="str">
        <f t="shared" si="8"/>
        <v>#VALUE!</v>
      </c>
      <c r="AA20" s="16"/>
      <c r="AB20" s="16">
        <f t="shared" si="3"/>
        <v>0.0814</v>
      </c>
      <c r="AC20" s="16">
        <f t="shared" si="4"/>
        <v>0.03</v>
      </c>
    </row>
    <row r="21" ht="15.75" customHeight="1">
      <c r="A21" s="26" t="s">
        <v>234</v>
      </c>
      <c r="B21" s="26">
        <v>2.0</v>
      </c>
      <c r="C21" s="26" t="s">
        <v>235</v>
      </c>
      <c r="D21" s="26" t="s">
        <v>193</v>
      </c>
      <c r="E21" s="26" t="s">
        <v>194</v>
      </c>
      <c r="F21" s="28" t="s">
        <v>196</v>
      </c>
      <c r="G21" s="28" t="s">
        <v>238</v>
      </c>
      <c r="H21" s="28" t="s">
        <v>195</v>
      </c>
      <c r="I21" s="28" t="s">
        <v>154</v>
      </c>
      <c r="J21" s="29">
        <v>2.0</v>
      </c>
      <c r="K21" s="30" t="s">
        <v>157</v>
      </c>
      <c r="L21" s="31">
        <v>0.0262</v>
      </c>
      <c r="M21" s="32"/>
      <c r="N21" s="32"/>
      <c r="O21" s="32"/>
      <c r="P21" s="32"/>
      <c r="Q21" s="31">
        <v>0.013</v>
      </c>
      <c r="R21" s="32"/>
      <c r="S21" s="32"/>
      <c r="T21" s="32"/>
      <c r="U21" s="33">
        <v>43917.0</v>
      </c>
      <c r="V21" s="28"/>
      <c r="W21" s="42"/>
      <c r="X21" s="28" t="s">
        <v>240</v>
      </c>
      <c r="Y21" s="34" t="str">
        <f t="shared" si="7"/>
        <v>#VALUE!</v>
      </c>
      <c r="Z21" s="35" t="str">
        <f t="shared" si="8"/>
        <v>#VALUE!</v>
      </c>
      <c r="AA21" s="26"/>
      <c r="AB21" s="26">
        <f t="shared" si="3"/>
        <v>0.0524</v>
      </c>
      <c r="AC21" s="26">
        <f t="shared" si="4"/>
        <v>0.03</v>
      </c>
    </row>
    <row r="22" ht="15.75" customHeight="1">
      <c r="A22" s="16" t="s">
        <v>234</v>
      </c>
      <c r="B22" s="16">
        <v>2.0</v>
      </c>
      <c r="C22" s="16" t="s">
        <v>235</v>
      </c>
      <c r="D22" s="16" t="s">
        <v>153</v>
      </c>
      <c r="E22" s="16" t="s">
        <v>155</v>
      </c>
      <c r="F22" s="17" t="s">
        <v>158</v>
      </c>
      <c r="G22" s="17" t="s">
        <v>238</v>
      </c>
      <c r="H22" s="17" t="s">
        <v>156</v>
      </c>
      <c r="I22" s="17" t="s">
        <v>154</v>
      </c>
      <c r="J22" s="18">
        <v>2.0</v>
      </c>
      <c r="K22" s="19" t="s">
        <v>157</v>
      </c>
      <c r="L22" s="20">
        <v>0.0267</v>
      </c>
      <c r="M22" s="21"/>
      <c r="N22" s="21"/>
      <c r="O22" s="21"/>
      <c r="P22" s="21"/>
      <c r="Q22" s="20">
        <v>0.0133</v>
      </c>
      <c r="R22" s="21"/>
      <c r="S22" s="21"/>
      <c r="T22" s="21"/>
      <c r="U22" s="23">
        <v>43917.0</v>
      </c>
      <c r="V22" s="17"/>
      <c r="W22" s="41"/>
      <c r="X22" s="17" t="s">
        <v>241</v>
      </c>
      <c r="Y22" s="24" t="str">
        <f t="shared" si="7"/>
        <v>#VALUE!</v>
      </c>
      <c r="Z22" s="25" t="str">
        <f t="shared" si="8"/>
        <v>#VALUE!</v>
      </c>
      <c r="AA22" s="16"/>
      <c r="AB22" s="16">
        <f t="shared" si="3"/>
        <v>0.0534</v>
      </c>
      <c r="AC22" s="16">
        <f t="shared" si="4"/>
        <v>0.03</v>
      </c>
    </row>
    <row r="23" ht="15.75" customHeight="1">
      <c r="A23" s="26"/>
      <c r="B23" s="26">
        <v>2.0</v>
      </c>
      <c r="C23" s="26" t="s">
        <v>242</v>
      </c>
      <c r="D23" s="26" t="s">
        <v>177</v>
      </c>
      <c r="E23" s="27" t="s">
        <v>179</v>
      </c>
      <c r="F23" s="27" t="s">
        <v>179</v>
      </c>
      <c r="G23" s="27" t="s">
        <v>243</v>
      </c>
      <c r="H23" s="27" t="s">
        <v>180</v>
      </c>
      <c r="I23" s="27" t="s">
        <v>178</v>
      </c>
      <c r="J23" s="26">
        <v>8.0</v>
      </c>
      <c r="K23" s="43" t="s">
        <v>212</v>
      </c>
      <c r="L23" s="44">
        <v>0.4798</v>
      </c>
      <c r="M23" s="27" t="s">
        <v>244</v>
      </c>
      <c r="N23" s="27" t="s">
        <v>245</v>
      </c>
      <c r="O23" s="26"/>
      <c r="P23" s="27" t="s">
        <v>246</v>
      </c>
      <c r="Q23" s="26"/>
      <c r="R23" s="27"/>
      <c r="S23" s="27"/>
      <c r="T23" s="26"/>
      <c r="U23" s="37">
        <v>43960.0</v>
      </c>
      <c r="V23" s="26"/>
      <c r="W23" s="26"/>
      <c r="X23" s="26" t="s">
        <v>247</v>
      </c>
      <c r="Y23" s="26"/>
      <c r="Z23" s="26"/>
      <c r="AA23" s="26"/>
      <c r="AB23" s="26">
        <f t="shared" si="3"/>
        <v>0.9596</v>
      </c>
      <c r="AC23" s="26">
        <f t="shared" si="4"/>
        <v>0.12</v>
      </c>
    </row>
    <row r="24" ht="15.75" customHeight="1">
      <c r="A24" s="16"/>
      <c r="B24" s="16">
        <v>8.0</v>
      </c>
      <c r="C24" s="16" t="s">
        <v>248</v>
      </c>
      <c r="D24" s="16" t="s">
        <v>97</v>
      </c>
      <c r="E24" s="16" t="s">
        <v>99</v>
      </c>
      <c r="F24" s="17" t="s">
        <v>99</v>
      </c>
      <c r="G24" s="17" t="s">
        <v>214</v>
      </c>
      <c r="H24" s="17" t="s">
        <v>100</v>
      </c>
      <c r="I24" s="17" t="s">
        <v>98</v>
      </c>
      <c r="J24" s="18">
        <v>3.0</v>
      </c>
      <c r="K24" s="19" t="s">
        <v>157</v>
      </c>
      <c r="L24" s="20">
        <v>0.0218</v>
      </c>
      <c r="M24" s="21"/>
      <c r="N24" s="21"/>
      <c r="O24" s="21"/>
      <c r="P24" s="21"/>
      <c r="Q24" s="20">
        <v>0.0104</v>
      </c>
      <c r="R24" s="21"/>
      <c r="S24" s="21"/>
      <c r="T24" s="21"/>
      <c r="U24" s="23">
        <v>43918.0</v>
      </c>
      <c r="V24" s="17"/>
      <c r="W24" s="41"/>
      <c r="X24" s="17" t="s">
        <v>249</v>
      </c>
      <c r="Y24" s="24" t="str">
        <f t="shared" ref="Y24:Y30" si="9">C24*L24+ (C24*J24*0.0015)</f>
        <v>#VALUE!</v>
      </c>
      <c r="Z24" s="25" t="str">
        <f t="shared" ref="Z24:Z30" si="10">C24*50</f>
        <v>#VALUE!</v>
      </c>
      <c r="AA24" s="16"/>
      <c r="AB24" s="16">
        <f t="shared" si="3"/>
        <v>0.1744</v>
      </c>
      <c r="AC24" s="16">
        <f t="shared" si="4"/>
        <v>0.18</v>
      </c>
    </row>
    <row r="25" ht="15.75" customHeight="1">
      <c r="A25" s="26" t="s">
        <v>250</v>
      </c>
      <c r="B25" s="26">
        <v>6.0</v>
      </c>
      <c r="C25" s="26" t="s">
        <v>251</v>
      </c>
      <c r="D25" s="26" t="s">
        <v>32</v>
      </c>
      <c r="E25" s="26" t="s">
        <v>35</v>
      </c>
      <c r="F25" s="28" t="s">
        <v>37</v>
      </c>
      <c r="G25" s="28" t="s">
        <v>252</v>
      </c>
      <c r="H25" s="28" t="s">
        <v>36</v>
      </c>
      <c r="I25" s="28" t="s">
        <v>34</v>
      </c>
      <c r="J25" s="29">
        <v>2.0</v>
      </c>
      <c r="K25" s="30" t="s">
        <v>157</v>
      </c>
      <c r="L25" s="31">
        <v>0.0019</v>
      </c>
      <c r="M25" s="32"/>
      <c r="N25" s="32"/>
      <c r="O25" s="32"/>
      <c r="P25" s="32"/>
      <c r="Q25" s="32"/>
      <c r="R25" s="32"/>
      <c r="S25" s="31">
        <v>6.0E-4</v>
      </c>
      <c r="T25" s="32"/>
      <c r="U25" s="33">
        <v>43917.0</v>
      </c>
      <c r="V25" s="28"/>
      <c r="W25" s="28"/>
      <c r="X25" s="28" t="s">
        <v>253</v>
      </c>
      <c r="Y25" s="34" t="str">
        <f t="shared" si="9"/>
        <v>#VALUE!</v>
      </c>
      <c r="Z25" s="35" t="str">
        <f t="shared" si="10"/>
        <v>#VALUE!</v>
      </c>
      <c r="AA25" s="26"/>
      <c r="AB25" s="26">
        <f t="shared" si="3"/>
        <v>0.0114</v>
      </c>
      <c r="AC25" s="26">
        <f t="shared" si="4"/>
        <v>0.09</v>
      </c>
    </row>
    <row r="26" ht="15.75" customHeight="1">
      <c r="A26" s="16" t="s">
        <v>250</v>
      </c>
      <c r="B26" s="16">
        <v>17.0</v>
      </c>
      <c r="C26" s="16" t="s">
        <v>251</v>
      </c>
      <c r="D26" s="16" t="s">
        <v>116</v>
      </c>
      <c r="E26" s="16" t="s">
        <v>117</v>
      </c>
      <c r="F26" s="17" t="s">
        <v>119</v>
      </c>
      <c r="G26" s="17" t="s">
        <v>252</v>
      </c>
      <c r="H26" s="17" t="s">
        <v>118</v>
      </c>
      <c r="I26" s="17" t="s">
        <v>34</v>
      </c>
      <c r="J26" s="18">
        <v>2.0</v>
      </c>
      <c r="K26" s="19" t="s">
        <v>157</v>
      </c>
      <c r="L26" s="20">
        <v>9.0E-4</v>
      </c>
      <c r="M26" s="21"/>
      <c r="N26" s="21"/>
      <c r="O26" s="21"/>
      <c r="P26" s="21"/>
      <c r="Q26" s="21"/>
      <c r="R26" s="21"/>
      <c r="S26" s="20">
        <v>3.0E-4</v>
      </c>
      <c r="T26" s="21"/>
      <c r="U26" s="23">
        <v>43917.0</v>
      </c>
      <c r="V26" s="17"/>
      <c r="W26" s="17"/>
      <c r="X26" s="17" t="s">
        <v>253</v>
      </c>
      <c r="Y26" s="24" t="str">
        <f t="shared" si="9"/>
        <v>#VALUE!</v>
      </c>
      <c r="Z26" s="25" t="str">
        <f t="shared" si="10"/>
        <v>#VALUE!</v>
      </c>
      <c r="AA26" s="16"/>
      <c r="AB26" s="16">
        <f t="shared" si="3"/>
        <v>0.0153</v>
      </c>
      <c r="AC26" s="16">
        <f t="shared" si="4"/>
        <v>0.255</v>
      </c>
    </row>
    <row r="27" ht="15.75" customHeight="1">
      <c r="A27" s="26" t="s">
        <v>250</v>
      </c>
      <c r="B27" s="26">
        <v>8.0</v>
      </c>
      <c r="C27" s="26" t="s">
        <v>254</v>
      </c>
      <c r="D27" s="26" t="s">
        <v>129</v>
      </c>
      <c r="E27" s="26" t="s">
        <v>130</v>
      </c>
      <c r="F27" s="28" t="s">
        <v>132</v>
      </c>
      <c r="G27" s="28" t="s">
        <v>255</v>
      </c>
      <c r="H27" s="28" t="s">
        <v>131</v>
      </c>
      <c r="I27" s="28" t="s">
        <v>26</v>
      </c>
      <c r="J27" s="29">
        <v>2.0</v>
      </c>
      <c r="K27" s="30" t="s">
        <v>212</v>
      </c>
      <c r="L27" s="31">
        <v>0.0794</v>
      </c>
      <c r="M27" s="32"/>
      <c r="N27" s="32"/>
      <c r="O27" s="32"/>
      <c r="P27" s="31">
        <v>0.0453</v>
      </c>
      <c r="Q27" s="32"/>
      <c r="R27" s="32"/>
      <c r="S27" s="32"/>
      <c r="T27" s="32"/>
      <c r="U27" s="33">
        <v>43917.0</v>
      </c>
      <c r="V27" s="28"/>
      <c r="W27" s="28"/>
      <c r="X27" s="28" t="s">
        <v>256</v>
      </c>
      <c r="Y27" s="34" t="str">
        <f t="shared" si="9"/>
        <v>#VALUE!</v>
      </c>
      <c r="Z27" s="35" t="str">
        <f t="shared" si="10"/>
        <v>#VALUE!</v>
      </c>
      <c r="AA27" s="26"/>
      <c r="AB27" s="26">
        <f t="shared" si="3"/>
        <v>0.6352</v>
      </c>
      <c r="AC27" s="26">
        <f t="shared" si="4"/>
        <v>0.12</v>
      </c>
    </row>
    <row r="28" ht="15.75" customHeight="1">
      <c r="A28" s="16" t="s">
        <v>250</v>
      </c>
      <c r="B28" s="16">
        <v>15.0</v>
      </c>
      <c r="C28" s="16" t="s">
        <v>251</v>
      </c>
      <c r="D28" s="16" t="s">
        <v>88</v>
      </c>
      <c r="E28" s="16" t="s">
        <v>89</v>
      </c>
      <c r="F28" s="17" t="s">
        <v>91</v>
      </c>
      <c r="G28" s="17" t="s">
        <v>252</v>
      </c>
      <c r="H28" s="17" t="s">
        <v>90</v>
      </c>
      <c r="I28" s="17" t="s">
        <v>34</v>
      </c>
      <c r="J28" s="18">
        <v>2.0</v>
      </c>
      <c r="K28" s="19" t="s">
        <v>157</v>
      </c>
      <c r="L28" s="20">
        <v>9.0E-4</v>
      </c>
      <c r="M28" s="21"/>
      <c r="N28" s="21"/>
      <c r="O28" s="21"/>
      <c r="P28" s="21"/>
      <c r="Q28" s="21"/>
      <c r="R28" s="21"/>
      <c r="S28" s="20">
        <v>3.0E-4</v>
      </c>
      <c r="T28" s="21"/>
      <c r="U28" s="23">
        <v>43917.0</v>
      </c>
      <c r="V28" s="17"/>
      <c r="W28" s="17"/>
      <c r="X28" s="17" t="s">
        <v>253</v>
      </c>
      <c r="Y28" s="24" t="str">
        <f t="shared" si="9"/>
        <v>#VALUE!</v>
      </c>
      <c r="Z28" s="25" t="str">
        <f t="shared" si="10"/>
        <v>#VALUE!</v>
      </c>
      <c r="AA28" s="16"/>
      <c r="AB28" s="16">
        <f t="shared" si="3"/>
        <v>0.0135</v>
      </c>
      <c r="AC28" s="16">
        <f t="shared" si="4"/>
        <v>0.225</v>
      </c>
    </row>
    <row r="29" ht="15.75" customHeight="1">
      <c r="A29" s="26" t="s">
        <v>250</v>
      </c>
      <c r="B29" s="26">
        <v>16.0</v>
      </c>
      <c r="C29" s="26" t="s">
        <v>251</v>
      </c>
      <c r="D29" s="26" t="s">
        <v>64</v>
      </c>
      <c r="E29" s="26" t="s">
        <v>65</v>
      </c>
      <c r="F29" s="28" t="s">
        <v>67</v>
      </c>
      <c r="G29" s="28" t="s">
        <v>252</v>
      </c>
      <c r="H29" s="28" t="s">
        <v>66</v>
      </c>
      <c r="I29" s="28" t="s">
        <v>34</v>
      </c>
      <c r="J29" s="29">
        <v>2.0</v>
      </c>
      <c r="K29" s="30" t="s">
        <v>157</v>
      </c>
      <c r="L29" s="31">
        <v>9.0E-4</v>
      </c>
      <c r="M29" s="32"/>
      <c r="N29" s="32"/>
      <c r="O29" s="32"/>
      <c r="P29" s="32"/>
      <c r="Q29" s="32"/>
      <c r="R29" s="32"/>
      <c r="S29" s="31">
        <v>3.0E-4</v>
      </c>
      <c r="T29" s="32"/>
      <c r="U29" s="33">
        <v>43917.0</v>
      </c>
      <c r="V29" s="28"/>
      <c r="W29" s="28"/>
      <c r="X29" s="28" t="s">
        <v>253</v>
      </c>
      <c r="Y29" s="34" t="str">
        <f t="shared" si="9"/>
        <v>#VALUE!</v>
      </c>
      <c r="Z29" s="35" t="str">
        <f t="shared" si="10"/>
        <v>#VALUE!</v>
      </c>
      <c r="AA29" s="45"/>
      <c r="AB29" s="26">
        <f t="shared" si="3"/>
        <v>0.0144</v>
      </c>
      <c r="AC29" s="26">
        <f t="shared" si="4"/>
        <v>0.24</v>
      </c>
    </row>
    <row r="30" ht="15.75" customHeight="1">
      <c r="A30" s="16" t="s">
        <v>250</v>
      </c>
      <c r="B30" s="16">
        <v>8.0</v>
      </c>
      <c r="C30" s="16" t="s">
        <v>251</v>
      </c>
      <c r="D30" s="16" t="s">
        <v>44</v>
      </c>
      <c r="E30" s="16" t="s">
        <v>45</v>
      </c>
      <c r="F30" s="17" t="s">
        <v>47</v>
      </c>
      <c r="G30" s="17" t="s">
        <v>252</v>
      </c>
      <c r="H30" s="17" t="s">
        <v>46</v>
      </c>
      <c r="I30" s="17" t="s">
        <v>34</v>
      </c>
      <c r="J30" s="18">
        <v>2.0</v>
      </c>
      <c r="K30" s="19" t="s">
        <v>157</v>
      </c>
      <c r="L30" s="20">
        <v>9.0E-4</v>
      </c>
      <c r="M30" s="21"/>
      <c r="N30" s="21"/>
      <c r="O30" s="21"/>
      <c r="P30" s="21"/>
      <c r="Q30" s="21"/>
      <c r="R30" s="21"/>
      <c r="S30" s="20">
        <v>3.0E-4</v>
      </c>
      <c r="T30" s="21"/>
      <c r="U30" s="23">
        <v>43917.0</v>
      </c>
      <c r="V30" s="17"/>
      <c r="W30" s="17"/>
      <c r="X30" s="17" t="s">
        <v>253</v>
      </c>
      <c r="Y30" s="24" t="str">
        <f t="shared" si="9"/>
        <v>#VALUE!</v>
      </c>
      <c r="Z30" s="25" t="str">
        <f t="shared" si="10"/>
        <v>#VALUE!</v>
      </c>
      <c r="AA30" s="16"/>
      <c r="AB30" s="16">
        <f t="shared" si="3"/>
        <v>0.0072</v>
      </c>
      <c r="AC30" s="16">
        <f t="shared" si="4"/>
        <v>0.12</v>
      </c>
    </row>
    <row r="31" ht="15.75" customHeight="1">
      <c r="A31" s="26" t="s">
        <v>250</v>
      </c>
      <c r="B31" s="26">
        <v>7.0</v>
      </c>
      <c r="C31" s="26" t="s">
        <v>257</v>
      </c>
      <c r="D31" s="26" t="s">
        <v>17</v>
      </c>
      <c r="E31" s="26" t="s">
        <v>19</v>
      </c>
      <c r="F31" s="27" t="s">
        <v>21</v>
      </c>
      <c r="G31" s="27" t="s">
        <v>252</v>
      </c>
      <c r="H31" s="26" t="s">
        <v>20</v>
      </c>
      <c r="I31" s="26" t="s">
        <v>18</v>
      </c>
      <c r="J31" s="27">
        <v>2.0</v>
      </c>
      <c r="K31" s="30" t="s">
        <v>157</v>
      </c>
      <c r="L31" s="44">
        <v>0.0016</v>
      </c>
      <c r="M31" s="27"/>
      <c r="N31" s="26"/>
      <c r="O31" s="26"/>
      <c r="P31" s="26"/>
      <c r="Q31" s="26"/>
      <c r="R31" s="26"/>
      <c r="S31" s="27" t="s">
        <v>258</v>
      </c>
      <c r="T31" s="27"/>
      <c r="U31" s="37">
        <v>43960.0</v>
      </c>
      <c r="V31" s="26"/>
      <c r="W31" s="26"/>
      <c r="X31" s="27" t="s">
        <v>259</v>
      </c>
      <c r="Y31" s="26"/>
      <c r="Z31" s="26"/>
      <c r="AA31" s="26"/>
      <c r="AB31" s="26">
        <f t="shared" si="3"/>
        <v>0.0112</v>
      </c>
      <c r="AC31" s="26">
        <f t="shared" si="4"/>
        <v>0.105</v>
      </c>
    </row>
    <row r="32" ht="15.75" customHeight="1">
      <c r="A32" s="16" t="s">
        <v>250</v>
      </c>
      <c r="B32" s="16">
        <v>2.0</v>
      </c>
      <c r="C32" s="16" t="s">
        <v>251</v>
      </c>
      <c r="D32" s="16" t="s">
        <v>83</v>
      </c>
      <c r="E32" s="16" t="s">
        <v>85</v>
      </c>
      <c r="F32" s="17" t="s">
        <v>87</v>
      </c>
      <c r="G32" s="17" t="s">
        <v>252</v>
      </c>
      <c r="H32" s="17" t="s">
        <v>86</v>
      </c>
      <c r="I32" s="17" t="s">
        <v>34</v>
      </c>
      <c r="J32" s="18">
        <v>2.0</v>
      </c>
      <c r="K32" s="19" t="s">
        <v>157</v>
      </c>
      <c r="L32" s="20">
        <v>0.0011</v>
      </c>
      <c r="M32" s="21"/>
      <c r="N32" s="21"/>
      <c r="O32" s="21"/>
      <c r="P32" s="21"/>
      <c r="Q32" s="21"/>
      <c r="R32" s="21"/>
      <c r="S32" s="20">
        <v>4.0E-4</v>
      </c>
      <c r="T32" s="21"/>
      <c r="U32" s="23">
        <v>43917.0</v>
      </c>
      <c r="V32" s="17"/>
      <c r="W32" s="17"/>
      <c r="X32" s="17" t="s">
        <v>253</v>
      </c>
      <c r="Y32" s="24" t="str">
        <f t="shared" ref="Y32:Y39" si="11">C32*L32+ (C32*J32*0.0015)</f>
        <v>#VALUE!</v>
      </c>
      <c r="Z32" s="25" t="str">
        <f t="shared" ref="Z32:Z39" si="12">C32*50</f>
        <v>#VALUE!</v>
      </c>
      <c r="AA32" s="16"/>
      <c r="AB32" s="16">
        <f t="shared" si="3"/>
        <v>0.0022</v>
      </c>
      <c r="AC32" s="16">
        <f t="shared" si="4"/>
        <v>0.03</v>
      </c>
    </row>
    <row r="33" ht="15.75" customHeight="1">
      <c r="A33" s="26" t="s">
        <v>250</v>
      </c>
      <c r="B33" s="26">
        <v>76.0</v>
      </c>
      <c r="C33" s="26" t="s">
        <v>251</v>
      </c>
      <c r="D33" s="26" t="s">
        <v>112</v>
      </c>
      <c r="E33" s="26" t="s">
        <v>113</v>
      </c>
      <c r="F33" s="28" t="s">
        <v>115</v>
      </c>
      <c r="G33" s="28" t="s">
        <v>252</v>
      </c>
      <c r="H33" s="28" t="s">
        <v>114</v>
      </c>
      <c r="I33" s="28" t="s">
        <v>34</v>
      </c>
      <c r="J33" s="29">
        <v>2.0</v>
      </c>
      <c r="K33" s="30" t="s">
        <v>157</v>
      </c>
      <c r="L33" s="31">
        <v>9.0E-4</v>
      </c>
      <c r="M33" s="32"/>
      <c r="N33" s="32"/>
      <c r="O33" s="32"/>
      <c r="P33" s="32"/>
      <c r="Q33" s="32"/>
      <c r="R33" s="32"/>
      <c r="S33" s="31">
        <v>3.0E-4</v>
      </c>
      <c r="T33" s="32"/>
      <c r="U33" s="33">
        <v>43917.0</v>
      </c>
      <c r="V33" s="28"/>
      <c r="W33" s="28"/>
      <c r="X33" s="28" t="s">
        <v>253</v>
      </c>
      <c r="Y33" s="34" t="str">
        <f t="shared" si="11"/>
        <v>#VALUE!</v>
      </c>
      <c r="Z33" s="35" t="str">
        <f t="shared" si="12"/>
        <v>#VALUE!</v>
      </c>
      <c r="AA33" s="26"/>
      <c r="AB33" s="26">
        <f t="shared" si="3"/>
        <v>0.0684</v>
      </c>
      <c r="AC33" s="26">
        <f t="shared" si="4"/>
        <v>1.14</v>
      </c>
    </row>
    <row r="34" ht="15.75" customHeight="1">
      <c r="A34" s="16" t="s">
        <v>250</v>
      </c>
      <c r="B34" s="16">
        <v>5.0</v>
      </c>
      <c r="C34" s="16" t="s">
        <v>254</v>
      </c>
      <c r="D34" s="16" t="s">
        <v>24</v>
      </c>
      <c r="E34" s="16" t="s">
        <v>19</v>
      </c>
      <c r="F34" s="17" t="s">
        <v>31</v>
      </c>
      <c r="G34" s="17" t="s">
        <v>252</v>
      </c>
      <c r="H34" s="17" t="s">
        <v>29</v>
      </c>
      <c r="I34" s="17" t="s">
        <v>26</v>
      </c>
      <c r="J34" s="18">
        <v>2.0</v>
      </c>
      <c r="K34" s="19" t="s">
        <v>157</v>
      </c>
      <c r="L34" s="20">
        <v>0.0082</v>
      </c>
      <c r="M34" s="21"/>
      <c r="N34" s="21"/>
      <c r="O34" s="21"/>
      <c r="P34" s="21"/>
      <c r="Q34" s="20">
        <v>0.0032</v>
      </c>
      <c r="R34" s="21"/>
      <c r="S34" s="21"/>
      <c r="T34" s="21"/>
      <c r="U34" s="23">
        <v>43917.0</v>
      </c>
      <c r="V34" s="17"/>
      <c r="W34" s="17"/>
      <c r="X34" s="17" t="s">
        <v>260</v>
      </c>
      <c r="Y34" s="24" t="str">
        <f t="shared" si="11"/>
        <v>#VALUE!</v>
      </c>
      <c r="Z34" s="25" t="str">
        <f t="shared" si="12"/>
        <v>#VALUE!</v>
      </c>
      <c r="AA34" s="36"/>
      <c r="AB34" s="16">
        <f t="shared" si="3"/>
        <v>0.041</v>
      </c>
      <c r="AC34" s="16">
        <f t="shared" si="4"/>
        <v>0.075</v>
      </c>
    </row>
    <row r="35" ht="15.75" customHeight="1">
      <c r="A35" s="26" t="s">
        <v>250</v>
      </c>
      <c r="B35" s="26">
        <v>1.0</v>
      </c>
      <c r="C35" s="26" t="s">
        <v>251</v>
      </c>
      <c r="D35" s="26" t="s">
        <v>74</v>
      </c>
      <c r="E35" s="26" t="s">
        <v>75</v>
      </c>
      <c r="F35" s="28" t="s">
        <v>77</v>
      </c>
      <c r="G35" s="28" t="s">
        <v>252</v>
      </c>
      <c r="H35" s="28" t="s">
        <v>76</v>
      </c>
      <c r="I35" s="28" t="s">
        <v>34</v>
      </c>
      <c r="J35" s="29">
        <v>2.0</v>
      </c>
      <c r="K35" s="30" t="s">
        <v>157</v>
      </c>
      <c r="L35" s="31">
        <v>9.0E-4</v>
      </c>
      <c r="M35" s="32"/>
      <c r="N35" s="32"/>
      <c r="O35" s="32"/>
      <c r="P35" s="32"/>
      <c r="Q35" s="32"/>
      <c r="R35" s="32"/>
      <c r="S35" s="31">
        <v>3.0E-4</v>
      </c>
      <c r="T35" s="32"/>
      <c r="U35" s="33">
        <v>43917.0</v>
      </c>
      <c r="V35" s="28"/>
      <c r="W35" s="28"/>
      <c r="X35" s="28" t="s">
        <v>253</v>
      </c>
      <c r="Y35" s="34" t="str">
        <f t="shared" si="11"/>
        <v>#VALUE!</v>
      </c>
      <c r="Z35" s="35" t="str">
        <f t="shared" si="12"/>
        <v>#VALUE!</v>
      </c>
      <c r="AA35" s="26"/>
      <c r="AB35" s="26">
        <f t="shared" si="3"/>
        <v>0.0009</v>
      </c>
      <c r="AC35" s="26">
        <f t="shared" si="4"/>
        <v>0.015</v>
      </c>
    </row>
    <row r="36" ht="15.75" customHeight="1">
      <c r="A36" s="16" t="s">
        <v>250</v>
      </c>
      <c r="B36" s="16">
        <v>1.0</v>
      </c>
      <c r="C36" s="16" t="s">
        <v>251</v>
      </c>
      <c r="D36" s="16" t="s">
        <v>68</v>
      </c>
      <c r="E36" s="16" t="s">
        <v>71</v>
      </c>
      <c r="F36" s="17" t="s">
        <v>73</v>
      </c>
      <c r="G36" s="17" t="s">
        <v>252</v>
      </c>
      <c r="H36" s="17" t="s">
        <v>72</v>
      </c>
      <c r="I36" s="17" t="s">
        <v>261</v>
      </c>
      <c r="J36" s="18">
        <v>2.0</v>
      </c>
      <c r="K36" s="19" t="s">
        <v>157</v>
      </c>
      <c r="L36" s="20">
        <v>9.0E-4</v>
      </c>
      <c r="M36" s="21"/>
      <c r="N36" s="21"/>
      <c r="O36" s="21"/>
      <c r="P36" s="21"/>
      <c r="Q36" s="21"/>
      <c r="R36" s="21"/>
      <c r="S36" s="20">
        <v>3.0E-4</v>
      </c>
      <c r="T36" s="21"/>
      <c r="U36" s="23">
        <v>43941.0</v>
      </c>
      <c r="V36" s="17"/>
      <c r="W36" s="17"/>
      <c r="X36" s="17" t="s">
        <v>253</v>
      </c>
      <c r="Y36" s="24" t="str">
        <f t="shared" si="11"/>
        <v>#VALUE!</v>
      </c>
      <c r="Z36" s="25" t="str">
        <f t="shared" si="12"/>
        <v>#VALUE!</v>
      </c>
      <c r="AA36" s="16"/>
      <c r="AB36" s="16">
        <f t="shared" si="3"/>
        <v>0.0009</v>
      </c>
      <c r="AC36" s="16">
        <f t="shared" si="4"/>
        <v>0.015</v>
      </c>
    </row>
    <row r="37" ht="15.75" customHeight="1">
      <c r="A37" s="26" t="s">
        <v>250</v>
      </c>
      <c r="B37" s="26">
        <v>2.0</v>
      </c>
      <c r="C37" s="26" t="s">
        <v>251</v>
      </c>
      <c r="D37" s="26" t="s">
        <v>125</v>
      </c>
      <c r="E37" s="26" t="s">
        <v>126</v>
      </c>
      <c r="F37" s="28" t="s">
        <v>128</v>
      </c>
      <c r="G37" s="28" t="s">
        <v>252</v>
      </c>
      <c r="H37" s="28" t="s">
        <v>127</v>
      </c>
      <c r="I37" s="28" t="s">
        <v>34</v>
      </c>
      <c r="J37" s="29">
        <v>2.0</v>
      </c>
      <c r="K37" s="30" t="s">
        <v>157</v>
      </c>
      <c r="L37" s="31">
        <v>0.0011</v>
      </c>
      <c r="M37" s="32"/>
      <c r="N37" s="32"/>
      <c r="O37" s="32"/>
      <c r="P37" s="32"/>
      <c r="Q37" s="32"/>
      <c r="R37" s="32"/>
      <c r="S37" s="31">
        <v>4.0E-4</v>
      </c>
      <c r="T37" s="32"/>
      <c r="U37" s="33">
        <v>43917.0</v>
      </c>
      <c r="V37" s="28"/>
      <c r="W37" s="28"/>
      <c r="X37" s="28" t="s">
        <v>253</v>
      </c>
      <c r="Y37" s="34" t="str">
        <f t="shared" si="11"/>
        <v>#VALUE!</v>
      </c>
      <c r="Z37" s="35" t="str">
        <f t="shared" si="12"/>
        <v>#VALUE!</v>
      </c>
      <c r="AA37" s="26"/>
      <c r="AB37" s="26">
        <f t="shared" si="3"/>
        <v>0.0022</v>
      </c>
      <c r="AC37" s="26">
        <f t="shared" si="4"/>
        <v>0.03</v>
      </c>
    </row>
    <row r="38" ht="15.75" customHeight="1">
      <c r="A38" s="16" t="s">
        <v>262</v>
      </c>
      <c r="B38" s="16">
        <v>1.0</v>
      </c>
      <c r="C38" s="16" t="s">
        <v>263</v>
      </c>
      <c r="D38" s="16" t="s">
        <v>120</v>
      </c>
      <c r="E38" s="16" t="s">
        <v>122</v>
      </c>
      <c r="F38" s="17" t="s">
        <v>124</v>
      </c>
      <c r="G38" s="17" t="s">
        <v>264</v>
      </c>
      <c r="H38" s="17" t="s">
        <v>123</v>
      </c>
      <c r="I38" s="17" t="s">
        <v>121</v>
      </c>
      <c r="J38" s="18">
        <v>2.0</v>
      </c>
      <c r="K38" s="19" t="s">
        <v>157</v>
      </c>
      <c r="L38" s="20">
        <v>0.1707</v>
      </c>
      <c r="M38" s="21"/>
      <c r="N38" s="21"/>
      <c r="O38" s="20">
        <v>0.1106</v>
      </c>
      <c r="P38" s="21"/>
      <c r="Q38" s="21"/>
      <c r="R38" s="21"/>
      <c r="S38" s="21"/>
      <c r="T38" s="21"/>
      <c r="U38" s="23">
        <v>43917.0</v>
      </c>
      <c r="V38" s="17"/>
      <c r="W38" s="41"/>
      <c r="X38" s="17" t="s">
        <v>265</v>
      </c>
      <c r="Y38" s="24" t="str">
        <f t="shared" si="11"/>
        <v>#VALUE!</v>
      </c>
      <c r="Z38" s="25" t="str">
        <f t="shared" si="12"/>
        <v>#VALUE!</v>
      </c>
      <c r="AA38" s="36"/>
      <c r="AB38" s="16">
        <f t="shared" si="3"/>
        <v>0.1707</v>
      </c>
      <c r="AC38" s="16">
        <f t="shared" si="4"/>
        <v>0.015</v>
      </c>
    </row>
    <row r="39" ht="15.75" customHeight="1">
      <c r="A39" s="26" t="s">
        <v>266</v>
      </c>
      <c r="B39" s="26">
        <v>1.0</v>
      </c>
      <c r="C39" s="26" t="s">
        <v>267</v>
      </c>
      <c r="D39" s="26" t="s">
        <v>106</v>
      </c>
      <c r="E39" s="26" t="s">
        <v>108</v>
      </c>
      <c r="F39" s="28" t="s">
        <v>111</v>
      </c>
      <c r="G39" s="28" t="s">
        <v>268</v>
      </c>
      <c r="H39" s="28" t="s">
        <v>110</v>
      </c>
      <c r="I39" s="28" t="s">
        <v>107</v>
      </c>
      <c r="J39" s="29">
        <v>2.0</v>
      </c>
      <c r="K39" s="30" t="s">
        <v>157</v>
      </c>
      <c r="L39" s="31">
        <v>0.1542</v>
      </c>
      <c r="M39" s="32"/>
      <c r="N39" s="32"/>
      <c r="O39" s="31">
        <v>0.0973</v>
      </c>
      <c r="P39" s="32"/>
      <c r="Q39" s="32"/>
      <c r="R39" s="32"/>
      <c r="S39" s="32"/>
      <c r="T39" s="32"/>
      <c r="U39" s="33">
        <v>43917.0</v>
      </c>
      <c r="V39" s="28"/>
      <c r="W39" s="42"/>
      <c r="X39" s="28" t="s">
        <v>269</v>
      </c>
      <c r="Y39" s="34" t="str">
        <f t="shared" si="11"/>
        <v>#VALUE!</v>
      </c>
      <c r="Z39" s="35" t="str">
        <f t="shared" si="12"/>
        <v>#VALUE!</v>
      </c>
      <c r="AA39" s="26"/>
      <c r="AB39" s="26">
        <f t="shared" si="3"/>
        <v>0.1542</v>
      </c>
      <c r="AC39" s="26">
        <f t="shared" si="4"/>
        <v>0.015</v>
      </c>
    </row>
    <row r="40" ht="15.75" customHeight="1">
      <c r="A40" s="16"/>
      <c r="B40" s="16"/>
      <c r="C40" s="16"/>
      <c r="D40" s="16"/>
      <c r="E40" s="16"/>
      <c r="F40" s="17"/>
      <c r="G40" s="17"/>
      <c r="H40" s="17"/>
      <c r="I40" s="17"/>
      <c r="J40" s="18"/>
      <c r="K40" s="19"/>
      <c r="L40" s="18"/>
      <c r="M40" s="17"/>
      <c r="N40" s="17"/>
      <c r="O40" s="18"/>
      <c r="P40" s="17"/>
      <c r="Q40" s="17"/>
      <c r="R40" s="17"/>
      <c r="S40" s="17"/>
      <c r="T40" s="17"/>
      <c r="U40" s="18"/>
      <c r="V40" s="17"/>
      <c r="W40" s="17"/>
      <c r="X40" s="17"/>
      <c r="Y40" s="18"/>
      <c r="Z40" s="18"/>
      <c r="AA40" s="16"/>
      <c r="AB40" s="16">
        <f>SUM(AB2:AB39)*5</f>
        <v>65.283</v>
      </c>
      <c r="AC40" s="16">
        <f>SUM(AC2:AC39)</f>
        <v>5.9775</v>
      </c>
    </row>
    <row r="41" ht="15.75" customHeight="1">
      <c r="L41" s="46"/>
    </row>
    <row r="42" ht="15.75" customHeight="1">
      <c r="L42" s="46"/>
      <c r="AC42" s="15">
        <f>AB40+AC40</f>
        <v>71.2605</v>
      </c>
    </row>
    <row r="43" ht="15.75" customHeight="1">
      <c r="L43" s="46"/>
    </row>
    <row r="44" ht="15.75" customHeight="1">
      <c r="L44" s="46"/>
    </row>
    <row r="45" ht="15.75" customHeight="1">
      <c r="L45" s="46"/>
    </row>
    <row r="46" ht="15.75" customHeight="1">
      <c r="L46" s="46"/>
    </row>
    <row r="47" ht="15.75" customHeight="1">
      <c r="L47" s="46"/>
    </row>
    <row r="48" ht="15.75" customHeight="1">
      <c r="L48" s="46"/>
    </row>
    <row r="49" ht="15.75" customHeight="1">
      <c r="L49" s="46"/>
    </row>
    <row r="50" ht="15.75" customHeight="1">
      <c r="L50" s="46"/>
    </row>
    <row r="51" ht="15.75" customHeight="1">
      <c r="L51" s="46"/>
    </row>
    <row r="52" ht="15.75" customHeight="1">
      <c r="L52" s="46"/>
    </row>
    <row r="53" ht="15.75" customHeight="1">
      <c r="L53" s="46"/>
    </row>
    <row r="54" ht="15.75" customHeight="1">
      <c r="L54" s="46"/>
    </row>
    <row r="55" ht="15.75" customHeight="1">
      <c r="L55" s="46"/>
    </row>
    <row r="56" ht="15.75" customHeight="1">
      <c r="L56" s="46"/>
    </row>
    <row r="57" ht="15.75" customHeight="1">
      <c r="L57" s="46"/>
    </row>
    <row r="58" ht="15.75" customHeight="1">
      <c r="L58" s="46"/>
    </row>
    <row r="59" ht="15.75" customHeight="1">
      <c r="L59" s="46"/>
    </row>
    <row r="60" ht="15.75" customHeight="1">
      <c r="L60" s="46"/>
    </row>
    <row r="61" ht="15.75" customHeight="1">
      <c r="L61" s="46"/>
    </row>
    <row r="62" ht="15.75" customHeight="1">
      <c r="L62" s="46"/>
    </row>
    <row r="63" ht="15.75" customHeight="1">
      <c r="L63" s="46"/>
    </row>
    <row r="64" ht="15.75" customHeight="1">
      <c r="L64" s="46"/>
    </row>
    <row r="65" ht="15.75" customHeight="1">
      <c r="L65" s="46"/>
    </row>
    <row r="66" ht="15.75" customHeight="1">
      <c r="L66" s="46"/>
    </row>
    <row r="67" ht="15.75" customHeight="1">
      <c r="L67" s="46"/>
    </row>
    <row r="68" ht="15.75" customHeight="1">
      <c r="L68" s="46"/>
    </row>
    <row r="69" ht="15.75" customHeight="1">
      <c r="L69" s="46"/>
    </row>
    <row r="70" ht="15.75" customHeight="1">
      <c r="L70" s="46"/>
    </row>
    <row r="71" ht="15.75" customHeight="1">
      <c r="L71" s="46"/>
    </row>
    <row r="72" ht="15.75" customHeight="1">
      <c r="L72" s="46"/>
    </row>
    <row r="73" ht="15.75" customHeight="1">
      <c r="L73" s="46"/>
    </row>
    <row r="74" ht="15.75" customHeight="1">
      <c r="L74" s="46"/>
    </row>
    <row r="75" ht="15.75" customHeight="1">
      <c r="L75" s="46"/>
    </row>
    <row r="76" ht="15.75" customHeight="1">
      <c r="L76" s="46"/>
    </row>
    <row r="77" ht="15.75" customHeight="1">
      <c r="L77" s="46"/>
    </row>
    <row r="78" ht="15.75" customHeight="1">
      <c r="L78" s="46"/>
    </row>
    <row r="79" ht="15.75" customHeight="1">
      <c r="L79" s="46"/>
    </row>
    <row r="80" ht="15.75" customHeight="1">
      <c r="L80" s="46"/>
    </row>
    <row r="81" ht="15.75" customHeight="1">
      <c r="L81" s="46"/>
    </row>
    <row r="82" ht="15.75" customHeight="1">
      <c r="L82" s="46"/>
    </row>
    <row r="83" ht="15.75" customHeight="1">
      <c r="L83" s="46"/>
    </row>
    <row r="84" ht="15.75" customHeight="1">
      <c r="L84" s="46"/>
    </row>
    <row r="85" ht="15.75" customHeight="1">
      <c r="L85" s="46"/>
    </row>
    <row r="86" ht="15.75" customHeight="1">
      <c r="L86" s="46"/>
    </row>
    <row r="87" ht="15.75" customHeight="1">
      <c r="L87" s="46"/>
    </row>
    <row r="88" ht="15.75" customHeight="1">
      <c r="L88" s="46"/>
    </row>
    <row r="89" ht="15.75" customHeight="1">
      <c r="L89" s="46"/>
    </row>
    <row r="90" ht="15.75" customHeight="1">
      <c r="L90" s="46"/>
    </row>
    <row r="91" ht="15.75" customHeight="1">
      <c r="L91" s="46"/>
    </row>
    <row r="92" ht="15.75" customHeight="1">
      <c r="L92" s="46"/>
    </row>
    <row r="93" ht="15.75" customHeight="1">
      <c r="L93" s="46"/>
    </row>
    <row r="94" ht="15.75" customHeight="1">
      <c r="L94" s="46"/>
    </row>
    <row r="95" ht="15.75" customHeight="1">
      <c r="L95" s="46"/>
    </row>
    <row r="96" ht="15.75" customHeight="1">
      <c r="L96" s="46"/>
    </row>
    <row r="97" ht="15.75" customHeight="1">
      <c r="L97" s="46"/>
    </row>
    <row r="98" ht="15.75" customHeight="1">
      <c r="L98" s="46"/>
    </row>
    <row r="99" ht="15.75" customHeight="1">
      <c r="L99" s="46"/>
    </row>
    <row r="100" ht="15.75" customHeight="1">
      <c r="L100" s="46"/>
    </row>
    <row r="101" ht="15.75" customHeight="1">
      <c r="L101" s="46"/>
    </row>
    <row r="102" ht="15.75" customHeight="1">
      <c r="L102" s="46"/>
    </row>
    <row r="103" ht="15.75" customHeight="1">
      <c r="L103" s="46"/>
    </row>
    <row r="104" ht="15.75" customHeight="1">
      <c r="L104" s="46"/>
    </row>
    <row r="105" ht="15.75" customHeight="1">
      <c r="L105" s="46"/>
    </row>
    <row r="106" ht="15.75" customHeight="1">
      <c r="L106" s="46"/>
    </row>
    <row r="107" ht="15.75" customHeight="1">
      <c r="L107" s="46"/>
    </row>
    <row r="108" ht="15.75" customHeight="1">
      <c r="L108" s="46"/>
    </row>
    <row r="109" ht="15.75" customHeight="1">
      <c r="L109" s="46"/>
    </row>
    <row r="110" ht="15.75" customHeight="1">
      <c r="L110" s="46"/>
    </row>
    <row r="111" ht="15.75" customHeight="1">
      <c r="L111" s="46"/>
    </row>
    <row r="112" ht="15.75" customHeight="1">
      <c r="L112" s="46"/>
    </row>
    <row r="113" ht="15.75" customHeight="1">
      <c r="L113" s="46"/>
    </row>
    <row r="114" ht="15.75" customHeight="1">
      <c r="L114" s="46"/>
    </row>
    <row r="115" ht="15.75" customHeight="1">
      <c r="L115" s="46"/>
    </row>
    <row r="116" ht="15.75" customHeight="1">
      <c r="L116" s="46"/>
    </row>
    <row r="117" ht="15.75" customHeight="1">
      <c r="L117" s="46"/>
    </row>
    <row r="118" ht="15.75" customHeight="1">
      <c r="L118" s="46"/>
    </row>
    <row r="119" ht="15.75" customHeight="1">
      <c r="L119" s="46"/>
    </row>
    <row r="120" ht="15.75" customHeight="1">
      <c r="L120" s="46"/>
    </row>
    <row r="121" ht="15.75" customHeight="1">
      <c r="L121" s="46"/>
    </row>
    <row r="122" ht="15.75" customHeight="1">
      <c r="L122" s="46"/>
    </row>
    <row r="123" ht="15.75" customHeight="1">
      <c r="L123" s="46"/>
    </row>
    <row r="124" ht="15.75" customHeight="1">
      <c r="L124" s="46"/>
    </row>
    <row r="125" ht="15.75" customHeight="1">
      <c r="L125" s="46"/>
    </row>
    <row r="126" ht="15.75" customHeight="1">
      <c r="L126" s="46"/>
    </row>
    <row r="127" ht="15.75" customHeight="1">
      <c r="L127" s="46"/>
    </row>
    <row r="128" ht="15.75" customHeight="1">
      <c r="L128" s="46"/>
    </row>
    <row r="129" ht="15.75" customHeight="1">
      <c r="L129" s="46"/>
    </row>
    <row r="130" ht="15.75" customHeight="1">
      <c r="L130" s="46"/>
    </row>
    <row r="131" ht="15.75" customHeight="1">
      <c r="L131" s="46"/>
    </row>
    <row r="132" ht="15.75" customHeight="1">
      <c r="L132" s="46"/>
    </row>
    <row r="133" ht="15.75" customHeight="1">
      <c r="L133" s="46"/>
    </row>
    <row r="134" ht="15.75" customHeight="1">
      <c r="L134" s="46"/>
    </row>
    <row r="135" ht="15.75" customHeight="1">
      <c r="L135" s="46"/>
    </row>
    <row r="136" ht="15.75" customHeight="1">
      <c r="L136" s="46"/>
    </row>
    <row r="137" ht="15.75" customHeight="1">
      <c r="L137" s="46"/>
    </row>
    <row r="138" ht="15.75" customHeight="1">
      <c r="L138" s="46"/>
    </row>
    <row r="139" ht="15.75" customHeight="1">
      <c r="L139" s="46"/>
    </row>
    <row r="140" ht="15.75" customHeight="1">
      <c r="L140" s="46"/>
    </row>
    <row r="141" ht="15.75" customHeight="1">
      <c r="L141" s="46"/>
    </row>
    <row r="142" ht="15.75" customHeight="1">
      <c r="L142" s="46"/>
    </row>
    <row r="143" ht="15.75" customHeight="1">
      <c r="L143" s="46"/>
    </row>
    <row r="144" ht="15.75" customHeight="1">
      <c r="L144" s="46"/>
    </row>
    <row r="145" ht="15.75" customHeight="1">
      <c r="L145" s="46"/>
    </row>
    <row r="146" ht="15.75" customHeight="1">
      <c r="L146" s="46"/>
    </row>
    <row r="147" ht="15.75" customHeight="1">
      <c r="L147" s="46"/>
    </row>
    <row r="148" ht="15.75" customHeight="1">
      <c r="L148" s="46"/>
    </row>
    <row r="149" ht="15.75" customHeight="1">
      <c r="L149" s="46"/>
    </row>
    <row r="150" ht="15.75" customHeight="1">
      <c r="L150" s="46"/>
    </row>
    <row r="151" ht="15.75" customHeight="1">
      <c r="L151" s="46"/>
    </row>
    <row r="152" ht="15.75" customHeight="1">
      <c r="L152" s="46"/>
    </row>
    <row r="153" ht="15.75" customHeight="1">
      <c r="L153" s="46"/>
    </row>
    <row r="154" ht="15.75" customHeight="1">
      <c r="L154" s="46"/>
    </row>
    <row r="155" ht="15.75" customHeight="1">
      <c r="L155" s="46"/>
    </row>
    <row r="156" ht="15.75" customHeight="1">
      <c r="L156" s="46"/>
    </row>
    <row r="157" ht="15.75" customHeight="1">
      <c r="L157" s="46"/>
    </row>
    <row r="158" ht="15.75" customHeight="1">
      <c r="L158" s="46"/>
    </row>
    <row r="159" ht="15.75" customHeight="1">
      <c r="L159" s="46"/>
    </row>
    <row r="160" ht="15.75" customHeight="1">
      <c r="L160" s="46"/>
    </row>
    <row r="161" ht="15.75" customHeight="1">
      <c r="L161" s="46"/>
    </row>
    <row r="162" ht="15.75" customHeight="1">
      <c r="L162" s="46"/>
    </row>
    <row r="163" ht="15.75" customHeight="1">
      <c r="L163" s="46"/>
    </row>
    <row r="164" ht="15.75" customHeight="1">
      <c r="L164" s="46"/>
    </row>
    <row r="165" ht="15.75" customHeight="1">
      <c r="L165" s="46"/>
    </row>
    <row r="166" ht="15.75" customHeight="1">
      <c r="L166" s="46"/>
    </row>
    <row r="167" ht="15.75" customHeight="1">
      <c r="L167" s="46"/>
    </row>
    <row r="168" ht="15.75" customHeight="1">
      <c r="L168" s="46"/>
    </row>
    <row r="169" ht="15.75" customHeight="1">
      <c r="L169" s="46"/>
    </row>
    <row r="170" ht="15.75" customHeight="1">
      <c r="L170" s="46"/>
    </row>
    <row r="171" ht="15.75" customHeight="1">
      <c r="L171" s="46"/>
    </row>
    <row r="172" ht="15.75" customHeight="1">
      <c r="L172" s="46"/>
    </row>
    <row r="173" ht="15.75" customHeight="1">
      <c r="L173" s="46"/>
    </row>
    <row r="174" ht="15.75" customHeight="1">
      <c r="L174" s="46"/>
    </row>
    <row r="175" ht="15.75" customHeight="1">
      <c r="L175" s="46"/>
    </row>
    <row r="176" ht="15.75" customHeight="1">
      <c r="L176" s="46"/>
    </row>
    <row r="177" ht="15.75" customHeight="1">
      <c r="L177" s="46"/>
    </row>
    <row r="178" ht="15.75" customHeight="1">
      <c r="L178" s="46"/>
    </row>
    <row r="179" ht="15.75" customHeight="1">
      <c r="L179" s="46"/>
    </row>
    <row r="180" ht="15.75" customHeight="1">
      <c r="L180" s="46"/>
    </row>
    <row r="181" ht="15.75" customHeight="1">
      <c r="L181" s="46"/>
    </row>
    <row r="182" ht="15.75" customHeight="1">
      <c r="L182" s="46"/>
    </row>
    <row r="183" ht="15.75" customHeight="1">
      <c r="L183" s="46"/>
    </row>
    <row r="184" ht="15.75" customHeight="1">
      <c r="L184" s="46"/>
    </row>
    <row r="185" ht="15.75" customHeight="1">
      <c r="L185" s="46"/>
    </row>
    <row r="186" ht="15.75" customHeight="1">
      <c r="L186" s="46"/>
    </row>
    <row r="187" ht="15.75" customHeight="1">
      <c r="L187" s="46"/>
    </row>
    <row r="188" ht="15.75" customHeight="1">
      <c r="L188" s="46"/>
    </row>
    <row r="189" ht="15.75" customHeight="1">
      <c r="L189" s="46"/>
    </row>
    <row r="190" ht="15.75" customHeight="1">
      <c r="L190" s="46"/>
    </row>
    <row r="191" ht="15.75" customHeight="1">
      <c r="L191" s="46"/>
    </row>
    <row r="192" ht="15.75" customHeight="1">
      <c r="L192" s="46"/>
    </row>
    <row r="193" ht="15.75" customHeight="1">
      <c r="L193" s="46"/>
    </row>
    <row r="194" ht="15.75" customHeight="1">
      <c r="L194" s="46"/>
    </row>
    <row r="195" ht="15.75" customHeight="1">
      <c r="L195" s="46"/>
    </row>
    <row r="196" ht="15.75" customHeight="1">
      <c r="L196" s="46"/>
    </row>
    <row r="197" ht="15.75" customHeight="1">
      <c r="L197" s="46"/>
    </row>
    <row r="198" ht="15.75" customHeight="1">
      <c r="L198" s="46"/>
    </row>
    <row r="199" ht="15.75" customHeight="1">
      <c r="L199" s="46"/>
    </row>
    <row r="200" ht="15.75" customHeight="1">
      <c r="L200" s="46"/>
    </row>
    <row r="201" ht="15.75" customHeight="1">
      <c r="L201" s="46"/>
    </row>
    <row r="202" ht="15.75" customHeight="1">
      <c r="L202" s="46"/>
    </row>
    <row r="203" ht="15.75" customHeight="1">
      <c r="L203" s="46"/>
    </row>
    <row r="204" ht="15.75" customHeight="1">
      <c r="L204" s="46"/>
    </row>
    <row r="205" ht="15.75" customHeight="1">
      <c r="L205" s="46"/>
    </row>
    <row r="206" ht="15.75" customHeight="1">
      <c r="L206" s="46"/>
    </row>
    <row r="207" ht="15.75" customHeight="1">
      <c r="L207" s="46"/>
    </row>
    <row r="208" ht="15.75" customHeight="1">
      <c r="L208" s="46"/>
    </row>
    <row r="209" ht="15.75" customHeight="1">
      <c r="L209" s="46"/>
    </row>
    <row r="210" ht="15.75" customHeight="1">
      <c r="L210" s="46"/>
    </row>
    <row r="211" ht="15.75" customHeight="1">
      <c r="L211" s="46"/>
    </row>
    <row r="212" ht="15.75" customHeight="1">
      <c r="L212" s="46"/>
    </row>
    <row r="213" ht="15.75" customHeight="1">
      <c r="L213" s="46"/>
    </row>
    <row r="214" ht="15.75" customHeight="1">
      <c r="L214" s="46"/>
    </row>
    <row r="215" ht="15.75" customHeight="1">
      <c r="L215" s="46"/>
    </row>
    <row r="216" ht="15.75" customHeight="1">
      <c r="L216" s="46"/>
    </row>
    <row r="217" ht="15.75" customHeight="1">
      <c r="L217" s="46"/>
    </row>
    <row r="218" ht="15.75" customHeight="1">
      <c r="L218" s="46"/>
    </row>
    <row r="219" ht="15.75" customHeight="1">
      <c r="L219" s="46"/>
    </row>
    <row r="220" ht="15.75" customHeight="1">
      <c r="L220" s="46"/>
    </row>
    <row r="221" ht="15.75" customHeight="1">
      <c r="L221" s="46"/>
    </row>
    <row r="222" ht="15.75" customHeight="1">
      <c r="L222" s="46"/>
    </row>
    <row r="223" ht="15.75" customHeight="1">
      <c r="L223" s="46"/>
    </row>
    <row r="224" ht="15.75" customHeight="1">
      <c r="L224" s="46"/>
    </row>
    <row r="225" ht="15.75" customHeight="1">
      <c r="L225" s="46"/>
    </row>
    <row r="226" ht="15.75" customHeight="1">
      <c r="L226" s="46"/>
    </row>
    <row r="227" ht="15.75" customHeight="1">
      <c r="L227" s="46"/>
    </row>
    <row r="228" ht="15.75" customHeight="1">
      <c r="L228" s="46"/>
    </row>
    <row r="229" ht="15.75" customHeight="1">
      <c r="L229" s="46"/>
    </row>
    <row r="230" ht="15.75" customHeight="1">
      <c r="L230" s="46"/>
    </row>
    <row r="231" ht="15.75" customHeight="1">
      <c r="L231" s="46"/>
    </row>
    <row r="232" ht="15.75" customHeight="1">
      <c r="L232" s="46"/>
    </row>
    <row r="233" ht="15.75" customHeight="1">
      <c r="L233" s="46"/>
    </row>
    <row r="234" ht="15.75" customHeight="1">
      <c r="L234" s="46"/>
    </row>
    <row r="235" ht="15.75" customHeight="1">
      <c r="L235" s="46"/>
    </row>
    <row r="236" ht="15.75" customHeight="1">
      <c r="L236" s="46"/>
    </row>
    <row r="237" ht="15.75" customHeight="1">
      <c r="L237" s="46"/>
    </row>
    <row r="238" ht="15.75" customHeight="1">
      <c r="L238" s="46"/>
    </row>
    <row r="239" ht="15.75" customHeight="1">
      <c r="L239" s="46"/>
    </row>
    <row r="240" ht="15.75" customHeight="1">
      <c r="L240" s="46"/>
    </row>
    <row r="241" ht="15.75" customHeight="1">
      <c r="L241" s="46"/>
    </row>
    <row r="242" ht="15.75" customHeight="1">
      <c r="L242" s="46"/>
    </row>
    <row r="243" ht="15.75" customHeight="1">
      <c r="L243" s="46"/>
    </row>
    <row r="244" ht="15.75" customHeight="1">
      <c r="L244" s="46"/>
    </row>
    <row r="245" ht="15.75" customHeight="1">
      <c r="L245" s="46"/>
    </row>
    <row r="246" ht="15.75" customHeight="1">
      <c r="L246" s="46"/>
    </row>
    <row r="247" ht="15.75" customHeight="1">
      <c r="L247" s="46"/>
    </row>
    <row r="248" ht="15.75" customHeight="1">
      <c r="L248" s="46"/>
    </row>
    <row r="249" ht="15.75" customHeight="1">
      <c r="L249" s="46"/>
    </row>
    <row r="250" ht="15.75" customHeight="1">
      <c r="L250" s="46"/>
    </row>
    <row r="251" ht="15.75" customHeight="1">
      <c r="L251" s="46"/>
    </row>
    <row r="252" ht="15.75" customHeight="1">
      <c r="L252" s="46"/>
    </row>
    <row r="253" ht="15.75" customHeight="1">
      <c r="L253" s="46"/>
    </row>
    <row r="254" ht="15.75" customHeight="1">
      <c r="L254" s="46"/>
    </row>
    <row r="255" ht="15.75" customHeight="1">
      <c r="L255" s="46"/>
    </row>
    <row r="256" ht="15.75" customHeight="1">
      <c r="L256" s="46"/>
    </row>
    <row r="257" ht="15.75" customHeight="1">
      <c r="L257" s="46"/>
    </row>
    <row r="258" ht="15.75" customHeight="1">
      <c r="L258" s="46"/>
    </row>
    <row r="259" ht="15.75" customHeight="1">
      <c r="L259" s="46"/>
    </row>
    <row r="260" ht="15.75" customHeight="1">
      <c r="L260" s="46"/>
    </row>
    <row r="261" ht="15.75" customHeight="1">
      <c r="L261" s="46"/>
    </row>
    <row r="262" ht="15.75" customHeight="1">
      <c r="L262" s="46"/>
    </row>
    <row r="263" ht="15.75" customHeight="1">
      <c r="L263" s="46"/>
    </row>
    <row r="264" ht="15.75" customHeight="1">
      <c r="L264" s="46"/>
    </row>
    <row r="265" ht="15.75" customHeight="1">
      <c r="L265" s="46"/>
    </row>
    <row r="266" ht="15.75" customHeight="1">
      <c r="L266" s="46"/>
    </row>
    <row r="267" ht="15.75" customHeight="1">
      <c r="L267" s="46"/>
    </row>
    <row r="268" ht="15.75" customHeight="1">
      <c r="L268" s="46"/>
    </row>
    <row r="269" ht="15.75" customHeight="1">
      <c r="L269" s="46"/>
    </row>
    <row r="270" ht="15.75" customHeight="1">
      <c r="L270" s="46"/>
    </row>
    <row r="271" ht="15.75" customHeight="1">
      <c r="L271" s="46"/>
    </row>
    <row r="272" ht="15.75" customHeight="1">
      <c r="L272" s="46"/>
    </row>
    <row r="273" ht="15.75" customHeight="1">
      <c r="L273" s="46"/>
    </row>
    <row r="274" ht="15.75" customHeight="1">
      <c r="L274" s="46"/>
    </row>
    <row r="275" ht="15.75" customHeight="1">
      <c r="L275" s="46"/>
    </row>
    <row r="276" ht="15.75" customHeight="1">
      <c r="L276" s="46"/>
    </row>
    <row r="277" ht="15.75" customHeight="1">
      <c r="L277" s="46"/>
    </row>
    <row r="278" ht="15.75" customHeight="1">
      <c r="L278" s="46"/>
    </row>
    <row r="279" ht="15.75" customHeight="1">
      <c r="L279" s="46"/>
    </row>
    <row r="280" ht="15.75" customHeight="1">
      <c r="L280" s="46"/>
    </row>
    <row r="281" ht="15.75" customHeight="1">
      <c r="L281" s="46"/>
    </row>
    <row r="282" ht="15.75" customHeight="1">
      <c r="L282" s="46"/>
    </row>
    <row r="283" ht="15.75" customHeight="1">
      <c r="L283" s="46"/>
    </row>
    <row r="284" ht="15.75" customHeight="1">
      <c r="L284" s="46"/>
    </row>
    <row r="285" ht="15.75" customHeight="1">
      <c r="L285" s="46"/>
    </row>
    <row r="286" ht="15.75" customHeight="1">
      <c r="L286" s="46"/>
    </row>
    <row r="287" ht="15.75" customHeight="1">
      <c r="L287" s="46"/>
    </row>
    <row r="288" ht="15.75" customHeight="1">
      <c r="L288" s="46"/>
    </row>
    <row r="289" ht="15.75" customHeight="1">
      <c r="L289" s="46"/>
    </row>
    <row r="290" ht="15.75" customHeight="1">
      <c r="L290" s="46"/>
    </row>
    <row r="291" ht="15.75" customHeight="1">
      <c r="L291" s="46"/>
    </row>
    <row r="292" ht="15.75" customHeight="1">
      <c r="L292" s="46"/>
    </row>
    <row r="293" ht="15.75" customHeight="1">
      <c r="L293" s="46"/>
    </row>
    <row r="294" ht="15.75" customHeight="1">
      <c r="L294" s="46"/>
    </row>
    <row r="295" ht="15.75" customHeight="1">
      <c r="L295" s="46"/>
    </row>
    <row r="296" ht="15.75" customHeight="1">
      <c r="L296" s="46"/>
    </row>
    <row r="297" ht="15.75" customHeight="1">
      <c r="L297" s="46"/>
    </row>
    <row r="298" ht="15.75" customHeight="1">
      <c r="L298" s="46"/>
    </row>
    <row r="299" ht="15.75" customHeight="1">
      <c r="L299" s="46"/>
    </row>
    <row r="300" ht="15.75" customHeight="1">
      <c r="L300" s="46"/>
    </row>
    <row r="301" ht="15.75" customHeight="1">
      <c r="L301" s="46"/>
    </row>
    <row r="302" ht="15.75" customHeight="1">
      <c r="L302" s="46"/>
    </row>
    <row r="303" ht="15.75" customHeight="1">
      <c r="L303" s="46"/>
    </row>
    <row r="304" ht="15.75" customHeight="1">
      <c r="L304" s="46"/>
    </row>
    <row r="305" ht="15.75" customHeight="1">
      <c r="L305" s="46"/>
    </row>
    <row r="306" ht="15.75" customHeight="1">
      <c r="L306" s="46"/>
    </row>
    <row r="307" ht="15.75" customHeight="1">
      <c r="L307" s="46"/>
    </row>
    <row r="308" ht="15.75" customHeight="1">
      <c r="L308" s="46"/>
    </row>
    <row r="309" ht="15.75" customHeight="1">
      <c r="L309" s="46"/>
    </row>
    <row r="310" ht="15.75" customHeight="1">
      <c r="L310" s="46"/>
    </row>
    <row r="311" ht="15.75" customHeight="1">
      <c r="L311" s="46"/>
    </row>
    <row r="312" ht="15.75" customHeight="1">
      <c r="L312" s="46"/>
    </row>
    <row r="313" ht="15.75" customHeight="1">
      <c r="L313" s="46"/>
    </row>
    <row r="314" ht="15.75" customHeight="1">
      <c r="L314" s="46"/>
    </row>
    <row r="315" ht="15.75" customHeight="1">
      <c r="L315" s="46"/>
    </row>
    <row r="316" ht="15.75" customHeight="1">
      <c r="L316" s="46"/>
    </row>
    <row r="317" ht="15.75" customHeight="1">
      <c r="L317" s="46"/>
    </row>
    <row r="318" ht="15.75" customHeight="1">
      <c r="L318" s="46"/>
    </row>
    <row r="319" ht="15.75" customHeight="1">
      <c r="L319" s="46"/>
    </row>
    <row r="320" ht="15.75" customHeight="1">
      <c r="L320" s="46"/>
    </row>
    <row r="321" ht="15.75" customHeight="1">
      <c r="L321" s="46"/>
    </row>
    <row r="322" ht="15.75" customHeight="1">
      <c r="L322" s="46"/>
    </row>
    <row r="323" ht="15.75" customHeight="1">
      <c r="L323" s="46"/>
    </row>
    <row r="324" ht="15.75" customHeight="1">
      <c r="L324" s="46"/>
    </row>
    <row r="325" ht="15.75" customHeight="1">
      <c r="L325" s="46"/>
    </row>
    <row r="326" ht="15.75" customHeight="1">
      <c r="L326" s="46"/>
    </row>
    <row r="327" ht="15.75" customHeight="1">
      <c r="L327" s="46"/>
    </row>
    <row r="328" ht="15.75" customHeight="1">
      <c r="L328" s="46"/>
    </row>
    <row r="329" ht="15.75" customHeight="1">
      <c r="L329" s="46"/>
    </row>
    <row r="330" ht="15.75" customHeight="1">
      <c r="L330" s="46"/>
    </row>
    <row r="331" ht="15.75" customHeight="1">
      <c r="L331" s="46"/>
    </row>
    <row r="332" ht="15.75" customHeight="1">
      <c r="L332" s="46"/>
    </row>
    <row r="333" ht="15.75" customHeight="1">
      <c r="L333" s="46"/>
    </row>
    <row r="334" ht="15.75" customHeight="1">
      <c r="L334" s="46"/>
    </row>
    <row r="335" ht="15.75" customHeight="1">
      <c r="L335" s="46"/>
    </row>
    <row r="336" ht="15.75" customHeight="1">
      <c r="L336" s="46"/>
    </row>
    <row r="337" ht="15.75" customHeight="1">
      <c r="L337" s="46"/>
    </row>
    <row r="338" ht="15.75" customHeight="1">
      <c r="L338" s="46"/>
    </row>
    <row r="339" ht="15.75" customHeight="1">
      <c r="L339" s="46"/>
    </row>
    <row r="340" ht="15.75" customHeight="1">
      <c r="L340" s="46"/>
    </row>
    <row r="341" ht="15.75" customHeight="1">
      <c r="L341" s="46"/>
    </row>
    <row r="342" ht="15.75" customHeight="1">
      <c r="L342" s="46"/>
    </row>
    <row r="343" ht="15.75" customHeight="1">
      <c r="L343" s="46"/>
    </row>
    <row r="344" ht="15.75" customHeight="1">
      <c r="L344" s="46"/>
    </row>
    <row r="345" ht="15.75" customHeight="1">
      <c r="L345" s="46"/>
    </row>
    <row r="346" ht="15.75" customHeight="1">
      <c r="L346" s="46"/>
    </row>
    <row r="347" ht="15.75" customHeight="1">
      <c r="L347" s="46"/>
    </row>
    <row r="348" ht="15.75" customHeight="1">
      <c r="L348" s="46"/>
    </row>
    <row r="349" ht="15.75" customHeight="1">
      <c r="L349" s="46"/>
    </row>
    <row r="350" ht="15.75" customHeight="1">
      <c r="L350" s="46"/>
    </row>
    <row r="351" ht="15.75" customHeight="1">
      <c r="L351" s="46"/>
    </row>
    <row r="352" ht="15.75" customHeight="1">
      <c r="L352" s="46"/>
    </row>
    <row r="353" ht="15.75" customHeight="1">
      <c r="L353" s="46"/>
    </row>
    <row r="354" ht="15.75" customHeight="1">
      <c r="L354" s="46"/>
    </row>
    <row r="355" ht="15.75" customHeight="1">
      <c r="L355" s="46"/>
    </row>
    <row r="356" ht="15.75" customHeight="1">
      <c r="L356" s="46"/>
    </row>
    <row r="357" ht="15.75" customHeight="1">
      <c r="L357" s="46"/>
    </row>
    <row r="358" ht="15.75" customHeight="1">
      <c r="L358" s="46"/>
    </row>
    <row r="359" ht="15.75" customHeight="1">
      <c r="L359" s="46"/>
    </row>
    <row r="360" ht="15.75" customHeight="1">
      <c r="L360" s="46"/>
    </row>
    <row r="361" ht="15.75" customHeight="1">
      <c r="L361" s="46"/>
    </row>
    <row r="362" ht="15.75" customHeight="1">
      <c r="L362" s="46"/>
    </row>
    <row r="363" ht="15.75" customHeight="1">
      <c r="L363" s="46"/>
    </row>
    <row r="364" ht="15.75" customHeight="1">
      <c r="L364" s="46"/>
    </row>
    <row r="365" ht="15.75" customHeight="1">
      <c r="L365" s="46"/>
    </row>
    <row r="366" ht="15.75" customHeight="1">
      <c r="L366" s="46"/>
    </row>
    <row r="367" ht="15.75" customHeight="1">
      <c r="L367" s="46"/>
    </row>
    <row r="368" ht="15.75" customHeight="1">
      <c r="L368" s="46"/>
    </row>
    <row r="369" ht="15.75" customHeight="1">
      <c r="L369" s="46"/>
    </row>
    <row r="370" ht="15.75" customHeight="1">
      <c r="L370" s="46"/>
    </row>
    <row r="371" ht="15.75" customHeight="1">
      <c r="L371" s="46"/>
    </row>
    <row r="372" ht="15.75" customHeight="1">
      <c r="L372" s="46"/>
    </row>
    <row r="373" ht="15.75" customHeight="1">
      <c r="L373" s="46"/>
    </row>
    <row r="374" ht="15.75" customHeight="1">
      <c r="L374" s="46"/>
    </row>
    <row r="375" ht="15.75" customHeight="1">
      <c r="L375" s="46"/>
    </row>
    <row r="376" ht="15.75" customHeight="1">
      <c r="L376" s="46"/>
    </row>
    <row r="377" ht="15.75" customHeight="1">
      <c r="L377" s="46"/>
    </row>
    <row r="378" ht="15.75" customHeight="1">
      <c r="L378" s="46"/>
    </row>
    <row r="379" ht="15.75" customHeight="1">
      <c r="L379" s="46"/>
    </row>
    <row r="380" ht="15.75" customHeight="1">
      <c r="L380" s="46"/>
    </row>
    <row r="381" ht="15.75" customHeight="1">
      <c r="L381" s="46"/>
    </row>
    <row r="382" ht="15.75" customHeight="1">
      <c r="L382" s="46"/>
    </row>
    <row r="383" ht="15.75" customHeight="1">
      <c r="L383" s="46"/>
    </row>
    <row r="384" ht="15.75" customHeight="1">
      <c r="L384" s="46"/>
    </row>
    <row r="385" ht="15.75" customHeight="1">
      <c r="L385" s="46"/>
    </row>
    <row r="386" ht="15.75" customHeight="1">
      <c r="L386" s="46"/>
    </row>
    <row r="387" ht="15.75" customHeight="1">
      <c r="L387" s="46"/>
    </row>
    <row r="388" ht="15.75" customHeight="1">
      <c r="L388" s="46"/>
    </row>
    <row r="389" ht="15.75" customHeight="1">
      <c r="L389" s="46"/>
    </row>
    <row r="390" ht="15.75" customHeight="1">
      <c r="L390" s="46"/>
    </row>
    <row r="391" ht="15.75" customHeight="1">
      <c r="L391" s="46"/>
    </row>
    <row r="392" ht="15.75" customHeight="1">
      <c r="L392" s="46"/>
    </row>
    <row r="393" ht="15.75" customHeight="1">
      <c r="L393" s="46"/>
    </row>
    <row r="394" ht="15.75" customHeight="1">
      <c r="L394" s="46"/>
    </row>
    <row r="395" ht="15.75" customHeight="1">
      <c r="L395" s="46"/>
    </row>
    <row r="396" ht="15.75" customHeight="1">
      <c r="L396" s="46"/>
    </row>
    <row r="397" ht="15.75" customHeight="1">
      <c r="L397" s="46"/>
    </row>
    <row r="398" ht="15.75" customHeight="1">
      <c r="L398" s="46"/>
    </row>
    <row r="399" ht="15.75" customHeight="1">
      <c r="L399" s="46"/>
    </row>
    <row r="400" ht="15.75" customHeight="1">
      <c r="L400" s="46"/>
    </row>
    <row r="401" ht="15.75" customHeight="1">
      <c r="L401" s="46"/>
    </row>
    <row r="402" ht="15.75" customHeight="1">
      <c r="L402" s="46"/>
    </row>
    <row r="403" ht="15.75" customHeight="1">
      <c r="L403" s="46"/>
    </row>
    <row r="404" ht="15.75" customHeight="1">
      <c r="L404" s="46"/>
    </row>
    <row r="405" ht="15.75" customHeight="1">
      <c r="L405" s="46"/>
    </row>
    <row r="406" ht="15.75" customHeight="1">
      <c r="L406" s="46"/>
    </row>
    <row r="407" ht="15.75" customHeight="1">
      <c r="L407" s="46"/>
    </row>
    <row r="408" ht="15.75" customHeight="1">
      <c r="L408" s="46"/>
    </row>
    <row r="409" ht="15.75" customHeight="1">
      <c r="L409" s="46"/>
    </row>
    <row r="410" ht="15.75" customHeight="1">
      <c r="L410" s="46"/>
    </row>
    <row r="411" ht="15.75" customHeight="1">
      <c r="L411" s="46"/>
    </row>
    <row r="412" ht="15.75" customHeight="1">
      <c r="L412" s="46"/>
    </row>
    <row r="413" ht="15.75" customHeight="1">
      <c r="L413" s="46"/>
    </row>
    <row r="414" ht="15.75" customHeight="1">
      <c r="L414" s="46"/>
    </row>
    <row r="415" ht="15.75" customHeight="1">
      <c r="L415" s="46"/>
    </row>
    <row r="416" ht="15.75" customHeight="1">
      <c r="L416" s="46"/>
    </row>
    <row r="417" ht="15.75" customHeight="1">
      <c r="L417" s="46"/>
    </row>
    <row r="418" ht="15.75" customHeight="1">
      <c r="L418" s="46"/>
    </row>
    <row r="419" ht="15.75" customHeight="1">
      <c r="L419" s="46"/>
    </row>
    <row r="420" ht="15.75" customHeight="1">
      <c r="L420" s="46"/>
    </row>
    <row r="421" ht="15.75" customHeight="1">
      <c r="L421" s="46"/>
    </row>
    <row r="422" ht="15.75" customHeight="1">
      <c r="L422" s="46"/>
    </row>
    <row r="423" ht="15.75" customHeight="1">
      <c r="L423" s="46"/>
    </row>
    <row r="424" ht="15.75" customHeight="1">
      <c r="L424" s="46"/>
    </row>
    <row r="425" ht="15.75" customHeight="1">
      <c r="L425" s="46"/>
    </row>
    <row r="426" ht="15.75" customHeight="1">
      <c r="L426" s="46"/>
    </row>
    <row r="427" ht="15.75" customHeight="1">
      <c r="L427" s="46"/>
    </row>
    <row r="428" ht="15.75" customHeight="1">
      <c r="L428" s="46"/>
    </row>
    <row r="429" ht="15.75" customHeight="1">
      <c r="L429" s="46"/>
    </row>
    <row r="430" ht="15.75" customHeight="1">
      <c r="L430" s="46"/>
    </row>
    <row r="431" ht="15.75" customHeight="1">
      <c r="L431" s="46"/>
    </row>
    <row r="432" ht="15.75" customHeight="1">
      <c r="L432" s="46"/>
    </row>
    <row r="433" ht="15.75" customHeight="1">
      <c r="L433" s="46"/>
    </row>
    <row r="434" ht="15.75" customHeight="1">
      <c r="L434" s="46"/>
    </row>
    <row r="435" ht="15.75" customHeight="1">
      <c r="L435" s="46"/>
    </row>
    <row r="436" ht="15.75" customHeight="1">
      <c r="L436" s="46"/>
    </row>
    <row r="437" ht="15.75" customHeight="1">
      <c r="L437" s="46"/>
    </row>
    <row r="438" ht="15.75" customHeight="1">
      <c r="L438" s="46"/>
    </row>
    <row r="439" ht="15.75" customHeight="1">
      <c r="L439" s="46"/>
    </row>
    <row r="440" ht="15.75" customHeight="1">
      <c r="L440" s="46"/>
    </row>
    <row r="441" ht="15.75" customHeight="1">
      <c r="L441" s="46"/>
    </row>
    <row r="442" ht="15.75" customHeight="1">
      <c r="L442" s="46"/>
    </row>
    <row r="443" ht="15.75" customHeight="1">
      <c r="L443" s="46"/>
    </row>
    <row r="444" ht="15.75" customHeight="1">
      <c r="L444" s="46"/>
    </row>
    <row r="445" ht="15.75" customHeight="1">
      <c r="L445" s="46"/>
    </row>
    <row r="446" ht="15.75" customHeight="1">
      <c r="L446" s="46"/>
    </row>
    <row r="447" ht="15.75" customHeight="1">
      <c r="L447" s="46"/>
    </row>
    <row r="448" ht="15.75" customHeight="1">
      <c r="L448" s="46"/>
    </row>
    <row r="449" ht="15.75" customHeight="1">
      <c r="L449" s="46"/>
    </row>
    <row r="450" ht="15.75" customHeight="1">
      <c r="L450" s="46"/>
    </row>
    <row r="451" ht="15.75" customHeight="1">
      <c r="L451" s="46"/>
    </row>
    <row r="452" ht="15.75" customHeight="1">
      <c r="L452" s="46"/>
    </row>
    <row r="453" ht="15.75" customHeight="1">
      <c r="L453" s="46"/>
    </row>
    <row r="454" ht="15.75" customHeight="1">
      <c r="L454" s="46"/>
    </row>
    <row r="455" ht="15.75" customHeight="1">
      <c r="L455" s="46"/>
    </row>
    <row r="456" ht="15.75" customHeight="1">
      <c r="L456" s="46"/>
    </row>
    <row r="457" ht="15.75" customHeight="1">
      <c r="L457" s="46"/>
    </row>
    <row r="458" ht="15.75" customHeight="1">
      <c r="L458" s="46"/>
    </row>
    <row r="459" ht="15.75" customHeight="1">
      <c r="L459" s="46"/>
    </row>
    <row r="460" ht="15.75" customHeight="1">
      <c r="L460" s="46"/>
    </row>
    <row r="461" ht="15.75" customHeight="1">
      <c r="L461" s="46"/>
    </row>
    <row r="462" ht="15.75" customHeight="1">
      <c r="L462" s="46"/>
    </row>
    <row r="463" ht="15.75" customHeight="1">
      <c r="L463" s="46"/>
    </row>
    <row r="464" ht="15.75" customHeight="1">
      <c r="L464" s="46"/>
    </row>
    <row r="465" ht="15.75" customHeight="1">
      <c r="L465" s="46"/>
    </row>
    <row r="466" ht="15.75" customHeight="1">
      <c r="L466" s="46"/>
    </row>
    <row r="467" ht="15.75" customHeight="1">
      <c r="L467" s="46"/>
    </row>
    <row r="468" ht="15.75" customHeight="1">
      <c r="L468" s="46"/>
    </row>
    <row r="469" ht="15.75" customHeight="1">
      <c r="L469" s="46"/>
    </row>
    <row r="470" ht="15.75" customHeight="1">
      <c r="L470" s="46"/>
    </row>
    <row r="471" ht="15.75" customHeight="1">
      <c r="L471" s="46"/>
    </row>
    <row r="472" ht="15.75" customHeight="1">
      <c r="L472" s="46"/>
    </row>
    <row r="473" ht="15.75" customHeight="1">
      <c r="L473" s="46"/>
    </row>
    <row r="474" ht="15.75" customHeight="1">
      <c r="L474" s="46"/>
    </row>
    <row r="475" ht="15.75" customHeight="1">
      <c r="L475" s="46"/>
    </row>
    <row r="476" ht="15.75" customHeight="1">
      <c r="L476" s="46"/>
    </row>
    <row r="477" ht="15.75" customHeight="1">
      <c r="L477" s="46"/>
    </row>
    <row r="478" ht="15.75" customHeight="1">
      <c r="L478" s="46"/>
    </row>
    <row r="479" ht="15.75" customHeight="1">
      <c r="L479" s="46"/>
    </row>
    <row r="480" ht="15.75" customHeight="1">
      <c r="L480" s="46"/>
    </row>
    <row r="481" ht="15.75" customHeight="1">
      <c r="L481" s="46"/>
    </row>
    <row r="482" ht="15.75" customHeight="1">
      <c r="L482" s="46"/>
    </row>
    <row r="483" ht="15.75" customHeight="1">
      <c r="L483" s="46"/>
    </row>
    <row r="484" ht="15.75" customHeight="1">
      <c r="L484" s="46"/>
    </row>
    <row r="485" ht="15.75" customHeight="1">
      <c r="L485" s="46"/>
    </row>
    <row r="486" ht="15.75" customHeight="1">
      <c r="L486" s="46"/>
    </row>
    <row r="487" ht="15.75" customHeight="1">
      <c r="L487" s="46"/>
    </row>
    <row r="488" ht="15.75" customHeight="1">
      <c r="L488" s="46"/>
    </row>
    <row r="489" ht="15.75" customHeight="1">
      <c r="L489" s="46"/>
    </row>
    <row r="490" ht="15.75" customHeight="1">
      <c r="L490" s="46"/>
    </row>
    <row r="491" ht="15.75" customHeight="1">
      <c r="L491" s="46"/>
    </row>
    <row r="492" ht="15.75" customHeight="1">
      <c r="L492" s="46"/>
    </row>
    <row r="493" ht="15.75" customHeight="1">
      <c r="L493" s="46"/>
    </row>
    <row r="494" ht="15.75" customHeight="1">
      <c r="L494" s="46"/>
    </row>
    <row r="495" ht="15.75" customHeight="1">
      <c r="L495" s="46"/>
    </row>
    <row r="496" ht="15.75" customHeight="1">
      <c r="L496" s="46"/>
    </row>
    <row r="497" ht="15.75" customHeight="1">
      <c r="L497" s="46"/>
    </row>
    <row r="498" ht="15.75" customHeight="1">
      <c r="L498" s="46"/>
    </row>
    <row r="499" ht="15.75" customHeight="1">
      <c r="L499" s="46"/>
    </row>
    <row r="500" ht="15.75" customHeight="1">
      <c r="L500" s="46"/>
    </row>
    <row r="501" ht="15.75" customHeight="1">
      <c r="L501" s="46"/>
    </row>
    <row r="502" ht="15.75" customHeight="1">
      <c r="L502" s="46"/>
    </row>
    <row r="503" ht="15.75" customHeight="1">
      <c r="L503" s="46"/>
    </row>
    <row r="504" ht="15.75" customHeight="1">
      <c r="L504" s="46"/>
    </row>
    <row r="505" ht="15.75" customHeight="1">
      <c r="L505" s="46"/>
    </row>
    <row r="506" ht="15.75" customHeight="1">
      <c r="L506" s="46"/>
    </row>
    <row r="507" ht="15.75" customHeight="1">
      <c r="L507" s="46"/>
    </row>
    <row r="508" ht="15.75" customHeight="1">
      <c r="L508" s="46"/>
    </row>
    <row r="509" ht="15.75" customHeight="1">
      <c r="L509" s="46"/>
    </row>
    <row r="510" ht="15.75" customHeight="1">
      <c r="L510" s="46"/>
    </row>
    <row r="511" ht="15.75" customHeight="1">
      <c r="L511" s="46"/>
    </row>
    <row r="512" ht="15.75" customHeight="1">
      <c r="L512" s="46"/>
    </row>
    <row r="513" ht="15.75" customHeight="1">
      <c r="L513" s="46"/>
    </row>
    <row r="514" ht="15.75" customHeight="1">
      <c r="L514" s="46"/>
    </row>
    <row r="515" ht="15.75" customHeight="1">
      <c r="L515" s="46"/>
    </row>
    <row r="516" ht="15.75" customHeight="1">
      <c r="L516" s="46"/>
    </row>
    <row r="517" ht="15.75" customHeight="1">
      <c r="L517" s="46"/>
    </row>
    <row r="518" ht="15.75" customHeight="1">
      <c r="L518" s="46"/>
    </row>
    <row r="519" ht="15.75" customHeight="1">
      <c r="L519" s="46"/>
    </row>
    <row r="520" ht="15.75" customHeight="1">
      <c r="L520" s="46"/>
    </row>
    <row r="521" ht="15.75" customHeight="1">
      <c r="L521" s="46"/>
    </row>
    <row r="522" ht="15.75" customHeight="1">
      <c r="L522" s="46"/>
    </row>
    <row r="523" ht="15.75" customHeight="1">
      <c r="L523" s="46"/>
    </row>
    <row r="524" ht="15.75" customHeight="1">
      <c r="L524" s="46"/>
    </row>
    <row r="525" ht="15.75" customHeight="1">
      <c r="L525" s="46"/>
    </row>
    <row r="526" ht="15.75" customHeight="1">
      <c r="L526" s="46"/>
    </row>
    <row r="527" ht="15.75" customHeight="1">
      <c r="L527" s="46"/>
    </row>
    <row r="528" ht="15.75" customHeight="1">
      <c r="L528" s="46"/>
    </row>
    <row r="529" ht="15.75" customHeight="1">
      <c r="L529" s="46"/>
    </row>
    <row r="530" ht="15.75" customHeight="1">
      <c r="L530" s="46"/>
    </row>
    <row r="531" ht="15.75" customHeight="1">
      <c r="L531" s="46"/>
    </row>
    <row r="532" ht="15.75" customHeight="1">
      <c r="L532" s="46"/>
    </row>
    <row r="533" ht="15.75" customHeight="1">
      <c r="L533" s="46"/>
    </row>
    <row r="534" ht="15.75" customHeight="1">
      <c r="L534" s="46"/>
    </row>
    <row r="535" ht="15.75" customHeight="1">
      <c r="L535" s="46"/>
    </row>
    <row r="536" ht="15.75" customHeight="1">
      <c r="L536" s="46"/>
    </row>
    <row r="537" ht="15.75" customHeight="1">
      <c r="L537" s="46"/>
    </row>
    <row r="538" ht="15.75" customHeight="1">
      <c r="L538" s="46"/>
    </row>
    <row r="539" ht="15.75" customHeight="1">
      <c r="L539" s="46"/>
    </row>
    <row r="540" ht="15.75" customHeight="1">
      <c r="L540" s="46"/>
    </row>
    <row r="541" ht="15.75" customHeight="1">
      <c r="L541" s="46"/>
    </row>
    <row r="542" ht="15.75" customHeight="1">
      <c r="L542" s="46"/>
    </row>
    <row r="543" ht="15.75" customHeight="1">
      <c r="L543" s="46"/>
    </row>
    <row r="544" ht="15.75" customHeight="1">
      <c r="L544" s="46"/>
    </row>
    <row r="545" ht="15.75" customHeight="1">
      <c r="L545" s="46"/>
    </row>
    <row r="546" ht="15.75" customHeight="1">
      <c r="L546" s="46"/>
    </row>
    <row r="547" ht="15.75" customHeight="1">
      <c r="L547" s="46"/>
    </row>
    <row r="548" ht="15.75" customHeight="1">
      <c r="L548" s="46"/>
    </row>
    <row r="549" ht="15.75" customHeight="1">
      <c r="L549" s="46"/>
    </row>
    <row r="550" ht="15.75" customHeight="1">
      <c r="L550" s="46"/>
    </row>
    <row r="551" ht="15.75" customHeight="1">
      <c r="L551" s="46"/>
    </row>
    <row r="552" ht="15.75" customHeight="1">
      <c r="L552" s="46"/>
    </row>
    <row r="553" ht="15.75" customHeight="1">
      <c r="L553" s="46"/>
    </row>
    <row r="554" ht="15.75" customHeight="1">
      <c r="L554" s="46"/>
    </row>
    <row r="555" ht="15.75" customHeight="1">
      <c r="L555" s="46"/>
    </row>
    <row r="556" ht="15.75" customHeight="1">
      <c r="L556" s="46"/>
    </row>
    <row r="557" ht="15.75" customHeight="1">
      <c r="L557" s="46"/>
    </row>
    <row r="558" ht="15.75" customHeight="1">
      <c r="L558" s="46"/>
    </row>
    <row r="559" ht="15.75" customHeight="1">
      <c r="L559" s="46"/>
    </row>
    <row r="560" ht="15.75" customHeight="1">
      <c r="L560" s="46"/>
    </row>
    <row r="561" ht="15.75" customHeight="1">
      <c r="L561" s="46"/>
    </row>
    <row r="562" ht="15.75" customHeight="1">
      <c r="L562" s="46"/>
    </row>
    <row r="563" ht="15.75" customHeight="1">
      <c r="L563" s="46"/>
    </row>
    <row r="564" ht="15.75" customHeight="1">
      <c r="L564" s="46"/>
    </row>
    <row r="565" ht="15.75" customHeight="1">
      <c r="L565" s="46"/>
    </row>
    <row r="566" ht="15.75" customHeight="1">
      <c r="L566" s="46"/>
    </row>
    <row r="567" ht="15.75" customHeight="1">
      <c r="L567" s="46"/>
    </row>
    <row r="568" ht="15.75" customHeight="1">
      <c r="L568" s="46"/>
    </row>
    <row r="569" ht="15.75" customHeight="1">
      <c r="L569" s="46"/>
    </row>
    <row r="570" ht="15.75" customHeight="1">
      <c r="L570" s="46"/>
    </row>
    <row r="571" ht="15.75" customHeight="1">
      <c r="L571" s="46"/>
    </row>
    <row r="572" ht="15.75" customHeight="1">
      <c r="L572" s="46"/>
    </row>
    <row r="573" ht="15.75" customHeight="1">
      <c r="L573" s="46"/>
    </row>
    <row r="574" ht="15.75" customHeight="1">
      <c r="L574" s="46"/>
    </row>
    <row r="575" ht="15.75" customHeight="1">
      <c r="L575" s="46"/>
    </row>
    <row r="576" ht="15.75" customHeight="1">
      <c r="L576" s="46"/>
    </row>
    <row r="577" ht="15.75" customHeight="1">
      <c r="L577" s="46"/>
    </row>
    <row r="578" ht="15.75" customHeight="1">
      <c r="L578" s="46"/>
    </row>
    <row r="579" ht="15.75" customHeight="1">
      <c r="L579" s="46"/>
    </row>
    <row r="580" ht="15.75" customHeight="1">
      <c r="L580" s="46"/>
    </row>
    <row r="581" ht="15.75" customHeight="1">
      <c r="L581" s="46"/>
    </row>
    <row r="582" ht="15.75" customHeight="1">
      <c r="L582" s="46"/>
    </row>
    <row r="583" ht="15.75" customHeight="1">
      <c r="L583" s="46"/>
    </row>
    <row r="584" ht="15.75" customHeight="1">
      <c r="L584" s="46"/>
    </row>
    <row r="585" ht="15.75" customHeight="1">
      <c r="L585" s="46"/>
    </row>
    <row r="586" ht="15.75" customHeight="1">
      <c r="L586" s="46"/>
    </row>
    <row r="587" ht="15.75" customHeight="1">
      <c r="L587" s="46"/>
    </row>
    <row r="588" ht="15.75" customHeight="1">
      <c r="L588" s="46"/>
    </row>
    <row r="589" ht="15.75" customHeight="1">
      <c r="L589" s="46"/>
    </row>
    <row r="590" ht="15.75" customHeight="1">
      <c r="L590" s="46"/>
    </row>
    <row r="591" ht="15.75" customHeight="1">
      <c r="L591" s="46"/>
    </row>
    <row r="592" ht="15.75" customHeight="1">
      <c r="L592" s="46"/>
    </row>
    <row r="593" ht="15.75" customHeight="1">
      <c r="L593" s="46"/>
    </row>
    <row r="594" ht="15.75" customHeight="1">
      <c r="L594" s="46"/>
    </row>
    <row r="595" ht="15.75" customHeight="1">
      <c r="L595" s="46"/>
    </row>
    <row r="596" ht="15.75" customHeight="1">
      <c r="L596" s="46"/>
    </row>
    <row r="597" ht="15.75" customHeight="1">
      <c r="L597" s="46"/>
    </row>
    <row r="598" ht="15.75" customHeight="1">
      <c r="L598" s="46"/>
    </row>
    <row r="599" ht="15.75" customHeight="1">
      <c r="L599" s="46"/>
    </row>
    <row r="600" ht="15.75" customHeight="1">
      <c r="L600" s="46"/>
    </row>
    <row r="601" ht="15.75" customHeight="1">
      <c r="L601" s="46"/>
    </row>
    <row r="602" ht="15.75" customHeight="1">
      <c r="L602" s="46"/>
    </row>
    <row r="603" ht="15.75" customHeight="1">
      <c r="L603" s="46"/>
    </row>
    <row r="604" ht="15.75" customHeight="1">
      <c r="L604" s="46"/>
    </row>
    <row r="605" ht="15.75" customHeight="1">
      <c r="L605" s="46"/>
    </row>
    <row r="606" ht="15.75" customHeight="1">
      <c r="L606" s="46"/>
    </row>
    <row r="607" ht="15.75" customHeight="1">
      <c r="L607" s="46"/>
    </row>
    <row r="608" ht="15.75" customHeight="1">
      <c r="L608" s="46"/>
    </row>
    <row r="609" ht="15.75" customHeight="1">
      <c r="L609" s="46"/>
    </row>
    <row r="610" ht="15.75" customHeight="1">
      <c r="L610" s="46"/>
    </row>
    <row r="611" ht="15.75" customHeight="1">
      <c r="L611" s="46"/>
    </row>
    <row r="612" ht="15.75" customHeight="1">
      <c r="L612" s="46"/>
    </row>
    <row r="613" ht="15.75" customHeight="1">
      <c r="L613" s="46"/>
    </row>
    <row r="614" ht="15.75" customHeight="1">
      <c r="L614" s="46"/>
    </row>
    <row r="615" ht="15.75" customHeight="1">
      <c r="L615" s="46"/>
    </row>
    <row r="616" ht="15.75" customHeight="1">
      <c r="L616" s="46"/>
    </row>
    <row r="617" ht="15.75" customHeight="1">
      <c r="L617" s="46"/>
    </row>
    <row r="618" ht="15.75" customHeight="1">
      <c r="L618" s="46"/>
    </row>
    <row r="619" ht="15.75" customHeight="1">
      <c r="L619" s="46"/>
    </row>
    <row r="620" ht="15.75" customHeight="1">
      <c r="L620" s="46"/>
    </row>
    <row r="621" ht="15.75" customHeight="1">
      <c r="L621" s="46"/>
    </row>
    <row r="622" ht="15.75" customHeight="1">
      <c r="L622" s="46"/>
    </row>
    <row r="623" ht="15.75" customHeight="1">
      <c r="L623" s="46"/>
    </row>
    <row r="624" ht="15.75" customHeight="1">
      <c r="L624" s="46"/>
    </row>
    <row r="625" ht="15.75" customHeight="1">
      <c r="L625" s="46"/>
    </row>
    <row r="626" ht="15.75" customHeight="1">
      <c r="L626" s="46"/>
    </row>
    <row r="627" ht="15.75" customHeight="1">
      <c r="L627" s="46"/>
    </row>
    <row r="628" ht="15.75" customHeight="1">
      <c r="L628" s="46"/>
    </row>
    <row r="629" ht="15.75" customHeight="1">
      <c r="L629" s="46"/>
    </row>
    <row r="630" ht="15.75" customHeight="1">
      <c r="L630" s="46"/>
    </row>
    <row r="631" ht="15.75" customHeight="1">
      <c r="L631" s="46"/>
    </row>
    <row r="632" ht="15.75" customHeight="1">
      <c r="L632" s="46"/>
    </row>
    <row r="633" ht="15.75" customHeight="1">
      <c r="L633" s="46"/>
    </row>
    <row r="634" ht="15.75" customHeight="1">
      <c r="L634" s="46"/>
    </row>
    <row r="635" ht="15.75" customHeight="1">
      <c r="L635" s="46"/>
    </row>
    <row r="636" ht="15.75" customHeight="1">
      <c r="L636" s="46"/>
    </row>
    <row r="637" ht="15.75" customHeight="1">
      <c r="L637" s="46"/>
    </row>
    <row r="638" ht="15.75" customHeight="1">
      <c r="L638" s="46"/>
    </row>
    <row r="639" ht="15.75" customHeight="1">
      <c r="L639" s="46"/>
    </row>
    <row r="640" ht="15.75" customHeight="1">
      <c r="L640" s="46"/>
    </row>
    <row r="641" ht="15.75" customHeight="1">
      <c r="L641" s="46"/>
    </row>
    <row r="642" ht="15.75" customHeight="1">
      <c r="L642" s="46"/>
    </row>
    <row r="643" ht="15.75" customHeight="1">
      <c r="L643" s="46"/>
    </row>
    <row r="644" ht="15.75" customHeight="1">
      <c r="L644" s="46"/>
    </row>
    <row r="645" ht="15.75" customHeight="1">
      <c r="L645" s="46"/>
    </row>
    <row r="646" ht="15.75" customHeight="1">
      <c r="L646" s="46"/>
    </row>
    <row r="647" ht="15.75" customHeight="1">
      <c r="L647" s="46"/>
    </row>
    <row r="648" ht="15.75" customHeight="1">
      <c r="L648" s="46"/>
    </row>
    <row r="649" ht="15.75" customHeight="1">
      <c r="L649" s="46"/>
    </row>
    <row r="650" ht="15.75" customHeight="1">
      <c r="L650" s="46"/>
    </row>
    <row r="651" ht="15.75" customHeight="1">
      <c r="L651" s="46"/>
    </row>
    <row r="652" ht="15.75" customHeight="1">
      <c r="L652" s="46"/>
    </row>
    <row r="653" ht="15.75" customHeight="1">
      <c r="L653" s="46"/>
    </row>
    <row r="654" ht="15.75" customHeight="1">
      <c r="L654" s="46"/>
    </row>
    <row r="655" ht="15.75" customHeight="1">
      <c r="L655" s="46"/>
    </row>
    <row r="656" ht="15.75" customHeight="1">
      <c r="L656" s="46"/>
    </row>
    <row r="657" ht="15.75" customHeight="1">
      <c r="L657" s="46"/>
    </row>
    <row r="658" ht="15.75" customHeight="1">
      <c r="L658" s="46"/>
    </row>
    <row r="659" ht="15.75" customHeight="1">
      <c r="L659" s="46"/>
    </row>
    <row r="660" ht="15.75" customHeight="1">
      <c r="L660" s="46"/>
    </row>
    <row r="661" ht="15.75" customHeight="1">
      <c r="L661" s="46"/>
    </row>
    <row r="662" ht="15.75" customHeight="1">
      <c r="L662" s="46"/>
    </row>
    <row r="663" ht="15.75" customHeight="1">
      <c r="L663" s="46"/>
    </row>
    <row r="664" ht="15.75" customHeight="1">
      <c r="L664" s="46"/>
    </row>
    <row r="665" ht="15.75" customHeight="1">
      <c r="L665" s="46"/>
    </row>
    <row r="666" ht="15.75" customHeight="1">
      <c r="L666" s="46"/>
    </row>
    <row r="667" ht="15.75" customHeight="1">
      <c r="L667" s="46"/>
    </row>
    <row r="668" ht="15.75" customHeight="1">
      <c r="L668" s="46"/>
    </row>
    <row r="669" ht="15.75" customHeight="1">
      <c r="L669" s="46"/>
    </row>
    <row r="670" ht="15.75" customHeight="1">
      <c r="L670" s="46"/>
    </row>
    <row r="671" ht="15.75" customHeight="1">
      <c r="L671" s="46"/>
    </row>
    <row r="672" ht="15.75" customHeight="1">
      <c r="L672" s="46"/>
    </row>
    <row r="673" ht="15.75" customHeight="1">
      <c r="L673" s="46"/>
    </row>
    <row r="674" ht="15.75" customHeight="1">
      <c r="L674" s="46"/>
    </row>
    <row r="675" ht="15.75" customHeight="1">
      <c r="L675" s="46"/>
    </row>
    <row r="676" ht="15.75" customHeight="1">
      <c r="L676" s="46"/>
    </row>
    <row r="677" ht="15.75" customHeight="1">
      <c r="L677" s="46"/>
    </row>
    <row r="678" ht="15.75" customHeight="1">
      <c r="L678" s="46"/>
    </row>
    <row r="679" ht="15.75" customHeight="1">
      <c r="L679" s="46"/>
    </row>
    <row r="680" ht="15.75" customHeight="1">
      <c r="L680" s="46"/>
    </row>
    <row r="681" ht="15.75" customHeight="1">
      <c r="L681" s="46"/>
    </row>
    <row r="682" ht="15.75" customHeight="1">
      <c r="L682" s="46"/>
    </row>
    <row r="683" ht="15.75" customHeight="1">
      <c r="L683" s="46"/>
    </row>
    <row r="684" ht="15.75" customHeight="1">
      <c r="L684" s="46"/>
    </row>
    <row r="685" ht="15.75" customHeight="1">
      <c r="L685" s="46"/>
    </row>
    <row r="686" ht="15.75" customHeight="1">
      <c r="L686" s="46"/>
    </row>
    <row r="687" ht="15.75" customHeight="1">
      <c r="L687" s="46"/>
    </row>
    <row r="688" ht="15.75" customHeight="1">
      <c r="L688" s="46"/>
    </row>
    <row r="689" ht="15.75" customHeight="1">
      <c r="L689" s="46"/>
    </row>
    <row r="690" ht="15.75" customHeight="1">
      <c r="L690" s="46"/>
    </row>
    <row r="691" ht="15.75" customHeight="1">
      <c r="L691" s="46"/>
    </row>
    <row r="692" ht="15.75" customHeight="1">
      <c r="L692" s="46"/>
    </row>
    <row r="693" ht="15.75" customHeight="1">
      <c r="L693" s="46"/>
    </row>
    <row r="694" ht="15.75" customHeight="1">
      <c r="L694" s="46"/>
    </row>
    <row r="695" ht="15.75" customHeight="1">
      <c r="L695" s="46"/>
    </row>
    <row r="696" ht="15.75" customHeight="1">
      <c r="L696" s="46"/>
    </row>
    <row r="697" ht="15.75" customHeight="1">
      <c r="L697" s="46"/>
    </row>
    <row r="698" ht="15.75" customHeight="1">
      <c r="L698" s="46"/>
    </row>
    <row r="699" ht="15.75" customHeight="1">
      <c r="L699" s="46"/>
    </row>
    <row r="700" ht="15.75" customHeight="1">
      <c r="L700" s="46"/>
    </row>
    <row r="701" ht="15.75" customHeight="1">
      <c r="L701" s="46"/>
    </row>
    <row r="702" ht="15.75" customHeight="1">
      <c r="L702" s="46"/>
    </row>
    <row r="703" ht="15.75" customHeight="1">
      <c r="L703" s="46"/>
    </row>
    <row r="704" ht="15.75" customHeight="1">
      <c r="L704" s="46"/>
    </row>
    <row r="705" ht="15.75" customHeight="1">
      <c r="L705" s="46"/>
    </row>
    <row r="706" ht="15.75" customHeight="1">
      <c r="L706" s="46"/>
    </row>
    <row r="707" ht="15.75" customHeight="1">
      <c r="L707" s="46"/>
    </row>
    <row r="708" ht="15.75" customHeight="1">
      <c r="L708" s="46"/>
    </row>
    <row r="709" ht="15.75" customHeight="1">
      <c r="L709" s="46"/>
    </row>
    <row r="710" ht="15.75" customHeight="1">
      <c r="L710" s="46"/>
    </row>
    <row r="711" ht="15.75" customHeight="1">
      <c r="L711" s="46"/>
    </row>
    <row r="712" ht="15.75" customHeight="1">
      <c r="L712" s="46"/>
    </row>
    <row r="713" ht="15.75" customHeight="1">
      <c r="L713" s="46"/>
    </row>
    <row r="714" ht="15.75" customHeight="1">
      <c r="L714" s="46"/>
    </row>
    <row r="715" ht="15.75" customHeight="1">
      <c r="L715" s="46"/>
    </row>
    <row r="716" ht="15.75" customHeight="1">
      <c r="L716" s="46"/>
    </row>
    <row r="717" ht="15.75" customHeight="1">
      <c r="L717" s="46"/>
    </row>
    <row r="718" ht="15.75" customHeight="1">
      <c r="L718" s="46"/>
    </row>
    <row r="719" ht="15.75" customHeight="1">
      <c r="L719" s="46"/>
    </row>
    <row r="720" ht="15.75" customHeight="1">
      <c r="L720" s="46"/>
    </row>
    <row r="721" ht="15.75" customHeight="1">
      <c r="L721" s="46"/>
    </row>
    <row r="722" ht="15.75" customHeight="1">
      <c r="L722" s="46"/>
    </row>
    <row r="723" ht="15.75" customHeight="1">
      <c r="L723" s="46"/>
    </row>
    <row r="724" ht="15.75" customHeight="1">
      <c r="L724" s="46"/>
    </row>
    <row r="725" ht="15.75" customHeight="1">
      <c r="L725" s="46"/>
    </row>
    <row r="726" ht="15.75" customHeight="1">
      <c r="L726" s="46"/>
    </row>
    <row r="727" ht="15.75" customHeight="1">
      <c r="L727" s="46"/>
    </row>
    <row r="728" ht="15.75" customHeight="1">
      <c r="L728" s="46"/>
    </row>
    <row r="729" ht="15.75" customHeight="1">
      <c r="L729" s="46"/>
    </row>
    <row r="730" ht="15.75" customHeight="1">
      <c r="L730" s="46"/>
    </row>
    <row r="731" ht="15.75" customHeight="1">
      <c r="L731" s="46"/>
    </row>
    <row r="732" ht="15.75" customHeight="1">
      <c r="L732" s="46"/>
    </row>
    <row r="733" ht="15.75" customHeight="1">
      <c r="L733" s="46"/>
    </row>
    <row r="734" ht="15.75" customHeight="1">
      <c r="L734" s="46"/>
    </row>
    <row r="735" ht="15.75" customHeight="1">
      <c r="L735" s="46"/>
    </row>
    <row r="736" ht="15.75" customHeight="1">
      <c r="L736" s="46"/>
    </row>
    <row r="737" ht="15.75" customHeight="1">
      <c r="L737" s="46"/>
    </row>
    <row r="738" ht="15.75" customHeight="1">
      <c r="L738" s="46"/>
    </row>
    <row r="739" ht="15.75" customHeight="1">
      <c r="L739" s="46"/>
    </row>
    <row r="740" ht="15.75" customHeight="1">
      <c r="L740" s="46"/>
    </row>
    <row r="741" ht="15.75" customHeight="1">
      <c r="L741" s="46"/>
    </row>
    <row r="742" ht="15.75" customHeight="1">
      <c r="L742" s="46"/>
    </row>
    <row r="743" ht="15.75" customHeight="1">
      <c r="L743" s="46"/>
    </row>
    <row r="744" ht="15.75" customHeight="1">
      <c r="L744" s="46"/>
    </row>
    <row r="745" ht="15.75" customHeight="1">
      <c r="L745" s="46"/>
    </row>
    <row r="746" ht="15.75" customHeight="1">
      <c r="L746" s="46"/>
    </row>
    <row r="747" ht="15.75" customHeight="1">
      <c r="L747" s="46"/>
    </row>
    <row r="748" ht="15.75" customHeight="1">
      <c r="L748" s="46"/>
    </row>
    <row r="749" ht="15.75" customHeight="1">
      <c r="L749" s="46"/>
    </row>
    <row r="750" ht="15.75" customHeight="1">
      <c r="L750" s="46"/>
    </row>
    <row r="751" ht="15.75" customHeight="1">
      <c r="L751" s="46"/>
    </row>
    <row r="752" ht="15.75" customHeight="1">
      <c r="L752" s="46"/>
    </row>
    <row r="753" ht="15.75" customHeight="1">
      <c r="L753" s="46"/>
    </row>
    <row r="754" ht="15.75" customHeight="1">
      <c r="L754" s="46"/>
    </row>
    <row r="755" ht="15.75" customHeight="1">
      <c r="L755" s="46"/>
    </row>
    <row r="756" ht="15.75" customHeight="1">
      <c r="L756" s="46"/>
    </row>
    <row r="757" ht="15.75" customHeight="1">
      <c r="L757" s="46"/>
    </row>
    <row r="758" ht="15.75" customHeight="1">
      <c r="L758" s="46"/>
    </row>
    <row r="759" ht="15.75" customHeight="1">
      <c r="L759" s="46"/>
    </row>
    <row r="760" ht="15.75" customHeight="1">
      <c r="L760" s="46"/>
    </row>
    <row r="761" ht="15.75" customHeight="1">
      <c r="L761" s="46"/>
    </row>
    <row r="762" ht="15.75" customHeight="1">
      <c r="L762" s="46"/>
    </row>
    <row r="763" ht="15.75" customHeight="1">
      <c r="L763" s="46"/>
    </row>
    <row r="764" ht="15.75" customHeight="1">
      <c r="L764" s="46"/>
    </row>
    <row r="765" ht="15.75" customHeight="1">
      <c r="L765" s="46"/>
    </row>
    <row r="766" ht="15.75" customHeight="1">
      <c r="L766" s="46"/>
    </row>
    <row r="767" ht="15.75" customHeight="1">
      <c r="L767" s="46"/>
    </row>
    <row r="768" ht="15.75" customHeight="1">
      <c r="L768" s="46"/>
    </row>
    <row r="769" ht="15.75" customHeight="1">
      <c r="L769" s="46"/>
    </row>
    <row r="770" ht="15.75" customHeight="1">
      <c r="L770" s="46"/>
    </row>
    <row r="771" ht="15.75" customHeight="1">
      <c r="L771" s="46"/>
    </row>
    <row r="772" ht="15.75" customHeight="1">
      <c r="L772" s="46"/>
    </row>
    <row r="773" ht="15.75" customHeight="1">
      <c r="L773" s="46"/>
    </row>
    <row r="774" ht="15.75" customHeight="1">
      <c r="L774" s="46"/>
    </row>
    <row r="775" ht="15.75" customHeight="1">
      <c r="L775" s="46"/>
    </row>
    <row r="776" ht="15.75" customHeight="1">
      <c r="L776" s="46"/>
    </row>
    <row r="777" ht="15.75" customHeight="1">
      <c r="L777" s="46"/>
    </row>
    <row r="778" ht="15.75" customHeight="1">
      <c r="L778" s="46"/>
    </row>
    <row r="779" ht="15.75" customHeight="1">
      <c r="L779" s="46"/>
    </row>
    <row r="780" ht="15.75" customHeight="1">
      <c r="L780" s="46"/>
    </row>
    <row r="781" ht="15.75" customHeight="1">
      <c r="L781" s="46"/>
    </row>
    <row r="782" ht="15.75" customHeight="1">
      <c r="L782" s="46"/>
    </row>
    <row r="783" ht="15.75" customHeight="1">
      <c r="L783" s="46"/>
    </row>
    <row r="784" ht="15.75" customHeight="1">
      <c r="L784" s="46"/>
    </row>
    <row r="785" ht="15.75" customHeight="1">
      <c r="L785" s="46"/>
    </row>
    <row r="786" ht="15.75" customHeight="1">
      <c r="L786" s="46"/>
    </row>
    <row r="787" ht="15.75" customHeight="1">
      <c r="L787" s="46"/>
    </row>
    <row r="788" ht="15.75" customHeight="1">
      <c r="L788" s="46"/>
    </row>
    <row r="789" ht="15.75" customHeight="1">
      <c r="L789" s="46"/>
    </row>
    <row r="790" ht="15.75" customHeight="1">
      <c r="L790" s="46"/>
    </row>
    <row r="791" ht="15.75" customHeight="1">
      <c r="L791" s="46"/>
    </row>
    <row r="792" ht="15.75" customHeight="1">
      <c r="L792" s="46"/>
    </row>
    <row r="793" ht="15.75" customHeight="1">
      <c r="L793" s="46"/>
    </row>
    <row r="794" ht="15.75" customHeight="1">
      <c r="L794" s="46"/>
    </row>
    <row r="795" ht="15.75" customHeight="1">
      <c r="L795" s="46"/>
    </row>
    <row r="796" ht="15.75" customHeight="1">
      <c r="L796" s="46"/>
    </row>
    <row r="797" ht="15.75" customHeight="1">
      <c r="L797" s="46"/>
    </row>
    <row r="798" ht="15.75" customHeight="1">
      <c r="L798" s="46"/>
    </row>
    <row r="799" ht="15.75" customHeight="1">
      <c r="L799" s="46"/>
    </row>
    <row r="800" ht="15.75" customHeight="1">
      <c r="L800" s="46"/>
    </row>
    <row r="801" ht="15.75" customHeight="1">
      <c r="L801" s="46"/>
    </row>
    <row r="802" ht="15.75" customHeight="1">
      <c r="L802" s="46"/>
    </row>
    <row r="803" ht="15.75" customHeight="1">
      <c r="L803" s="46"/>
    </row>
    <row r="804" ht="15.75" customHeight="1">
      <c r="L804" s="46"/>
    </row>
    <row r="805" ht="15.75" customHeight="1">
      <c r="L805" s="46"/>
    </row>
    <row r="806" ht="15.75" customHeight="1">
      <c r="L806" s="46"/>
    </row>
    <row r="807" ht="15.75" customHeight="1">
      <c r="L807" s="46"/>
    </row>
    <row r="808" ht="15.75" customHeight="1">
      <c r="L808" s="46"/>
    </row>
    <row r="809" ht="15.75" customHeight="1">
      <c r="L809" s="46"/>
    </row>
    <row r="810" ht="15.75" customHeight="1">
      <c r="L810" s="46"/>
    </row>
    <row r="811" ht="15.75" customHeight="1">
      <c r="L811" s="46"/>
    </row>
    <row r="812" ht="15.75" customHeight="1">
      <c r="L812" s="46"/>
    </row>
    <row r="813" ht="15.75" customHeight="1">
      <c r="L813" s="46"/>
    </row>
    <row r="814" ht="15.75" customHeight="1">
      <c r="L814" s="46"/>
    </row>
    <row r="815" ht="15.75" customHeight="1">
      <c r="L815" s="46"/>
    </row>
    <row r="816" ht="15.75" customHeight="1">
      <c r="L816" s="46"/>
    </row>
    <row r="817" ht="15.75" customHeight="1">
      <c r="L817" s="46"/>
    </row>
    <row r="818" ht="15.75" customHeight="1">
      <c r="L818" s="46"/>
    </row>
    <row r="819" ht="15.75" customHeight="1">
      <c r="L819" s="46"/>
    </row>
    <row r="820" ht="15.75" customHeight="1">
      <c r="L820" s="46"/>
    </row>
    <row r="821" ht="15.75" customHeight="1">
      <c r="L821" s="46"/>
    </row>
    <row r="822" ht="15.75" customHeight="1">
      <c r="L822" s="46"/>
    </row>
    <row r="823" ht="15.75" customHeight="1">
      <c r="L823" s="46"/>
    </row>
    <row r="824" ht="15.75" customHeight="1">
      <c r="L824" s="46"/>
    </row>
    <row r="825" ht="15.75" customHeight="1">
      <c r="L825" s="46"/>
    </row>
    <row r="826" ht="15.75" customHeight="1">
      <c r="L826" s="46"/>
    </row>
    <row r="827" ht="15.75" customHeight="1">
      <c r="L827" s="46"/>
    </row>
    <row r="828" ht="15.75" customHeight="1">
      <c r="L828" s="46"/>
    </row>
    <row r="829" ht="15.75" customHeight="1">
      <c r="L829" s="46"/>
    </row>
    <row r="830" ht="15.75" customHeight="1">
      <c r="L830" s="46"/>
    </row>
    <row r="831" ht="15.75" customHeight="1">
      <c r="L831" s="46"/>
    </row>
    <row r="832" ht="15.75" customHeight="1">
      <c r="L832" s="46"/>
    </row>
    <row r="833" ht="15.75" customHeight="1">
      <c r="L833" s="46"/>
    </row>
    <row r="834" ht="15.75" customHeight="1">
      <c r="L834" s="46"/>
    </row>
    <row r="835" ht="15.75" customHeight="1">
      <c r="L835" s="46"/>
    </row>
    <row r="836" ht="15.75" customHeight="1">
      <c r="L836" s="46"/>
    </row>
    <row r="837" ht="15.75" customHeight="1">
      <c r="L837" s="46"/>
    </row>
    <row r="838" ht="15.75" customHeight="1">
      <c r="L838" s="46"/>
    </row>
    <row r="839" ht="15.75" customHeight="1">
      <c r="L839" s="46"/>
    </row>
    <row r="840" ht="15.75" customHeight="1">
      <c r="L840" s="46"/>
    </row>
    <row r="841" ht="15.75" customHeight="1">
      <c r="L841" s="46"/>
    </row>
    <row r="842" ht="15.75" customHeight="1">
      <c r="L842" s="46"/>
    </row>
    <row r="843" ht="15.75" customHeight="1">
      <c r="L843" s="46"/>
    </row>
    <row r="844" ht="15.75" customHeight="1">
      <c r="L844" s="46"/>
    </row>
    <row r="845" ht="15.75" customHeight="1">
      <c r="L845" s="46"/>
    </row>
    <row r="846" ht="15.75" customHeight="1">
      <c r="L846" s="46"/>
    </row>
    <row r="847" ht="15.75" customHeight="1">
      <c r="L847" s="46"/>
    </row>
    <row r="848" ht="15.75" customHeight="1">
      <c r="L848" s="46"/>
    </row>
    <row r="849" ht="15.75" customHeight="1">
      <c r="L849" s="46"/>
    </row>
    <row r="850" ht="15.75" customHeight="1">
      <c r="L850" s="46"/>
    </row>
    <row r="851" ht="15.75" customHeight="1">
      <c r="L851" s="46"/>
    </row>
    <row r="852" ht="15.75" customHeight="1">
      <c r="L852" s="46"/>
    </row>
    <row r="853" ht="15.75" customHeight="1">
      <c r="L853" s="46"/>
    </row>
    <row r="854" ht="15.75" customHeight="1">
      <c r="L854" s="46"/>
    </row>
    <row r="855" ht="15.75" customHeight="1">
      <c r="L855" s="46"/>
    </row>
    <row r="856" ht="15.75" customHeight="1">
      <c r="L856" s="46"/>
    </row>
    <row r="857" ht="15.75" customHeight="1">
      <c r="L857" s="46"/>
    </row>
    <row r="858" ht="15.75" customHeight="1">
      <c r="L858" s="46"/>
    </row>
    <row r="859" ht="15.75" customHeight="1">
      <c r="L859" s="46"/>
    </row>
    <row r="860" ht="15.75" customHeight="1">
      <c r="L860" s="46"/>
    </row>
    <row r="861" ht="15.75" customHeight="1">
      <c r="L861" s="46"/>
    </row>
    <row r="862" ht="15.75" customHeight="1">
      <c r="L862" s="46"/>
    </row>
    <row r="863" ht="15.75" customHeight="1">
      <c r="L863" s="46"/>
    </row>
    <row r="864" ht="15.75" customHeight="1">
      <c r="L864" s="46"/>
    </row>
    <row r="865" ht="15.75" customHeight="1">
      <c r="L865" s="46"/>
    </row>
    <row r="866" ht="15.75" customHeight="1">
      <c r="L866" s="46"/>
    </row>
    <row r="867" ht="15.75" customHeight="1">
      <c r="L867" s="46"/>
    </row>
    <row r="868" ht="15.75" customHeight="1">
      <c r="L868" s="46"/>
    </row>
    <row r="869" ht="15.75" customHeight="1">
      <c r="L869" s="46"/>
    </row>
    <row r="870" ht="15.75" customHeight="1">
      <c r="L870" s="46"/>
    </row>
    <row r="871" ht="15.75" customHeight="1">
      <c r="L871" s="46"/>
    </row>
    <row r="872" ht="15.75" customHeight="1">
      <c r="L872" s="46"/>
    </row>
    <row r="873" ht="15.75" customHeight="1">
      <c r="L873" s="46"/>
    </row>
    <row r="874" ht="15.75" customHeight="1">
      <c r="L874" s="46"/>
    </row>
    <row r="875" ht="15.75" customHeight="1">
      <c r="L875" s="46"/>
    </row>
    <row r="876" ht="15.75" customHeight="1">
      <c r="L876" s="46"/>
    </row>
    <row r="877" ht="15.75" customHeight="1">
      <c r="L877" s="46"/>
    </row>
    <row r="878" ht="15.75" customHeight="1">
      <c r="L878" s="46"/>
    </row>
    <row r="879" ht="15.75" customHeight="1">
      <c r="L879" s="46"/>
    </row>
    <row r="880" ht="15.75" customHeight="1">
      <c r="L880" s="46"/>
    </row>
    <row r="881" ht="15.75" customHeight="1">
      <c r="L881" s="46"/>
    </row>
    <row r="882" ht="15.75" customHeight="1">
      <c r="L882" s="46"/>
    </row>
    <row r="883" ht="15.75" customHeight="1">
      <c r="L883" s="46"/>
    </row>
    <row r="884" ht="15.75" customHeight="1">
      <c r="L884" s="46"/>
    </row>
    <row r="885" ht="15.75" customHeight="1">
      <c r="L885" s="46"/>
    </row>
    <row r="886" ht="15.75" customHeight="1">
      <c r="L886" s="46"/>
    </row>
    <row r="887" ht="15.75" customHeight="1">
      <c r="L887" s="46"/>
    </row>
    <row r="888" ht="15.75" customHeight="1">
      <c r="L888" s="46"/>
    </row>
    <row r="889" ht="15.75" customHeight="1">
      <c r="L889" s="46"/>
    </row>
    <row r="890" ht="15.75" customHeight="1">
      <c r="L890" s="46"/>
    </row>
    <row r="891" ht="15.75" customHeight="1">
      <c r="L891" s="46"/>
    </row>
    <row r="892" ht="15.75" customHeight="1">
      <c r="L892" s="46"/>
    </row>
    <row r="893" ht="15.75" customHeight="1">
      <c r="L893" s="46"/>
    </row>
    <row r="894" ht="15.75" customHeight="1">
      <c r="L894" s="46"/>
    </row>
    <row r="895" ht="15.75" customHeight="1">
      <c r="L895" s="46"/>
    </row>
    <row r="896" ht="15.75" customHeight="1">
      <c r="L896" s="46"/>
    </row>
    <row r="897" ht="15.75" customHeight="1">
      <c r="L897" s="46"/>
    </row>
    <row r="898" ht="15.75" customHeight="1">
      <c r="L898" s="46"/>
    </row>
    <row r="899" ht="15.75" customHeight="1">
      <c r="L899" s="46"/>
    </row>
    <row r="900" ht="15.75" customHeight="1">
      <c r="L900" s="46"/>
    </row>
    <row r="901" ht="15.75" customHeight="1">
      <c r="L901" s="46"/>
    </row>
    <row r="902" ht="15.75" customHeight="1">
      <c r="L902" s="46"/>
    </row>
    <row r="903" ht="15.75" customHeight="1">
      <c r="L903" s="46"/>
    </row>
    <row r="904" ht="15.75" customHeight="1">
      <c r="L904" s="46"/>
    </row>
    <row r="905" ht="15.75" customHeight="1">
      <c r="L905" s="46"/>
    </row>
    <row r="906" ht="15.75" customHeight="1">
      <c r="L906" s="46"/>
    </row>
    <row r="907" ht="15.75" customHeight="1">
      <c r="L907" s="46"/>
    </row>
    <row r="908" ht="15.75" customHeight="1">
      <c r="L908" s="46"/>
    </row>
    <row r="909" ht="15.75" customHeight="1">
      <c r="L909" s="46"/>
    </row>
    <row r="910" ht="15.75" customHeight="1">
      <c r="L910" s="46"/>
    </row>
    <row r="911" ht="15.75" customHeight="1">
      <c r="L911" s="46"/>
    </row>
    <row r="912" ht="15.75" customHeight="1">
      <c r="L912" s="46"/>
    </row>
    <row r="913" ht="15.75" customHeight="1">
      <c r="L913" s="46"/>
    </row>
    <row r="914" ht="15.75" customHeight="1">
      <c r="L914" s="46"/>
    </row>
    <row r="915" ht="15.75" customHeight="1">
      <c r="L915" s="46"/>
    </row>
    <row r="916" ht="15.75" customHeight="1">
      <c r="L916" s="46"/>
    </row>
    <row r="917" ht="15.75" customHeight="1">
      <c r="L917" s="46"/>
    </row>
    <row r="918" ht="15.75" customHeight="1">
      <c r="L918" s="46"/>
    </row>
    <row r="919" ht="15.75" customHeight="1">
      <c r="L919" s="46"/>
    </row>
    <row r="920" ht="15.75" customHeight="1">
      <c r="L920" s="46"/>
    </row>
    <row r="921" ht="15.75" customHeight="1">
      <c r="L921" s="46"/>
    </row>
    <row r="922" ht="15.75" customHeight="1">
      <c r="L922" s="46"/>
    </row>
    <row r="923" ht="15.75" customHeight="1">
      <c r="L923" s="46"/>
    </row>
    <row r="924" ht="15.75" customHeight="1">
      <c r="L924" s="46"/>
    </row>
    <row r="925" ht="15.75" customHeight="1">
      <c r="L925" s="46"/>
    </row>
    <row r="926" ht="15.75" customHeight="1">
      <c r="L926" s="46"/>
    </row>
    <row r="927" ht="15.75" customHeight="1">
      <c r="L927" s="46"/>
    </row>
    <row r="928" ht="15.75" customHeight="1">
      <c r="L928" s="46"/>
    </row>
    <row r="929" ht="15.75" customHeight="1">
      <c r="L929" s="46"/>
    </row>
    <row r="930" ht="15.75" customHeight="1">
      <c r="L930" s="46"/>
    </row>
    <row r="931" ht="15.75" customHeight="1">
      <c r="L931" s="46"/>
    </row>
    <row r="932" ht="15.75" customHeight="1">
      <c r="L932" s="46"/>
    </row>
    <row r="933" ht="15.75" customHeight="1">
      <c r="L933" s="46"/>
    </row>
    <row r="934" ht="15.75" customHeight="1">
      <c r="L934" s="46"/>
    </row>
    <row r="935" ht="15.75" customHeight="1">
      <c r="L935" s="46"/>
    </row>
    <row r="936" ht="15.75" customHeight="1">
      <c r="L936" s="46"/>
    </row>
    <row r="937" ht="15.75" customHeight="1">
      <c r="L937" s="46"/>
    </row>
    <row r="938" ht="15.75" customHeight="1">
      <c r="L938" s="46"/>
    </row>
    <row r="939" ht="15.75" customHeight="1">
      <c r="L939" s="46"/>
    </row>
    <row r="940" ht="15.75" customHeight="1">
      <c r="L940" s="46"/>
    </row>
    <row r="941" ht="15.75" customHeight="1">
      <c r="L941" s="46"/>
    </row>
    <row r="942" ht="15.75" customHeight="1">
      <c r="L942" s="46"/>
    </row>
    <row r="943" ht="15.75" customHeight="1">
      <c r="L943" s="46"/>
    </row>
    <row r="944" ht="15.75" customHeight="1">
      <c r="L944" s="46"/>
    </row>
    <row r="945" ht="15.75" customHeight="1">
      <c r="L945" s="46"/>
    </row>
    <row r="946" ht="15.75" customHeight="1">
      <c r="L946" s="46"/>
    </row>
    <row r="947" ht="15.75" customHeight="1">
      <c r="L947" s="46"/>
    </row>
    <row r="948" ht="15.75" customHeight="1">
      <c r="L948" s="46"/>
    </row>
    <row r="949" ht="15.75" customHeight="1">
      <c r="L949" s="46"/>
    </row>
    <row r="950" ht="15.75" customHeight="1">
      <c r="L950" s="46"/>
    </row>
    <row r="951" ht="15.75" customHeight="1">
      <c r="L951" s="46"/>
    </row>
    <row r="952" ht="15.75" customHeight="1">
      <c r="L952" s="46"/>
    </row>
    <row r="953" ht="15.75" customHeight="1">
      <c r="L953" s="46"/>
    </row>
    <row r="954" ht="15.75" customHeight="1">
      <c r="L954" s="46"/>
    </row>
    <row r="955" ht="15.75" customHeight="1">
      <c r="L955" s="46"/>
    </row>
    <row r="956" ht="15.75" customHeight="1">
      <c r="L956" s="46"/>
    </row>
    <row r="957" ht="15.75" customHeight="1">
      <c r="L957" s="46"/>
    </row>
    <row r="958" ht="15.75" customHeight="1">
      <c r="L958" s="46"/>
    </row>
    <row r="959" ht="15.75" customHeight="1">
      <c r="L959" s="46"/>
    </row>
    <row r="960" ht="15.75" customHeight="1">
      <c r="L960" s="46"/>
    </row>
    <row r="961" ht="15.75" customHeight="1">
      <c r="L961" s="46"/>
    </row>
    <row r="962" ht="15.75" customHeight="1">
      <c r="L962" s="46"/>
    </row>
    <row r="963" ht="15.75" customHeight="1">
      <c r="L963" s="46"/>
    </row>
    <row r="964" ht="15.75" customHeight="1">
      <c r="L964" s="46"/>
    </row>
    <row r="965" ht="15.75" customHeight="1">
      <c r="L965" s="46"/>
    </row>
    <row r="966" ht="15.75" customHeight="1">
      <c r="L966" s="46"/>
    </row>
    <row r="967" ht="15.75" customHeight="1">
      <c r="L967" s="46"/>
    </row>
    <row r="968" ht="15.75" customHeight="1">
      <c r="L968" s="46"/>
    </row>
    <row r="969" ht="15.75" customHeight="1">
      <c r="L969" s="46"/>
    </row>
    <row r="970" ht="15.75" customHeight="1">
      <c r="L970" s="46"/>
    </row>
    <row r="971" ht="15.75" customHeight="1">
      <c r="L971" s="46"/>
    </row>
    <row r="972" ht="15.75" customHeight="1">
      <c r="L972" s="46"/>
    </row>
    <row r="973" ht="15.75" customHeight="1">
      <c r="L973" s="46"/>
    </row>
    <row r="974" ht="15.75" customHeight="1">
      <c r="L974" s="46"/>
    </row>
    <row r="975" ht="15.75" customHeight="1">
      <c r="L975" s="46"/>
    </row>
    <row r="976" ht="15.75" customHeight="1">
      <c r="L976" s="46"/>
    </row>
    <row r="977" ht="15.75" customHeight="1">
      <c r="L977" s="46"/>
    </row>
    <row r="978" ht="15.75" customHeight="1">
      <c r="L978" s="46"/>
    </row>
    <row r="979" ht="15.75" customHeight="1">
      <c r="L979" s="46"/>
    </row>
    <row r="980" ht="15.75" customHeight="1">
      <c r="L980" s="46"/>
    </row>
    <row r="981" ht="15.75" customHeight="1">
      <c r="L981" s="46"/>
    </row>
    <row r="982" ht="15.75" customHeight="1">
      <c r="L982" s="46"/>
    </row>
    <row r="983" ht="15.75" customHeight="1">
      <c r="L983" s="46"/>
    </row>
    <row r="984" ht="15.75" customHeight="1">
      <c r="L984" s="46"/>
    </row>
    <row r="985" ht="15.75" customHeight="1">
      <c r="L985" s="46"/>
    </row>
    <row r="986" ht="15.75" customHeight="1">
      <c r="L986" s="46"/>
    </row>
    <row r="987" ht="15.75" customHeight="1">
      <c r="L987" s="46"/>
    </row>
    <row r="988" ht="15.75" customHeight="1">
      <c r="L988" s="46"/>
    </row>
    <row r="989" ht="15.75" customHeight="1">
      <c r="L989" s="46"/>
    </row>
    <row r="990" ht="15.75" customHeight="1">
      <c r="L990" s="46"/>
    </row>
    <row r="991" ht="15.75" customHeight="1">
      <c r="L991" s="46"/>
    </row>
    <row r="992" ht="15.75" customHeight="1">
      <c r="L992" s="46"/>
    </row>
    <row r="993" ht="15.75" customHeight="1">
      <c r="L993" s="46"/>
    </row>
    <row r="994" ht="15.75" customHeight="1">
      <c r="L994" s="46"/>
    </row>
    <row r="995" ht="15.75" customHeight="1">
      <c r="L995" s="46"/>
    </row>
    <row r="996" ht="15.75" customHeight="1">
      <c r="L996" s="46"/>
    </row>
    <row r="997" ht="15.75" customHeight="1">
      <c r="L997" s="46"/>
    </row>
    <row r="998" ht="15.75" customHeight="1">
      <c r="L998" s="46"/>
    </row>
    <row r="999" ht="15.75" customHeight="1">
      <c r="L999" s="46"/>
    </row>
    <row r="1000" ht="15.75" customHeight="1">
      <c r="L1000" s="46"/>
    </row>
  </sheetData>
  <autoFilter ref="$A$1:$X$39">
    <sortState ref="A1:X39">
      <sortCondition ref="E1:E39"/>
      <sortCondition ref="I1:I39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8.63"/>
    <col customWidth="1" min="3" max="3" width="22.75"/>
    <col customWidth="1" min="4" max="4" width="13.25"/>
    <col customWidth="1" min="5" max="5" width="16.63"/>
    <col customWidth="1" min="6" max="6" width="21.5"/>
  </cols>
  <sheetData>
    <row r="1">
      <c r="A1" s="2" t="s">
        <v>1</v>
      </c>
      <c r="B1" s="4" t="s">
        <v>4</v>
      </c>
      <c r="C1" s="4" t="s">
        <v>9</v>
      </c>
      <c r="D1" s="4" t="s">
        <v>12</v>
      </c>
      <c r="E1" s="4" t="s">
        <v>13</v>
      </c>
      <c r="F1" s="4" t="s">
        <v>14</v>
      </c>
    </row>
    <row r="2">
      <c r="A2" s="5">
        <v>7.0</v>
      </c>
      <c r="B2" s="5" t="s">
        <v>17</v>
      </c>
      <c r="C2" s="5" t="s">
        <v>18</v>
      </c>
      <c r="D2" s="5" t="s">
        <v>19</v>
      </c>
      <c r="E2" s="5" t="s">
        <v>20</v>
      </c>
      <c r="F2" s="7" t="s">
        <v>21</v>
      </c>
    </row>
    <row r="3">
      <c r="A3" s="5">
        <v>5.0</v>
      </c>
      <c r="B3" s="5" t="s">
        <v>24</v>
      </c>
      <c r="C3" s="8" t="s">
        <v>26</v>
      </c>
      <c r="D3" s="5" t="s">
        <v>19</v>
      </c>
      <c r="E3" s="8" t="s">
        <v>29</v>
      </c>
      <c r="F3" s="8" t="s">
        <v>31</v>
      </c>
    </row>
    <row r="4">
      <c r="A4" s="5">
        <v>6.0</v>
      </c>
      <c r="B4" s="5" t="s">
        <v>32</v>
      </c>
      <c r="C4" s="8" t="s">
        <v>34</v>
      </c>
      <c r="D4" s="5" t="s">
        <v>35</v>
      </c>
      <c r="E4" s="8" t="s">
        <v>36</v>
      </c>
      <c r="F4" s="8" t="s">
        <v>37</v>
      </c>
    </row>
    <row r="5">
      <c r="A5" s="5">
        <v>16.0</v>
      </c>
      <c r="B5" s="5" t="s">
        <v>38</v>
      </c>
      <c r="C5" s="8" t="s">
        <v>39</v>
      </c>
      <c r="D5" s="10" t="s">
        <v>40</v>
      </c>
      <c r="E5" s="8" t="s">
        <v>42</v>
      </c>
      <c r="F5" s="8" t="s">
        <v>43</v>
      </c>
    </row>
    <row r="6">
      <c r="A6" s="5">
        <v>8.0</v>
      </c>
      <c r="B6" s="5" t="s">
        <v>44</v>
      </c>
      <c r="C6" s="8" t="s">
        <v>34</v>
      </c>
      <c r="D6" s="5" t="s">
        <v>45</v>
      </c>
      <c r="E6" s="8" t="s">
        <v>46</v>
      </c>
      <c r="F6" s="8" t="s">
        <v>47</v>
      </c>
    </row>
    <row r="7">
      <c r="A7" s="5">
        <v>3.0</v>
      </c>
      <c r="B7" s="5" t="s">
        <v>48</v>
      </c>
      <c r="C7" s="8" t="s">
        <v>39</v>
      </c>
      <c r="D7" s="8" t="s">
        <v>50</v>
      </c>
      <c r="E7" s="8" t="s">
        <v>51</v>
      </c>
      <c r="F7" s="8" t="s">
        <v>52</v>
      </c>
    </row>
    <row r="8">
      <c r="A8" s="5">
        <v>13.0</v>
      </c>
      <c r="B8" s="5" t="s">
        <v>54</v>
      </c>
      <c r="C8" s="8" t="s">
        <v>55</v>
      </c>
      <c r="D8" s="8" t="s">
        <v>56</v>
      </c>
      <c r="E8" s="8" t="s">
        <v>58</v>
      </c>
      <c r="F8" s="8" t="s">
        <v>59</v>
      </c>
    </row>
    <row r="9">
      <c r="A9" s="5">
        <v>2.0</v>
      </c>
      <c r="B9" s="5" t="s">
        <v>60</v>
      </c>
      <c r="C9" s="8" t="s">
        <v>39</v>
      </c>
      <c r="D9" s="8" t="s">
        <v>61</v>
      </c>
      <c r="E9" s="8" t="s">
        <v>62</v>
      </c>
      <c r="F9" s="8" t="s">
        <v>63</v>
      </c>
    </row>
    <row r="10">
      <c r="A10" s="5">
        <v>16.0</v>
      </c>
      <c r="B10" s="5" t="s">
        <v>64</v>
      </c>
      <c r="C10" s="8" t="s">
        <v>34</v>
      </c>
      <c r="D10" s="5" t="s">
        <v>65</v>
      </c>
      <c r="E10" s="8" t="s">
        <v>66</v>
      </c>
      <c r="F10" s="8" t="s">
        <v>67</v>
      </c>
    </row>
    <row r="11">
      <c r="A11" s="5">
        <v>1.0</v>
      </c>
      <c r="B11" s="5" t="s">
        <v>68</v>
      </c>
      <c r="C11" s="13" t="s">
        <v>34</v>
      </c>
      <c r="D11" s="5" t="s">
        <v>71</v>
      </c>
      <c r="E11" s="8" t="s">
        <v>72</v>
      </c>
      <c r="F11" s="8" t="s">
        <v>73</v>
      </c>
    </row>
    <row r="12">
      <c r="A12" s="5">
        <v>1.0</v>
      </c>
      <c r="B12" s="5" t="s">
        <v>74</v>
      </c>
      <c r="C12" s="8" t="s">
        <v>34</v>
      </c>
      <c r="D12" s="5" t="s">
        <v>75</v>
      </c>
      <c r="E12" s="8" t="s">
        <v>76</v>
      </c>
      <c r="F12" s="8" t="s">
        <v>77</v>
      </c>
    </row>
    <row r="13">
      <c r="A13" s="5">
        <v>10.0</v>
      </c>
      <c r="B13" s="5" t="s">
        <v>78</v>
      </c>
      <c r="C13" s="8" t="s">
        <v>39</v>
      </c>
      <c r="D13" s="10" t="s">
        <v>80</v>
      </c>
      <c r="E13" s="8" t="s">
        <v>81</v>
      </c>
      <c r="F13" s="8" t="s">
        <v>82</v>
      </c>
    </row>
    <row r="14">
      <c r="A14" s="5">
        <v>2.0</v>
      </c>
      <c r="B14" s="5" t="s">
        <v>83</v>
      </c>
      <c r="C14" s="8" t="s">
        <v>34</v>
      </c>
      <c r="D14" s="5" t="s">
        <v>85</v>
      </c>
      <c r="E14" s="8" t="s">
        <v>86</v>
      </c>
      <c r="F14" s="8" t="s">
        <v>87</v>
      </c>
    </row>
    <row r="15">
      <c r="A15" s="5">
        <v>15.0</v>
      </c>
      <c r="B15" s="5" t="s">
        <v>88</v>
      </c>
      <c r="C15" s="8" t="s">
        <v>34</v>
      </c>
      <c r="D15" s="5" t="s">
        <v>89</v>
      </c>
      <c r="E15" s="8" t="s">
        <v>90</v>
      </c>
      <c r="F15" s="8" t="s">
        <v>91</v>
      </c>
    </row>
    <row r="16">
      <c r="A16" s="5">
        <v>1.0</v>
      </c>
      <c r="B16" s="5" t="s">
        <v>92</v>
      </c>
      <c r="C16" s="5" t="s">
        <v>39</v>
      </c>
      <c r="D16" s="15" t="s">
        <v>94</v>
      </c>
      <c r="E16" s="7" t="s">
        <v>95</v>
      </c>
      <c r="F16" s="7" t="s">
        <v>96</v>
      </c>
    </row>
    <row r="17">
      <c r="A17" s="5">
        <v>8.0</v>
      </c>
      <c r="B17" s="5" t="s">
        <v>97</v>
      </c>
      <c r="C17" s="8" t="s">
        <v>98</v>
      </c>
      <c r="D17" s="5" t="s">
        <v>99</v>
      </c>
      <c r="E17" s="8" t="s">
        <v>100</v>
      </c>
      <c r="F17" s="8" t="s">
        <v>99</v>
      </c>
    </row>
    <row r="18">
      <c r="A18" s="5">
        <v>3.0</v>
      </c>
      <c r="B18" s="5" t="s">
        <v>101</v>
      </c>
      <c r="C18" s="8" t="s">
        <v>102</v>
      </c>
      <c r="D18" s="15" t="s">
        <v>103</v>
      </c>
      <c r="E18" s="8" t="s">
        <v>104</v>
      </c>
      <c r="F18" s="8" t="s">
        <v>105</v>
      </c>
    </row>
    <row r="19">
      <c r="A19" s="5">
        <v>1.0</v>
      </c>
      <c r="B19" s="5" t="s">
        <v>106</v>
      </c>
      <c r="C19" s="8" t="s">
        <v>107</v>
      </c>
      <c r="D19" s="15" t="s">
        <v>108</v>
      </c>
      <c r="E19" s="8" t="s">
        <v>110</v>
      </c>
      <c r="F19" s="8" t="s">
        <v>111</v>
      </c>
    </row>
    <row r="20">
      <c r="A20" s="5">
        <v>76.0</v>
      </c>
      <c r="B20" s="5" t="s">
        <v>112</v>
      </c>
      <c r="C20" s="8" t="s">
        <v>34</v>
      </c>
      <c r="D20" s="5" t="s">
        <v>113</v>
      </c>
      <c r="E20" s="8" t="s">
        <v>114</v>
      </c>
      <c r="F20" s="8" t="s">
        <v>115</v>
      </c>
    </row>
    <row r="21">
      <c r="A21" s="5">
        <v>17.0</v>
      </c>
      <c r="B21" s="5" t="s">
        <v>116</v>
      </c>
      <c r="C21" s="8" t="s">
        <v>34</v>
      </c>
      <c r="D21" s="5" t="s">
        <v>117</v>
      </c>
      <c r="E21" s="8" t="s">
        <v>118</v>
      </c>
      <c r="F21" s="8" t="s">
        <v>119</v>
      </c>
    </row>
    <row r="22">
      <c r="A22" s="5">
        <v>1.0</v>
      </c>
      <c r="B22" s="5" t="s">
        <v>120</v>
      </c>
      <c r="C22" s="8" t="s">
        <v>121</v>
      </c>
      <c r="D22" s="15" t="s">
        <v>122</v>
      </c>
      <c r="E22" s="8" t="s">
        <v>123</v>
      </c>
      <c r="F22" s="8" t="s">
        <v>124</v>
      </c>
    </row>
    <row r="23">
      <c r="A23" s="5">
        <v>2.0</v>
      </c>
      <c r="B23" s="5" t="s">
        <v>125</v>
      </c>
      <c r="C23" s="8" t="s">
        <v>34</v>
      </c>
      <c r="D23" s="5" t="s">
        <v>126</v>
      </c>
      <c r="E23" s="8" t="s">
        <v>127</v>
      </c>
      <c r="F23" s="8" t="s">
        <v>128</v>
      </c>
    </row>
    <row r="24">
      <c r="A24" s="5">
        <v>8.0</v>
      </c>
      <c r="B24" s="5" t="s">
        <v>129</v>
      </c>
      <c r="C24" s="8" t="s">
        <v>26</v>
      </c>
      <c r="D24" s="5" t="s">
        <v>130</v>
      </c>
      <c r="E24" s="8" t="s">
        <v>131</v>
      </c>
      <c r="F24" s="8" t="s">
        <v>132</v>
      </c>
    </row>
    <row r="25">
      <c r="A25" s="5">
        <v>2.0</v>
      </c>
      <c r="B25" s="5" t="s">
        <v>133</v>
      </c>
      <c r="C25" s="8" t="s">
        <v>39</v>
      </c>
      <c r="D25" s="10" t="s">
        <v>134</v>
      </c>
      <c r="E25" s="8" t="s">
        <v>135</v>
      </c>
      <c r="F25" s="8" t="s">
        <v>136</v>
      </c>
    </row>
    <row r="26">
      <c r="A26" s="5">
        <v>1.0</v>
      </c>
      <c r="B26" s="5" t="s">
        <v>137</v>
      </c>
      <c r="C26" s="8" t="s">
        <v>138</v>
      </c>
      <c r="D26" s="5" t="s">
        <v>139</v>
      </c>
      <c r="E26" s="8" t="s">
        <v>140</v>
      </c>
      <c r="F26" s="8" t="s">
        <v>139</v>
      </c>
    </row>
    <row r="27">
      <c r="A27" s="5">
        <v>4.0</v>
      </c>
      <c r="B27" s="5" t="s">
        <v>142</v>
      </c>
      <c r="C27" s="8" t="s">
        <v>143</v>
      </c>
      <c r="D27" s="5" t="s">
        <v>144</v>
      </c>
      <c r="E27" s="8" t="s">
        <v>145</v>
      </c>
      <c r="F27" s="8" t="s">
        <v>144</v>
      </c>
    </row>
    <row r="28">
      <c r="A28" s="5">
        <v>13.0</v>
      </c>
      <c r="B28" s="5" t="s">
        <v>146</v>
      </c>
      <c r="C28" s="8" t="s">
        <v>98</v>
      </c>
      <c r="D28" s="5" t="s">
        <v>147</v>
      </c>
      <c r="E28" s="8" t="s">
        <v>148</v>
      </c>
      <c r="F28" s="8" t="s">
        <v>149</v>
      </c>
    </row>
    <row r="29">
      <c r="A29" s="5">
        <v>2.0</v>
      </c>
      <c r="B29" s="5" t="s">
        <v>150</v>
      </c>
      <c r="C29" s="8" t="s">
        <v>98</v>
      </c>
      <c r="D29" s="5" t="s">
        <v>151</v>
      </c>
      <c r="E29" s="8" t="s">
        <v>152</v>
      </c>
      <c r="F29" s="8" t="s">
        <v>151</v>
      </c>
    </row>
    <row r="30">
      <c r="A30" s="5">
        <v>2.0</v>
      </c>
      <c r="B30" s="5" t="s">
        <v>153</v>
      </c>
      <c r="C30" s="8" t="s">
        <v>154</v>
      </c>
      <c r="D30" s="5" t="s">
        <v>155</v>
      </c>
      <c r="E30" s="8" t="s">
        <v>156</v>
      </c>
      <c r="F30" s="8" t="s">
        <v>158</v>
      </c>
    </row>
    <row r="31">
      <c r="A31" s="5">
        <v>2.0</v>
      </c>
      <c r="B31" s="5" t="s">
        <v>159</v>
      </c>
      <c r="C31" s="8" t="s">
        <v>160</v>
      </c>
      <c r="D31" s="5" t="s">
        <v>161</v>
      </c>
      <c r="E31" s="8" t="s">
        <v>162</v>
      </c>
      <c r="F31" s="8" t="s">
        <v>163</v>
      </c>
    </row>
    <row r="32">
      <c r="A32" s="5">
        <v>2.0</v>
      </c>
      <c r="B32" s="5" t="s">
        <v>164</v>
      </c>
      <c r="C32" s="8" t="s">
        <v>154</v>
      </c>
      <c r="D32" s="5" t="s">
        <v>165</v>
      </c>
      <c r="E32" s="8" t="s">
        <v>166</v>
      </c>
      <c r="F32" s="8" t="s">
        <v>167</v>
      </c>
    </row>
    <row r="33">
      <c r="A33" s="5">
        <v>8.0</v>
      </c>
      <c r="B33" s="5" t="s">
        <v>168</v>
      </c>
      <c r="C33" s="8" t="s">
        <v>169</v>
      </c>
      <c r="D33" s="5" t="s">
        <v>170</v>
      </c>
      <c r="E33" s="8" t="s">
        <v>171</v>
      </c>
      <c r="F33" s="8" t="s">
        <v>172</v>
      </c>
    </row>
    <row r="34">
      <c r="A34" s="5">
        <v>1.0</v>
      </c>
      <c r="B34" s="5" t="s">
        <v>173</v>
      </c>
      <c r="C34" s="7" t="s">
        <v>174</v>
      </c>
      <c r="D34" s="15" t="s">
        <v>175</v>
      </c>
      <c r="E34" s="7" t="s">
        <v>176</v>
      </c>
      <c r="F34" s="7" t="s">
        <v>175</v>
      </c>
    </row>
    <row r="35">
      <c r="A35" s="5">
        <v>2.0</v>
      </c>
      <c r="B35" s="5" t="s">
        <v>177</v>
      </c>
      <c r="C35" s="10" t="s">
        <v>178</v>
      </c>
      <c r="D35" s="7" t="s">
        <v>179</v>
      </c>
      <c r="E35" s="7" t="s">
        <v>180</v>
      </c>
      <c r="F35" s="7" t="s">
        <v>179</v>
      </c>
    </row>
    <row r="36">
      <c r="A36" s="5">
        <v>18.0</v>
      </c>
      <c r="B36" s="5" t="s">
        <v>181</v>
      </c>
      <c r="C36" s="8" t="s">
        <v>154</v>
      </c>
      <c r="D36" s="5" t="s">
        <v>182</v>
      </c>
      <c r="E36" s="8" t="s">
        <v>183</v>
      </c>
      <c r="F36" s="8" t="s">
        <v>184</v>
      </c>
    </row>
    <row r="37">
      <c r="A37" s="5">
        <v>12.0</v>
      </c>
      <c r="B37" s="5" t="s">
        <v>185</v>
      </c>
      <c r="C37" s="8" t="s">
        <v>186</v>
      </c>
      <c r="D37" s="5" t="s">
        <v>187</v>
      </c>
      <c r="E37" s="8" t="s">
        <v>188</v>
      </c>
      <c r="F37" s="8" t="s">
        <v>187</v>
      </c>
    </row>
    <row r="38">
      <c r="A38" s="5">
        <v>1.0</v>
      </c>
      <c r="B38" s="5" t="s">
        <v>189</v>
      </c>
      <c r="C38" s="8" t="s">
        <v>190</v>
      </c>
      <c r="D38" s="5" t="s">
        <v>191</v>
      </c>
      <c r="E38" s="8" t="s">
        <v>192</v>
      </c>
      <c r="F38" s="8" t="s">
        <v>191</v>
      </c>
    </row>
    <row r="39">
      <c r="A39" s="5">
        <v>2.0</v>
      </c>
      <c r="B39" s="5" t="s">
        <v>193</v>
      </c>
      <c r="C39" s="8" t="s">
        <v>154</v>
      </c>
      <c r="D39" s="5" t="s">
        <v>194</v>
      </c>
      <c r="E39" s="8" t="s">
        <v>195</v>
      </c>
      <c r="F39" s="8" t="s">
        <v>196</v>
      </c>
    </row>
  </sheetData>
  <drawing r:id="rId1"/>
  <tableParts count="1">
    <tablePart r:id="rId3"/>
  </tableParts>
</worksheet>
</file>