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botplus-my.sharepoint.com/personal/dcampoamor_robotplus_es/Documents/Escritorio/"/>
    </mc:Choice>
  </mc:AlternateContent>
  <xr:revisionPtr revIDLastSave="0" documentId="8_{3C1E423E-44A5-4348-AED6-DC2B71F5D440}" xr6:coauthVersionLast="47" xr6:coauthVersionMax="47" xr10:uidLastSave="{00000000-0000-0000-0000-000000000000}"/>
  <bookViews>
    <workbookView xWindow="-108" yWindow="-108" windowWidth="23256" windowHeight="12456" tabRatio="694" activeTab="3" xr2:uid="{00000000-000D-0000-FFFF-FFFF00000000}"/>
  </bookViews>
  <sheets>
    <sheet name="Rotación Eje Y Coord Cámara" sheetId="1" r:id="rId1"/>
    <sheet name="Rotación Eje X Coord Cámara" sheetId="2" r:id="rId2"/>
    <sheet name="Rotacion Eje X Coord Mundo" sheetId="3" r:id="rId3"/>
    <sheet name="pinhole" sheetId="4" r:id="rId4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0" i="4" l="1"/>
  <c r="I38" i="4" s="1"/>
  <c r="C9" i="4"/>
  <c r="C2" i="4"/>
  <c r="C10" i="4" s="1"/>
  <c r="J32" i="3"/>
  <c r="J40" i="3" s="1"/>
  <c r="O10" i="3"/>
  <c r="N10" i="3"/>
  <c r="O9" i="3"/>
  <c r="O2" i="3"/>
  <c r="N9" i="3" s="1"/>
  <c r="G2" i="2"/>
  <c r="G10" i="2" s="1"/>
  <c r="K32" i="1"/>
  <c r="N32" i="1" s="1"/>
  <c r="E32" i="1"/>
  <c r="E42" i="1" s="1"/>
  <c r="D32" i="1"/>
  <c r="J32" i="1" s="1"/>
  <c r="M32" i="1" s="1"/>
  <c r="J31" i="1"/>
  <c r="M31" i="1" s="1"/>
  <c r="F31" i="1"/>
  <c r="L31" i="1" s="1"/>
  <c r="O31" i="1" s="1"/>
  <c r="E31" i="1"/>
  <c r="K31" i="1" s="1"/>
  <c r="N31" i="1" s="1"/>
  <c r="D31" i="1"/>
  <c r="D41" i="1" s="1"/>
  <c r="E30" i="1"/>
  <c r="E40" i="1" s="1"/>
  <c r="D30" i="1"/>
  <c r="J30" i="1" s="1"/>
  <c r="M30" i="1" s="1"/>
  <c r="E29" i="1"/>
  <c r="K29" i="1" s="1"/>
  <c r="N29" i="1" s="1"/>
  <c r="D29" i="1"/>
  <c r="D39" i="1" s="1"/>
  <c r="F22" i="1"/>
  <c r="F32" i="1" s="1"/>
  <c r="F21" i="1"/>
  <c r="F20" i="1"/>
  <c r="F30" i="1" s="1"/>
  <c r="F19" i="1"/>
  <c r="F29" i="1" s="1"/>
  <c r="H37" i="4" l="1"/>
  <c r="I37" i="4"/>
  <c r="H38" i="4"/>
  <c r="J39" i="1"/>
  <c r="G39" i="1"/>
  <c r="K40" i="1"/>
  <c r="H40" i="1"/>
  <c r="L29" i="1"/>
  <c r="O29" i="1" s="1"/>
  <c r="F39" i="1"/>
  <c r="F40" i="1"/>
  <c r="L30" i="1"/>
  <c r="O30" i="1" s="1"/>
  <c r="F42" i="1"/>
  <c r="L32" i="1"/>
  <c r="O32" i="1" s="1"/>
  <c r="K42" i="1"/>
  <c r="H42" i="1"/>
  <c r="J41" i="1"/>
  <c r="G41" i="1"/>
  <c r="I39" i="3"/>
  <c r="J39" i="3"/>
  <c r="I40" i="3"/>
  <c r="E41" i="1"/>
  <c r="K30" i="1"/>
  <c r="N30" i="1" s="1"/>
  <c r="E39" i="1"/>
  <c r="F9" i="2"/>
  <c r="G9" i="2"/>
  <c r="J29" i="1"/>
  <c r="M29" i="1" s="1"/>
  <c r="D42" i="1"/>
  <c r="F10" i="2"/>
  <c r="B9" i="4"/>
  <c r="F41" i="1"/>
  <c r="D40" i="1"/>
  <c r="B10" i="4"/>
  <c r="G42" i="1" l="1"/>
  <c r="J42" i="1"/>
  <c r="L42" i="1"/>
  <c r="I42" i="1"/>
  <c r="L40" i="1"/>
  <c r="I40" i="1"/>
  <c r="H41" i="1"/>
  <c r="K41" i="1"/>
  <c r="G40" i="1"/>
  <c r="J40" i="1"/>
  <c r="I41" i="1"/>
  <c r="L41" i="1"/>
  <c r="I39" i="1"/>
  <c r="L39" i="1"/>
  <c r="H39" i="1"/>
  <c r="K39" i="1"/>
</calcChain>
</file>

<file path=xl/sharedStrings.xml><?xml version="1.0" encoding="utf-8"?>
<sst xmlns="http://schemas.openxmlformats.org/spreadsheetml/2006/main" count="306" uniqueCount="29">
  <si>
    <t>Script</t>
  </si>
  <si>
    <t>getRealCoords.py</t>
  </si>
  <si>
    <t>get3Dpoint.py</t>
  </si>
  <si>
    <t xml:space="preserve">Píxeles en Coordenadas Homogéneas </t>
  </si>
  <si>
    <t>Coordenada Mundo (m)</t>
  </si>
  <si>
    <t>Coordenada Mundo (mm)</t>
  </si>
  <si>
    <t>X</t>
  </si>
  <si>
    <t>Y</t>
  </si>
  <si>
    <t>Z</t>
  </si>
  <si>
    <t>Diferencia</t>
  </si>
  <si>
    <t>Coordenada Mundo (cm)</t>
  </si>
  <si>
    <t>Coordenadas Reales (mm)</t>
  </si>
  <si>
    <t>Coordenada Mundo Aprox (mm)</t>
  </si>
  <si>
    <t>get3Dpoint.py con rotation_matrix introducida manualmente</t>
  </si>
  <si>
    <t>Coordenada Mundo (mm) (-41º Rotación)</t>
  </si>
  <si>
    <t>Coordenada Mundo (mm) (41º Rotación)</t>
  </si>
  <si>
    <r>
      <rPr>
        <sz val="11"/>
        <color rgb="FF000000"/>
        <rFont val="Calibri"/>
        <family val="2"/>
      </rPr>
      <t>Grados (</t>
    </r>
    <r>
      <rPr>
        <sz val="11"/>
        <color rgb="FF000000"/>
        <rFont val="Symbol"/>
        <family val="1"/>
        <charset val="2"/>
      </rPr>
      <t>°</t>
    </r>
    <r>
      <rPr>
        <sz val="11"/>
        <color rgb="FF000000"/>
        <rFont val="Calibri"/>
        <family val="2"/>
      </rPr>
      <t>)</t>
    </r>
  </si>
  <si>
    <t>Radianes (rad)</t>
  </si>
  <si>
    <r>
      <rPr>
        <sz val="11"/>
        <color rgb="FF000000"/>
        <rFont val="Calibri"/>
        <family val="2"/>
      </rPr>
      <t>Theta (</t>
    </r>
    <r>
      <rPr>
        <sz val="11"/>
        <color rgb="FF000000"/>
        <rFont val="Symbol"/>
        <family val="1"/>
        <charset val="2"/>
      </rPr>
      <t>q</t>
    </r>
    <r>
      <rPr>
        <sz val="11"/>
        <color rgb="FF000000"/>
        <rFont val="Calibri"/>
        <family val="2"/>
      </rPr>
      <t>)</t>
    </r>
  </si>
  <si>
    <t>X (mm)</t>
  </si>
  <si>
    <t>Y (mm)</t>
  </si>
  <si>
    <t>Z (mm)</t>
  </si>
  <si>
    <t>Matriz R</t>
  </si>
  <si>
    <t>Coordenada Mundo Aprox (mm) (-41º Rotación)</t>
  </si>
  <si>
    <t>Coordenada Mundo Aprox (mm) (41º Rotación)</t>
  </si>
  <si>
    <r>
      <rPr>
        <i/>
        <sz val="11"/>
        <color rgb="FF000000"/>
        <rFont val="Calibri"/>
        <family val="2"/>
      </rPr>
      <t xml:space="preserve">pinhole.py </t>
    </r>
    <r>
      <rPr>
        <sz val="11"/>
        <color rgb="FF000000"/>
        <rFont val="Calibri"/>
        <family val="2"/>
      </rPr>
      <t>con posición Z de la cámara negativa</t>
    </r>
  </si>
  <si>
    <r>
      <rPr>
        <i/>
        <sz val="11"/>
        <color rgb="FF000000"/>
        <rFont val="Calibri"/>
        <family val="2"/>
      </rPr>
      <t xml:space="preserve">pinhole.py </t>
    </r>
    <r>
      <rPr>
        <sz val="11"/>
        <color rgb="FF000000"/>
        <rFont val="Calibri"/>
        <family val="2"/>
      </rPr>
      <t>con posición Z de la cámara positiva</t>
    </r>
  </si>
  <si>
    <t>Coordenada Mundo (mm) (22º Rotación)</t>
  </si>
  <si>
    <t>Coordenada Mundo (mm) (-22º Rotación)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</si>
</sst>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Symbol"/>
      <family val="1"/>
      <charset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9CCFF"/>
        <bgColor rgb="FFCCCCFF"/>
      </patternFill>
    </fill>
    <fill>
      <patternFill patternType="solid">
        <fgColor rgb="FFFF0000"/>
        <bgColor rgb="FF993300"/>
      </patternFill>
    </fill>
    <fill>
      <patternFill patternType="solid">
        <fgColor rgb="FF00B050"/>
        <bgColor rgb="FF008080"/>
      </patternFill>
    </fill>
    <fill>
      <patternFill patternType="solid">
        <fgColor rgb="FF4472C4"/>
        <bgColor rgb="FF666699"/>
      </patternFill>
    </fill>
    <fill>
      <patternFill patternType="solid">
        <fgColor rgb="FFFFFF00"/>
        <bgColor rgb="FFFFFF00"/>
      </patternFill>
    </fill>
    <fill>
      <patternFill patternType="solid">
        <fgColor rgb="FFFF7C80"/>
        <bgColor rgb="FFFF99CC"/>
      </patternFill>
    </fill>
    <fill>
      <patternFill patternType="solid">
        <fgColor rgb="FFA9D18E"/>
        <bgColor rgb="FF99CCFF"/>
      </patternFill>
    </fill>
    <fill>
      <patternFill patternType="solid">
        <fgColor rgb="FF8FAADC"/>
        <bgColor rgb="FF969696"/>
      </patternFill>
    </fill>
    <fill>
      <patternFill patternType="solid">
        <fgColor rgb="FFFBE5D6"/>
        <bgColor rgb="FFFF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8FAADC"/>
      <rgbColor rgb="FF993366"/>
      <rgbColor rgb="FFFBE5D6"/>
      <rgbColor rgb="FFCCFFFF"/>
      <rgbColor rgb="FF660066"/>
      <rgbColor rgb="FFFF7C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624600</xdr:colOff>
      <xdr:row>13</xdr:row>
      <xdr:rowOff>68040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6066000" cy="2346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</xdr:colOff>
      <xdr:row>0</xdr:row>
      <xdr:rowOff>360</xdr:rowOff>
    </xdr:from>
    <xdr:to>
      <xdr:col>3</xdr:col>
      <xdr:colOff>583920</xdr:colOff>
      <xdr:row>9</xdr:row>
      <xdr:rowOff>89640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60" y="360"/>
          <a:ext cx="3029760" cy="1666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98640</xdr:colOff>
      <xdr:row>13</xdr:row>
      <xdr:rowOff>151920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6280200" cy="2430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33480</xdr:colOff>
      <xdr:row>0</xdr:row>
      <xdr:rowOff>23040</xdr:rowOff>
    </xdr:from>
    <xdr:to>
      <xdr:col>11</xdr:col>
      <xdr:colOff>217800</xdr:colOff>
      <xdr:row>9</xdr:row>
      <xdr:rowOff>112320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958800" y="23040"/>
          <a:ext cx="2990520" cy="1666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30</xdr:row>
      <xdr:rowOff>15120</xdr:rowOff>
    </xdr:from>
    <xdr:to>
      <xdr:col>6</xdr:col>
      <xdr:colOff>37800</xdr:colOff>
      <xdr:row>40</xdr:row>
      <xdr:rowOff>20880</xdr:rowOff>
    </xdr:to>
    <xdr:pic>
      <xdr:nvPicPr>
        <xdr:cNvPr id="4" name="Imagen 5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0" y="5272920"/>
          <a:ext cx="5475960" cy="17582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28</xdr:row>
      <xdr:rowOff>7620</xdr:rowOff>
    </xdr:from>
    <xdr:to>
      <xdr:col>5</xdr:col>
      <xdr:colOff>300455</xdr:colOff>
      <xdr:row>41</xdr:row>
      <xdr:rowOff>23295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CF6B1E2-3F8B-FD89-F6F7-BE768D83C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" y="5128260"/>
          <a:ext cx="4255235" cy="23931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5:O81"/>
  <sheetViews>
    <sheetView zoomScaleNormal="100" workbookViewId="0"/>
  </sheetViews>
  <sheetFormatPr baseColWidth="10" defaultColWidth="10.5546875" defaultRowHeight="14.4" x14ac:dyDescent="0.3"/>
  <cols>
    <col min="1" max="1" width="8.5546875" customWidth="1"/>
    <col min="2" max="2" width="9.5546875" customWidth="1"/>
    <col min="3" max="3" width="15.77734375" customWidth="1"/>
    <col min="4" max="4" width="9.33203125" customWidth="1"/>
    <col min="5" max="5" width="8.88671875" customWidth="1"/>
    <col min="6" max="6" width="15.33203125" customWidth="1"/>
    <col min="7" max="7" width="9.6640625" customWidth="1"/>
    <col min="8" max="8" width="9.21875" customWidth="1"/>
    <col min="9" max="9" width="15.5546875" customWidth="1"/>
    <col min="10" max="10" width="9.5546875" customWidth="1"/>
    <col min="11" max="11" width="10.33203125" customWidth="1"/>
    <col min="12" max="12" width="15.5546875" customWidth="1"/>
  </cols>
  <sheetData>
    <row r="15" spans="1:12" x14ac:dyDescent="0.3">
      <c r="A15" s="33" t="s">
        <v>0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</row>
    <row r="16" spans="1:12" x14ac:dyDescent="0.3">
      <c r="A16" s="34" t="s">
        <v>1</v>
      </c>
      <c r="B16" s="34"/>
      <c r="C16" s="34"/>
      <c r="D16" s="34"/>
      <c r="E16" s="34"/>
      <c r="F16" s="34"/>
      <c r="G16" s="34" t="s">
        <v>2</v>
      </c>
      <c r="H16" s="34"/>
      <c r="I16" s="34"/>
      <c r="J16" s="34"/>
      <c r="K16" s="34"/>
      <c r="L16" s="34"/>
    </row>
    <row r="17" spans="1:15" x14ac:dyDescent="0.3">
      <c r="A17" s="31" t="s">
        <v>3</v>
      </c>
      <c r="B17" s="31"/>
      <c r="C17" s="31"/>
      <c r="D17" s="32" t="s">
        <v>4</v>
      </c>
      <c r="E17" s="32"/>
      <c r="F17" s="32"/>
      <c r="G17" s="31" t="s">
        <v>3</v>
      </c>
      <c r="H17" s="31"/>
      <c r="I17" s="31"/>
      <c r="J17" s="32" t="s">
        <v>5</v>
      </c>
      <c r="K17" s="32"/>
      <c r="L17" s="32"/>
    </row>
    <row r="18" spans="1:15" x14ac:dyDescent="0.3">
      <c r="A18" s="1" t="s">
        <v>6</v>
      </c>
      <c r="B18" s="2" t="s">
        <v>7</v>
      </c>
      <c r="C18" s="3" t="s">
        <v>8</v>
      </c>
      <c r="D18" s="1" t="s">
        <v>6</v>
      </c>
      <c r="E18" s="2" t="s">
        <v>7</v>
      </c>
      <c r="F18" s="3" t="s">
        <v>8</v>
      </c>
      <c r="G18" s="1" t="s">
        <v>6</v>
      </c>
      <c r="H18" s="2" t="s">
        <v>7</v>
      </c>
      <c r="I18" s="3" t="s">
        <v>8</v>
      </c>
      <c r="J18" s="1" t="s">
        <v>6</v>
      </c>
      <c r="K18" s="2" t="s">
        <v>7</v>
      </c>
      <c r="L18" s="3" t="s">
        <v>8</v>
      </c>
    </row>
    <row r="19" spans="1:15" x14ac:dyDescent="0.3">
      <c r="A19" s="4">
        <v>256</v>
      </c>
      <c r="B19" s="4">
        <v>256</v>
      </c>
      <c r="C19" s="4">
        <v>1</v>
      </c>
      <c r="D19" s="5">
        <v>28.9</v>
      </c>
      <c r="E19" s="5">
        <v>29</v>
      </c>
      <c r="F19" s="6">
        <f>500/1000</f>
        <v>0.5</v>
      </c>
      <c r="G19" s="4">
        <v>256</v>
      </c>
      <c r="H19" s="4">
        <v>256</v>
      </c>
      <c r="I19" s="4">
        <v>1</v>
      </c>
      <c r="J19" s="4">
        <v>135.33000000000001</v>
      </c>
      <c r="K19" s="4">
        <v>83.65</v>
      </c>
      <c r="L19" s="4">
        <v>0</v>
      </c>
    </row>
    <row r="20" spans="1:15" x14ac:dyDescent="0.3">
      <c r="A20" s="4">
        <v>300</v>
      </c>
      <c r="B20" s="4">
        <v>300</v>
      </c>
      <c r="C20" s="4">
        <v>1</v>
      </c>
      <c r="D20" s="5">
        <v>33.9</v>
      </c>
      <c r="E20" s="5">
        <v>34.01</v>
      </c>
      <c r="F20" s="6">
        <f>500/1000</f>
        <v>0.5</v>
      </c>
      <c r="G20" s="4">
        <v>300</v>
      </c>
      <c r="H20" s="4">
        <v>300</v>
      </c>
      <c r="I20" s="4">
        <v>1</v>
      </c>
      <c r="J20" s="4">
        <v>168.76</v>
      </c>
      <c r="K20" s="4">
        <v>118.62</v>
      </c>
      <c r="L20" s="4">
        <v>0</v>
      </c>
    </row>
    <row r="21" spans="1:15" x14ac:dyDescent="0.3">
      <c r="A21" s="4">
        <v>150</v>
      </c>
      <c r="B21" s="4">
        <v>200</v>
      </c>
      <c r="C21" s="4">
        <v>1</v>
      </c>
      <c r="D21" s="5">
        <v>16.850000000000001</v>
      </c>
      <c r="E21" s="5">
        <v>22.63</v>
      </c>
      <c r="F21" s="6">
        <f>500/1000</f>
        <v>0.5</v>
      </c>
      <c r="G21" s="4">
        <v>150</v>
      </c>
      <c r="H21" s="4">
        <v>200</v>
      </c>
      <c r="I21" s="4">
        <v>1</v>
      </c>
      <c r="J21" s="4">
        <v>92.67</v>
      </c>
      <c r="K21" s="4">
        <v>-1.17</v>
      </c>
      <c r="L21" s="4">
        <v>0</v>
      </c>
    </row>
    <row r="22" spans="1:15" x14ac:dyDescent="0.3">
      <c r="A22" s="4">
        <v>50</v>
      </c>
      <c r="B22" s="4">
        <v>450</v>
      </c>
      <c r="C22" s="4">
        <v>1</v>
      </c>
      <c r="D22" s="5">
        <v>5.49</v>
      </c>
      <c r="E22" s="5">
        <v>51.09</v>
      </c>
      <c r="F22" s="6">
        <f>500/1000</f>
        <v>0.5</v>
      </c>
      <c r="G22" s="4">
        <v>50</v>
      </c>
      <c r="H22" s="4">
        <v>450</v>
      </c>
      <c r="I22" s="4">
        <v>1</v>
      </c>
      <c r="J22" s="4">
        <v>284.66000000000003</v>
      </c>
      <c r="K22" s="4">
        <v>-64.72</v>
      </c>
      <c r="L22" s="4">
        <v>0</v>
      </c>
    </row>
    <row r="23" spans="1:15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5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5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5" x14ac:dyDescent="0.3">
      <c r="A26" s="7"/>
      <c r="B26" s="7"/>
      <c r="D26" s="29" t="s">
        <v>1</v>
      </c>
      <c r="E26" s="29"/>
      <c r="F26" s="29"/>
      <c r="G26" s="29" t="s">
        <v>2</v>
      </c>
      <c r="H26" s="29"/>
      <c r="I26" s="29"/>
      <c r="J26" s="30" t="s">
        <v>9</v>
      </c>
      <c r="K26" s="30"/>
      <c r="L26" s="30"/>
      <c r="M26" s="30"/>
      <c r="N26" s="30"/>
      <c r="O26" s="30"/>
    </row>
    <row r="27" spans="1:15" x14ac:dyDescent="0.3">
      <c r="A27" s="31" t="s">
        <v>3</v>
      </c>
      <c r="B27" s="31"/>
      <c r="C27" s="31"/>
      <c r="D27" s="32" t="s">
        <v>5</v>
      </c>
      <c r="E27" s="32"/>
      <c r="F27" s="32"/>
      <c r="G27" s="32" t="s">
        <v>5</v>
      </c>
      <c r="H27" s="32"/>
      <c r="I27" s="32"/>
      <c r="J27" s="32" t="s">
        <v>5</v>
      </c>
      <c r="K27" s="32"/>
      <c r="L27" s="32"/>
      <c r="M27" s="32" t="s">
        <v>10</v>
      </c>
      <c r="N27" s="32"/>
      <c r="O27" s="32"/>
    </row>
    <row r="28" spans="1:15" x14ac:dyDescent="0.3">
      <c r="A28" s="1" t="s">
        <v>6</v>
      </c>
      <c r="B28" s="2" t="s">
        <v>7</v>
      </c>
      <c r="C28" s="3" t="s">
        <v>8</v>
      </c>
      <c r="D28" s="1" t="s">
        <v>6</v>
      </c>
      <c r="E28" s="2" t="s">
        <v>7</v>
      </c>
      <c r="F28" s="3" t="s">
        <v>8</v>
      </c>
      <c r="G28" s="1" t="s">
        <v>6</v>
      </c>
      <c r="H28" s="2" t="s">
        <v>7</v>
      </c>
      <c r="I28" s="3" t="s">
        <v>8</v>
      </c>
      <c r="J28" s="1" t="s">
        <v>6</v>
      </c>
      <c r="K28" s="2" t="s">
        <v>7</v>
      </c>
      <c r="L28" s="3" t="s">
        <v>8</v>
      </c>
      <c r="M28" s="1" t="s">
        <v>6</v>
      </c>
      <c r="N28" s="2" t="s">
        <v>7</v>
      </c>
      <c r="O28" s="3" t="s">
        <v>8</v>
      </c>
    </row>
    <row r="29" spans="1:15" x14ac:dyDescent="0.3">
      <c r="A29" s="4">
        <v>256</v>
      </c>
      <c r="B29" s="4">
        <v>256</v>
      </c>
      <c r="C29" s="4">
        <v>1</v>
      </c>
      <c r="D29" s="5">
        <f t="shared" ref="D29:F32" si="0">D19*1000</f>
        <v>28900</v>
      </c>
      <c r="E29" s="5">
        <f t="shared" si="0"/>
        <v>29000</v>
      </c>
      <c r="F29" s="8">
        <f t="shared" si="0"/>
        <v>500</v>
      </c>
      <c r="G29" s="4">
        <v>135.33000000000001</v>
      </c>
      <c r="H29" s="4">
        <v>83.65</v>
      </c>
      <c r="I29" s="4">
        <v>0</v>
      </c>
      <c r="J29" s="5">
        <f t="shared" ref="J29:L32" si="1">D29-G29</f>
        <v>28764.67</v>
      </c>
      <c r="K29" s="5">
        <f t="shared" si="1"/>
        <v>28916.35</v>
      </c>
      <c r="L29" s="5">
        <f t="shared" si="1"/>
        <v>500</v>
      </c>
      <c r="M29" s="9">
        <f t="shared" ref="M29:O32" si="2">J29/10</f>
        <v>2876.4669999999996</v>
      </c>
      <c r="N29" s="9">
        <f t="shared" si="2"/>
        <v>2891.6349999999998</v>
      </c>
      <c r="O29" s="9">
        <f t="shared" si="2"/>
        <v>50</v>
      </c>
    </row>
    <row r="30" spans="1:15" x14ac:dyDescent="0.3">
      <c r="A30" s="4">
        <v>300</v>
      </c>
      <c r="B30" s="4">
        <v>300</v>
      </c>
      <c r="C30" s="4">
        <v>1</v>
      </c>
      <c r="D30" s="5">
        <f t="shared" si="0"/>
        <v>33900</v>
      </c>
      <c r="E30" s="5">
        <f t="shared" si="0"/>
        <v>34010</v>
      </c>
      <c r="F30" s="8">
        <f t="shared" si="0"/>
        <v>500</v>
      </c>
      <c r="G30" s="4">
        <v>168.76</v>
      </c>
      <c r="H30" s="4">
        <v>118.62</v>
      </c>
      <c r="I30" s="4">
        <v>0</v>
      </c>
      <c r="J30" s="5">
        <f t="shared" si="1"/>
        <v>33731.24</v>
      </c>
      <c r="K30" s="5">
        <f t="shared" si="1"/>
        <v>33891.379999999997</v>
      </c>
      <c r="L30" s="5">
        <f t="shared" si="1"/>
        <v>500</v>
      </c>
      <c r="M30" s="9">
        <f t="shared" si="2"/>
        <v>3373.1239999999998</v>
      </c>
      <c r="N30" s="9">
        <f t="shared" si="2"/>
        <v>3389.1379999999999</v>
      </c>
      <c r="O30" s="9">
        <f t="shared" si="2"/>
        <v>50</v>
      </c>
    </row>
    <row r="31" spans="1:15" x14ac:dyDescent="0.3">
      <c r="A31" s="4">
        <v>150</v>
      </c>
      <c r="B31" s="4">
        <v>200</v>
      </c>
      <c r="C31" s="4">
        <v>1</v>
      </c>
      <c r="D31" s="5">
        <f t="shared" si="0"/>
        <v>16850</v>
      </c>
      <c r="E31" s="5">
        <f t="shared" si="0"/>
        <v>22630</v>
      </c>
      <c r="F31" s="8">
        <f t="shared" si="0"/>
        <v>500</v>
      </c>
      <c r="G31" s="4">
        <v>92.67</v>
      </c>
      <c r="H31" s="4">
        <v>-1.17</v>
      </c>
      <c r="I31" s="4">
        <v>0</v>
      </c>
      <c r="J31" s="5">
        <f t="shared" si="1"/>
        <v>16757.330000000002</v>
      </c>
      <c r="K31" s="5">
        <f t="shared" si="1"/>
        <v>22631.17</v>
      </c>
      <c r="L31" s="5">
        <f t="shared" si="1"/>
        <v>500</v>
      </c>
      <c r="M31" s="9">
        <f t="shared" si="2"/>
        <v>1675.7330000000002</v>
      </c>
      <c r="N31" s="9">
        <f t="shared" si="2"/>
        <v>2263.1169999999997</v>
      </c>
      <c r="O31" s="9">
        <f t="shared" si="2"/>
        <v>50</v>
      </c>
    </row>
    <row r="32" spans="1:15" x14ac:dyDescent="0.3">
      <c r="A32" s="4">
        <v>50</v>
      </c>
      <c r="B32" s="4">
        <v>450</v>
      </c>
      <c r="C32" s="4">
        <v>1</v>
      </c>
      <c r="D32" s="5">
        <f t="shared" si="0"/>
        <v>5490</v>
      </c>
      <c r="E32" s="5">
        <f t="shared" si="0"/>
        <v>51090</v>
      </c>
      <c r="F32" s="8">
        <f t="shared" si="0"/>
        <v>500</v>
      </c>
      <c r="G32" s="4">
        <v>284.66000000000003</v>
      </c>
      <c r="H32" s="4">
        <v>-64.72</v>
      </c>
      <c r="I32" s="4">
        <v>0</v>
      </c>
      <c r="J32" s="5">
        <f t="shared" si="1"/>
        <v>5205.34</v>
      </c>
      <c r="K32" s="5">
        <f t="shared" si="1"/>
        <v>51154.720000000001</v>
      </c>
      <c r="L32" s="5">
        <f t="shared" si="1"/>
        <v>500</v>
      </c>
      <c r="M32" s="9">
        <f t="shared" si="2"/>
        <v>520.53399999999999</v>
      </c>
      <c r="N32" s="9">
        <f t="shared" si="2"/>
        <v>5115.4719999999998</v>
      </c>
      <c r="O32" s="9">
        <f t="shared" si="2"/>
        <v>50</v>
      </c>
    </row>
    <row r="33" spans="1:12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</row>
    <row r="34" spans="1:12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</row>
    <row r="35" spans="1:12" x14ac:dyDescent="0.3">
      <c r="A35" s="7"/>
      <c r="B35" s="7"/>
      <c r="C35" s="7"/>
      <c r="J35" s="7"/>
      <c r="K35" s="7"/>
      <c r="L35" s="7"/>
    </row>
    <row r="36" spans="1:12" x14ac:dyDescent="0.3">
      <c r="A36" s="7"/>
      <c r="B36" s="7"/>
      <c r="C36" s="7"/>
      <c r="D36" s="10" t="s">
        <v>9</v>
      </c>
      <c r="E36" s="11"/>
      <c r="F36" s="11"/>
      <c r="G36" s="11"/>
      <c r="H36" s="11"/>
      <c r="I36" s="11"/>
      <c r="J36" s="11"/>
      <c r="K36" s="11"/>
      <c r="L36" s="12"/>
    </row>
    <row r="37" spans="1:12" x14ac:dyDescent="0.3">
      <c r="A37" s="13" t="s">
        <v>3</v>
      </c>
      <c r="B37" s="14"/>
      <c r="C37" s="15"/>
      <c r="D37" s="16" t="s">
        <v>5</v>
      </c>
      <c r="E37" s="17"/>
      <c r="F37" s="18"/>
      <c r="G37" s="16" t="s">
        <v>10</v>
      </c>
      <c r="H37" s="17"/>
      <c r="I37" s="18"/>
      <c r="J37" s="16" t="s">
        <v>4</v>
      </c>
      <c r="K37" s="17"/>
      <c r="L37" s="18"/>
    </row>
    <row r="38" spans="1:12" x14ac:dyDescent="0.3">
      <c r="A38" s="1" t="s">
        <v>6</v>
      </c>
      <c r="B38" s="2" t="s">
        <v>7</v>
      </c>
      <c r="C38" s="3" t="s">
        <v>8</v>
      </c>
      <c r="D38" s="1" t="s">
        <v>6</v>
      </c>
      <c r="E38" s="2" t="s">
        <v>7</v>
      </c>
      <c r="F38" s="3" t="s">
        <v>8</v>
      </c>
      <c r="G38" s="1" t="s">
        <v>6</v>
      </c>
      <c r="H38" s="2" t="s">
        <v>7</v>
      </c>
      <c r="I38" s="3" t="s">
        <v>8</v>
      </c>
      <c r="J38" s="1" t="s">
        <v>6</v>
      </c>
      <c r="K38" s="2" t="s">
        <v>7</v>
      </c>
      <c r="L38" s="3" t="s">
        <v>8</v>
      </c>
    </row>
    <row r="39" spans="1:12" x14ac:dyDescent="0.3">
      <c r="A39" s="4">
        <v>256</v>
      </c>
      <c r="B39" s="4">
        <v>256</v>
      </c>
      <c r="C39" s="4">
        <v>1</v>
      </c>
      <c r="D39" s="5">
        <f t="shared" ref="D39:F42" si="3">D29-G29</f>
        <v>28764.67</v>
      </c>
      <c r="E39" s="5">
        <f t="shared" si="3"/>
        <v>28916.35</v>
      </c>
      <c r="F39" s="5">
        <f t="shared" si="3"/>
        <v>500</v>
      </c>
      <c r="G39" s="5">
        <f t="shared" ref="G39:I42" si="4">D39/10</f>
        <v>2876.4669999999996</v>
      </c>
      <c r="H39" s="5">
        <f t="shared" si="4"/>
        <v>2891.6349999999998</v>
      </c>
      <c r="I39" s="5">
        <f t="shared" si="4"/>
        <v>50</v>
      </c>
      <c r="J39" s="9">
        <f t="shared" ref="J39:L42" si="5">D39/1000</f>
        <v>28.764669999999999</v>
      </c>
      <c r="K39" s="9">
        <f t="shared" si="5"/>
        <v>28.916349999999998</v>
      </c>
      <c r="L39" s="9">
        <f t="shared" si="5"/>
        <v>0.5</v>
      </c>
    </row>
    <row r="40" spans="1:12" x14ac:dyDescent="0.3">
      <c r="A40" s="4">
        <v>300</v>
      </c>
      <c r="B40" s="4">
        <v>300</v>
      </c>
      <c r="C40" s="4">
        <v>1</v>
      </c>
      <c r="D40" s="5">
        <f t="shared" si="3"/>
        <v>33731.24</v>
      </c>
      <c r="E40" s="5">
        <f t="shared" si="3"/>
        <v>33891.379999999997</v>
      </c>
      <c r="F40" s="5">
        <f t="shared" si="3"/>
        <v>500</v>
      </c>
      <c r="G40" s="5">
        <f t="shared" si="4"/>
        <v>3373.1239999999998</v>
      </c>
      <c r="H40" s="5">
        <f t="shared" si="4"/>
        <v>3389.1379999999999</v>
      </c>
      <c r="I40" s="5">
        <f t="shared" si="4"/>
        <v>50</v>
      </c>
      <c r="J40" s="9">
        <f t="shared" si="5"/>
        <v>33.73124</v>
      </c>
      <c r="K40" s="9">
        <f t="shared" si="5"/>
        <v>33.891379999999998</v>
      </c>
      <c r="L40" s="9">
        <f t="shared" si="5"/>
        <v>0.5</v>
      </c>
    </row>
    <row r="41" spans="1:12" x14ac:dyDescent="0.3">
      <c r="A41" s="4">
        <v>150</v>
      </c>
      <c r="B41" s="4">
        <v>200</v>
      </c>
      <c r="C41" s="4">
        <v>1</v>
      </c>
      <c r="D41" s="5">
        <f t="shared" si="3"/>
        <v>16757.330000000002</v>
      </c>
      <c r="E41" s="5">
        <f t="shared" si="3"/>
        <v>22631.17</v>
      </c>
      <c r="F41" s="5">
        <f t="shared" si="3"/>
        <v>500</v>
      </c>
      <c r="G41" s="5">
        <f t="shared" si="4"/>
        <v>1675.7330000000002</v>
      </c>
      <c r="H41" s="5">
        <f t="shared" si="4"/>
        <v>2263.1169999999997</v>
      </c>
      <c r="I41" s="5">
        <f t="shared" si="4"/>
        <v>50</v>
      </c>
      <c r="J41" s="9">
        <f t="shared" si="5"/>
        <v>16.757330000000003</v>
      </c>
      <c r="K41" s="9">
        <f t="shared" si="5"/>
        <v>22.631169999999997</v>
      </c>
      <c r="L41" s="9">
        <f t="shared" si="5"/>
        <v>0.5</v>
      </c>
    </row>
    <row r="42" spans="1:12" x14ac:dyDescent="0.3">
      <c r="A42" s="4">
        <v>50</v>
      </c>
      <c r="B42" s="4">
        <v>450</v>
      </c>
      <c r="C42" s="4">
        <v>1</v>
      </c>
      <c r="D42" s="5">
        <f t="shared" si="3"/>
        <v>5205.34</v>
      </c>
      <c r="E42" s="5">
        <f t="shared" si="3"/>
        <v>51154.720000000001</v>
      </c>
      <c r="F42" s="5">
        <f t="shared" si="3"/>
        <v>500</v>
      </c>
      <c r="G42" s="5">
        <f t="shared" si="4"/>
        <v>520.53399999999999</v>
      </c>
      <c r="H42" s="5">
        <f t="shared" si="4"/>
        <v>5115.4719999999998</v>
      </c>
      <c r="I42" s="5">
        <f t="shared" si="4"/>
        <v>50</v>
      </c>
      <c r="J42" s="9">
        <f t="shared" si="5"/>
        <v>5.2053400000000005</v>
      </c>
      <c r="K42" s="9">
        <f t="shared" si="5"/>
        <v>51.154720000000005</v>
      </c>
      <c r="L42" s="9">
        <f t="shared" si="5"/>
        <v>0.5</v>
      </c>
    </row>
    <row r="46" spans="1:12" x14ac:dyDescent="0.3">
      <c r="D46" s="19" t="s">
        <v>2</v>
      </c>
      <c r="E46" s="20"/>
      <c r="F46" s="20"/>
      <c r="G46" s="20"/>
      <c r="H46" s="20"/>
      <c r="I46" s="20"/>
      <c r="J46" s="20"/>
      <c r="K46" s="20"/>
      <c r="L46" s="21"/>
    </row>
    <row r="47" spans="1:12" x14ac:dyDescent="0.3">
      <c r="A47" s="13" t="s">
        <v>3</v>
      </c>
      <c r="B47" s="14"/>
      <c r="C47" s="15"/>
      <c r="D47" s="16" t="s">
        <v>11</v>
      </c>
      <c r="E47" s="17"/>
      <c r="F47" s="18"/>
      <c r="G47" s="16" t="s">
        <v>5</v>
      </c>
      <c r="H47" s="17"/>
      <c r="I47" s="18"/>
      <c r="J47" s="16" t="s">
        <v>12</v>
      </c>
      <c r="K47" s="17"/>
      <c r="L47" s="18"/>
    </row>
    <row r="48" spans="1:12" x14ac:dyDescent="0.3">
      <c r="A48" s="1" t="s">
        <v>6</v>
      </c>
      <c r="B48" s="2" t="s">
        <v>7</v>
      </c>
      <c r="C48" s="3" t="s">
        <v>8</v>
      </c>
      <c r="D48" s="1" t="s">
        <v>6</v>
      </c>
      <c r="E48" s="2" t="s">
        <v>7</v>
      </c>
      <c r="F48" s="3" t="s">
        <v>8</v>
      </c>
      <c r="G48" s="1" t="s">
        <v>6</v>
      </c>
      <c r="H48" s="2" t="s">
        <v>7</v>
      </c>
      <c r="I48" s="3" t="s">
        <v>8</v>
      </c>
      <c r="J48" s="1" t="s">
        <v>6</v>
      </c>
      <c r="K48" s="2" t="s">
        <v>7</v>
      </c>
      <c r="L48" s="3" t="s">
        <v>8</v>
      </c>
    </row>
    <row r="49" spans="1:12" x14ac:dyDescent="0.3">
      <c r="A49" s="4">
        <v>256</v>
      </c>
      <c r="B49" s="4">
        <v>256</v>
      </c>
      <c r="C49" s="4">
        <v>1</v>
      </c>
      <c r="D49" s="4">
        <v>590</v>
      </c>
      <c r="E49" s="4">
        <v>90</v>
      </c>
      <c r="F49" s="4">
        <v>390</v>
      </c>
      <c r="G49" s="4">
        <v>-253.19</v>
      </c>
      <c r="H49" s="4">
        <v>0.122</v>
      </c>
      <c r="I49" s="4">
        <v>-290.82</v>
      </c>
      <c r="J49" s="9">
        <v>-32.200000000000003</v>
      </c>
      <c r="K49" s="9">
        <v>10.24</v>
      </c>
      <c r="L49" s="9">
        <v>0</v>
      </c>
    </row>
    <row r="50" spans="1:12" x14ac:dyDescent="0.3">
      <c r="A50" s="4">
        <v>300</v>
      </c>
      <c r="B50" s="4">
        <v>300</v>
      </c>
      <c r="C50" s="4">
        <v>1</v>
      </c>
      <c r="D50" s="4">
        <v>515</v>
      </c>
      <c r="E50" s="4">
        <v>35</v>
      </c>
      <c r="F50" s="4">
        <v>390</v>
      </c>
      <c r="G50" s="4">
        <v>-253.01499999999999</v>
      </c>
      <c r="H50" s="4">
        <v>0.36</v>
      </c>
      <c r="I50" s="4">
        <v>-290.98</v>
      </c>
      <c r="J50" s="9">
        <v>-6.05</v>
      </c>
      <c r="K50" s="9">
        <v>31.59</v>
      </c>
      <c r="L50" s="9">
        <v>0</v>
      </c>
    </row>
    <row r="51" spans="1:12" x14ac:dyDescent="0.3">
      <c r="A51" s="4">
        <v>150</v>
      </c>
      <c r="B51" s="4">
        <v>200</v>
      </c>
      <c r="C51" s="4">
        <v>1</v>
      </c>
      <c r="D51" s="4">
        <v>655</v>
      </c>
      <c r="E51" s="4">
        <v>170</v>
      </c>
      <c r="F51" s="4">
        <v>390</v>
      </c>
      <c r="G51" s="4">
        <v>-253.62700000000001</v>
      </c>
      <c r="H51" s="4">
        <v>-0.18049999999999999</v>
      </c>
      <c r="I51" s="4">
        <v>-290.04500000000002</v>
      </c>
      <c r="J51" s="9">
        <v>-86.58</v>
      </c>
      <c r="K51" s="9">
        <v>-13.67</v>
      </c>
      <c r="L51" s="9">
        <v>0</v>
      </c>
    </row>
    <row r="52" spans="1:12" x14ac:dyDescent="0.3">
      <c r="A52" s="4">
        <v>50</v>
      </c>
      <c r="B52" s="4">
        <v>450</v>
      </c>
      <c r="C52" s="4">
        <v>1</v>
      </c>
      <c r="D52" s="4">
        <v>355</v>
      </c>
      <c r="E52" s="4">
        <v>170</v>
      </c>
      <c r="F52" s="4">
        <v>390</v>
      </c>
      <c r="G52" s="4">
        <v>-254.03550000000001</v>
      </c>
      <c r="H52" s="4">
        <v>1.171</v>
      </c>
      <c r="I52" s="4">
        <v>-290.09500000000003</v>
      </c>
      <c r="J52" s="9">
        <v>-129.04</v>
      </c>
      <c r="K52" s="9">
        <v>81.25</v>
      </c>
      <c r="L52" s="9">
        <v>0</v>
      </c>
    </row>
    <row r="56" spans="1:12" x14ac:dyDescent="0.3">
      <c r="D56" s="19" t="s">
        <v>13</v>
      </c>
      <c r="E56" s="20"/>
      <c r="F56" s="20"/>
      <c r="G56" s="20"/>
      <c r="H56" s="20"/>
      <c r="I56" s="20"/>
      <c r="J56" s="20"/>
      <c r="K56" s="20"/>
      <c r="L56" s="21"/>
    </row>
    <row r="57" spans="1:12" x14ac:dyDescent="0.3">
      <c r="A57" s="13" t="s">
        <v>3</v>
      </c>
      <c r="B57" s="14"/>
      <c r="C57" s="15"/>
      <c r="D57" s="16" t="s">
        <v>11</v>
      </c>
      <c r="E57" s="17"/>
      <c r="F57" s="18"/>
      <c r="G57" s="16" t="s">
        <v>5</v>
      </c>
      <c r="H57" s="17"/>
      <c r="I57" s="18"/>
      <c r="J57" s="16" t="s">
        <v>12</v>
      </c>
      <c r="K57" s="17"/>
      <c r="L57" s="18"/>
    </row>
    <row r="58" spans="1:12" x14ac:dyDescent="0.3">
      <c r="A58" s="1" t="s">
        <v>6</v>
      </c>
      <c r="B58" s="2" t="s">
        <v>7</v>
      </c>
      <c r="C58" s="3" t="s">
        <v>8</v>
      </c>
      <c r="D58" s="1" t="s">
        <v>6</v>
      </c>
      <c r="E58" s="2" t="s">
        <v>7</v>
      </c>
      <c r="F58" s="3" t="s">
        <v>8</v>
      </c>
      <c r="G58" s="1" t="s">
        <v>6</v>
      </c>
      <c r="H58" s="2" t="s">
        <v>7</v>
      </c>
      <c r="I58" s="3" t="s">
        <v>8</v>
      </c>
      <c r="J58" s="1" t="s">
        <v>6</v>
      </c>
      <c r="K58" s="2" t="s">
        <v>7</v>
      </c>
      <c r="L58" s="3" t="s">
        <v>8</v>
      </c>
    </row>
    <row r="59" spans="1:12" x14ac:dyDescent="0.3">
      <c r="A59" s="4">
        <v>256</v>
      </c>
      <c r="B59" s="4">
        <v>256</v>
      </c>
      <c r="C59" s="4">
        <v>1</v>
      </c>
      <c r="D59" s="4">
        <v>590</v>
      </c>
      <c r="E59" s="4">
        <v>90</v>
      </c>
      <c r="F59" s="4">
        <v>390</v>
      </c>
      <c r="G59" s="9">
        <v>252.75700000000001</v>
      </c>
      <c r="H59" s="9">
        <v>0.122</v>
      </c>
      <c r="I59" s="9">
        <v>-291.20999999999998</v>
      </c>
      <c r="J59" s="9">
        <v>-36.11</v>
      </c>
      <c r="K59" s="9">
        <v>11.49</v>
      </c>
      <c r="L59" s="9">
        <v>0</v>
      </c>
    </row>
    <row r="60" spans="1:12" x14ac:dyDescent="0.3">
      <c r="A60" s="4">
        <v>300</v>
      </c>
      <c r="B60" s="4">
        <v>300</v>
      </c>
      <c r="C60" s="4">
        <v>1</v>
      </c>
      <c r="D60" s="4">
        <v>515</v>
      </c>
      <c r="E60" s="4">
        <v>35</v>
      </c>
      <c r="F60" s="4">
        <v>390</v>
      </c>
      <c r="G60" s="9">
        <v>252.94</v>
      </c>
      <c r="H60" s="9">
        <v>0.36</v>
      </c>
      <c r="I60" s="9">
        <v>-291.05</v>
      </c>
      <c r="J60" s="9">
        <v>-6.18</v>
      </c>
      <c r="K60" s="9">
        <v>32.24</v>
      </c>
      <c r="L60" s="9">
        <v>0</v>
      </c>
    </row>
    <row r="61" spans="1:12" x14ac:dyDescent="0.3">
      <c r="A61" s="4">
        <v>150</v>
      </c>
      <c r="B61" s="4">
        <v>200</v>
      </c>
      <c r="C61" s="4">
        <v>1</v>
      </c>
      <c r="D61" s="4">
        <v>655</v>
      </c>
      <c r="E61" s="4">
        <v>170</v>
      </c>
      <c r="F61" s="4">
        <v>390</v>
      </c>
      <c r="G61" s="9">
        <v>252.32</v>
      </c>
      <c r="H61" s="9">
        <v>-0.18049999999999999</v>
      </c>
      <c r="I61" s="9">
        <v>-291.58</v>
      </c>
      <c r="J61" s="9">
        <v>-122.16</v>
      </c>
      <c r="K61" s="9">
        <v>-19.29</v>
      </c>
      <c r="L61" s="9">
        <v>0</v>
      </c>
    </row>
    <row r="62" spans="1:12" x14ac:dyDescent="0.3">
      <c r="A62" s="4">
        <v>50</v>
      </c>
      <c r="B62" s="4">
        <v>450</v>
      </c>
      <c r="C62" s="4">
        <v>1</v>
      </c>
      <c r="D62" s="4">
        <v>355</v>
      </c>
      <c r="E62" s="4">
        <v>170</v>
      </c>
      <c r="F62" s="4">
        <v>390</v>
      </c>
      <c r="G62" s="9">
        <v>251.91</v>
      </c>
      <c r="H62" s="9">
        <v>1.17</v>
      </c>
      <c r="I62" s="9">
        <v>-291.94</v>
      </c>
      <c r="J62" s="9">
        <v>-228.05</v>
      </c>
      <c r="K62" s="9">
        <v>143.59</v>
      </c>
      <c r="L62" s="9">
        <v>0</v>
      </c>
    </row>
    <row r="66" spans="1:12" x14ac:dyDescent="0.3">
      <c r="D66" s="19" t="s">
        <v>13</v>
      </c>
      <c r="E66" s="20"/>
      <c r="F66" s="20"/>
      <c r="G66" s="20"/>
      <c r="H66" s="20"/>
      <c r="I66" s="20"/>
      <c r="J66" s="20"/>
      <c r="K66" s="20"/>
      <c r="L66" s="21"/>
    </row>
    <row r="67" spans="1:12" x14ac:dyDescent="0.3">
      <c r="A67" s="13" t="s">
        <v>3</v>
      </c>
      <c r="B67" s="14"/>
      <c r="C67" s="15"/>
      <c r="D67" s="16" t="s">
        <v>11</v>
      </c>
      <c r="E67" s="17"/>
      <c r="F67" s="18"/>
      <c r="G67" s="16" t="s">
        <v>14</v>
      </c>
      <c r="H67" s="17"/>
      <c r="I67" s="18"/>
      <c r="J67" s="16" t="s">
        <v>15</v>
      </c>
      <c r="K67" s="17"/>
      <c r="L67" s="18"/>
    </row>
    <row r="68" spans="1:12" x14ac:dyDescent="0.3">
      <c r="A68" s="1" t="s">
        <v>6</v>
      </c>
      <c r="B68" s="2" t="s">
        <v>7</v>
      </c>
      <c r="C68" s="3" t="s">
        <v>8</v>
      </c>
      <c r="D68" s="1" t="s">
        <v>6</v>
      </c>
      <c r="E68" s="2" t="s">
        <v>7</v>
      </c>
      <c r="F68" s="3" t="s">
        <v>8</v>
      </c>
      <c r="G68" s="1" t="s">
        <v>6</v>
      </c>
      <c r="H68" s="2" t="s">
        <v>7</v>
      </c>
      <c r="I68" s="3" t="s">
        <v>8</v>
      </c>
      <c r="J68" s="1" t="s">
        <v>6</v>
      </c>
      <c r="K68" s="2" t="s">
        <v>7</v>
      </c>
      <c r="L68" s="3" t="s">
        <v>8</v>
      </c>
    </row>
    <row r="69" spans="1:12" x14ac:dyDescent="0.3">
      <c r="A69" s="4">
        <v>256</v>
      </c>
      <c r="B69" s="4">
        <v>256</v>
      </c>
      <c r="C69" s="4">
        <v>1</v>
      </c>
      <c r="D69" s="4">
        <v>590</v>
      </c>
      <c r="E69" s="4">
        <v>90</v>
      </c>
      <c r="F69" s="4">
        <v>390</v>
      </c>
      <c r="G69" s="9">
        <v>252.75700000000001</v>
      </c>
      <c r="H69" s="9">
        <v>0.122</v>
      </c>
      <c r="I69" s="9">
        <v>-291.20999999999998</v>
      </c>
      <c r="J69" s="4">
        <v>-253.19</v>
      </c>
      <c r="K69" s="4">
        <v>0.122</v>
      </c>
      <c r="L69" s="4">
        <v>-290.82</v>
      </c>
    </row>
    <row r="70" spans="1:12" x14ac:dyDescent="0.3">
      <c r="A70" s="4">
        <v>300</v>
      </c>
      <c r="B70" s="4">
        <v>300</v>
      </c>
      <c r="C70" s="4">
        <v>1</v>
      </c>
      <c r="D70" s="4">
        <v>515</v>
      </c>
      <c r="E70" s="4">
        <v>35</v>
      </c>
      <c r="F70" s="4">
        <v>390</v>
      </c>
      <c r="G70" s="9">
        <v>252.94</v>
      </c>
      <c r="H70" s="9">
        <v>0.36</v>
      </c>
      <c r="I70" s="9">
        <v>-291.05</v>
      </c>
      <c r="J70" s="4">
        <v>-253.01499999999999</v>
      </c>
      <c r="K70" s="4">
        <v>0.36</v>
      </c>
      <c r="L70" s="4">
        <v>-290.98</v>
      </c>
    </row>
    <row r="71" spans="1:12" x14ac:dyDescent="0.3">
      <c r="A71" s="4">
        <v>150</v>
      </c>
      <c r="B71" s="4">
        <v>200</v>
      </c>
      <c r="C71" s="4">
        <v>1</v>
      </c>
      <c r="D71" s="4">
        <v>655</v>
      </c>
      <c r="E71" s="4">
        <v>170</v>
      </c>
      <c r="F71" s="4">
        <v>390</v>
      </c>
      <c r="G71" s="9">
        <v>252.32</v>
      </c>
      <c r="H71" s="9">
        <v>-0.18049999999999999</v>
      </c>
      <c r="I71" s="9">
        <v>-291.58</v>
      </c>
      <c r="J71" s="4">
        <v>-253.62700000000001</v>
      </c>
      <c r="K71" s="4">
        <v>-0.18049999999999999</v>
      </c>
      <c r="L71" s="4">
        <v>-290.04500000000002</v>
      </c>
    </row>
    <row r="72" spans="1:12" x14ac:dyDescent="0.3">
      <c r="A72" s="4">
        <v>50</v>
      </c>
      <c r="B72" s="4">
        <v>450</v>
      </c>
      <c r="C72" s="4">
        <v>1</v>
      </c>
      <c r="D72" s="4">
        <v>355</v>
      </c>
      <c r="E72" s="4">
        <v>170</v>
      </c>
      <c r="F72" s="4">
        <v>390</v>
      </c>
      <c r="G72" s="9">
        <v>251.91</v>
      </c>
      <c r="H72" s="9">
        <v>1.17</v>
      </c>
      <c r="I72" s="9">
        <v>-291.94</v>
      </c>
      <c r="J72" s="4">
        <v>-254.03550000000001</v>
      </c>
      <c r="K72" s="4">
        <v>1.171</v>
      </c>
      <c r="L72" s="4">
        <v>-290.09500000000003</v>
      </c>
    </row>
    <row r="75" spans="1:12" x14ac:dyDescent="0.3">
      <c r="D75" s="19" t="s">
        <v>13</v>
      </c>
      <c r="E75" s="20"/>
      <c r="F75" s="20"/>
      <c r="G75" s="20"/>
      <c r="H75" s="20"/>
      <c r="I75" s="21"/>
    </row>
    <row r="76" spans="1:12" x14ac:dyDescent="0.3">
      <c r="A76" s="16" t="s">
        <v>11</v>
      </c>
      <c r="B76" s="17"/>
      <c r="C76" s="18"/>
      <c r="D76" s="16" t="s">
        <v>14</v>
      </c>
      <c r="E76" s="17"/>
      <c r="F76" s="18"/>
      <c r="G76" s="16" t="s">
        <v>15</v>
      </c>
      <c r="H76" s="17"/>
      <c r="I76" s="18"/>
    </row>
    <row r="77" spans="1:12" x14ac:dyDescent="0.3">
      <c r="A77" s="1" t="s">
        <v>6</v>
      </c>
      <c r="B77" s="2" t="s">
        <v>7</v>
      </c>
      <c r="C77" s="3" t="s">
        <v>8</v>
      </c>
      <c r="D77" s="1" t="s">
        <v>6</v>
      </c>
      <c r="E77" s="2" t="s">
        <v>7</v>
      </c>
      <c r="F77" s="3" t="s">
        <v>8</v>
      </c>
      <c r="G77" s="1" t="s">
        <v>6</v>
      </c>
      <c r="H77" s="2" t="s">
        <v>7</v>
      </c>
      <c r="I77" s="3" t="s">
        <v>8</v>
      </c>
    </row>
    <row r="78" spans="1:12" x14ac:dyDescent="0.3">
      <c r="A78" s="4">
        <v>590</v>
      </c>
      <c r="B78" s="4">
        <v>90</v>
      </c>
      <c r="C78" s="4">
        <v>390</v>
      </c>
      <c r="D78" s="9">
        <v>252.75700000000001</v>
      </c>
      <c r="E78" s="9">
        <v>0.122</v>
      </c>
      <c r="F78" s="9">
        <v>-291.20999999999998</v>
      </c>
      <c r="G78" s="4">
        <v>-253.19</v>
      </c>
      <c r="H78" s="4">
        <v>0.122</v>
      </c>
      <c r="I78" s="4">
        <v>-290.82</v>
      </c>
    </row>
    <row r="79" spans="1:12" x14ac:dyDescent="0.3">
      <c r="A79" s="4">
        <v>515</v>
      </c>
      <c r="B79" s="4">
        <v>35</v>
      </c>
      <c r="C79" s="4">
        <v>390</v>
      </c>
      <c r="D79" s="9">
        <v>252.94</v>
      </c>
      <c r="E79" s="9">
        <v>0.36</v>
      </c>
      <c r="F79" s="9">
        <v>-291.05</v>
      </c>
      <c r="G79" s="4">
        <v>-253.01499999999999</v>
      </c>
      <c r="H79" s="4">
        <v>0.36</v>
      </c>
      <c r="I79" s="4">
        <v>-290.98</v>
      </c>
    </row>
    <row r="80" spans="1:12" x14ac:dyDescent="0.3">
      <c r="A80" s="4">
        <v>655</v>
      </c>
      <c r="B80" s="4">
        <v>170</v>
      </c>
      <c r="C80" s="4">
        <v>390</v>
      </c>
      <c r="D80" s="9">
        <v>252.32</v>
      </c>
      <c r="E80" s="9">
        <v>-0.18049999999999999</v>
      </c>
      <c r="F80" s="9">
        <v>-291.58</v>
      </c>
      <c r="G80" s="4">
        <v>-253.62700000000001</v>
      </c>
      <c r="H80" s="4">
        <v>-0.18049999999999999</v>
      </c>
      <c r="I80" s="4">
        <v>-290.04500000000002</v>
      </c>
    </row>
    <row r="81" spans="1:9" x14ac:dyDescent="0.3">
      <c r="A81" s="4">
        <v>355</v>
      </c>
      <c r="B81" s="4">
        <v>170</v>
      </c>
      <c r="C81" s="4">
        <v>390</v>
      </c>
      <c r="D81" s="9">
        <v>251.91</v>
      </c>
      <c r="E81" s="9">
        <v>1.17</v>
      </c>
      <c r="F81" s="9">
        <v>-291.94</v>
      </c>
      <c r="G81" s="4">
        <v>-254.03550000000001</v>
      </c>
      <c r="H81" s="4">
        <v>1.171</v>
      </c>
      <c r="I81" s="4">
        <v>-290.09500000000003</v>
      </c>
    </row>
  </sheetData>
  <mergeCells count="15">
    <mergeCell ref="A15:L15"/>
    <mergeCell ref="A16:F16"/>
    <mergeCell ref="G16:L16"/>
    <mergeCell ref="A17:C17"/>
    <mergeCell ref="D17:F17"/>
    <mergeCell ref="G17:I17"/>
    <mergeCell ref="J17:L17"/>
    <mergeCell ref="D26:F26"/>
    <mergeCell ref="G26:I26"/>
    <mergeCell ref="J26:O26"/>
    <mergeCell ref="A27:C27"/>
    <mergeCell ref="D27:F27"/>
    <mergeCell ref="G27:I27"/>
    <mergeCell ref="J27:L27"/>
    <mergeCell ref="M27:O27"/>
  </mergeCells>
  <pageMargins left="0.7" right="0.7" top="0.75" bottom="0.75" header="0.511811023622047" footer="0.511811023622047"/>
  <pageSetup paperSize="9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zoomScaleNormal="100" zoomScalePageLayoutView="60" workbookViewId="0"/>
  </sheetViews>
  <sheetFormatPr baseColWidth="10" defaultColWidth="11.5546875" defaultRowHeight="14.4" x14ac:dyDescent="0.3"/>
  <cols>
    <col min="7" max="7" width="14.109375" customWidth="1"/>
    <col min="10" max="10" width="12.109375" customWidth="1"/>
    <col min="12" max="12" width="15.21875" customWidth="1"/>
  </cols>
  <sheetData>
    <row r="1" spans="1:12" x14ac:dyDescent="0.3">
      <c r="E1" s="4"/>
      <c r="F1" s="4" t="s">
        <v>16</v>
      </c>
      <c r="G1" s="4" t="s">
        <v>17</v>
      </c>
    </row>
    <row r="2" spans="1:12" x14ac:dyDescent="0.3">
      <c r="E2" s="22" t="s">
        <v>18</v>
      </c>
      <c r="F2" s="4">
        <v>41</v>
      </c>
      <c r="G2" s="4">
        <f>RADIANS(F2)</f>
        <v>0.71558499331767511</v>
      </c>
    </row>
    <row r="4" spans="1:12" x14ac:dyDescent="0.3">
      <c r="E4" s="23" t="s">
        <v>19</v>
      </c>
      <c r="F4" s="24" t="s">
        <v>20</v>
      </c>
      <c r="G4" s="25" t="s">
        <v>21</v>
      </c>
    </row>
    <row r="5" spans="1:12" x14ac:dyDescent="0.3">
      <c r="E5" s="4">
        <v>0</v>
      </c>
      <c r="F5" s="4">
        <v>0</v>
      </c>
      <c r="G5" s="4">
        <v>390</v>
      </c>
    </row>
    <row r="7" spans="1:12" x14ac:dyDescent="0.3">
      <c r="E7" s="35" t="s">
        <v>22</v>
      </c>
      <c r="F7" s="35"/>
      <c r="G7" s="35"/>
    </row>
    <row r="8" spans="1:12" x14ac:dyDescent="0.3">
      <c r="E8" s="4">
        <v>1</v>
      </c>
      <c r="F8" s="4">
        <v>0</v>
      </c>
      <c r="G8" s="4">
        <v>0</v>
      </c>
    </row>
    <row r="9" spans="1:12" x14ac:dyDescent="0.3">
      <c r="E9" s="4">
        <v>0</v>
      </c>
      <c r="F9" s="4">
        <f>COS(G2)</f>
        <v>0.75470958022277201</v>
      </c>
      <c r="G9" s="4">
        <f>SIN(G2)</f>
        <v>0.65605902899050728</v>
      </c>
    </row>
    <row r="10" spans="1:12" x14ac:dyDescent="0.3">
      <c r="E10" s="4">
        <v>0</v>
      </c>
      <c r="F10" s="4">
        <f>-SIN(G2)</f>
        <v>-0.65605902899050728</v>
      </c>
      <c r="G10" s="4">
        <f>COS(G2)</f>
        <v>0.75470958022277201</v>
      </c>
    </row>
    <row r="15" spans="1:12" x14ac:dyDescent="0.3">
      <c r="G15" s="29" t="s">
        <v>13</v>
      </c>
      <c r="H15" s="29"/>
      <c r="I15" s="29"/>
      <c r="J15" s="29"/>
      <c r="K15" s="29"/>
      <c r="L15" s="29"/>
    </row>
    <row r="16" spans="1:12" x14ac:dyDescent="0.3">
      <c r="A16" s="31" t="s">
        <v>3</v>
      </c>
      <c r="B16" s="31"/>
      <c r="C16" s="31"/>
      <c r="D16" s="32" t="s">
        <v>11</v>
      </c>
      <c r="E16" s="32"/>
      <c r="F16" s="32"/>
      <c r="G16" s="32" t="s">
        <v>14</v>
      </c>
      <c r="H16" s="32"/>
      <c r="I16" s="32"/>
      <c r="J16" s="32" t="s">
        <v>23</v>
      </c>
      <c r="K16" s="32"/>
      <c r="L16" s="32"/>
    </row>
    <row r="17" spans="1:12" x14ac:dyDescent="0.3">
      <c r="A17" s="1" t="s">
        <v>6</v>
      </c>
      <c r="B17" s="2" t="s">
        <v>7</v>
      </c>
      <c r="C17" s="3" t="s">
        <v>8</v>
      </c>
      <c r="D17" s="1" t="s">
        <v>6</v>
      </c>
      <c r="E17" s="2" t="s">
        <v>7</v>
      </c>
      <c r="F17" s="3" t="s">
        <v>8</v>
      </c>
      <c r="G17" s="1" t="s">
        <v>6</v>
      </c>
      <c r="H17" s="2" t="s">
        <v>7</v>
      </c>
      <c r="I17" s="3" t="s">
        <v>8</v>
      </c>
      <c r="J17" s="1" t="s">
        <v>6</v>
      </c>
      <c r="K17" s="2" t="s">
        <v>7</v>
      </c>
      <c r="L17" s="3" t="s">
        <v>8</v>
      </c>
    </row>
    <row r="18" spans="1:12" x14ac:dyDescent="0.3">
      <c r="A18" s="4">
        <v>256</v>
      </c>
      <c r="B18" s="4">
        <v>256</v>
      </c>
      <c r="C18" s="4">
        <v>1</v>
      </c>
      <c r="D18" s="4">
        <v>590</v>
      </c>
      <c r="E18" s="4">
        <v>90</v>
      </c>
      <c r="F18" s="4">
        <v>390</v>
      </c>
      <c r="G18" s="9">
        <v>-0.28989372000000002</v>
      </c>
      <c r="H18" s="9">
        <v>-252.884154</v>
      </c>
      <c r="I18" s="9">
        <v>-291.09616899999997</v>
      </c>
      <c r="J18" s="4">
        <v>-26.33</v>
      </c>
      <c r="K18" s="4">
        <v>14.7</v>
      </c>
      <c r="L18" s="4">
        <v>0</v>
      </c>
    </row>
    <row r="19" spans="1:12" x14ac:dyDescent="0.3">
      <c r="A19" s="4">
        <v>300</v>
      </c>
      <c r="B19" s="4">
        <v>300</v>
      </c>
      <c r="C19" s="4">
        <v>1</v>
      </c>
      <c r="D19" s="4">
        <v>515</v>
      </c>
      <c r="E19" s="4">
        <v>35</v>
      </c>
      <c r="F19" s="4">
        <v>390</v>
      </c>
      <c r="G19" s="9">
        <v>-5.2055876899999999E-2</v>
      </c>
      <c r="H19" s="9">
        <v>-252.704655</v>
      </c>
      <c r="I19" s="9">
        <v>-291.252205</v>
      </c>
      <c r="J19" s="4">
        <v>-4.97</v>
      </c>
      <c r="K19" s="4">
        <v>45.52</v>
      </c>
      <c r="L19" s="4">
        <v>0</v>
      </c>
    </row>
    <row r="20" spans="1:12" x14ac:dyDescent="0.3">
      <c r="A20" s="4">
        <v>150</v>
      </c>
      <c r="B20" s="4">
        <v>200</v>
      </c>
      <c r="C20" s="4">
        <v>1</v>
      </c>
      <c r="D20" s="4">
        <v>655</v>
      </c>
      <c r="E20" s="4">
        <v>170</v>
      </c>
      <c r="F20" s="4">
        <v>390</v>
      </c>
      <c r="G20" s="9">
        <v>-0.86286669000000005</v>
      </c>
      <c r="H20" s="9">
        <v>-253.11260619000001</v>
      </c>
      <c r="I20" s="9">
        <v>-290.89757850000001</v>
      </c>
      <c r="J20" s="4">
        <v>-73.849999999999994</v>
      </c>
      <c r="K20" s="4">
        <v>-20.47</v>
      </c>
      <c r="L20" s="4">
        <v>0</v>
      </c>
    </row>
    <row r="21" spans="1:12" x14ac:dyDescent="0.3">
      <c r="A21" s="4">
        <v>50</v>
      </c>
      <c r="B21" s="4">
        <v>450</v>
      </c>
      <c r="C21" s="4">
        <v>1</v>
      </c>
      <c r="D21" s="4">
        <v>355</v>
      </c>
      <c r="E21" s="4">
        <v>170</v>
      </c>
      <c r="F21" s="4">
        <v>390</v>
      </c>
      <c r="G21" s="9">
        <v>-1.40340723</v>
      </c>
      <c r="H21" s="9">
        <v>-252.09272838000001</v>
      </c>
      <c r="I21" s="9">
        <v>-291.78414476</v>
      </c>
      <c r="J21" s="4">
        <v>-161.83000000000001</v>
      </c>
      <c r="K21" s="4">
        <v>178.89</v>
      </c>
      <c r="L21" s="4">
        <v>0</v>
      </c>
    </row>
    <row r="26" spans="1:12" x14ac:dyDescent="0.3">
      <c r="G26" s="29" t="s">
        <v>13</v>
      </c>
      <c r="H26" s="29"/>
      <c r="I26" s="29"/>
      <c r="J26" s="29"/>
      <c r="K26" s="29"/>
      <c r="L26" s="29"/>
    </row>
    <row r="27" spans="1:12" x14ac:dyDescent="0.3">
      <c r="A27" s="31" t="s">
        <v>3</v>
      </c>
      <c r="B27" s="31"/>
      <c r="C27" s="31"/>
      <c r="D27" s="32" t="s">
        <v>11</v>
      </c>
      <c r="E27" s="32"/>
      <c r="F27" s="32"/>
      <c r="G27" s="32" t="s">
        <v>15</v>
      </c>
      <c r="H27" s="32"/>
      <c r="I27" s="32"/>
      <c r="J27" s="32" t="s">
        <v>24</v>
      </c>
      <c r="K27" s="32"/>
      <c r="L27" s="32"/>
    </row>
    <row r="28" spans="1:12" x14ac:dyDescent="0.3">
      <c r="A28" s="1" t="s">
        <v>6</v>
      </c>
      <c r="B28" s="2" t="s">
        <v>7</v>
      </c>
      <c r="C28" s="3" t="s">
        <v>8</v>
      </c>
      <c r="D28" s="1" t="s">
        <v>6</v>
      </c>
      <c r="E28" s="2" t="s">
        <v>7</v>
      </c>
      <c r="F28" s="3" t="s">
        <v>8</v>
      </c>
      <c r="G28" s="1" t="s">
        <v>6</v>
      </c>
      <c r="H28" s="2" t="s">
        <v>7</v>
      </c>
      <c r="I28" s="3" t="s">
        <v>8</v>
      </c>
      <c r="J28" s="1" t="s">
        <v>6</v>
      </c>
      <c r="K28" s="2" t="s">
        <v>7</v>
      </c>
      <c r="L28" s="3" t="s">
        <v>8</v>
      </c>
    </row>
    <row r="29" spans="1:12" x14ac:dyDescent="0.3">
      <c r="A29" s="4">
        <v>256</v>
      </c>
      <c r="B29" s="4">
        <v>256</v>
      </c>
      <c r="C29" s="4">
        <v>1</v>
      </c>
      <c r="D29" s="4">
        <v>590</v>
      </c>
      <c r="E29" s="4">
        <v>90</v>
      </c>
      <c r="F29" s="4">
        <v>390</v>
      </c>
      <c r="G29" s="9">
        <v>-0.28989372000000002</v>
      </c>
      <c r="H29" s="9">
        <v>253.06856999999999</v>
      </c>
      <c r="I29" s="9">
        <v>-290.93585899999999</v>
      </c>
      <c r="J29" s="4">
        <v>-25.09</v>
      </c>
      <c r="K29" s="4">
        <v>14.01</v>
      </c>
      <c r="L29" s="4">
        <v>0</v>
      </c>
    </row>
    <row r="30" spans="1:12" x14ac:dyDescent="0.3">
      <c r="A30" s="4">
        <v>300</v>
      </c>
      <c r="B30" s="4">
        <v>300</v>
      </c>
      <c r="C30" s="4">
        <v>1</v>
      </c>
      <c r="D30" s="4">
        <v>515</v>
      </c>
      <c r="E30" s="4">
        <v>35</v>
      </c>
      <c r="F30" s="4">
        <v>390</v>
      </c>
      <c r="G30" s="9">
        <v>-5.2055876899999999E-2</v>
      </c>
      <c r="H30" s="9">
        <v>253.24806799999999</v>
      </c>
      <c r="I30" s="9">
        <v>-290.77982300000002</v>
      </c>
      <c r="J30" s="4">
        <v>-4.3099999999999996</v>
      </c>
      <c r="K30" s="4">
        <v>39.47</v>
      </c>
      <c r="L30" s="4">
        <v>0</v>
      </c>
    </row>
    <row r="31" spans="1:12" x14ac:dyDescent="0.3">
      <c r="A31" s="4">
        <v>150</v>
      </c>
      <c r="B31" s="4">
        <v>200</v>
      </c>
      <c r="C31" s="4">
        <v>1</v>
      </c>
      <c r="D31" s="4">
        <v>655</v>
      </c>
      <c r="E31" s="4">
        <v>170</v>
      </c>
      <c r="F31" s="4">
        <v>390</v>
      </c>
      <c r="G31" s="9">
        <v>-0.86286669000000005</v>
      </c>
      <c r="H31" s="9">
        <v>252.84011706000001</v>
      </c>
      <c r="I31" s="9">
        <v>-291.13444969</v>
      </c>
      <c r="J31" s="4">
        <v>-79.31</v>
      </c>
      <c r="K31" s="4">
        <v>-21.99</v>
      </c>
      <c r="L31" s="4">
        <v>0</v>
      </c>
    </row>
    <row r="32" spans="1:12" x14ac:dyDescent="0.3">
      <c r="A32" s="4">
        <v>50</v>
      </c>
      <c r="B32" s="4">
        <v>450</v>
      </c>
      <c r="C32" s="4">
        <v>1</v>
      </c>
      <c r="D32" s="4">
        <v>355</v>
      </c>
      <c r="E32" s="4">
        <v>170</v>
      </c>
      <c r="F32" s="4">
        <v>390</v>
      </c>
      <c r="G32" s="9">
        <v>-1.40340723</v>
      </c>
      <c r="H32" s="9">
        <v>253.85999487000001</v>
      </c>
      <c r="I32" s="9">
        <v>-290.24788344000001</v>
      </c>
      <c r="J32" s="4">
        <v>-101.02</v>
      </c>
      <c r="K32" s="4">
        <v>111.67</v>
      </c>
      <c r="L32" s="4">
        <v>0</v>
      </c>
    </row>
  </sheetData>
  <mergeCells count="11">
    <mergeCell ref="E7:G7"/>
    <mergeCell ref="G15:L15"/>
    <mergeCell ref="A16:C16"/>
    <mergeCell ref="D16:F16"/>
    <mergeCell ref="G16:I16"/>
    <mergeCell ref="J16:L16"/>
    <mergeCell ref="G26:L26"/>
    <mergeCell ref="A27:C27"/>
    <mergeCell ref="D27:F27"/>
    <mergeCell ref="G27:I27"/>
    <mergeCell ref="J27:L27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Roman,Normal"&amp;12&amp;Kffffff&amp;A</oddHeader>
    <oddFooter>&amp;C&amp;"Times New Roman,Normal"&amp;12&amp;KffffffPágina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8"/>
  <sheetViews>
    <sheetView topLeftCell="A4" zoomScaleNormal="100" workbookViewId="0">
      <selection activeCell="H23" sqref="H23"/>
    </sheetView>
  </sheetViews>
  <sheetFormatPr baseColWidth="10" defaultColWidth="10.5546875" defaultRowHeight="14.4" x14ac:dyDescent="0.3"/>
  <cols>
    <col min="1" max="1" width="12.88671875" customWidth="1"/>
    <col min="2" max="2" width="14.21875" customWidth="1"/>
    <col min="5" max="5" width="13.5546875" customWidth="1"/>
    <col min="6" max="6" width="15.33203125" customWidth="1"/>
    <col min="9" max="9" width="13.109375" customWidth="1"/>
    <col min="10" max="10" width="13" customWidth="1"/>
    <col min="11" max="11" width="13.6640625" customWidth="1"/>
    <col min="12" max="12" width="13.109375" customWidth="1"/>
    <col min="13" max="13" width="13.21875" customWidth="1"/>
    <col min="15" max="15" width="12.77734375" customWidth="1"/>
  </cols>
  <sheetData>
    <row r="1" spans="1:15" x14ac:dyDescent="0.3">
      <c r="M1" s="4"/>
      <c r="N1" s="4" t="s">
        <v>16</v>
      </c>
      <c r="O1" s="4" t="s">
        <v>17</v>
      </c>
    </row>
    <row r="2" spans="1:15" x14ac:dyDescent="0.3">
      <c r="M2" s="22" t="s">
        <v>18</v>
      </c>
      <c r="N2" s="4">
        <v>41</v>
      </c>
      <c r="O2" s="4">
        <f>RADIANS(N2)</f>
        <v>0.71558499331767511</v>
      </c>
    </row>
    <row r="4" spans="1:15" x14ac:dyDescent="0.3">
      <c r="M4" s="23" t="s">
        <v>19</v>
      </c>
      <c r="N4" s="24" t="s">
        <v>20</v>
      </c>
      <c r="O4" s="25" t="s">
        <v>21</v>
      </c>
    </row>
    <row r="5" spans="1:15" x14ac:dyDescent="0.3">
      <c r="M5" s="4">
        <v>0</v>
      </c>
      <c r="N5" s="4">
        <v>0</v>
      </c>
      <c r="O5" s="4">
        <v>390</v>
      </c>
    </row>
    <row r="7" spans="1:15" x14ac:dyDescent="0.3">
      <c r="M7" s="35" t="s">
        <v>22</v>
      </c>
      <c r="N7" s="35"/>
      <c r="O7" s="35"/>
    </row>
    <row r="8" spans="1:15" x14ac:dyDescent="0.3">
      <c r="M8" s="4">
        <v>1</v>
      </c>
      <c r="N8" s="4">
        <v>0</v>
      </c>
      <c r="O8" s="4">
        <v>0</v>
      </c>
    </row>
    <row r="9" spans="1:15" x14ac:dyDescent="0.3">
      <c r="M9" s="4">
        <v>0</v>
      </c>
      <c r="N9" s="4">
        <f>COS(O2)</f>
        <v>0.75470958022277201</v>
      </c>
      <c r="O9" s="4">
        <f>SIN(O2)</f>
        <v>0.65605902899050728</v>
      </c>
    </row>
    <row r="10" spans="1:15" x14ac:dyDescent="0.3">
      <c r="M10" s="4">
        <v>0</v>
      </c>
      <c r="N10" s="4">
        <f>-SIN(O2)</f>
        <v>-0.65605902899050728</v>
      </c>
      <c r="O10" s="4">
        <f>COS(O2)</f>
        <v>0.75470958022277201</v>
      </c>
    </row>
    <row r="15" spans="1:15" x14ac:dyDescent="0.3">
      <c r="H15" s="26"/>
      <c r="I15" s="26"/>
      <c r="J15" s="26"/>
      <c r="K15" s="26"/>
      <c r="L15" s="26"/>
      <c r="M15" s="26"/>
    </row>
    <row r="16" spans="1:15" x14ac:dyDescent="0.3">
      <c r="A16" s="31" t="s">
        <v>3</v>
      </c>
      <c r="B16" s="31"/>
      <c r="C16" s="31"/>
      <c r="D16" s="32" t="s">
        <v>11</v>
      </c>
      <c r="E16" s="32"/>
      <c r="F16" s="32"/>
      <c r="H16" s="27"/>
      <c r="I16" s="27"/>
      <c r="J16" s="27"/>
      <c r="K16" s="27"/>
      <c r="L16" s="27"/>
      <c r="M16" s="27"/>
    </row>
    <row r="17" spans="1:13" x14ac:dyDescent="0.3">
      <c r="A17" s="1" t="s">
        <v>6</v>
      </c>
      <c r="B17" s="2" t="s">
        <v>7</v>
      </c>
      <c r="C17" s="3" t="s">
        <v>8</v>
      </c>
      <c r="D17" s="1" t="s">
        <v>6</v>
      </c>
      <c r="E17" s="2" t="s">
        <v>7</v>
      </c>
      <c r="F17" s="3" t="s">
        <v>8</v>
      </c>
      <c r="H17" s="27"/>
      <c r="I17" s="27"/>
      <c r="J17" s="27"/>
      <c r="K17" s="27"/>
      <c r="L17" s="27"/>
      <c r="M17" s="27"/>
    </row>
    <row r="18" spans="1:13" x14ac:dyDescent="0.3">
      <c r="A18" s="4">
        <v>256</v>
      </c>
      <c r="B18" s="4">
        <v>256</v>
      </c>
      <c r="C18" s="4">
        <v>1</v>
      </c>
      <c r="D18" s="4">
        <v>-90</v>
      </c>
      <c r="E18" s="4">
        <v>590</v>
      </c>
      <c r="F18" s="4">
        <v>390</v>
      </c>
      <c r="H18" s="27"/>
      <c r="I18" s="27"/>
      <c r="J18" s="27"/>
      <c r="K18" s="7"/>
      <c r="L18" s="7"/>
      <c r="M18" s="7"/>
    </row>
    <row r="19" spans="1:13" x14ac:dyDescent="0.3">
      <c r="A19" s="4">
        <v>300</v>
      </c>
      <c r="B19" s="4">
        <v>300</v>
      </c>
      <c r="C19" s="4">
        <v>1</v>
      </c>
      <c r="D19" s="4">
        <v>-35</v>
      </c>
      <c r="E19" s="4">
        <v>515</v>
      </c>
      <c r="F19" s="4">
        <v>390</v>
      </c>
      <c r="H19" s="27"/>
      <c r="I19" s="27"/>
      <c r="J19" s="27"/>
      <c r="K19" s="7"/>
      <c r="L19" s="7"/>
      <c r="M19" s="7"/>
    </row>
    <row r="20" spans="1:13" x14ac:dyDescent="0.3">
      <c r="A20" s="4">
        <v>150</v>
      </c>
      <c r="B20" s="4">
        <v>200</v>
      </c>
      <c r="C20" s="4">
        <v>1</v>
      </c>
      <c r="D20" s="4">
        <v>-170</v>
      </c>
      <c r="E20" s="4">
        <v>655</v>
      </c>
      <c r="F20" s="4">
        <v>390</v>
      </c>
      <c r="H20" s="27"/>
      <c r="I20" s="27"/>
      <c r="J20" s="27"/>
      <c r="K20" s="7"/>
      <c r="L20" s="7"/>
      <c r="M20" s="7"/>
    </row>
    <row r="21" spans="1:13" x14ac:dyDescent="0.3">
      <c r="A21" s="4">
        <v>50</v>
      </c>
      <c r="B21" s="4">
        <v>450</v>
      </c>
      <c r="C21" s="4">
        <v>1</v>
      </c>
      <c r="D21" s="4">
        <v>-170</v>
      </c>
      <c r="E21" s="4">
        <v>355</v>
      </c>
      <c r="F21" s="4">
        <v>390</v>
      </c>
      <c r="H21" s="27"/>
      <c r="I21" s="27"/>
      <c r="J21" s="27"/>
      <c r="K21" s="7"/>
      <c r="L21" s="7"/>
      <c r="M21" s="7"/>
    </row>
    <row r="23" spans="1:13" x14ac:dyDescent="0.3">
      <c r="A23" s="29" t="s">
        <v>13</v>
      </c>
      <c r="B23" s="29"/>
      <c r="C23" s="29"/>
      <c r="D23" s="29"/>
      <c r="E23" s="29"/>
      <c r="F23" s="29"/>
      <c r="H23" s="29" t="s">
        <v>13</v>
      </c>
      <c r="I23" s="29"/>
      <c r="J23" s="29"/>
      <c r="K23" s="29"/>
      <c r="L23" s="29"/>
      <c r="M23" s="29"/>
    </row>
    <row r="24" spans="1:13" x14ac:dyDescent="0.3">
      <c r="A24" s="32" t="s">
        <v>14</v>
      </c>
      <c r="B24" s="32"/>
      <c r="C24" s="32"/>
      <c r="D24" s="32" t="s">
        <v>23</v>
      </c>
      <c r="E24" s="32"/>
      <c r="F24" s="32"/>
      <c r="H24" s="32" t="s">
        <v>15</v>
      </c>
      <c r="I24" s="32"/>
      <c r="J24" s="32"/>
      <c r="K24" s="32" t="s">
        <v>24</v>
      </c>
      <c r="L24" s="32"/>
      <c r="M24" s="32"/>
    </row>
    <row r="25" spans="1:13" x14ac:dyDescent="0.3">
      <c r="A25" s="1" t="s">
        <v>6</v>
      </c>
      <c r="B25" s="2" t="s">
        <v>7</v>
      </c>
      <c r="C25" s="3" t="s">
        <v>8</v>
      </c>
      <c r="D25" s="1" t="s">
        <v>6</v>
      </c>
      <c r="E25" s="2" t="s">
        <v>7</v>
      </c>
      <c r="F25" s="3" t="s">
        <v>8</v>
      </c>
      <c r="H25" s="1" t="s">
        <v>6</v>
      </c>
      <c r="I25" s="2" t="s">
        <v>7</v>
      </c>
      <c r="J25" s="3" t="s">
        <v>8</v>
      </c>
      <c r="K25" s="1" t="s">
        <v>6</v>
      </c>
      <c r="L25" s="2" t="s">
        <v>7</v>
      </c>
      <c r="M25" s="3" t="s">
        <v>8</v>
      </c>
    </row>
    <row r="26" spans="1:13" x14ac:dyDescent="0.3">
      <c r="A26" s="9">
        <v>-0.28989372000000002</v>
      </c>
      <c r="B26" s="9">
        <v>-252.884154</v>
      </c>
      <c r="C26" s="9">
        <v>-291.09616899999997</v>
      </c>
      <c r="D26" s="4">
        <v>-26.33</v>
      </c>
      <c r="E26" s="4">
        <v>14.7</v>
      </c>
      <c r="F26" s="4">
        <v>0</v>
      </c>
      <c r="H26" s="9">
        <v>-0.28989372000000002</v>
      </c>
      <c r="I26" s="9">
        <v>253.06856999999999</v>
      </c>
      <c r="J26" s="9">
        <v>-290.93585899999999</v>
      </c>
      <c r="K26" s="4">
        <v>-25.09</v>
      </c>
      <c r="L26" s="4">
        <v>14.01</v>
      </c>
      <c r="M26" s="4">
        <v>0</v>
      </c>
    </row>
    <row r="27" spans="1:13" x14ac:dyDescent="0.3">
      <c r="A27" s="9">
        <v>-5.2055876899999999E-2</v>
      </c>
      <c r="B27" s="9">
        <v>-252.704655</v>
      </c>
      <c r="C27" s="9">
        <v>-291.252205</v>
      </c>
      <c r="D27" s="4">
        <v>-4.97</v>
      </c>
      <c r="E27" s="4">
        <v>45.52</v>
      </c>
      <c r="F27" s="4">
        <v>0</v>
      </c>
      <c r="H27" s="9">
        <v>-5.2055876899999999E-2</v>
      </c>
      <c r="I27" s="9">
        <v>253.24806799999999</v>
      </c>
      <c r="J27" s="9">
        <v>-290.77982300000002</v>
      </c>
      <c r="K27" s="4">
        <v>-4.3099999999999996</v>
      </c>
      <c r="L27" s="4">
        <v>39.47</v>
      </c>
      <c r="M27" s="4">
        <v>0</v>
      </c>
    </row>
    <row r="28" spans="1:13" x14ac:dyDescent="0.3">
      <c r="A28" s="9">
        <v>-0.86286669000000005</v>
      </c>
      <c r="B28" s="9">
        <v>-253.11260619000001</v>
      </c>
      <c r="C28" s="9">
        <v>-290.89757850000001</v>
      </c>
      <c r="D28" s="4">
        <v>-73.849999999999994</v>
      </c>
      <c r="E28" s="4">
        <v>-20.47</v>
      </c>
      <c r="F28" s="4">
        <v>0</v>
      </c>
      <c r="H28" s="9">
        <v>-0.86286669000000005</v>
      </c>
      <c r="I28" s="9">
        <v>252.84011706000001</v>
      </c>
      <c r="J28" s="9">
        <v>-291.13444969</v>
      </c>
      <c r="K28" s="4">
        <v>-79.31</v>
      </c>
      <c r="L28" s="4">
        <v>-21.99</v>
      </c>
      <c r="M28" s="4">
        <v>0</v>
      </c>
    </row>
    <row r="29" spans="1:13" x14ac:dyDescent="0.3">
      <c r="A29" s="9">
        <v>-1.40340723</v>
      </c>
      <c r="B29" s="9">
        <v>-252.09272838000001</v>
      </c>
      <c r="C29" s="9">
        <v>-291.78414476</v>
      </c>
      <c r="D29" s="4">
        <v>-161.83000000000001</v>
      </c>
      <c r="E29" s="4">
        <v>178.89</v>
      </c>
      <c r="F29" s="4">
        <v>0</v>
      </c>
      <c r="H29" s="9">
        <v>-1.40340723</v>
      </c>
      <c r="I29" s="9">
        <v>253.85999487000001</v>
      </c>
      <c r="J29" s="9">
        <v>-290.24788344000001</v>
      </c>
      <c r="K29" s="4">
        <v>-101.02</v>
      </c>
      <c r="L29" s="4">
        <v>111.67</v>
      </c>
      <c r="M29" s="4">
        <v>0</v>
      </c>
    </row>
    <row r="31" spans="1:13" x14ac:dyDescent="0.3">
      <c r="H31" s="4"/>
      <c r="I31" s="4" t="s">
        <v>16</v>
      </c>
      <c r="J31" s="4" t="s">
        <v>17</v>
      </c>
    </row>
    <row r="32" spans="1:13" x14ac:dyDescent="0.3">
      <c r="H32" s="22" t="s">
        <v>18</v>
      </c>
      <c r="I32" s="4">
        <v>41</v>
      </c>
      <c r="J32" s="4">
        <f>RADIANS(I32)</f>
        <v>0.71558499331767511</v>
      </c>
    </row>
    <row r="34" spans="1:13" x14ac:dyDescent="0.3">
      <c r="H34" s="23" t="s">
        <v>19</v>
      </c>
      <c r="I34" s="24" t="s">
        <v>20</v>
      </c>
      <c r="J34" s="25" t="s">
        <v>21</v>
      </c>
    </row>
    <row r="35" spans="1:13" x14ac:dyDescent="0.3">
      <c r="H35" s="4">
        <v>0</v>
      </c>
      <c r="I35" s="4">
        <v>0</v>
      </c>
      <c r="J35" s="4">
        <v>390</v>
      </c>
    </row>
    <row r="37" spans="1:13" x14ac:dyDescent="0.3">
      <c r="H37" s="35" t="s">
        <v>22</v>
      </c>
      <c r="I37" s="35"/>
      <c r="J37" s="35"/>
    </row>
    <row r="38" spans="1:13" x14ac:dyDescent="0.3">
      <c r="H38" s="4">
        <v>1</v>
      </c>
      <c r="I38" s="4">
        <v>0</v>
      </c>
      <c r="J38" s="4">
        <v>0</v>
      </c>
    </row>
    <row r="39" spans="1:13" x14ac:dyDescent="0.3">
      <c r="H39" s="4">
        <v>0</v>
      </c>
      <c r="I39" s="4">
        <f>COS(J32)</f>
        <v>0.75470958022277201</v>
      </c>
      <c r="J39" s="4">
        <f>-SIN(J32)</f>
        <v>-0.65605902899050728</v>
      </c>
    </row>
    <row r="40" spans="1:13" x14ac:dyDescent="0.3">
      <c r="H40" s="4">
        <v>0</v>
      </c>
      <c r="I40" s="4">
        <f>SIN(J32)</f>
        <v>0.65605902899050728</v>
      </c>
      <c r="J40" s="4">
        <f>COS(J32)</f>
        <v>0.75470958022277201</v>
      </c>
    </row>
    <row r="42" spans="1:13" x14ac:dyDescent="0.3">
      <c r="A42" s="29" t="s">
        <v>13</v>
      </c>
      <c r="B42" s="29"/>
      <c r="C42" s="29"/>
      <c r="D42" s="29"/>
      <c r="E42" s="29"/>
      <c r="F42" s="29"/>
      <c r="H42" s="29" t="s">
        <v>13</v>
      </c>
      <c r="I42" s="29"/>
      <c r="J42" s="29"/>
      <c r="K42" s="29"/>
      <c r="L42" s="29"/>
      <c r="M42" s="29"/>
    </row>
    <row r="43" spans="1:13" x14ac:dyDescent="0.3">
      <c r="A43" s="32" t="s">
        <v>14</v>
      </c>
      <c r="B43" s="32"/>
      <c r="C43" s="32"/>
      <c r="D43" s="32" t="s">
        <v>23</v>
      </c>
      <c r="E43" s="32"/>
      <c r="F43" s="32"/>
      <c r="H43" s="32" t="s">
        <v>15</v>
      </c>
      <c r="I43" s="32"/>
      <c r="J43" s="32"/>
      <c r="K43" s="32" t="s">
        <v>24</v>
      </c>
      <c r="L43" s="32"/>
      <c r="M43" s="32"/>
    </row>
    <row r="44" spans="1:13" x14ac:dyDescent="0.3">
      <c r="A44" s="1" t="s">
        <v>6</v>
      </c>
      <c r="B44" s="2" t="s">
        <v>7</v>
      </c>
      <c r="C44" s="3" t="s">
        <v>8</v>
      </c>
      <c r="D44" s="1" t="s">
        <v>6</v>
      </c>
      <c r="E44" s="2" t="s">
        <v>7</v>
      </c>
      <c r="F44" s="3" t="s">
        <v>8</v>
      </c>
      <c r="H44" s="1" t="s">
        <v>6</v>
      </c>
      <c r="I44" s="2" t="s">
        <v>7</v>
      </c>
      <c r="J44" s="3" t="s">
        <v>8</v>
      </c>
      <c r="K44" s="1" t="s">
        <v>6</v>
      </c>
      <c r="L44" s="2" t="s">
        <v>7</v>
      </c>
      <c r="M44" s="3" t="s">
        <v>8</v>
      </c>
    </row>
    <row r="45" spans="1:13" x14ac:dyDescent="0.3">
      <c r="A45" s="9">
        <v>-0.28989372000000002</v>
      </c>
      <c r="B45" s="9">
        <v>253.06856999999999</v>
      </c>
      <c r="C45" s="9">
        <v>-290.93585899999999</v>
      </c>
      <c r="D45" s="4">
        <v>-25.09</v>
      </c>
      <c r="E45" s="4">
        <v>14.01</v>
      </c>
      <c r="F45" s="4">
        <v>0</v>
      </c>
      <c r="H45" s="9">
        <v>-0.28989372000000002</v>
      </c>
      <c r="I45" s="9">
        <v>-252.884154</v>
      </c>
      <c r="J45" s="9">
        <v>-291.09616899999997</v>
      </c>
      <c r="K45" s="4">
        <v>-26.33</v>
      </c>
      <c r="L45" s="4">
        <v>14.7</v>
      </c>
      <c r="M45" s="4">
        <v>0</v>
      </c>
    </row>
    <row r="46" spans="1:13" x14ac:dyDescent="0.3">
      <c r="A46" s="9">
        <v>-5.2055876899999999E-2</v>
      </c>
      <c r="B46" s="9">
        <v>253.24806799999999</v>
      </c>
      <c r="C46" s="9">
        <v>-290.77982300000002</v>
      </c>
      <c r="D46" s="4">
        <v>-4.3099999999999996</v>
      </c>
      <c r="E46" s="4">
        <v>39.47</v>
      </c>
      <c r="F46" s="4">
        <v>0</v>
      </c>
      <c r="H46" s="9">
        <v>-5.2055876899999999E-2</v>
      </c>
      <c r="I46" s="9">
        <v>-252.704655</v>
      </c>
      <c r="J46" s="9">
        <v>-291.252205</v>
      </c>
      <c r="K46" s="4">
        <v>-4.97</v>
      </c>
      <c r="L46" s="4">
        <v>45.52</v>
      </c>
      <c r="M46" s="4">
        <v>0</v>
      </c>
    </row>
    <row r="47" spans="1:13" x14ac:dyDescent="0.3">
      <c r="A47" s="9">
        <v>-0.86286669000000005</v>
      </c>
      <c r="B47" s="9">
        <v>252.84011706000001</v>
      </c>
      <c r="C47" s="9">
        <v>-291.13444969</v>
      </c>
      <c r="D47" s="4">
        <v>-79.31</v>
      </c>
      <c r="E47" s="4">
        <v>-21.99</v>
      </c>
      <c r="F47" s="4">
        <v>0</v>
      </c>
      <c r="H47" s="9">
        <v>-0.86286669000000005</v>
      </c>
      <c r="I47" s="9">
        <v>-253.11260619000001</v>
      </c>
      <c r="J47" s="9">
        <v>-290.89757850000001</v>
      </c>
      <c r="K47" s="4">
        <v>-73.849999999999994</v>
      </c>
      <c r="L47" s="4">
        <v>-20.47</v>
      </c>
      <c r="M47" s="4">
        <v>0</v>
      </c>
    </row>
    <row r="48" spans="1:13" x14ac:dyDescent="0.3">
      <c r="A48" s="9">
        <v>-1.40340723</v>
      </c>
      <c r="B48" s="9">
        <v>253.85999487000001</v>
      </c>
      <c r="C48" s="9">
        <v>-290.24788344000001</v>
      </c>
      <c r="D48" s="4">
        <v>-101.02</v>
      </c>
      <c r="E48" s="4">
        <v>111.67</v>
      </c>
      <c r="F48" s="4">
        <v>0</v>
      </c>
      <c r="H48" s="9">
        <v>-1.40340723</v>
      </c>
      <c r="I48" s="9">
        <v>-252.09272838000001</v>
      </c>
      <c r="J48" s="9">
        <v>-291.78414476</v>
      </c>
      <c r="K48" s="4">
        <v>-161.83000000000001</v>
      </c>
      <c r="L48" s="4">
        <v>178.89</v>
      </c>
      <c r="M48" s="4">
        <v>0</v>
      </c>
    </row>
  </sheetData>
  <mergeCells count="16">
    <mergeCell ref="M7:O7"/>
    <mergeCell ref="A16:C16"/>
    <mergeCell ref="D16:F16"/>
    <mergeCell ref="A23:F23"/>
    <mergeCell ref="H23:M23"/>
    <mergeCell ref="A24:C24"/>
    <mergeCell ref="D24:F24"/>
    <mergeCell ref="H24:J24"/>
    <mergeCell ref="K24:M24"/>
    <mergeCell ref="H37:J37"/>
    <mergeCell ref="A42:F42"/>
    <mergeCell ref="H42:M42"/>
    <mergeCell ref="A43:C43"/>
    <mergeCell ref="D43:F43"/>
    <mergeCell ref="H43:J43"/>
    <mergeCell ref="K43:M43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8"/>
  <sheetViews>
    <sheetView tabSelected="1" topLeftCell="A25" zoomScaleNormal="100" workbookViewId="0">
      <selection activeCell="H64" sqref="H64"/>
    </sheetView>
  </sheetViews>
  <sheetFormatPr baseColWidth="10" defaultColWidth="11.5546875" defaultRowHeight="14.4" x14ac:dyDescent="0.3"/>
  <cols>
    <col min="6" max="6" width="12.44140625" customWidth="1"/>
    <col min="10" max="10" width="13.5546875" customWidth="1"/>
  </cols>
  <sheetData>
    <row r="1" spans="1:19" x14ac:dyDescent="0.3">
      <c r="A1" s="4"/>
      <c r="B1" s="4" t="s">
        <v>16</v>
      </c>
      <c r="C1" s="4" t="s">
        <v>17</v>
      </c>
      <c r="D1" s="27"/>
      <c r="E1" s="27"/>
      <c r="F1" s="27"/>
    </row>
    <row r="2" spans="1:19" x14ac:dyDescent="0.3">
      <c r="A2" s="22" t="s">
        <v>18</v>
      </c>
      <c r="B2" s="4">
        <v>22</v>
      </c>
      <c r="C2" s="4">
        <f>RADIANS(B2)</f>
        <v>0.38397243543875248</v>
      </c>
      <c r="D2" s="27"/>
      <c r="E2" s="27"/>
      <c r="F2" s="27"/>
    </row>
    <row r="3" spans="1:19" x14ac:dyDescent="0.3">
      <c r="D3" s="7"/>
      <c r="E3" s="7"/>
      <c r="F3" s="7"/>
    </row>
    <row r="4" spans="1:19" x14ac:dyDescent="0.3">
      <c r="A4" s="23" t="s">
        <v>19</v>
      </c>
      <c r="B4" s="24" t="s">
        <v>20</v>
      </c>
      <c r="C4" s="25" t="s">
        <v>21</v>
      </c>
      <c r="D4" s="7"/>
      <c r="E4" s="7"/>
      <c r="F4" s="7"/>
    </row>
    <row r="5" spans="1:19" x14ac:dyDescent="0.3">
      <c r="A5" s="4">
        <v>0</v>
      </c>
      <c r="B5" s="4">
        <v>0</v>
      </c>
      <c r="C5" s="4">
        <v>-265</v>
      </c>
      <c r="D5" s="7"/>
      <c r="E5" s="7"/>
      <c r="F5" s="7"/>
    </row>
    <row r="6" spans="1:19" x14ac:dyDescent="0.3">
      <c r="D6" s="7"/>
      <c r="E6" s="7"/>
      <c r="F6" s="7"/>
    </row>
    <row r="7" spans="1:19" x14ac:dyDescent="0.3">
      <c r="A7" s="35" t="s">
        <v>22</v>
      </c>
      <c r="B7" s="35"/>
      <c r="C7" s="35"/>
    </row>
    <row r="8" spans="1:19" x14ac:dyDescent="0.3">
      <c r="A8" s="4">
        <v>1</v>
      </c>
      <c r="B8" s="4">
        <v>0</v>
      </c>
      <c r="C8" s="4">
        <v>0</v>
      </c>
    </row>
    <row r="9" spans="1:19" x14ac:dyDescent="0.3">
      <c r="A9" s="4">
        <v>0</v>
      </c>
      <c r="B9" s="4">
        <f>COS(C2)</f>
        <v>0.92718385456678742</v>
      </c>
      <c r="C9" s="4">
        <f>SIN(C2)</f>
        <v>0.37460659341591201</v>
      </c>
    </row>
    <row r="10" spans="1:19" x14ac:dyDescent="0.3">
      <c r="A10" s="4">
        <v>0</v>
      </c>
      <c r="B10" s="4">
        <f>-SIN(C2)</f>
        <v>-0.37460659341591201</v>
      </c>
      <c r="C10" s="4">
        <f>COS(C2)</f>
        <v>0.92718385456678742</v>
      </c>
    </row>
    <row r="13" spans="1:19" x14ac:dyDescent="0.3">
      <c r="A13" s="34" t="s">
        <v>25</v>
      </c>
      <c r="B13" s="34"/>
      <c r="C13" s="34"/>
      <c r="D13" s="34"/>
      <c r="E13" s="34"/>
      <c r="F13" s="34"/>
      <c r="G13" s="34"/>
      <c r="H13" s="34"/>
      <c r="I13" s="34"/>
      <c r="K13" s="34" t="s">
        <v>26</v>
      </c>
      <c r="L13" s="34"/>
      <c r="M13" s="34"/>
      <c r="N13" s="34"/>
      <c r="O13" s="34"/>
      <c r="P13" s="34"/>
      <c r="Q13" s="34"/>
      <c r="R13" s="34"/>
      <c r="S13" s="34"/>
    </row>
    <row r="14" spans="1:19" x14ac:dyDescent="0.3">
      <c r="A14" s="32" t="s">
        <v>11</v>
      </c>
      <c r="B14" s="32"/>
      <c r="C14" s="32"/>
      <c r="D14" s="32" t="s">
        <v>27</v>
      </c>
      <c r="E14" s="32"/>
      <c r="F14" s="32"/>
      <c r="G14" s="32" t="s">
        <v>28</v>
      </c>
      <c r="H14" s="32"/>
      <c r="I14" s="32"/>
      <c r="K14" s="32" t="s">
        <v>11</v>
      </c>
      <c r="L14" s="32"/>
      <c r="M14" s="32"/>
      <c r="N14" s="32" t="s">
        <v>27</v>
      </c>
      <c r="O14" s="32"/>
      <c r="P14" s="32"/>
      <c r="Q14" s="32" t="s">
        <v>28</v>
      </c>
      <c r="R14" s="32"/>
      <c r="S14" s="32"/>
    </row>
    <row r="15" spans="1:19" x14ac:dyDescent="0.3">
      <c r="A15" s="1" t="s">
        <v>6</v>
      </c>
      <c r="B15" s="2" t="s">
        <v>7</v>
      </c>
      <c r="C15" s="3" t="s">
        <v>8</v>
      </c>
      <c r="D15" s="1" t="s">
        <v>6</v>
      </c>
      <c r="E15" s="2" t="s">
        <v>7</v>
      </c>
      <c r="F15" s="3" t="s">
        <v>8</v>
      </c>
      <c r="G15" s="1" t="s">
        <v>6</v>
      </c>
      <c r="H15" s="2" t="s">
        <v>7</v>
      </c>
      <c r="I15" s="3" t="s">
        <v>8</v>
      </c>
      <c r="K15" s="1" t="s">
        <v>6</v>
      </c>
      <c r="L15" s="2" t="s">
        <v>7</v>
      </c>
      <c r="M15" s="3" t="s">
        <v>8</v>
      </c>
      <c r="N15" s="1" t="s">
        <v>6</v>
      </c>
      <c r="O15" s="2" t="s">
        <v>7</v>
      </c>
      <c r="P15" s="3" t="s">
        <v>8</v>
      </c>
      <c r="Q15" s="1" t="s">
        <v>6</v>
      </c>
      <c r="R15" s="2" t="s">
        <v>7</v>
      </c>
      <c r="S15" s="3" t="s">
        <v>8</v>
      </c>
    </row>
    <row r="16" spans="1:19" x14ac:dyDescent="0.3">
      <c r="A16" s="4">
        <v>300</v>
      </c>
      <c r="B16" s="4">
        <v>0</v>
      </c>
      <c r="C16" s="4">
        <v>265</v>
      </c>
      <c r="D16" s="9">
        <v>35.51</v>
      </c>
      <c r="E16" s="9">
        <v>24.51</v>
      </c>
      <c r="F16" s="9">
        <v>0</v>
      </c>
      <c r="G16" s="4">
        <v>-196.08</v>
      </c>
      <c r="H16" s="4">
        <v>30.59</v>
      </c>
      <c r="I16" s="4">
        <v>0</v>
      </c>
      <c r="K16" s="4">
        <v>300</v>
      </c>
      <c r="L16" s="4">
        <v>0</v>
      </c>
      <c r="M16" s="4">
        <v>265</v>
      </c>
      <c r="N16" s="9">
        <v>-35.51</v>
      </c>
      <c r="O16" s="9">
        <v>-24.83</v>
      </c>
      <c r="P16" s="9">
        <v>0</v>
      </c>
      <c r="Q16" s="4">
        <v>195.14</v>
      </c>
      <c r="R16" s="4">
        <v>-30.56</v>
      </c>
      <c r="S16" s="4">
        <v>0</v>
      </c>
    </row>
    <row r="17" spans="1:19" x14ac:dyDescent="0.3">
      <c r="A17" s="4">
        <v>400</v>
      </c>
      <c r="B17" s="4">
        <v>0</v>
      </c>
      <c r="C17" s="4">
        <v>265</v>
      </c>
      <c r="D17" s="9">
        <v>73.47</v>
      </c>
      <c r="E17" s="9">
        <v>25.52</v>
      </c>
      <c r="F17" s="9">
        <v>0</v>
      </c>
      <c r="G17" s="4">
        <v>-144.74</v>
      </c>
      <c r="H17" s="4">
        <v>28.01</v>
      </c>
      <c r="I17" s="4">
        <v>0</v>
      </c>
      <c r="K17" s="4">
        <v>400</v>
      </c>
      <c r="L17" s="4">
        <v>0</v>
      </c>
      <c r="M17" s="4">
        <v>265</v>
      </c>
      <c r="N17" s="9">
        <v>-72.430000000000007</v>
      </c>
      <c r="O17" s="9">
        <v>-26.49</v>
      </c>
      <c r="P17" s="9">
        <v>0</v>
      </c>
      <c r="Q17" s="4">
        <v>144.33000000000001</v>
      </c>
      <c r="R17" s="4">
        <v>-28.73</v>
      </c>
      <c r="S17" s="4">
        <v>0</v>
      </c>
    </row>
    <row r="18" spans="1:19" x14ac:dyDescent="0.3">
      <c r="A18" s="4">
        <v>500</v>
      </c>
      <c r="B18" s="4">
        <v>0</v>
      </c>
      <c r="C18" s="4">
        <v>265</v>
      </c>
      <c r="D18" s="9">
        <v>102.16</v>
      </c>
      <c r="E18" s="9">
        <v>26.52</v>
      </c>
      <c r="F18" s="9">
        <v>0</v>
      </c>
      <c r="G18" s="4">
        <v>-112.8</v>
      </c>
      <c r="H18" s="4">
        <v>27.6</v>
      </c>
      <c r="I18" s="4">
        <v>0</v>
      </c>
      <c r="K18" s="4">
        <v>500</v>
      </c>
      <c r="L18" s="4">
        <v>0</v>
      </c>
      <c r="M18" s="4">
        <v>265</v>
      </c>
      <c r="N18" s="9">
        <v>-101.42</v>
      </c>
      <c r="O18" s="9">
        <v>-27.54</v>
      </c>
      <c r="P18" s="9">
        <v>0</v>
      </c>
      <c r="Q18" s="4">
        <v>112.42</v>
      </c>
      <c r="R18" s="4">
        <v>-27.23</v>
      </c>
      <c r="S18" s="4">
        <v>0</v>
      </c>
    </row>
    <row r="19" spans="1:19" x14ac:dyDescent="0.3">
      <c r="A19" s="4">
        <v>600</v>
      </c>
      <c r="B19" s="4">
        <v>0</v>
      </c>
      <c r="C19" s="4">
        <v>265</v>
      </c>
      <c r="D19" s="9">
        <v>124.42</v>
      </c>
      <c r="E19" s="9">
        <v>26.94</v>
      </c>
      <c r="F19" s="9">
        <v>0</v>
      </c>
      <c r="G19" s="4">
        <v>-89.74</v>
      </c>
      <c r="H19" s="4">
        <v>26.09</v>
      </c>
      <c r="I19" s="4">
        <v>0</v>
      </c>
      <c r="K19" s="4">
        <v>600</v>
      </c>
      <c r="L19" s="4">
        <v>0</v>
      </c>
      <c r="M19" s="4">
        <v>265</v>
      </c>
      <c r="N19" s="9">
        <v>-124.82</v>
      </c>
      <c r="O19" s="9">
        <v>-27.31</v>
      </c>
      <c r="P19" s="9">
        <v>0</v>
      </c>
      <c r="Q19" s="4">
        <v>90.1</v>
      </c>
      <c r="R19" s="4">
        <v>-26.44</v>
      </c>
      <c r="S19" s="4">
        <v>0</v>
      </c>
    </row>
    <row r="21" spans="1:19" x14ac:dyDescent="0.3">
      <c r="A21" s="34" t="s">
        <v>25</v>
      </c>
      <c r="B21" s="34"/>
      <c r="C21" s="34"/>
      <c r="D21" s="34"/>
      <c r="E21" s="34"/>
      <c r="F21" s="34"/>
      <c r="G21" s="34"/>
      <c r="H21" s="34"/>
      <c r="I21" s="34"/>
      <c r="K21" s="34" t="s">
        <v>26</v>
      </c>
      <c r="L21" s="34"/>
      <c r="M21" s="34"/>
      <c r="N21" s="34"/>
      <c r="O21" s="34"/>
      <c r="P21" s="34"/>
      <c r="Q21" s="34"/>
      <c r="R21" s="34"/>
      <c r="S21" s="34"/>
    </row>
    <row r="22" spans="1:19" x14ac:dyDescent="0.3">
      <c r="A22" s="32" t="s">
        <v>11</v>
      </c>
      <c r="B22" s="32"/>
      <c r="C22" s="32"/>
      <c r="D22" s="32" t="s">
        <v>27</v>
      </c>
      <c r="E22" s="32"/>
      <c r="F22" s="32"/>
      <c r="G22" s="32" t="s">
        <v>28</v>
      </c>
      <c r="H22" s="32"/>
      <c r="I22" s="32"/>
      <c r="K22" s="32" t="s">
        <v>11</v>
      </c>
      <c r="L22" s="32"/>
      <c r="M22" s="32"/>
      <c r="N22" s="32" t="s">
        <v>27</v>
      </c>
      <c r="O22" s="32"/>
      <c r="P22" s="32"/>
      <c r="Q22" s="32" t="s">
        <v>28</v>
      </c>
      <c r="R22" s="32"/>
      <c r="S22" s="32"/>
    </row>
    <row r="23" spans="1:19" x14ac:dyDescent="0.3">
      <c r="A23" s="1" t="s">
        <v>6</v>
      </c>
      <c r="B23" s="2" t="s">
        <v>7</v>
      </c>
      <c r="C23" s="3" t="s">
        <v>8</v>
      </c>
      <c r="D23" s="1" t="s">
        <v>6</v>
      </c>
      <c r="E23" s="2" t="s">
        <v>7</v>
      </c>
      <c r="F23" s="3" t="s">
        <v>8</v>
      </c>
      <c r="G23" s="1" t="s">
        <v>6</v>
      </c>
      <c r="H23" s="2" t="s">
        <v>7</v>
      </c>
      <c r="I23" s="3" t="s">
        <v>8</v>
      </c>
      <c r="K23" s="1" t="s">
        <v>6</v>
      </c>
      <c r="L23" s="2" t="s">
        <v>7</v>
      </c>
      <c r="M23" s="3" t="s">
        <v>8</v>
      </c>
      <c r="N23" s="1" t="s">
        <v>6</v>
      </c>
      <c r="O23" s="2" t="s">
        <v>7</v>
      </c>
      <c r="P23" s="3" t="s">
        <v>8</v>
      </c>
      <c r="Q23" s="1" t="s">
        <v>6</v>
      </c>
      <c r="R23" s="2" t="s">
        <v>7</v>
      </c>
      <c r="S23" s="3" t="s">
        <v>8</v>
      </c>
    </row>
    <row r="24" spans="1:19" x14ac:dyDescent="0.3">
      <c r="A24" s="4">
        <v>500</v>
      </c>
      <c r="B24" s="4">
        <v>50</v>
      </c>
      <c r="C24" s="4">
        <v>265</v>
      </c>
      <c r="D24" s="9">
        <v>101.79</v>
      </c>
      <c r="E24" s="9">
        <v>51.25</v>
      </c>
      <c r="F24" s="9">
        <v>0</v>
      </c>
      <c r="G24" s="4">
        <v>-112.4</v>
      </c>
      <c r="H24" s="4">
        <v>51.97</v>
      </c>
      <c r="I24" s="4">
        <v>0</v>
      </c>
      <c r="K24" s="4">
        <v>600</v>
      </c>
      <c r="L24" s="4">
        <v>50</v>
      </c>
      <c r="M24" s="4">
        <v>265</v>
      </c>
      <c r="N24" s="9">
        <v>-101.79</v>
      </c>
      <c r="O24" s="9">
        <v>-51.6</v>
      </c>
      <c r="P24" s="9">
        <v>0</v>
      </c>
      <c r="Q24" s="4">
        <v>112.41</v>
      </c>
      <c r="R24" s="4">
        <v>-51.62</v>
      </c>
      <c r="S24" s="4">
        <v>0</v>
      </c>
    </row>
    <row r="25" spans="1:19" x14ac:dyDescent="0.3">
      <c r="A25" s="4">
        <v>500</v>
      </c>
      <c r="B25" s="4">
        <v>100</v>
      </c>
      <c r="C25" s="4">
        <v>265</v>
      </c>
      <c r="D25" s="9">
        <v>102.91</v>
      </c>
      <c r="E25" s="9">
        <v>76.81</v>
      </c>
      <c r="F25" s="9">
        <v>0</v>
      </c>
      <c r="G25" s="4">
        <v>-111.27</v>
      </c>
      <c r="H25" s="4">
        <v>77.650000000000006</v>
      </c>
      <c r="I25" s="4">
        <v>0</v>
      </c>
      <c r="K25" s="4">
        <v>600</v>
      </c>
      <c r="L25" s="4">
        <v>100</v>
      </c>
      <c r="M25" s="4">
        <v>265</v>
      </c>
      <c r="N25" s="9">
        <v>-102.91</v>
      </c>
      <c r="O25" s="9">
        <v>-76.81</v>
      </c>
      <c r="P25" s="9">
        <v>0</v>
      </c>
      <c r="Q25" s="4">
        <v>111.27</v>
      </c>
      <c r="R25" s="4">
        <v>-77.3</v>
      </c>
      <c r="S25" s="4">
        <v>0</v>
      </c>
    </row>
    <row r="26" spans="1:19" x14ac:dyDescent="0.3">
      <c r="A26" s="4">
        <v>500</v>
      </c>
      <c r="B26" s="4">
        <v>150</v>
      </c>
      <c r="C26" s="4">
        <v>265</v>
      </c>
      <c r="D26" s="9">
        <v>104.41</v>
      </c>
      <c r="E26" s="9">
        <v>102.84</v>
      </c>
      <c r="F26" s="9">
        <v>0</v>
      </c>
      <c r="G26" s="4">
        <v>-110.13</v>
      </c>
      <c r="H26" s="4">
        <v>102.55</v>
      </c>
      <c r="I26" s="4">
        <v>0</v>
      </c>
      <c r="K26" s="4">
        <v>600</v>
      </c>
      <c r="L26" s="4">
        <v>150</v>
      </c>
      <c r="M26" s="4">
        <v>265</v>
      </c>
      <c r="N26" s="9">
        <v>-104.41</v>
      </c>
      <c r="O26" s="9">
        <v>-102.14</v>
      </c>
      <c r="P26" s="9">
        <v>0</v>
      </c>
      <c r="Q26" s="4">
        <v>110.5</v>
      </c>
      <c r="R26" s="4">
        <v>-102.96</v>
      </c>
      <c r="S26" s="4">
        <v>0</v>
      </c>
    </row>
    <row r="27" spans="1:19" x14ac:dyDescent="0.3">
      <c r="A27" s="4">
        <v>500</v>
      </c>
      <c r="B27" s="4">
        <v>200</v>
      </c>
      <c r="C27" s="4">
        <v>265</v>
      </c>
      <c r="D27" s="9">
        <v>105.91</v>
      </c>
      <c r="E27" s="9">
        <v>127.57</v>
      </c>
      <c r="F27" s="9">
        <v>0</v>
      </c>
      <c r="G27" s="4">
        <v>-108.23</v>
      </c>
      <c r="H27" s="4">
        <v>127.96</v>
      </c>
      <c r="I27" s="4">
        <v>0</v>
      </c>
      <c r="K27" s="4">
        <v>600</v>
      </c>
      <c r="L27" s="4">
        <v>200</v>
      </c>
      <c r="M27" s="4">
        <v>265</v>
      </c>
      <c r="N27" s="9">
        <v>-105.16</v>
      </c>
      <c r="O27" s="9">
        <v>-128.84</v>
      </c>
      <c r="P27" s="9">
        <v>0</v>
      </c>
      <c r="Q27" s="4">
        <v>108.98</v>
      </c>
      <c r="R27" s="4">
        <v>-129.49</v>
      </c>
      <c r="S27" s="4">
        <v>0</v>
      </c>
    </row>
    <row r="29" spans="1:19" x14ac:dyDescent="0.3">
      <c r="G29" s="4"/>
      <c r="H29" s="4" t="s">
        <v>16</v>
      </c>
      <c r="I29" s="4" t="s">
        <v>17</v>
      </c>
    </row>
    <row r="30" spans="1:19" x14ac:dyDescent="0.3">
      <c r="G30" s="22" t="s">
        <v>18</v>
      </c>
      <c r="H30" s="4">
        <v>22</v>
      </c>
      <c r="I30" s="4">
        <f>RADIANS(H30)</f>
        <v>0.38397243543875248</v>
      </c>
    </row>
    <row r="32" spans="1:19" x14ac:dyDescent="0.3">
      <c r="G32" s="23" t="s">
        <v>19</v>
      </c>
      <c r="H32" s="24" t="s">
        <v>20</v>
      </c>
      <c r="I32" s="25" t="s">
        <v>21</v>
      </c>
    </row>
    <row r="33" spans="1:9" x14ac:dyDescent="0.3">
      <c r="G33" s="4">
        <v>0</v>
      </c>
      <c r="H33" s="4">
        <v>0</v>
      </c>
      <c r="I33" s="4">
        <v>-265</v>
      </c>
    </row>
    <row r="35" spans="1:9" x14ac:dyDescent="0.3">
      <c r="G35" s="35" t="s">
        <v>22</v>
      </c>
      <c r="H35" s="35"/>
      <c r="I35" s="35"/>
    </row>
    <row r="36" spans="1:9" x14ac:dyDescent="0.3">
      <c r="G36" s="4">
        <v>1</v>
      </c>
      <c r="H36" s="4">
        <v>0</v>
      </c>
      <c r="I36" s="4">
        <v>0</v>
      </c>
    </row>
    <row r="37" spans="1:9" x14ac:dyDescent="0.3">
      <c r="G37" s="4">
        <v>0</v>
      </c>
      <c r="H37" s="4">
        <f>COS(I30)</f>
        <v>0.92718385456678742</v>
      </c>
      <c r="I37" s="4">
        <f>SIN(I30)</f>
        <v>0.37460659341591201</v>
      </c>
    </row>
    <row r="38" spans="1:9" x14ac:dyDescent="0.3">
      <c r="G38" s="4">
        <v>0</v>
      </c>
      <c r="H38" s="4">
        <f>-SIN(I30)</f>
        <v>-0.37460659341591201</v>
      </c>
      <c r="I38" s="4">
        <f>COS(I30)</f>
        <v>0.92718385456678742</v>
      </c>
    </row>
    <row r="44" spans="1:9" x14ac:dyDescent="0.3">
      <c r="A44" s="34" t="s">
        <v>25</v>
      </c>
      <c r="B44" s="34"/>
      <c r="C44" s="34"/>
      <c r="D44" s="34"/>
      <c r="E44" s="34"/>
      <c r="F44" s="34"/>
      <c r="G44" s="28"/>
      <c r="H44" s="28"/>
      <c r="I44" s="28"/>
    </row>
    <row r="45" spans="1:9" x14ac:dyDescent="0.3">
      <c r="A45" s="32" t="s">
        <v>11</v>
      </c>
      <c r="B45" s="32"/>
      <c r="C45" s="32"/>
      <c r="D45" s="32" t="s">
        <v>27</v>
      </c>
      <c r="E45" s="32"/>
      <c r="F45" s="32"/>
      <c r="G45" s="36"/>
      <c r="H45" s="36"/>
      <c r="I45" s="36"/>
    </row>
    <row r="46" spans="1:9" x14ac:dyDescent="0.3">
      <c r="A46" s="1" t="s">
        <v>6</v>
      </c>
      <c r="B46" s="2" t="s">
        <v>7</v>
      </c>
      <c r="C46" s="3" t="s">
        <v>8</v>
      </c>
      <c r="D46" s="1" t="s">
        <v>6</v>
      </c>
      <c r="E46" s="2" t="s">
        <v>7</v>
      </c>
      <c r="F46" s="3" t="s">
        <v>8</v>
      </c>
      <c r="G46" s="27"/>
      <c r="H46" s="27"/>
      <c r="I46" s="27"/>
    </row>
    <row r="47" spans="1:9" x14ac:dyDescent="0.3">
      <c r="A47" s="4">
        <v>0</v>
      </c>
      <c r="B47" s="4">
        <v>300</v>
      </c>
      <c r="C47" s="4">
        <v>-265</v>
      </c>
      <c r="D47" s="9">
        <v>24.51</v>
      </c>
      <c r="E47" s="9">
        <v>35.51</v>
      </c>
      <c r="F47" s="9">
        <v>0</v>
      </c>
      <c r="G47" s="7"/>
      <c r="H47" s="7"/>
      <c r="I47" s="7"/>
    </row>
    <row r="48" spans="1:9" x14ac:dyDescent="0.3">
      <c r="A48" s="4">
        <v>0</v>
      </c>
      <c r="B48" s="4">
        <v>400</v>
      </c>
      <c r="C48" s="4">
        <v>-265</v>
      </c>
      <c r="D48" s="9">
        <v>25.52</v>
      </c>
      <c r="E48" s="9">
        <v>73.47</v>
      </c>
      <c r="F48" s="9">
        <v>0</v>
      </c>
      <c r="G48" s="7"/>
      <c r="H48" s="7"/>
      <c r="I48" s="7"/>
    </row>
    <row r="49" spans="1:9" x14ac:dyDescent="0.3">
      <c r="A49" s="4">
        <v>0</v>
      </c>
      <c r="B49" s="4">
        <v>500</v>
      </c>
      <c r="C49" s="4">
        <v>-265</v>
      </c>
      <c r="D49" s="9">
        <v>26.52</v>
      </c>
      <c r="E49" s="9">
        <v>102.16</v>
      </c>
      <c r="F49" s="9">
        <v>0</v>
      </c>
      <c r="G49" s="7"/>
      <c r="H49" s="7"/>
      <c r="I49" s="7"/>
    </row>
    <row r="50" spans="1:9" x14ac:dyDescent="0.3">
      <c r="A50" s="4">
        <v>0</v>
      </c>
      <c r="B50" s="4">
        <v>600</v>
      </c>
      <c r="C50" s="4">
        <v>-265</v>
      </c>
      <c r="D50" s="9">
        <v>26.94</v>
      </c>
      <c r="E50" s="9">
        <v>124.42</v>
      </c>
      <c r="F50" s="9">
        <v>0</v>
      </c>
      <c r="G50" s="7"/>
      <c r="H50" s="7"/>
      <c r="I50" s="7"/>
    </row>
    <row r="52" spans="1:9" x14ac:dyDescent="0.3">
      <c r="A52" s="34" t="s">
        <v>25</v>
      </c>
      <c r="B52" s="34"/>
      <c r="C52" s="34"/>
      <c r="D52" s="34"/>
      <c r="E52" s="34"/>
      <c r="F52" s="34"/>
      <c r="G52" s="28"/>
      <c r="H52" s="28"/>
      <c r="I52" s="28"/>
    </row>
    <row r="53" spans="1:9" x14ac:dyDescent="0.3">
      <c r="A53" s="32" t="s">
        <v>11</v>
      </c>
      <c r="B53" s="32"/>
      <c r="C53" s="32"/>
      <c r="D53" s="32" t="s">
        <v>27</v>
      </c>
      <c r="E53" s="32"/>
      <c r="F53" s="32"/>
      <c r="G53" s="36"/>
      <c r="H53" s="36"/>
      <c r="I53" s="36"/>
    </row>
    <row r="54" spans="1:9" x14ac:dyDescent="0.3">
      <c r="A54" s="1" t="s">
        <v>6</v>
      </c>
      <c r="B54" s="2" t="s">
        <v>7</v>
      </c>
      <c r="C54" s="3" t="s">
        <v>8</v>
      </c>
      <c r="D54" s="1" t="s">
        <v>6</v>
      </c>
      <c r="E54" s="2" t="s">
        <v>7</v>
      </c>
      <c r="F54" s="3" t="s">
        <v>8</v>
      </c>
      <c r="G54" s="27"/>
      <c r="H54" s="27"/>
      <c r="I54" s="27"/>
    </row>
    <row r="55" spans="1:9" x14ac:dyDescent="0.3">
      <c r="A55" s="4">
        <v>50</v>
      </c>
      <c r="B55" s="4">
        <v>500</v>
      </c>
      <c r="C55" s="4">
        <v>-265</v>
      </c>
      <c r="D55" s="9">
        <v>51.25</v>
      </c>
      <c r="E55" s="9">
        <v>101.79</v>
      </c>
      <c r="F55" s="9">
        <v>0</v>
      </c>
      <c r="G55" s="7"/>
      <c r="H55" s="7"/>
      <c r="I55" s="7"/>
    </row>
    <row r="56" spans="1:9" x14ac:dyDescent="0.3">
      <c r="A56" s="4">
        <v>100</v>
      </c>
      <c r="B56" s="4">
        <v>500</v>
      </c>
      <c r="C56" s="4">
        <v>-265</v>
      </c>
      <c r="D56" s="9">
        <v>76.81</v>
      </c>
      <c r="E56" s="9">
        <v>102.91</v>
      </c>
      <c r="F56" s="9">
        <v>0</v>
      </c>
      <c r="G56" s="7"/>
      <c r="H56" s="7"/>
      <c r="I56" s="7"/>
    </row>
    <row r="57" spans="1:9" x14ac:dyDescent="0.3">
      <c r="A57" s="4">
        <v>150</v>
      </c>
      <c r="B57" s="4">
        <v>500</v>
      </c>
      <c r="C57" s="4">
        <v>-265</v>
      </c>
      <c r="D57" s="9">
        <v>102.84</v>
      </c>
      <c r="E57" s="9">
        <v>104.41</v>
      </c>
      <c r="F57" s="9">
        <v>0</v>
      </c>
      <c r="G57" s="7"/>
      <c r="H57" s="7"/>
      <c r="I57" s="7"/>
    </row>
    <row r="58" spans="1:9" x14ac:dyDescent="0.3">
      <c r="A58" s="4">
        <v>200</v>
      </c>
      <c r="B58" s="4">
        <v>500</v>
      </c>
      <c r="C58" s="4">
        <v>-265</v>
      </c>
      <c r="D58" s="9">
        <v>127.57</v>
      </c>
      <c r="E58" s="9">
        <v>105.91</v>
      </c>
      <c r="F58" s="9">
        <v>0</v>
      </c>
      <c r="G58" s="7"/>
      <c r="H58" s="7"/>
      <c r="I58" s="7"/>
    </row>
  </sheetData>
  <mergeCells count="26">
    <mergeCell ref="A7:C7"/>
    <mergeCell ref="A13:I13"/>
    <mergeCell ref="K13:S13"/>
    <mergeCell ref="A14:C14"/>
    <mergeCell ref="D14:F14"/>
    <mergeCell ref="G14:I14"/>
    <mergeCell ref="K14:M14"/>
    <mergeCell ref="N14:P14"/>
    <mergeCell ref="Q14:S14"/>
    <mergeCell ref="A21:I21"/>
    <mergeCell ref="K21:S21"/>
    <mergeCell ref="A22:C22"/>
    <mergeCell ref="D22:F22"/>
    <mergeCell ref="G22:I22"/>
    <mergeCell ref="K22:M22"/>
    <mergeCell ref="N22:P22"/>
    <mergeCell ref="Q22:S22"/>
    <mergeCell ref="A53:C53"/>
    <mergeCell ref="D53:F53"/>
    <mergeCell ref="G53:I53"/>
    <mergeCell ref="A52:F52"/>
    <mergeCell ref="G35:I35"/>
    <mergeCell ref="A45:C45"/>
    <mergeCell ref="D45:F45"/>
    <mergeCell ref="G45:I45"/>
    <mergeCell ref="A44:F44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Roman,Normal"&amp;12&amp;Kffffff&amp;A</oddHeader>
    <oddFooter>&amp;C&amp;"Times New Roman,Normal"&amp;12&amp;KffffffPágina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Rotación Eje Y Coord Cámara</vt:lpstr>
      <vt:lpstr>Rotación Eje X Coord Cámara</vt:lpstr>
      <vt:lpstr>Rotacion Eje X Coord Mundo</vt:lpstr>
      <vt:lpstr>pinhole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 Campoamor [ROBOTPLUS]</dc:creator>
  <dc:description/>
  <cp:lastModifiedBy>David  Campoamor [ROBOTPLUS]</cp:lastModifiedBy>
  <cp:revision>13</cp:revision>
  <dcterms:created xsi:type="dcterms:W3CDTF">2024-03-31T11:50:46Z</dcterms:created>
  <dcterms:modified xsi:type="dcterms:W3CDTF">2024-05-05T19:14:59Z</dcterms:modified>
  <dc:language>es-ES</dc:language>
</cp:coreProperties>
</file>