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mc:AlternateContent xmlns:mc="http://schemas.openxmlformats.org/markup-compatibility/2006">
    <mc:Choice Requires="x15">
      <x15ac:absPath xmlns:x15ac="http://schemas.microsoft.com/office/spreadsheetml/2010/11/ac" url="C:\Users\70DCR\Downloads\"/>
    </mc:Choice>
  </mc:AlternateContent>
  <xr:revisionPtr revIDLastSave="0" documentId="8_{69391C1F-AA36-424F-A3BD-457FE7686639}" xr6:coauthVersionLast="47" xr6:coauthVersionMax="47" xr10:uidLastSave="{00000000-0000-0000-0000-000000000000}"/>
  <bookViews>
    <workbookView xWindow="-28908" yWindow="-108" windowWidth="29016" windowHeight="15696" activeTab="2" xr2:uid="{00000000-000D-0000-FFFF-FFFF00000000}"/>
  </bookViews>
  <sheets>
    <sheet name="Pruebas Distancias Fresas" sheetId="1" r:id="rId1"/>
    <sheet name="Comparaciones Resultados " sheetId="2" r:id="rId2"/>
    <sheet name="Comparacion Camara 0 grad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2" i="3" l="1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49" i="3"/>
  <c r="C244" i="3"/>
  <c r="L850" i="1"/>
  <c r="L849" i="1"/>
  <c r="L848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20" i="1"/>
  <c r="L814" i="1"/>
  <c r="L816" i="1"/>
  <c r="L815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786" i="1"/>
  <c r="L782" i="1"/>
  <c r="L781" i="1"/>
  <c r="L780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52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24" i="1"/>
  <c r="I725" i="1"/>
  <c r="L682" i="1"/>
  <c r="F8" i="3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26" i="1"/>
  <c r="H726" i="1" s="1"/>
  <c r="E726" i="1"/>
  <c r="D727" i="1"/>
  <c r="H727" i="1" s="1"/>
  <c r="E727" i="1"/>
  <c r="D724" i="1"/>
  <c r="D725" i="1"/>
  <c r="D728" i="1"/>
  <c r="D729" i="1"/>
  <c r="D730" i="1"/>
  <c r="D723" i="1"/>
  <c r="C718" i="1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195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46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98" i="3"/>
  <c r="G40" i="3"/>
  <c r="F40" i="3"/>
  <c r="C40" i="3"/>
  <c r="E40" i="3" s="1"/>
  <c r="D40" i="3" s="1"/>
  <c r="G39" i="3"/>
  <c r="F39" i="3"/>
  <c r="C39" i="3"/>
  <c r="E39" i="3" s="1"/>
  <c r="D39" i="3" s="1"/>
  <c r="G38" i="3"/>
  <c r="F38" i="3"/>
  <c r="J38" i="3" s="1"/>
  <c r="I38" i="3" s="1"/>
  <c r="C38" i="3"/>
  <c r="E38" i="3" s="1"/>
  <c r="D38" i="3" s="1"/>
  <c r="G37" i="3"/>
  <c r="F37" i="3"/>
  <c r="J37" i="3" s="1"/>
  <c r="I37" i="3" s="1"/>
  <c r="E81" i="3"/>
  <c r="C37" i="3"/>
  <c r="E37" i="3" s="1"/>
  <c r="D37" i="3" s="1"/>
  <c r="G36" i="3"/>
  <c r="F36" i="3"/>
  <c r="J36" i="3" s="1"/>
  <c r="I36" i="3" s="1"/>
  <c r="C36" i="3"/>
  <c r="E36" i="3" s="1"/>
  <c r="D36" i="3" s="1"/>
  <c r="G35" i="3"/>
  <c r="F35" i="3"/>
  <c r="J35" i="3" s="1"/>
  <c r="I35" i="3" s="1"/>
  <c r="C35" i="3"/>
  <c r="E35" i="3" s="1"/>
  <c r="D35" i="3" s="1"/>
  <c r="E79" i="3"/>
  <c r="G34" i="3"/>
  <c r="F34" i="3"/>
  <c r="J34" i="3" s="1"/>
  <c r="I34" i="3" s="1"/>
  <c r="C34" i="3"/>
  <c r="E34" i="3" s="1"/>
  <c r="D34" i="3" s="1"/>
  <c r="G33" i="3"/>
  <c r="F33" i="3"/>
  <c r="J33" i="3" s="1"/>
  <c r="I33" i="3" s="1"/>
  <c r="E77" i="3"/>
  <c r="C33" i="3"/>
  <c r="E33" i="3" s="1"/>
  <c r="D33" i="3" s="1"/>
  <c r="G32" i="3"/>
  <c r="F32" i="3"/>
  <c r="C32" i="3"/>
  <c r="E32" i="3" s="1"/>
  <c r="D32" i="3" s="1"/>
  <c r="E76" i="3"/>
  <c r="G31" i="3"/>
  <c r="F31" i="3"/>
  <c r="J31" i="3" s="1"/>
  <c r="I31" i="3" s="1"/>
  <c r="C31" i="3"/>
  <c r="E31" i="3" s="1"/>
  <c r="D31" i="3" s="1"/>
  <c r="G30" i="3"/>
  <c r="F30" i="3"/>
  <c r="J30" i="3" s="1"/>
  <c r="I30" i="3" s="1"/>
  <c r="E74" i="3"/>
  <c r="C30" i="3"/>
  <c r="E30" i="3" s="1"/>
  <c r="D30" i="3" s="1"/>
  <c r="G29" i="3"/>
  <c r="F29" i="3"/>
  <c r="J29" i="3" s="1"/>
  <c r="I29" i="3" s="1"/>
  <c r="C29" i="3"/>
  <c r="E29" i="3" s="1"/>
  <c r="D29" i="3" s="1"/>
  <c r="G28" i="3"/>
  <c r="F28" i="3"/>
  <c r="J28" i="3" s="1"/>
  <c r="I28" i="3" s="1"/>
  <c r="C28" i="3"/>
  <c r="E28" i="3" s="1"/>
  <c r="D28" i="3" s="1"/>
  <c r="E72" i="3"/>
  <c r="G27" i="3"/>
  <c r="F27" i="3"/>
  <c r="C27" i="3"/>
  <c r="E27" i="3" s="1"/>
  <c r="D27" i="3" s="1"/>
  <c r="G26" i="3"/>
  <c r="F26" i="3"/>
  <c r="C26" i="3"/>
  <c r="E26" i="3" s="1"/>
  <c r="D26" i="3" s="1"/>
  <c r="G25" i="3"/>
  <c r="F25" i="3"/>
  <c r="J25" i="3" s="1"/>
  <c r="I25" i="3" s="1"/>
  <c r="C25" i="3"/>
  <c r="E25" i="3" s="1"/>
  <c r="D25" i="3" s="1"/>
  <c r="G24" i="3"/>
  <c r="F24" i="3"/>
  <c r="J24" i="3" s="1"/>
  <c r="I24" i="3" s="1"/>
  <c r="C24" i="3"/>
  <c r="E24" i="3" s="1"/>
  <c r="D24" i="3" s="1"/>
  <c r="E68" i="3"/>
  <c r="G23" i="3"/>
  <c r="F23" i="3"/>
  <c r="J23" i="3" s="1"/>
  <c r="I23" i="3" s="1"/>
  <c r="C23" i="3"/>
  <c r="E23" i="3" s="1"/>
  <c r="D23" i="3" s="1"/>
  <c r="E67" i="3"/>
  <c r="G22" i="3"/>
  <c r="F22" i="3"/>
  <c r="C22" i="3"/>
  <c r="E22" i="3" s="1"/>
  <c r="D22" i="3" s="1"/>
  <c r="G21" i="3"/>
  <c r="F21" i="3"/>
  <c r="J21" i="3" s="1"/>
  <c r="I21" i="3" s="1"/>
  <c r="C21" i="3"/>
  <c r="E21" i="3" s="1"/>
  <c r="D21" i="3" s="1"/>
  <c r="G20" i="3"/>
  <c r="F20" i="3"/>
  <c r="J20" i="3" s="1"/>
  <c r="I20" i="3" s="1"/>
  <c r="C20" i="3"/>
  <c r="E20" i="3" s="1"/>
  <c r="D20" i="3" s="1"/>
  <c r="G19" i="3"/>
  <c r="F19" i="3"/>
  <c r="C19" i="3"/>
  <c r="E19" i="3" s="1"/>
  <c r="D19" i="3" s="1"/>
  <c r="G18" i="3"/>
  <c r="F18" i="3"/>
  <c r="E62" i="3"/>
  <c r="G17" i="3"/>
  <c r="F17" i="3"/>
  <c r="E61" i="3"/>
  <c r="C17" i="3"/>
  <c r="E17" i="3" s="1"/>
  <c r="D17" i="3" s="1"/>
  <c r="G16" i="3"/>
  <c r="F16" i="3"/>
  <c r="J16" i="3" s="1"/>
  <c r="I16" i="3" s="1"/>
  <c r="C16" i="3"/>
  <c r="E16" i="3" s="1"/>
  <c r="D16" i="3" s="1"/>
  <c r="G15" i="3"/>
  <c r="F15" i="3"/>
  <c r="J15" i="3" s="1"/>
  <c r="I15" i="3" s="1"/>
  <c r="C15" i="3"/>
  <c r="E15" i="3" s="1"/>
  <c r="D15" i="3" s="1"/>
  <c r="E59" i="3"/>
  <c r="G14" i="3"/>
  <c r="F14" i="3"/>
  <c r="J14" i="3" s="1"/>
  <c r="I14" i="3" s="1"/>
  <c r="C14" i="3"/>
  <c r="E14" i="3" s="1"/>
  <c r="D14" i="3" s="1"/>
  <c r="G13" i="3"/>
  <c r="F13" i="3"/>
  <c r="J13" i="3" s="1"/>
  <c r="I13" i="3" s="1"/>
  <c r="C13" i="3"/>
  <c r="E13" i="3" s="1"/>
  <c r="D13" i="3" s="1"/>
  <c r="G12" i="3"/>
  <c r="F12" i="3"/>
  <c r="C12" i="3"/>
  <c r="E12" i="3" s="1"/>
  <c r="D12" i="3" s="1"/>
  <c r="E56" i="3"/>
  <c r="G11" i="3"/>
  <c r="F11" i="3"/>
  <c r="J11" i="3" s="1"/>
  <c r="I11" i="3" s="1"/>
  <c r="C11" i="3"/>
  <c r="E11" i="3" s="1"/>
  <c r="D11" i="3" s="1"/>
  <c r="G10" i="3"/>
  <c r="F10" i="3"/>
  <c r="J10" i="3" s="1"/>
  <c r="I10" i="3" s="1"/>
  <c r="E54" i="3"/>
  <c r="C10" i="3"/>
  <c r="E10" i="3" s="1"/>
  <c r="D10" i="3" s="1"/>
  <c r="G9" i="3"/>
  <c r="F9" i="3"/>
  <c r="J9" i="3" s="1"/>
  <c r="I9" i="3" s="1"/>
  <c r="E53" i="3"/>
  <c r="G8" i="3"/>
  <c r="J8" i="3"/>
  <c r="I8" i="3" s="1"/>
  <c r="C8" i="3"/>
  <c r="E8" i="3" s="1"/>
  <c r="D8" i="3" s="1"/>
  <c r="E52" i="3"/>
  <c r="C3" i="3"/>
  <c r="L681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680" i="1"/>
  <c r="K681" i="1"/>
  <c r="K682" i="1"/>
  <c r="K683" i="1"/>
  <c r="K684" i="1"/>
  <c r="K685" i="1"/>
  <c r="O685" i="1" s="1"/>
  <c r="N685" i="1" s="1"/>
  <c r="K686" i="1"/>
  <c r="O686" i="1" s="1"/>
  <c r="N686" i="1" s="1"/>
  <c r="K687" i="1"/>
  <c r="O687" i="1" s="1"/>
  <c r="N687" i="1" s="1"/>
  <c r="K688" i="1"/>
  <c r="K689" i="1"/>
  <c r="O689" i="1" s="1"/>
  <c r="N689" i="1" s="1"/>
  <c r="K690" i="1"/>
  <c r="O690" i="1" s="1"/>
  <c r="N690" i="1" s="1"/>
  <c r="K691" i="1"/>
  <c r="O691" i="1" s="1"/>
  <c r="N691" i="1" s="1"/>
  <c r="K692" i="1"/>
  <c r="O692" i="1" s="1"/>
  <c r="N692" i="1" s="1"/>
  <c r="K693" i="1"/>
  <c r="O693" i="1" s="1"/>
  <c r="N693" i="1" s="1"/>
  <c r="K694" i="1"/>
  <c r="K695" i="1"/>
  <c r="O695" i="1" s="1"/>
  <c r="N695" i="1" s="1"/>
  <c r="K696" i="1"/>
  <c r="O696" i="1" s="1"/>
  <c r="N696" i="1" s="1"/>
  <c r="K697" i="1"/>
  <c r="O697" i="1" s="1"/>
  <c r="N697" i="1" s="1"/>
  <c r="K698" i="1"/>
  <c r="K699" i="1"/>
  <c r="K700" i="1"/>
  <c r="K701" i="1"/>
  <c r="O701" i="1" s="1"/>
  <c r="N701" i="1" s="1"/>
  <c r="K702" i="1"/>
  <c r="K703" i="1"/>
  <c r="K704" i="1"/>
  <c r="K705" i="1"/>
  <c r="O705" i="1" s="1"/>
  <c r="N705" i="1" s="1"/>
  <c r="K706" i="1"/>
  <c r="O706" i="1" s="1"/>
  <c r="N706" i="1" s="1"/>
  <c r="K707" i="1"/>
  <c r="O707" i="1" s="1"/>
  <c r="N707" i="1" s="1"/>
  <c r="K708" i="1"/>
  <c r="O708" i="1" s="1"/>
  <c r="N708" i="1" s="1"/>
  <c r="K709" i="1"/>
  <c r="O709" i="1" s="1"/>
  <c r="N709" i="1" s="1"/>
  <c r="K710" i="1"/>
  <c r="O710" i="1" s="1"/>
  <c r="N710" i="1" s="1"/>
  <c r="K711" i="1"/>
  <c r="O711" i="1" s="1"/>
  <c r="N711" i="1" s="1"/>
  <c r="K712" i="1"/>
  <c r="K680" i="1"/>
  <c r="O680" i="1" s="1"/>
  <c r="N680" i="1" s="1"/>
  <c r="O712" i="1"/>
  <c r="N712" i="1" s="1"/>
  <c r="O694" i="1"/>
  <c r="N694" i="1" s="1"/>
  <c r="D712" i="1"/>
  <c r="D711" i="1"/>
  <c r="H711" i="1" s="1"/>
  <c r="J711" i="1" s="1"/>
  <c r="I711" i="1" s="1"/>
  <c r="D710" i="1"/>
  <c r="H710" i="1" s="1"/>
  <c r="J710" i="1" s="1"/>
  <c r="I710" i="1" s="1"/>
  <c r="D709" i="1"/>
  <c r="D708" i="1"/>
  <c r="D707" i="1"/>
  <c r="H707" i="1" s="1"/>
  <c r="J707" i="1" s="1"/>
  <c r="I707" i="1" s="1"/>
  <c r="D706" i="1"/>
  <c r="E706" i="1" s="1"/>
  <c r="D705" i="1"/>
  <c r="H705" i="1" s="1"/>
  <c r="J705" i="1" s="1"/>
  <c r="I705" i="1" s="1"/>
  <c r="D704" i="1"/>
  <c r="D703" i="1"/>
  <c r="H703" i="1" s="1"/>
  <c r="J703" i="1" s="1"/>
  <c r="I703" i="1" s="1"/>
  <c r="D702" i="1"/>
  <c r="H702" i="1" s="1"/>
  <c r="J702" i="1" s="1"/>
  <c r="I702" i="1" s="1"/>
  <c r="D701" i="1"/>
  <c r="E701" i="1" s="1"/>
  <c r="D700" i="1"/>
  <c r="D699" i="1"/>
  <c r="H699" i="1" s="1"/>
  <c r="J699" i="1" s="1"/>
  <c r="I699" i="1" s="1"/>
  <c r="D698" i="1"/>
  <c r="H698" i="1" s="1"/>
  <c r="J698" i="1" s="1"/>
  <c r="I698" i="1" s="1"/>
  <c r="D697" i="1"/>
  <c r="H697" i="1" s="1"/>
  <c r="J697" i="1" s="1"/>
  <c r="I697" i="1" s="1"/>
  <c r="D696" i="1"/>
  <c r="D695" i="1"/>
  <c r="H695" i="1" s="1"/>
  <c r="J695" i="1" s="1"/>
  <c r="I695" i="1" s="1"/>
  <c r="D694" i="1"/>
  <c r="H694" i="1" s="1"/>
  <c r="J694" i="1" s="1"/>
  <c r="I694" i="1" s="1"/>
  <c r="D693" i="1"/>
  <c r="E693" i="1" s="1"/>
  <c r="D692" i="1"/>
  <c r="D691" i="1"/>
  <c r="H691" i="1" s="1"/>
  <c r="J691" i="1" s="1"/>
  <c r="I691" i="1" s="1"/>
  <c r="D690" i="1"/>
  <c r="H690" i="1" s="1"/>
  <c r="J690" i="1" s="1"/>
  <c r="I690" i="1" s="1"/>
  <c r="D689" i="1"/>
  <c r="E689" i="1" s="1"/>
  <c r="D688" i="1"/>
  <c r="D687" i="1"/>
  <c r="H687" i="1" s="1"/>
  <c r="J687" i="1" s="1"/>
  <c r="I687" i="1" s="1"/>
  <c r="D686" i="1"/>
  <c r="H686" i="1" s="1"/>
  <c r="J686" i="1" s="1"/>
  <c r="I686" i="1" s="1"/>
  <c r="D685" i="1"/>
  <c r="H685" i="1" s="1"/>
  <c r="J685" i="1" s="1"/>
  <c r="I685" i="1" s="1"/>
  <c r="D684" i="1"/>
  <c r="D683" i="1"/>
  <c r="H683" i="1" s="1"/>
  <c r="J683" i="1" s="1"/>
  <c r="I683" i="1" s="1"/>
  <c r="D682" i="1"/>
  <c r="E682" i="1" s="1"/>
  <c r="D681" i="1"/>
  <c r="D680" i="1"/>
  <c r="C675" i="1"/>
  <c r="D663" i="1"/>
  <c r="D664" i="1"/>
  <c r="D665" i="1"/>
  <c r="D666" i="1"/>
  <c r="D667" i="1"/>
  <c r="D668" i="1"/>
  <c r="D669" i="1"/>
  <c r="D670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38" i="1"/>
  <c r="C633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06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80" i="1"/>
  <c r="D308" i="3" l="1"/>
  <c r="D307" i="3"/>
  <c r="D306" i="3"/>
  <c r="D342" i="3"/>
  <c r="D341" i="3"/>
  <c r="D340" i="3"/>
  <c r="D377" i="3"/>
  <c r="D376" i="3"/>
  <c r="D375" i="3"/>
  <c r="J12" i="3"/>
  <c r="I12" i="3" s="1"/>
  <c r="J18" i="3"/>
  <c r="I18" i="3" s="1"/>
  <c r="J27" i="3"/>
  <c r="I27" i="3" s="1"/>
  <c r="J32" i="3"/>
  <c r="I32" i="3" s="1"/>
  <c r="H249" i="3"/>
  <c r="I249" i="3" s="1"/>
  <c r="E249" i="3"/>
  <c r="H250" i="3"/>
  <c r="I250" i="3" s="1"/>
  <c r="E250" i="3"/>
  <c r="H251" i="3"/>
  <c r="I251" i="3" s="1"/>
  <c r="E251" i="3"/>
  <c r="H252" i="3"/>
  <c r="I252" i="3" s="1"/>
  <c r="E252" i="3"/>
  <c r="H253" i="3"/>
  <c r="I253" i="3" s="1"/>
  <c r="E253" i="3"/>
  <c r="H254" i="3"/>
  <c r="I254" i="3" s="1"/>
  <c r="E254" i="3"/>
  <c r="H255" i="3"/>
  <c r="I255" i="3" s="1"/>
  <c r="E255" i="3"/>
  <c r="H256" i="3"/>
  <c r="I256" i="3" s="1"/>
  <c r="E256" i="3"/>
  <c r="H257" i="3"/>
  <c r="I257" i="3" s="1"/>
  <c r="E257" i="3"/>
  <c r="H258" i="3"/>
  <c r="I258" i="3" s="1"/>
  <c r="E258" i="3"/>
  <c r="H259" i="3"/>
  <c r="I259" i="3" s="1"/>
  <c r="E259" i="3"/>
  <c r="H260" i="3"/>
  <c r="I260" i="3" s="1"/>
  <c r="E260" i="3"/>
  <c r="H261" i="3"/>
  <c r="I261" i="3" s="1"/>
  <c r="E261" i="3"/>
  <c r="H262" i="3"/>
  <c r="I262" i="3" s="1"/>
  <c r="E262" i="3"/>
  <c r="H263" i="3"/>
  <c r="I263" i="3" s="1"/>
  <c r="E263" i="3"/>
  <c r="H264" i="3"/>
  <c r="I264" i="3" s="1"/>
  <c r="E264" i="3"/>
  <c r="H265" i="3"/>
  <c r="I265" i="3" s="1"/>
  <c r="E265" i="3"/>
  <c r="H266" i="3"/>
  <c r="I266" i="3" s="1"/>
  <c r="E266" i="3"/>
  <c r="H267" i="3"/>
  <c r="I267" i="3" s="1"/>
  <c r="E267" i="3"/>
  <c r="H268" i="3"/>
  <c r="I268" i="3" s="1"/>
  <c r="E268" i="3"/>
  <c r="H269" i="3"/>
  <c r="I269" i="3" s="1"/>
  <c r="E269" i="3"/>
  <c r="H270" i="3"/>
  <c r="I270" i="3" s="1"/>
  <c r="E270" i="3"/>
  <c r="H271" i="3"/>
  <c r="I271" i="3" s="1"/>
  <c r="E271" i="3"/>
  <c r="H272" i="3"/>
  <c r="I272" i="3" s="1"/>
  <c r="E272" i="3"/>
  <c r="H273" i="3"/>
  <c r="I273" i="3" s="1"/>
  <c r="E273" i="3"/>
  <c r="H274" i="3"/>
  <c r="I274" i="3" s="1"/>
  <c r="E274" i="3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L602" i="1"/>
  <c r="L601" i="1"/>
  <c r="L600" i="1"/>
  <c r="L628" i="1"/>
  <c r="L627" i="1"/>
  <c r="L626" i="1"/>
  <c r="E670" i="1"/>
  <c r="H670" i="1"/>
  <c r="J670" i="1" s="1"/>
  <c r="I670" i="1" s="1"/>
  <c r="E669" i="1"/>
  <c r="H669" i="1"/>
  <c r="J669" i="1" s="1"/>
  <c r="I669" i="1" s="1"/>
  <c r="E668" i="1"/>
  <c r="H668" i="1"/>
  <c r="J668" i="1" s="1"/>
  <c r="I668" i="1" s="1"/>
  <c r="E667" i="1"/>
  <c r="H667" i="1"/>
  <c r="J667" i="1" s="1"/>
  <c r="I667" i="1" s="1"/>
  <c r="E666" i="1"/>
  <c r="H666" i="1"/>
  <c r="J666" i="1" s="1"/>
  <c r="I666" i="1" s="1"/>
  <c r="E665" i="1"/>
  <c r="H665" i="1"/>
  <c r="J665" i="1" s="1"/>
  <c r="I665" i="1" s="1"/>
  <c r="E664" i="1"/>
  <c r="H664" i="1"/>
  <c r="J664" i="1" s="1"/>
  <c r="I664" i="1" s="1"/>
  <c r="E663" i="1"/>
  <c r="H663" i="1"/>
  <c r="J663" i="1" s="1"/>
  <c r="I663" i="1" s="1"/>
  <c r="H680" i="1"/>
  <c r="J680" i="1" s="1"/>
  <c r="I680" i="1" s="1"/>
  <c r="E680" i="1"/>
  <c r="H681" i="1"/>
  <c r="J681" i="1" s="1"/>
  <c r="I681" i="1" s="1"/>
  <c r="E681" i="1"/>
  <c r="H684" i="1"/>
  <c r="J684" i="1" s="1"/>
  <c r="I684" i="1" s="1"/>
  <c r="E684" i="1"/>
  <c r="H688" i="1"/>
  <c r="J688" i="1" s="1"/>
  <c r="I688" i="1" s="1"/>
  <c r="E688" i="1"/>
  <c r="H692" i="1"/>
  <c r="J692" i="1" s="1"/>
  <c r="I692" i="1" s="1"/>
  <c r="E692" i="1"/>
  <c r="H696" i="1"/>
  <c r="J696" i="1" s="1"/>
  <c r="I696" i="1" s="1"/>
  <c r="E696" i="1"/>
  <c r="H700" i="1"/>
  <c r="J700" i="1" s="1"/>
  <c r="I700" i="1" s="1"/>
  <c r="E700" i="1"/>
  <c r="H704" i="1"/>
  <c r="J704" i="1" s="1"/>
  <c r="I704" i="1" s="1"/>
  <c r="E704" i="1"/>
  <c r="H708" i="1"/>
  <c r="J708" i="1" s="1"/>
  <c r="I708" i="1" s="1"/>
  <c r="E708" i="1"/>
  <c r="E709" i="1"/>
  <c r="H709" i="1"/>
  <c r="J709" i="1" s="1"/>
  <c r="I709" i="1" s="1"/>
  <c r="H712" i="1"/>
  <c r="J712" i="1" s="1"/>
  <c r="I712" i="1" s="1"/>
  <c r="E712" i="1"/>
  <c r="O704" i="1"/>
  <c r="N704" i="1" s="1"/>
  <c r="O682" i="1"/>
  <c r="N682" i="1" s="1"/>
  <c r="O681" i="1"/>
  <c r="N681" i="1" s="1"/>
  <c r="H723" i="1"/>
  <c r="I723" i="1" s="1"/>
  <c r="E723" i="1"/>
  <c r="H724" i="1"/>
  <c r="E724" i="1"/>
  <c r="H725" i="1"/>
  <c r="E725" i="1"/>
  <c r="H728" i="1"/>
  <c r="E728" i="1"/>
  <c r="H729" i="1"/>
  <c r="E729" i="1"/>
  <c r="H730" i="1"/>
  <c r="E730" i="1"/>
  <c r="J19" i="3"/>
  <c r="I19" i="3" s="1"/>
  <c r="J26" i="3"/>
  <c r="I26" i="3" s="1"/>
  <c r="J22" i="3"/>
  <c r="I22" i="3" s="1"/>
  <c r="J17" i="3"/>
  <c r="I17" i="3" s="1"/>
  <c r="J39" i="3"/>
  <c r="I39" i="3" s="1"/>
  <c r="J40" i="3"/>
  <c r="I40" i="3" s="1"/>
  <c r="E57" i="3"/>
  <c r="E75" i="3"/>
  <c r="E73" i="3"/>
  <c r="E65" i="3"/>
  <c r="E66" i="3"/>
  <c r="E64" i="3"/>
  <c r="C18" i="3"/>
  <c r="E18" i="3" s="1"/>
  <c r="D18" i="3" s="1"/>
  <c r="E63" i="3"/>
  <c r="E83" i="3"/>
  <c r="E70" i="3"/>
  <c r="E55" i="3"/>
  <c r="C9" i="3"/>
  <c r="E9" i="3" s="1"/>
  <c r="D9" i="3" s="1"/>
  <c r="E82" i="3"/>
  <c r="E84" i="3"/>
  <c r="E71" i="3"/>
  <c r="E60" i="3"/>
  <c r="E80" i="3"/>
  <c r="E69" i="3"/>
  <c r="E58" i="3"/>
  <c r="E78" i="3"/>
  <c r="O684" i="1"/>
  <c r="N684" i="1" s="1"/>
  <c r="O703" i="1"/>
  <c r="N703" i="1" s="1"/>
  <c r="O702" i="1"/>
  <c r="N702" i="1" s="1"/>
  <c r="O699" i="1"/>
  <c r="N699" i="1" s="1"/>
  <c r="O700" i="1"/>
  <c r="N700" i="1" s="1"/>
  <c r="O698" i="1"/>
  <c r="N698" i="1" s="1"/>
  <c r="O683" i="1"/>
  <c r="N683" i="1" s="1"/>
  <c r="O688" i="1"/>
  <c r="N688" i="1" s="1"/>
  <c r="E685" i="1"/>
  <c r="E697" i="1"/>
  <c r="E705" i="1"/>
  <c r="H693" i="1"/>
  <c r="J693" i="1" s="1"/>
  <c r="I693" i="1" s="1"/>
  <c r="H701" i="1"/>
  <c r="J701" i="1" s="1"/>
  <c r="I701" i="1" s="1"/>
  <c r="E686" i="1"/>
  <c r="E694" i="1"/>
  <c r="E698" i="1"/>
  <c r="E702" i="1"/>
  <c r="E710" i="1"/>
  <c r="H682" i="1"/>
  <c r="J682" i="1" s="1"/>
  <c r="I682" i="1" s="1"/>
  <c r="H706" i="1"/>
  <c r="J706" i="1" s="1"/>
  <c r="I706" i="1" s="1"/>
  <c r="E683" i="1"/>
  <c r="E687" i="1"/>
  <c r="E691" i="1"/>
  <c r="E695" i="1"/>
  <c r="E699" i="1"/>
  <c r="E703" i="1"/>
  <c r="E707" i="1"/>
  <c r="E711" i="1"/>
  <c r="H689" i="1"/>
  <c r="J689" i="1" s="1"/>
  <c r="I689" i="1" s="1"/>
  <c r="E690" i="1"/>
  <c r="H638" i="1"/>
  <c r="J638" i="1" s="1"/>
  <c r="I638" i="1" s="1"/>
  <c r="E638" i="1"/>
  <c r="H639" i="1"/>
  <c r="J639" i="1" s="1"/>
  <c r="I639" i="1" s="1"/>
  <c r="E639" i="1"/>
  <c r="H640" i="1"/>
  <c r="J640" i="1" s="1"/>
  <c r="I640" i="1" s="1"/>
  <c r="E640" i="1"/>
  <c r="H641" i="1"/>
  <c r="J641" i="1" s="1"/>
  <c r="I641" i="1" s="1"/>
  <c r="E641" i="1"/>
  <c r="H642" i="1"/>
  <c r="J642" i="1" s="1"/>
  <c r="I642" i="1" s="1"/>
  <c r="E642" i="1"/>
  <c r="H643" i="1"/>
  <c r="J643" i="1" s="1"/>
  <c r="I643" i="1" s="1"/>
  <c r="E643" i="1"/>
  <c r="H644" i="1"/>
  <c r="J644" i="1" s="1"/>
  <c r="I644" i="1" s="1"/>
  <c r="E644" i="1"/>
  <c r="H645" i="1"/>
  <c r="J645" i="1" s="1"/>
  <c r="I645" i="1" s="1"/>
  <c r="E645" i="1"/>
  <c r="H646" i="1"/>
  <c r="J646" i="1" s="1"/>
  <c r="I646" i="1" s="1"/>
  <c r="E646" i="1"/>
  <c r="H647" i="1"/>
  <c r="J647" i="1" s="1"/>
  <c r="I647" i="1" s="1"/>
  <c r="E647" i="1"/>
  <c r="H648" i="1"/>
  <c r="J648" i="1" s="1"/>
  <c r="I648" i="1" s="1"/>
  <c r="E648" i="1"/>
  <c r="H649" i="1"/>
  <c r="J649" i="1" s="1"/>
  <c r="I649" i="1" s="1"/>
  <c r="E649" i="1"/>
  <c r="H650" i="1"/>
  <c r="J650" i="1" s="1"/>
  <c r="I650" i="1" s="1"/>
  <c r="E650" i="1"/>
  <c r="H651" i="1"/>
  <c r="J651" i="1" s="1"/>
  <c r="I651" i="1" s="1"/>
  <c r="E651" i="1"/>
  <c r="H652" i="1"/>
  <c r="J652" i="1" s="1"/>
  <c r="I652" i="1" s="1"/>
  <c r="E652" i="1"/>
  <c r="H653" i="1"/>
  <c r="J653" i="1" s="1"/>
  <c r="I653" i="1" s="1"/>
  <c r="E653" i="1"/>
  <c r="H654" i="1"/>
  <c r="J654" i="1" s="1"/>
  <c r="I654" i="1" s="1"/>
  <c r="E654" i="1"/>
  <c r="H655" i="1"/>
  <c r="J655" i="1" s="1"/>
  <c r="I655" i="1" s="1"/>
  <c r="E655" i="1"/>
  <c r="H656" i="1"/>
  <c r="J656" i="1" s="1"/>
  <c r="I656" i="1" s="1"/>
  <c r="E656" i="1"/>
  <c r="H657" i="1"/>
  <c r="J657" i="1" s="1"/>
  <c r="I657" i="1" s="1"/>
  <c r="E657" i="1"/>
  <c r="H658" i="1"/>
  <c r="J658" i="1" s="1"/>
  <c r="I658" i="1" s="1"/>
  <c r="E658" i="1"/>
  <c r="H659" i="1"/>
  <c r="J659" i="1" s="1"/>
  <c r="I659" i="1" s="1"/>
  <c r="E659" i="1"/>
  <c r="H660" i="1"/>
  <c r="J660" i="1" s="1"/>
  <c r="I660" i="1" s="1"/>
  <c r="E660" i="1"/>
  <c r="H661" i="1"/>
  <c r="J661" i="1" s="1"/>
  <c r="I661" i="1" s="1"/>
  <c r="E661" i="1"/>
  <c r="H662" i="1"/>
  <c r="J662" i="1" s="1"/>
  <c r="I662" i="1" s="1"/>
  <c r="E662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54" i="1"/>
  <c r="M126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E126" i="2"/>
  <c r="H143" i="2"/>
  <c r="L143" i="2" s="1"/>
  <c r="M143" i="2" s="1"/>
  <c r="H142" i="2"/>
  <c r="L142" i="2" s="1"/>
  <c r="M142" i="2" s="1"/>
  <c r="H141" i="2"/>
  <c r="L141" i="2" s="1"/>
  <c r="M141" i="2" s="1"/>
  <c r="H140" i="2"/>
  <c r="L140" i="2" s="1"/>
  <c r="M140" i="2" s="1"/>
  <c r="H139" i="2"/>
  <c r="L139" i="2" s="1"/>
  <c r="M139" i="2" s="1"/>
  <c r="H138" i="2"/>
  <c r="L138" i="2" s="1"/>
  <c r="M138" i="2" s="1"/>
  <c r="H137" i="2"/>
  <c r="L137" i="2" s="1"/>
  <c r="M137" i="2" s="1"/>
  <c r="H136" i="2"/>
  <c r="L136" i="2" s="1"/>
  <c r="M136" i="2" s="1"/>
  <c r="H135" i="2"/>
  <c r="L135" i="2" s="1"/>
  <c r="M135" i="2" s="1"/>
  <c r="H134" i="2"/>
  <c r="L134" i="2" s="1"/>
  <c r="M134" i="2" s="1"/>
  <c r="H133" i="2"/>
  <c r="L133" i="2" s="1"/>
  <c r="M133" i="2" s="1"/>
  <c r="H132" i="2"/>
  <c r="L132" i="2" s="1"/>
  <c r="M132" i="2" s="1"/>
  <c r="H131" i="2"/>
  <c r="L131" i="2" s="1"/>
  <c r="M131" i="2" s="1"/>
  <c r="H130" i="2"/>
  <c r="L130" i="2" s="1"/>
  <c r="M130" i="2" s="1"/>
  <c r="H129" i="2"/>
  <c r="L129" i="2" s="1"/>
  <c r="M129" i="2" s="1"/>
  <c r="H128" i="2"/>
  <c r="L128" i="2" s="1"/>
  <c r="M128" i="2" s="1"/>
  <c r="H127" i="2"/>
  <c r="L127" i="2" s="1"/>
  <c r="M127" i="2" s="1"/>
  <c r="H126" i="2"/>
  <c r="L126" i="2" s="1"/>
  <c r="D538" i="1"/>
  <c r="D537" i="1"/>
  <c r="D536" i="1"/>
  <c r="D535" i="1"/>
  <c r="D534" i="1"/>
  <c r="D533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L476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498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483" i="1"/>
  <c r="L484" i="1"/>
  <c r="L485" i="1"/>
  <c r="L486" i="1"/>
  <c r="L487" i="1"/>
  <c r="L463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28" i="1"/>
  <c r="D420" i="1"/>
  <c r="E420" i="1"/>
  <c r="H420" i="1"/>
  <c r="J420" i="1"/>
  <c r="D421" i="1"/>
  <c r="E421" i="1"/>
  <c r="H421" i="1"/>
  <c r="J421" i="1"/>
  <c r="D422" i="1"/>
  <c r="E422" i="1"/>
  <c r="H422" i="1"/>
  <c r="J422" i="1"/>
  <c r="D423" i="1"/>
  <c r="E423" i="1"/>
  <c r="H423" i="1"/>
  <c r="J423" i="1"/>
  <c r="D424" i="1"/>
  <c r="E424" i="1"/>
  <c r="H424" i="1"/>
  <c r="J424" i="1"/>
  <c r="C395" i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00" i="1"/>
  <c r="H400" i="1" s="1"/>
  <c r="J419" i="1"/>
  <c r="E419" i="1"/>
  <c r="J418" i="1"/>
  <c r="E418" i="1"/>
  <c r="J417" i="1"/>
  <c r="E417" i="1"/>
  <c r="J416" i="1"/>
  <c r="E416" i="1"/>
  <c r="J415" i="1"/>
  <c r="E415" i="1"/>
  <c r="J414" i="1"/>
  <c r="E414" i="1"/>
  <c r="J413" i="1"/>
  <c r="E413" i="1"/>
  <c r="J412" i="1"/>
  <c r="E412" i="1"/>
  <c r="J411" i="1"/>
  <c r="E411" i="1"/>
  <c r="J410" i="1"/>
  <c r="E410" i="1"/>
  <c r="J409" i="1"/>
  <c r="E409" i="1"/>
  <c r="J408" i="1"/>
  <c r="E408" i="1"/>
  <c r="J407" i="1"/>
  <c r="E407" i="1"/>
  <c r="J406" i="1"/>
  <c r="E406" i="1"/>
  <c r="J405" i="1"/>
  <c r="E405" i="1"/>
  <c r="J404" i="1"/>
  <c r="E404" i="1"/>
  <c r="J403" i="1"/>
  <c r="E403" i="1"/>
  <c r="J402" i="1"/>
  <c r="E402" i="1"/>
  <c r="J401" i="1"/>
  <c r="E401" i="1"/>
  <c r="J400" i="1"/>
  <c r="E400" i="1"/>
  <c r="D105" i="2"/>
  <c r="D106" i="2"/>
  <c r="D107" i="2"/>
  <c r="D108" i="2"/>
  <c r="D109" i="2"/>
  <c r="D110" i="2"/>
  <c r="D111" i="2"/>
  <c r="D112" i="2"/>
  <c r="D113" i="2"/>
  <c r="D104" i="2"/>
  <c r="K104" i="2"/>
  <c r="K105" i="2"/>
  <c r="K106" i="2"/>
  <c r="K107" i="2"/>
  <c r="K108" i="2"/>
  <c r="K109" i="2"/>
  <c r="K110" i="2"/>
  <c r="K111" i="2"/>
  <c r="K112" i="2"/>
  <c r="K113" i="2"/>
  <c r="D86" i="2"/>
  <c r="D87" i="2"/>
  <c r="D88" i="2"/>
  <c r="D89" i="2"/>
  <c r="D90" i="2"/>
  <c r="D91" i="2"/>
  <c r="D92" i="2"/>
  <c r="D93" i="2"/>
  <c r="D94" i="2"/>
  <c r="D85" i="2"/>
  <c r="K94" i="2"/>
  <c r="K93" i="2"/>
  <c r="K92" i="2"/>
  <c r="K91" i="2"/>
  <c r="K90" i="2"/>
  <c r="K89" i="2"/>
  <c r="K88" i="2"/>
  <c r="K87" i="2"/>
  <c r="K86" i="2"/>
  <c r="K85" i="2"/>
  <c r="D67" i="2"/>
  <c r="D68" i="2"/>
  <c r="D69" i="2"/>
  <c r="D70" i="2"/>
  <c r="D71" i="2"/>
  <c r="D72" i="2"/>
  <c r="D73" i="2"/>
  <c r="D74" i="2"/>
  <c r="D75" i="2"/>
  <c r="D66" i="2"/>
  <c r="K75" i="2"/>
  <c r="K74" i="2"/>
  <c r="K73" i="2"/>
  <c r="K72" i="2"/>
  <c r="K71" i="2"/>
  <c r="K70" i="2"/>
  <c r="K69" i="2"/>
  <c r="K68" i="2"/>
  <c r="K67" i="2"/>
  <c r="K66" i="2"/>
  <c r="J62" i="2"/>
  <c r="B62" i="2"/>
  <c r="C62" i="2" s="1"/>
  <c r="I372" i="1"/>
  <c r="I373" i="1"/>
  <c r="I374" i="1"/>
  <c r="I375" i="1"/>
  <c r="I376" i="1"/>
  <c r="I377" i="1"/>
  <c r="I378" i="1"/>
  <c r="I379" i="1"/>
  <c r="I380" i="1"/>
  <c r="I371" i="1"/>
  <c r="I354" i="1"/>
  <c r="I355" i="1"/>
  <c r="I356" i="1"/>
  <c r="I357" i="1"/>
  <c r="I358" i="1"/>
  <c r="I359" i="1"/>
  <c r="I360" i="1"/>
  <c r="I361" i="1"/>
  <c r="I362" i="1"/>
  <c r="I353" i="1"/>
  <c r="I336" i="1"/>
  <c r="I337" i="1"/>
  <c r="I338" i="1"/>
  <c r="I339" i="1"/>
  <c r="I340" i="1"/>
  <c r="I341" i="1"/>
  <c r="I342" i="1"/>
  <c r="I343" i="1"/>
  <c r="I344" i="1"/>
  <c r="I335" i="1"/>
  <c r="I347" i="1" s="1"/>
  <c r="C3" i="1"/>
  <c r="C32" i="1"/>
  <c r="C103" i="1"/>
  <c r="C316" i="1"/>
  <c r="J321" i="1"/>
  <c r="E321" i="1"/>
  <c r="E329" i="1"/>
  <c r="J329" i="1"/>
  <c r="E330" i="1"/>
  <c r="J330" i="1"/>
  <c r="J328" i="1"/>
  <c r="E328" i="1"/>
  <c r="J327" i="1"/>
  <c r="E327" i="1"/>
  <c r="J326" i="1"/>
  <c r="E326" i="1"/>
  <c r="J325" i="1"/>
  <c r="E325" i="1"/>
  <c r="J324" i="1"/>
  <c r="E324" i="1"/>
  <c r="J323" i="1"/>
  <c r="E323" i="1"/>
  <c r="J322" i="1"/>
  <c r="E32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82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46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10" i="1"/>
  <c r="E201" i="1"/>
  <c r="E202" i="1"/>
  <c r="E203" i="1"/>
  <c r="E204" i="1"/>
  <c r="E205" i="1"/>
  <c r="J197" i="1"/>
  <c r="J198" i="1"/>
  <c r="J199" i="1"/>
  <c r="J200" i="1"/>
  <c r="J201" i="1"/>
  <c r="J202" i="1"/>
  <c r="J203" i="1"/>
  <c r="J204" i="1"/>
  <c r="J205" i="1"/>
  <c r="B176" i="1"/>
  <c r="C176" i="1" s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E198" i="1"/>
  <c r="E199" i="1"/>
  <c r="E200" i="1"/>
  <c r="J190" i="1"/>
  <c r="E190" i="1"/>
  <c r="J189" i="1"/>
  <c r="E189" i="1"/>
  <c r="J188" i="1"/>
  <c r="E188" i="1"/>
  <c r="J187" i="1"/>
  <c r="E187" i="1"/>
  <c r="J186" i="1"/>
  <c r="E186" i="1"/>
  <c r="J185" i="1"/>
  <c r="E185" i="1"/>
  <c r="J184" i="1"/>
  <c r="E184" i="1"/>
  <c r="J183" i="1"/>
  <c r="E183" i="1"/>
  <c r="J182" i="1"/>
  <c r="E182" i="1"/>
  <c r="J181" i="1"/>
  <c r="E181" i="1"/>
  <c r="K34" i="2"/>
  <c r="K33" i="2"/>
  <c r="K32" i="2"/>
  <c r="K31" i="2"/>
  <c r="K30" i="2"/>
  <c r="K29" i="2"/>
  <c r="K28" i="2"/>
  <c r="K27" i="2"/>
  <c r="K26" i="2"/>
  <c r="K25" i="2"/>
  <c r="K16" i="2"/>
  <c r="K15" i="2"/>
  <c r="K14" i="2"/>
  <c r="K13" i="2"/>
  <c r="K12" i="2"/>
  <c r="K11" i="2"/>
  <c r="K10" i="2"/>
  <c r="K9" i="2"/>
  <c r="K8" i="2"/>
  <c r="K7" i="2"/>
  <c r="D52" i="2"/>
  <c r="D51" i="2"/>
  <c r="D50" i="2"/>
  <c r="D49" i="2"/>
  <c r="D48" i="2"/>
  <c r="D47" i="2"/>
  <c r="D46" i="2"/>
  <c r="D45" i="2"/>
  <c r="D44" i="2"/>
  <c r="D43" i="2"/>
  <c r="D34" i="2"/>
  <c r="D33" i="2"/>
  <c r="D32" i="2"/>
  <c r="D31" i="2"/>
  <c r="D30" i="2"/>
  <c r="D29" i="2"/>
  <c r="D28" i="2"/>
  <c r="D27" i="2"/>
  <c r="D26" i="2"/>
  <c r="D25" i="2"/>
  <c r="D16" i="2"/>
  <c r="D15" i="2"/>
  <c r="D14" i="2"/>
  <c r="D13" i="2"/>
  <c r="D12" i="2"/>
  <c r="D11" i="2"/>
  <c r="D10" i="2"/>
  <c r="D9" i="2"/>
  <c r="D8" i="2"/>
  <c r="D7" i="2"/>
  <c r="AA8" i="1"/>
  <c r="AA9" i="1"/>
  <c r="AA10" i="1"/>
  <c r="AA11" i="1"/>
  <c r="AA12" i="1"/>
  <c r="AA13" i="1"/>
  <c r="AA14" i="1"/>
  <c r="AA15" i="1"/>
  <c r="AA16" i="1"/>
  <c r="AA7" i="1"/>
  <c r="U8" i="1"/>
  <c r="U9" i="1"/>
  <c r="U10" i="1"/>
  <c r="U11" i="1"/>
  <c r="U12" i="1"/>
  <c r="U13" i="1"/>
  <c r="U14" i="1"/>
  <c r="U15" i="1"/>
  <c r="U16" i="1"/>
  <c r="U7" i="1"/>
  <c r="O8" i="1"/>
  <c r="O9" i="1"/>
  <c r="O10" i="1"/>
  <c r="O11" i="1"/>
  <c r="O12" i="1"/>
  <c r="O13" i="1"/>
  <c r="O14" i="1"/>
  <c r="O15" i="1"/>
  <c r="O16" i="1"/>
  <c r="O7" i="1"/>
  <c r="I140" i="1"/>
  <c r="I141" i="1"/>
  <c r="I142" i="1"/>
  <c r="I143" i="1"/>
  <c r="I144" i="1"/>
  <c r="I145" i="1"/>
  <c r="I146" i="1"/>
  <c r="I147" i="1"/>
  <c r="I148" i="1"/>
  <c r="I139" i="1"/>
  <c r="I122" i="1"/>
  <c r="I123" i="1"/>
  <c r="I124" i="1"/>
  <c r="I125" i="1"/>
  <c r="I126" i="1"/>
  <c r="I127" i="1"/>
  <c r="I128" i="1"/>
  <c r="I129" i="1"/>
  <c r="I130" i="1"/>
  <c r="I121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L576" i="1" l="1"/>
  <c r="L575" i="1"/>
  <c r="L574" i="1"/>
  <c r="D80" i="2"/>
  <c r="D79" i="2"/>
  <c r="D78" i="2"/>
  <c r="D99" i="2"/>
  <c r="D98" i="2"/>
  <c r="D97" i="2"/>
  <c r="D118" i="2"/>
  <c r="D117" i="2"/>
  <c r="D11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H533" i="1"/>
  <c r="J533" i="1" s="1"/>
  <c r="I533" i="1" s="1"/>
  <c r="E533" i="1"/>
  <c r="H534" i="1"/>
  <c r="J534" i="1" s="1"/>
  <c r="I534" i="1" s="1"/>
  <c r="E534" i="1"/>
  <c r="H535" i="1"/>
  <c r="J535" i="1" s="1"/>
  <c r="I535" i="1" s="1"/>
  <c r="E535" i="1"/>
  <c r="H536" i="1"/>
  <c r="J536" i="1" s="1"/>
  <c r="I536" i="1" s="1"/>
  <c r="E536" i="1"/>
  <c r="H537" i="1"/>
  <c r="J537" i="1" s="1"/>
  <c r="I537" i="1" s="1"/>
  <c r="E537" i="1"/>
  <c r="H538" i="1"/>
  <c r="J538" i="1" s="1"/>
  <c r="I538" i="1" s="1"/>
  <c r="E538" i="1"/>
  <c r="L457" i="1"/>
  <c r="L456" i="1"/>
  <c r="L455" i="1"/>
  <c r="L492" i="1"/>
  <c r="L491" i="1"/>
  <c r="L490" i="1"/>
  <c r="L527" i="1"/>
  <c r="L526" i="1"/>
  <c r="L525" i="1"/>
  <c r="H539" i="1"/>
  <c r="J539" i="1" s="1"/>
  <c r="I539" i="1" s="1"/>
  <c r="E539" i="1"/>
  <c r="H540" i="1"/>
  <c r="J540" i="1" s="1"/>
  <c r="I540" i="1" s="1"/>
  <c r="E540" i="1"/>
  <c r="H541" i="1"/>
  <c r="J541" i="1" s="1"/>
  <c r="I541" i="1" s="1"/>
  <c r="E541" i="1"/>
  <c r="H542" i="1"/>
  <c r="J542" i="1" s="1"/>
  <c r="I542" i="1" s="1"/>
  <c r="E542" i="1"/>
  <c r="H543" i="1"/>
  <c r="J543" i="1" s="1"/>
  <c r="I543" i="1" s="1"/>
  <c r="E543" i="1"/>
  <c r="H544" i="1"/>
  <c r="J544" i="1" s="1"/>
  <c r="I544" i="1" s="1"/>
  <c r="E544" i="1"/>
  <c r="H545" i="1"/>
  <c r="J545" i="1" s="1"/>
  <c r="I545" i="1" s="1"/>
  <c r="E545" i="1"/>
  <c r="H546" i="1"/>
  <c r="J546" i="1" s="1"/>
  <c r="I546" i="1" s="1"/>
  <c r="E546" i="1"/>
  <c r="H547" i="1"/>
  <c r="J547" i="1" s="1"/>
  <c r="I547" i="1" s="1"/>
  <c r="E547" i="1"/>
  <c r="H548" i="1"/>
  <c r="J548" i="1" s="1"/>
  <c r="I548" i="1" s="1"/>
  <c r="E548" i="1"/>
  <c r="H549" i="1"/>
  <c r="J549" i="1" s="1"/>
  <c r="I549" i="1" s="1"/>
  <c r="E549" i="1"/>
  <c r="H550" i="1"/>
  <c r="J550" i="1" s="1"/>
  <c r="I550" i="1" s="1"/>
  <c r="E550" i="1"/>
  <c r="I367" i="1"/>
  <c r="I366" i="1"/>
  <c r="I365" i="1"/>
  <c r="I385" i="1"/>
  <c r="I384" i="1"/>
  <c r="I383" i="1"/>
  <c r="K118" i="2"/>
  <c r="K117" i="2"/>
  <c r="K116" i="2"/>
  <c r="K99" i="2"/>
  <c r="K98" i="2"/>
  <c r="K97" i="2"/>
  <c r="K80" i="2"/>
  <c r="K79" i="2"/>
  <c r="K78" i="2"/>
  <c r="L239" i="1"/>
  <c r="L238" i="1"/>
  <c r="L237" i="1"/>
  <c r="L273" i="1"/>
  <c r="L275" i="1"/>
  <c r="L274" i="1"/>
  <c r="L311" i="1"/>
  <c r="L310" i="1"/>
  <c r="L309" i="1"/>
  <c r="I349" i="1"/>
  <c r="I348" i="1"/>
  <c r="I62" i="1"/>
  <c r="I61" i="1"/>
  <c r="I60" i="1"/>
  <c r="I81" i="1"/>
  <c r="I80" i="1"/>
  <c r="I79" i="1"/>
  <c r="I97" i="1"/>
  <c r="I96" i="1"/>
  <c r="I95" i="1"/>
  <c r="I134" i="1"/>
  <c r="I133" i="1"/>
  <c r="I132" i="1"/>
  <c r="I152" i="1"/>
  <c r="I151" i="1"/>
  <c r="I150" i="1"/>
  <c r="O37" i="1"/>
  <c r="O36" i="1"/>
  <c r="O35" i="1"/>
  <c r="U36" i="1"/>
  <c r="U35" i="1"/>
  <c r="U34" i="1"/>
  <c r="AA36" i="1"/>
  <c r="AA35" i="1"/>
  <c r="AA34" i="1"/>
  <c r="K38" i="2"/>
  <c r="K37" i="2"/>
  <c r="K36" i="2"/>
  <c r="K20" i="2"/>
  <c r="K19" i="2"/>
  <c r="K18" i="2"/>
  <c r="D56" i="2"/>
  <c r="D55" i="2"/>
  <c r="D54" i="2"/>
  <c r="D38" i="2"/>
  <c r="D37" i="2"/>
  <c r="D36" i="2"/>
  <c r="D20" i="2"/>
  <c r="D19" i="2"/>
  <c r="D18" i="2"/>
  <c r="I170" i="1"/>
  <c r="I169" i="1"/>
  <c r="I168" i="1"/>
</calcChain>
</file>

<file path=xl/sharedStrings.xml><?xml version="1.0" encoding="utf-8"?>
<sst xmlns="http://schemas.openxmlformats.org/spreadsheetml/2006/main" count="1462" uniqueCount="58">
  <si>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</si>
  <si>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</si>
  <si>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</si>
  <si>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</si>
  <si>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</si>
  <si>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</si>
  <si>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</si>
  <si>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</si>
  <si>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</si>
  <si>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</si>
  <si>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</si>
  <si>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</si>
  <si>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</si>
  <si>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Coordenadas reales</t>
  </si>
  <si>
    <t>Coordenadas obtenidas</t>
  </si>
  <si>
    <t>Diferencia (mm)</t>
  </si>
  <si>
    <t xml:space="preserve">Distancia real </t>
  </si>
  <si>
    <t xml:space="preserve">Distancia obtenida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</si>
  <si>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</si>
  <si>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</si>
  <si>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</si>
  <si>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</si>
  <si>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</si>
  <si>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</si>
  <si>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</si>
  <si>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</si>
  <si>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</si>
  <si>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</si>
  <si>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máximo (mm)</t>
  </si>
  <si>
    <t>mínimo (mm)</t>
  </si>
  <si>
    <t>media (mm)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</si>
  <si>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</si>
  <si>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</si>
  <si>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</si>
  <si>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</si>
  <si>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</si>
  <si>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</si>
  <si>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</si>
  <si>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</si>
  <si>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</si>
  <si>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</si>
  <si>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</si>
  <si>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</si>
  <si>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</si>
  <si>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</si>
  <si>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</si>
  <si>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EJE Y INVERTIDO</t>
  </si>
  <si>
    <t>P26</t>
  </si>
  <si>
    <t>P27</t>
  </si>
  <si>
    <t>P28</t>
  </si>
  <si>
    <t>P29</t>
  </si>
  <si>
    <t>P30</t>
  </si>
  <si>
    <t>P31</t>
  </si>
  <si>
    <t>P32</t>
  </si>
  <si>
    <t>P33</t>
  </si>
  <si>
    <t>Coordenadas cambiadas según equivalencia (mm)</t>
  </si>
  <si>
    <t>COORDENDAS SUPUESTAS</t>
  </si>
  <si>
    <t>Distancias cambiadas según equivalencia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</si>
</sst>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596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FAC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2" fillId="13" borderId="2" xfId="0" applyNumberFormat="1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 wrapText="1"/>
    </xf>
    <xf numFmtId="0" fontId="5" fillId="0" borderId="0" xfId="0" applyFont="1"/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" fillId="0" borderId="0" xfId="0" applyFont="1"/>
    <xf numFmtId="0" fontId="2" fillId="7" borderId="7" xfId="0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7293E"/>
      <color rgb="FFFFADAD"/>
      <color rgb="FFFFFAC9"/>
      <color rgb="FFFFD1D1"/>
      <color rgb="FFFFF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Fresas'!$J$209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Fresas'!$J$210:$J$234</c:f>
              <c:numCache>
                <c:formatCode>General</c:formatCode>
                <c:ptCount val="25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650</c:v>
                </c:pt>
                <c:pt idx="19">
                  <c:v>650</c:v>
                </c:pt>
                <c:pt idx="20">
                  <c:v>650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1-4214-BFE3-1602EA46CBF9}"/>
            </c:ext>
          </c:extLst>
        </c:ser>
        <c:ser>
          <c:idx val="1"/>
          <c:order val="1"/>
          <c:tx>
            <c:strRef>
              <c:f>'Pruebas Distancias Fresas'!$K$209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Fresas'!$K$210:$K$234</c:f>
              <c:numCache>
                <c:formatCode>General</c:formatCode>
                <c:ptCount val="25"/>
                <c:pt idx="0">
                  <c:v>620.38</c:v>
                </c:pt>
                <c:pt idx="1">
                  <c:v>1922.26</c:v>
                </c:pt>
                <c:pt idx="2">
                  <c:v>355.95</c:v>
                </c:pt>
                <c:pt idx="3" formatCode="0.00">
                  <c:v>617.9</c:v>
                </c:pt>
                <c:pt idx="4">
                  <c:v>1008.86</c:v>
                </c:pt>
                <c:pt idx="5">
                  <c:v>488.25</c:v>
                </c:pt>
                <c:pt idx="6">
                  <c:v>617.66999999999996</c:v>
                </c:pt>
                <c:pt idx="7">
                  <c:v>1059.98</c:v>
                </c:pt>
                <c:pt idx="8">
                  <c:v>480.32</c:v>
                </c:pt>
                <c:pt idx="9">
                  <c:v>652.82000000000005</c:v>
                </c:pt>
                <c:pt idx="10">
                  <c:v>822.14</c:v>
                </c:pt>
                <c:pt idx="11">
                  <c:v>580.29999999999995</c:v>
                </c:pt>
                <c:pt idx="12">
                  <c:v>656.21</c:v>
                </c:pt>
                <c:pt idx="13">
                  <c:v>2793.83</c:v>
                </c:pt>
                <c:pt idx="14" formatCode="0.00">
                  <c:v>370.8</c:v>
                </c:pt>
                <c:pt idx="15">
                  <c:v>672.22</c:v>
                </c:pt>
                <c:pt idx="16">
                  <c:v>840.11</c:v>
                </c:pt>
                <c:pt idx="17">
                  <c:v>612.19000000000005</c:v>
                </c:pt>
                <c:pt idx="18">
                  <c:v>680.75</c:v>
                </c:pt>
                <c:pt idx="19">
                  <c:v>939.26</c:v>
                </c:pt>
                <c:pt idx="20">
                  <c:v>606.57000000000005</c:v>
                </c:pt>
                <c:pt idx="21">
                  <c:v>686.24</c:v>
                </c:pt>
                <c:pt idx="22">
                  <c:v>1154.25</c:v>
                </c:pt>
                <c:pt idx="23">
                  <c:v>488.39</c:v>
                </c:pt>
                <c:pt idx="24">
                  <c:v>656.67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1-4214-BFE3-1602EA46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81575"/>
        <c:axId val="1964783623"/>
      </c:scatterChart>
      <c:valAx>
        <c:axId val="1964781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3623"/>
        <c:crosses val="autoZero"/>
        <c:crossBetween val="midCat"/>
        <c:majorUnit val="1"/>
      </c:valAx>
      <c:valAx>
        <c:axId val="196478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1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Fresas'!$J$281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Fresas'!$J$282:$J$306</c:f>
              <c:numCache>
                <c:formatCode>0.00</c:formatCode>
                <c:ptCount val="25"/>
                <c:pt idx="0">
                  <c:v>423.20680523829009</c:v>
                </c:pt>
                <c:pt idx="1">
                  <c:v>434.8608972993548</c:v>
                </c:pt>
                <c:pt idx="2">
                  <c:v>434.8608972993548</c:v>
                </c:pt>
                <c:pt idx="3">
                  <c:v>472.76209661943079</c:v>
                </c:pt>
                <c:pt idx="4">
                  <c:v>475.39877997319263</c:v>
                </c:pt>
                <c:pt idx="5">
                  <c:v>475.39877997319263</c:v>
                </c:pt>
                <c:pt idx="6">
                  <c:v>515.75575614819854</c:v>
                </c:pt>
                <c:pt idx="7">
                  <c:v>520.48438977552439</c:v>
                </c:pt>
                <c:pt idx="8">
                  <c:v>520.48438977552439</c:v>
                </c:pt>
                <c:pt idx="9">
                  <c:v>542.12913590767278</c:v>
                </c:pt>
                <c:pt idx="10">
                  <c:v>542.70526070787264</c:v>
                </c:pt>
                <c:pt idx="11">
                  <c:v>542.70526070787264</c:v>
                </c:pt>
                <c:pt idx="12">
                  <c:v>559.91427915351471</c:v>
                </c:pt>
                <c:pt idx="13">
                  <c:v>579.65852016510553</c:v>
                </c:pt>
                <c:pt idx="14">
                  <c:v>579.65852016510553</c:v>
                </c:pt>
                <c:pt idx="15">
                  <c:v>650.7718494218999</c:v>
                </c:pt>
                <c:pt idx="16">
                  <c:v>651.46296901665869</c:v>
                </c:pt>
                <c:pt idx="17">
                  <c:v>651.46296901665869</c:v>
                </c:pt>
                <c:pt idx="18">
                  <c:v>697.1398711879848</c:v>
                </c:pt>
                <c:pt idx="19">
                  <c:v>698.93061172050545</c:v>
                </c:pt>
                <c:pt idx="20">
                  <c:v>698.93061172050545</c:v>
                </c:pt>
                <c:pt idx="21">
                  <c:v>743.97849431283964</c:v>
                </c:pt>
                <c:pt idx="22">
                  <c:v>750.66903492817664</c:v>
                </c:pt>
                <c:pt idx="23">
                  <c:v>750.66903492817664</c:v>
                </c:pt>
                <c:pt idx="24">
                  <c:v>791.20414559075709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A-48B6-886F-DDE38638762F}"/>
            </c:ext>
          </c:extLst>
        </c:ser>
        <c:ser>
          <c:idx val="1"/>
          <c:order val="1"/>
          <c:tx>
            <c:strRef>
              <c:f>'Pruebas Distancias Fresas'!$K$281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Fresas'!$K$282:$K$306</c:f>
              <c:numCache>
                <c:formatCode>0.00</c:formatCode>
                <c:ptCount val="25"/>
                <c:pt idx="0">
                  <c:v>689.28</c:v>
                </c:pt>
                <c:pt idx="1">
                  <c:v>1991.1</c:v>
                </c:pt>
                <c:pt idx="2">
                  <c:v>448.54</c:v>
                </c:pt>
                <c:pt idx="3">
                  <c:v>678.07</c:v>
                </c:pt>
                <c:pt idx="4">
                  <c:v>1056.75</c:v>
                </c:pt>
                <c:pt idx="5">
                  <c:v>558.87</c:v>
                </c:pt>
                <c:pt idx="6">
                  <c:v>673.29</c:v>
                </c:pt>
                <c:pt idx="7">
                  <c:v>1099.58</c:v>
                </c:pt>
                <c:pt idx="8">
                  <c:v>547.4</c:v>
                </c:pt>
                <c:pt idx="9">
                  <c:v>703.92</c:v>
                </c:pt>
                <c:pt idx="10">
                  <c:v>863.67</c:v>
                </c:pt>
                <c:pt idx="11">
                  <c:v>636.28</c:v>
                </c:pt>
                <c:pt idx="12">
                  <c:v>705.75</c:v>
                </c:pt>
                <c:pt idx="13">
                  <c:v>2818.82</c:v>
                </c:pt>
                <c:pt idx="14">
                  <c:v>449.84</c:v>
                </c:pt>
                <c:pt idx="15">
                  <c:v>718.07</c:v>
                </c:pt>
                <c:pt idx="16">
                  <c:v>877.23</c:v>
                </c:pt>
                <c:pt idx="17">
                  <c:v>662.25</c:v>
                </c:pt>
                <c:pt idx="18">
                  <c:v>725.9</c:v>
                </c:pt>
                <c:pt idx="19">
                  <c:v>972.48</c:v>
                </c:pt>
                <c:pt idx="20">
                  <c:v>656.83</c:v>
                </c:pt>
                <c:pt idx="21">
                  <c:v>731.27</c:v>
                </c:pt>
                <c:pt idx="22">
                  <c:v>1181.76</c:v>
                </c:pt>
                <c:pt idx="23">
                  <c:v>549.75</c:v>
                </c:pt>
                <c:pt idx="24">
                  <c:v>704.13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A-48B6-886F-DDE38638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76808"/>
        <c:axId val="2016649224"/>
      </c:scatterChart>
      <c:valAx>
        <c:axId val="16256768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49224"/>
        <c:crosses val="autoZero"/>
        <c:crossBetween val="midCat"/>
        <c:majorUnit val="1"/>
      </c:valAx>
      <c:valAx>
        <c:axId val="20166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7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Fresas'!$G$334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Fresas'!$G$335:$G$344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9-4821-9110-F3EF89AD5FFC}"/>
            </c:ext>
          </c:extLst>
        </c:ser>
        <c:ser>
          <c:idx val="1"/>
          <c:order val="1"/>
          <c:tx>
            <c:strRef>
              <c:f>'Pruebas Distancias Fresas'!$H$334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Fresas'!$H$335:$H$344</c:f>
              <c:numCache>
                <c:formatCode>General</c:formatCode>
                <c:ptCount val="10"/>
                <c:pt idx="0">
                  <c:v>600.05999999999995</c:v>
                </c:pt>
                <c:pt idx="1">
                  <c:v>590.13</c:v>
                </c:pt>
                <c:pt idx="2">
                  <c:v>697.28</c:v>
                </c:pt>
                <c:pt idx="3">
                  <c:v>532.36</c:v>
                </c:pt>
                <c:pt idx="4" formatCode="0.00">
                  <c:v>612.63</c:v>
                </c:pt>
                <c:pt idx="5">
                  <c:v>793.16</c:v>
                </c:pt>
                <c:pt idx="6">
                  <c:v>534.49</c:v>
                </c:pt>
                <c:pt idx="7">
                  <c:v>612.24</c:v>
                </c:pt>
                <c:pt idx="8">
                  <c:v>1039.56</c:v>
                </c:pt>
                <c:pt idx="9">
                  <c:v>440.04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9-4821-9110-F3EF89AD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51848"/>
        <c:axId val="1622057992"/>
      </c:scatterChart>
      <c:valAx>
        <c:axId val="1622051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7992"/>
        <c:crosses val="autoZero"/>
        <c:crossBetween val="midCat"/>
      </c:valAx>
      <c:valAx>
        <c:axId val="16220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Fresas'!$G$352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Fresas'!$G$353:$G$362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-30</c:v>
                </c:pt>
                <c:pt idx="4">
                  <c:v>0</c:v>
                </c:pt>
                <c:pt idx="5">
                  <c:v>50</c:v>
                </c:pt>
                <c:pt idx="6">
                  <c:v>-50</c:v>
                </c:pt>
                <c:pt idx="7">
                  <c:v>0</c:v>
                </c:pt>
                <c:pt idx="8">
                  <c:v>100</c:v>
                </c:pt>
                <c:pt idx="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3-4523-9E89-3198F879D6F0}"/>
            </c:ext>
          </c:extLst>
        </c:ser>
        <c:ser>
          <c:idx val="1"/>
          <c:order val="1"/>
          <c:tx>
            <c:strRef>
              <c:f>'Pruebas Distancias Fresas'!$H$352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Fresas'!$H$353:$H$362</c:f>
              <c:numCache>
                <c:formatCode>General</c:formatCode>
                <c:ptCount val="10"/>
                <c:pt idx="0">
                  <c:v>61.47</c:v>
                </c:pt>
                <c:pt idx="1">
                  <c:v>16.760000000000002</c:v>
                </c:pt>
                <c:pt idx="2">
                  <c:v>10.79</c:v>
                </c:pt>
                <c:pt idx="3">
                  <c:v>13.54</c:v>
                </c:pt>
                <c:pt idx="4">
                  <c:v>-2.15</c:v>
                </c:pt>
                <c:pt idx="5">
                  <c:v>-2.44</c:v>
                </c:pt>
                <c:pt idx="6" formatCode="0.00">
                  <c:v>0.08</c:v>
                </c:pt>
                <c:pt idx="7">
                  <c:v>-17.350000000000001</c:v>
                </c:pt>
                <c:pt idx="8">
                  <c:v>-25.21</c:v>
                </c:pt>
                <c:pt idx="9">
                  <c:v>-12.64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3-4523-9E89-3198F879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43336"/>
        <c:axId val="2020645384"/>
      </c:scatterChart>
      <c:valAx>
        <c:axId val="2020643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5384"/>
        <c:crosses val="autoZero"/>
        <c:crossBetween val="midCat"/>
        <c:majorUnit val="1"/>
      </c:valAx>
      <c:valAx>
        <c:axId val="20206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Fresas'!$G$370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Fresas'!$G$371:$G$380</c:f>
              <c:numCache>
                <c:formatCode>0.00</c:formatCode>
                <c:ptCount val="10"/>
                <c:pt idx="0">
                  <c:v>559.91427915351471</c:v>
                </c:pt>
                <c:pt idx="1">
                  <c:v>650.7718494218999</c:v>
                </c:pt>
                <c:pt idx="2">
                  <c:v>651.46296901665869</c:v>
                </c:pt>
                <c:pt idx="3">
                  <c:v>651.46296901665869</c:v>
                </c:pt>
                <c:pt idx="4">
                  <c:v>697.1398711879848</c:v>
                </c:pt>
                <c:pt idx="5">
                  <c:v>698.93061172050545</c:v>
                </c:pt>
                <c:pt idx="6">
                  <c:v>698.93061172050545</c:v>
                </c:pt>
                <c:pt idx="7">
                  <c:v>743.97849431283964</c:v>
                </c:pt>
                <c:pt idx="8">
                  <c:v>750.66903492817664</c:v>
                </c:pt>
                <c:pt idx="9">
                  <c:v>750.66903492817664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A7D-9312-DB6748E6D794}"/>
            </c:ext>
          </c:extLst>
        </c:ser>
        <c:ser>
          <c:idx val="1"/>
          <c:order val="1"/>
          <c:tx>
            <c:strRef>
              <c:f>'Pruebas Distancias Fresas'!$H$370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Fresas'!$H$371:$H$380</c:f>
              <c:numCache>
                <c:formatCode>0.00</c:formatCode>
                <c:ptCount val="10"/>
                <c:pt idx="0" formatCode="General">
                  <c:v>653.72</c:v>
                </c:pt>
                <c:pt idx="1">
                  <c:v>641.9</c:v>
                </c:pt>
                <c:pt idx="2">
                  <c:v>741.5</c:v>
                </c:pt>
                <c:pt idx="3">
                  <c:v>589.14</c:v>
                </c:pt>
                <c:pt idx="4">
                  <c:v>662.43</c:v>
                </c:pt>
                <c:pt idx="5">
                  <c:v>832.24</c:v>
                </c:pt>
                <c:pt idx="6">
                  <c:v>590.91999999999996</c:v>
                </c:pt>
                <c:pt idx="7">
                  <c:v>662.3</c:v>
                </c:pt>
                <c:pt idx="8">
                  <c:v>1069.96</c:v>
                </c:pt>
                <c:pt idx="9">
                  <c:v>507.25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3-4A7D-9312-DB6748E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8696"/>
        <c:axId val="365504520"/>
      </c:scatterChart>
      <c:valAx>
        <c:axId val="363378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4520"/>
        <c:crosses val="autoZero"/>
        <c:crossBetween val="midCat"/>
      </c:valAx>
      <c:valAx>
        <c:axId val="3655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Fresas'!$J$427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Fresas'!$J$428:$J$452</c:f>
              <c:numCache>
                <c:formatCode>General</c:formatCode>
                <c:ptCount val="25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C-494D-95C2-1FA89A6AD56B}"/>
            </c:ext>
          </c:extLst>
        </c:ser>
        <c:ser>
          <c:idx val="1"/>
          <c:order val="1"/>
          <c:tx>
            <c:strRef>
              <c:f>'Pruebas Distancias Fresas'!$K$427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Fresas'!$K$428:$K$452</c:f>
              <c:numCache>
                <c:formatCode>General</c:formatCode>
                <c:ptCount val="25"/>
                <c:pt idx="0">
                  <c:v>262.24</c:v>
                </c:pt>
                <c:pt idx="1">
                  <c:v>466.78</c:v>
                </c:pt>
                <c:pt idx="2">
                  <c:v>175.89</c:v>
                </c:pt>
                <c:pt idx="3" formatCode="0.00">
                  <c:v>248.64</c:v>
                </c:pt>
                <c:pt idx="4">
                  <c:v>544.91999999999996</c:v>
                </c:pt>
                <c:pt idx="5">
                  <c:v>177.44</c:v>
                </c:pt>
                <c:pt idx="6">
                  <c:v>250.7</c:v>
                </c:pt>
                <c:pt idx="7">
                  <c:v>602.52</c:v>
                </c:pt>
                <c:pt idx="8">
                  <c:v>162.81</c:v>
                </c:pt>
                <c:pt idx="9">
                  <c:v>253.89</c:v>
                </c:pt>
                <c:pt idx="10">
                  <c:v>589.71</c:v>
                </c:pt>
                <c:pt idx="11">
                  <c:v>157.87</c:v>
                </c:pt>
                <c:pt idx="12">
                  <c:v>261.10000000000002</c:v>
                </c:pt>
                <c:pt idx="13">
                  <c:v>322.72000000000003</c:v>
                </c:pt>
                <c:pt idx="14" formatCode="0.00">
                  <c:v>236.74</c:v>
                </c:pt>
                <c:pt idx="15">
                  <c:v>261.91000000000003</c:v>
                </c:pt>
                <c:pt idx="16">
                  <c:v>369.51</c:v>
                </c:pt>
                <c:pt idx="17">
                  <c:v>212.74</c:v>
                </c:pt>
                <c:pt idx="18">
                  <c:v>259.89</c:v>
                </c:pt>
                <c:pt idx="19">
                  <c:v>320.27</c:v>
                </c:pt>
                <c:pt idx="20" formatCode="0.00">
                  <c:v>236.49</c:v>
                </c:pt>
                <c:pt idx="21">
                  <c:v>270.08999999999997</c:v>
                </c:pt>
                <c:pt idx="22">
                  <c:v>430.15</c:v>
                </c:pt>
                <c:pt idx="23">
                  <c:v>185.39</c:v>
                </c:pt>
                <c:pt idx="24">
                  <c:v>259.87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C-494D-95C2-1FA89A6A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7384"/>
        <c:axId val="139544072"/>
      </c:scatterChart>
      <c:valAx>
        <c:axId val="460197384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072"/>
        <c:crosses val="autoZero"/>
        <c:crossBetween val="midCat"/>
        <c:majorUnit val="1"/>
      </c:valAx>
      <c:valAx>
        <c:axId val="13954407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73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Fresas'!$J$462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Fresas'!$J$463:$J$487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-50</c:v>
                </c:pt>
                <c:pt idx="3">
                  <c:v>0</c:v>
                </c:pt>
                <c:pt idx="4">
                  <c:v>70</c:v>
                </c:pt>
                <c:pt idx="5">
                  <c:v>-70</c:v>
                </c:pt>
                <c:pt idx="6">
                  <c:v>0</c:v>
                </c:pt>
                <c:pt idx="7">
                  <c:v>90</c:v>
                </c:pt>
                <c:pt idx="8">
                  <c:v>-90</c:v>
                </c:pt>
                <c:pt idx="9">
                  <c:v>0</c:v>
                </c:pt>
                <c:pt idx="10">
                  <c:v>100</c:v>
                </c:pt>
                <c:pt idx="11">
                  <c:v>-100</c:v>
                </c:pt>
                <c:pt idx="12">
                  <c:v>0</c:v>
                </c:pt>
                <c:pt idx="13">
                  <c:v>10</c:v>
                </c:pt>
                <c:pt idx="14">
                  <c:v>-10</c:v>
                </c:pt>
                <c:pt idx="15">
                  <c:v>0</c:v>
                </c:pt>
                <c:pt idx="16">
                  <c:v>40</c:v>
                </c:pt>
                <c:pt idx="17">
                  <c:v>-40</c:v>
                </c:pt>
                <c:pt idx="18">
                  <c:v>0</c:v>
                </c:pt>
                <c:pt idx="19">
                  <c:v>20</c:v>
                </c:pt>
                <c:pt idx="20">
                  <c:v>-20</c:v>
                </c:pt>
                <c:pt idx="21">
                  <c:v>0</c:v>
                </c:pt>
                <c:pt idx="22">
                  <c:v>80</c:v>
                </c:pt>
                <c:pt idx="23">
                  <c:v>-80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C-498E-83FF-36751ECAF027}"/>
            </c:ext>
          </c:extLst>
        </c:ser>
        <c:ser>
          <c:idx val="1"/>
          <c:order val="1"/>
          <c:tx>
            <c:strRef>
              <c:f>'Pruebas Distancias Fresas'!$K$462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Fresas'!$K$463:$K$487</c:f>
              <c:numCache>
                <c:formatCode>General</c:formatCode>
                <c:ptCount val="25"/>
                <c:pt idx="0">
                  <c:v>58.83</c:v>
                </c:pt>
                <c:pt idx="1">
                  <c:v>101.58</c:v>
                </c:pt>
                <c:pt idx="2">
                  <c:v>45.5</c:v>
                </c:pt>
                <c:pt idx="3">
                  <c:v>45.58</c:v>
                </c:pt>
                <c:pt idx="4">
                  <c:v>63.8</c:v>
                </c:pt>
                <c:pt idx="5" formatCode="0.00">
                  <c:v>25.41</c:v>
                </c:pt>
                <c:pt idx="6">
                  <c:v>21.85</c:v>
                </c:pt>
                <c:pt idx="7">
                  <c:v>43.22</c:v>
                </c:pt>
                <c:pt idx="8">
                  <c:v>14.27</c:v>
                </c:pt>
                <c:pt idx="9">
                  <c:v>5.38</c:v>
                </c:pt>
                <c:pt idx="10">
                  <c:v>5.32</c:v>
                </c:pt>
                <c:pt idx="11">
                  <c:v>3.38</c:v>
                </c:pt>
                <c:pt idx="12">
                  <c:v>-3.52</c:v>
                </c:pt>
                <c:pt idx="13" formatCode="0.00">
                  <c:v>-12.42</c:v>
                </c:pt>
                <c:pt idx="14">
                  <c:v>-3.42</c:v>
                </c:pt>
                <c:pt idx="15" formatCode="0.00">
                  <c:v>-27.14</c:v>
                </c:pt>
                <c:pt idx="16">
                  <c:v>-33.83</c:v>
                </c:pt>
                <c:pt idx="17">
                  <c:v>-24.87</c:v>
                </c:pt>
                <c:pt idx="18">
                  <c:v>-31.71</c:v>
                </c:pt>
                <c:pt idx="19">
                  <c:v>-41.32</c:v>
                </c:pt>
                <c:pt idx="20">
                  <c:v>-30.17</c:v>
                </c:pt>
                <c:pt idx="21" formatCode="0.00">
                  <c:v>-44.29</c:v>
                </c:pt>
                <c:pt idx="22">
                  <c:v>-65.36</c:v>
                </c:pt>
                <c:pt idx="23">
                  <c:v>-35.32</c:v>
                </c:pt>
                <c:pt idx="24">
                  <c:v>-55.65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C-498E-83FF-36751ECA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04040"/>
        <c:axId val="1090332168"/>
      </c:scatterChart>
      <c:valAx>
        <c:axId val="45860404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32168"/>
        <c:crosses val="autoZero"/>
        <c:crossBetween val="midCat"/>
        <c:majorUnit val="1"/>
      </c:valAx>
      <c:valAx>
        <c:axId val="10903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Coordenadas</a:t>
            </a:r>
            <a:r>
              <a:rPr lang="es-ES" b="1" baseline="0"/>
              <a:t> Eje Y invertido</a:t>
            </a:r>
            <a:endParaRPr lang="es-ES" b="1"/>
          </a:p>
        </c:rich>
      </c:tx>
      <c:layout>
        <c:manualLayout>
          <c:xMode val="edge"/>
          <c:yMode val="edge"/>
          <c:x val="0.36625542986166032"/>
          <c:y val="2.200220022002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Fresas'!$J$579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'Pruebas Distancias Fresas'!$I$580:$I$597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Fresas'!$J$580:$J$597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-90</c:v>
                </c:pt>
                <c:pt idx="3">
                  <c:v>0</c:v>
                </c:pt>
                <c:pt idx="4">
                  <c:v>100</c:v>
                </c:pt>
                <c:pt idx="5">
                  <c:v>-100</c:v>
                </c:pt>
                <c:pt idx="6">
                  <c:v>0</c:v>
                </c:pt>
                <c:pt idx="7">
                  <c:v>10</c:v>
                </c:pt>
                <c:pt idx="8">
                  <c:v>-10</c:v>
                </c:pt>
                <c:pt idx="9">
                  <c:v>0</c:v>
                </c:pt>
                <c:pt idx="10">
                  <c:v>40</c:v>
                </c:pt>
                <c:pt idx="11">
                  <c:v>-40</c:v>
                </c:pt>
                <c:pt idx="12">
                  <c:v>0</c:v>
                </c:pt>
                <c:pt idx="13">
                  <c:v>20</c:v>
                </c:pt>
                <c:pt idx="14">
                  <c:v>-20</c:v>
                </c:pt>
                <c:pt idx="15">
                  <c:v>0</c:v>
                </c:pt>
                <c:pt idx="16">
                  <c:v>80</c:v>
                </c:pt>
                <c:pt idx="17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D-44F6-A34A-737148F6C30F}"/>
            </c:ext>
          </c:extLst>
        </c:ser>
        <c:ser>
          <c:idx val="1"/>
          <c:order val="1"/>
          <c:tx>
            <c:strRef>
              <c:f>'Pruebas Distancias Fresas'!$K$579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Fresas'!$I$580:$I$597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Fresas'!$K$580:$K$597</c:f>
              <c:numCache>
                <c:formatCode>General</c:formatCode>
                <c:ptCount val="18"/>
                <c:pt idx="0">
                  <c:v>-21.53</c:v>
                </c:pt>
                <c:pt idx="1">
                  <c:v>-47.46</c:v>
                </c:pt>
                <c:pt idx="2">
                  <c:v>-10.71</c:v>
                </c:pt>
                <c:pt idx="3">
                  <c:v>-3.65</c:v>
                </c:pt>
                <c:pt idx="4">
                  <c:v>-19.899999999999999</c:v>
                </c:pt>
                <c:pt idx="5">
                  <c:v>0.65</c:v>
                </c:pt>
                <c:pt idx="6">
                  <c:v>6.77</c:v>
                </c:pt>
                <c:pt idx="7" formatCode="0.00">
                  <c:v>8.86</c:v>
                </c:pt>
                <c:pt idx="8">
                  <c:v>3.41</c:v>
                </c:pt>
                <c:pt idx="9" formatCode="0.00">
                  <c:v>25.79</c:v>
                </c:pt>
                <c:pt idx="10">
                  <c:v>28.66</c:v>
                </c:pt>
                <c:pt idx="11">
                  <c:v>23.57</c:v>
                </c:pt>
                <c:pt idx="12">
                  <c:v>32.03</c:v>
                </c:pt>
                <c:pt idx="13">
                  <c:v>44.03</c:v>
                </c:pt>
                <c:pt idx="14">
                  <c:v>30.26</c:v>
                </c:pt>
                <c:pt idx="15" formatCode="0.00">
                  <c:v>41.19</c:v>
                </c:pt>
                <c:pt idx="16">
                  <c:v>59.09</c:v>
                </c:pt>
                <c:pt idx="17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D-44F6-A34A-737148F6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70272"/>
        <c:axId val="735468352"/>
      </c:scatterChart>
      <c:valAx>
        <c:axId val="735470272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596740363786411"/>
              <c:y val="0.82368845808465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8352"/>
        <c:crosses val="autoZero"/>
        <c:crossBetween val="midCat"/>
        <c:majorUnit val="1"/>
      </c:valAx>
      <c:valAx>
        <c:axId val="735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Coordenadas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Distancias</a:t>
            </a:r>
            <a:r>
              <a:rPr lang="es-ES" b="1" baseline="0"/>
              <a:t> (Eje Y invertido)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Fresas'!$J$605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'Pruebas Distancias Fresas'!$I$606:$I$623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Fresas'!$J$606:$J$623</c:f>
              <c:numCache>
                <c:formatCode>0.00</c:formatCode>
                <c:ptCount val="18"/>
                <c:pt idx="0">
                  <c:v>308.05843601498725</c:v>
                </c:pt>
                <c:pt idx="1">
                  <c:v>320.93613071762422</c:v>
                </c:pt>
                <c:pt idx="2">
                  <c:v>320.93613071762422</c:v>
                </c:pt>
                <c:pt idx="3">
                  <c:v>332.86633954186476</c:v>
                </c:pt>
                <c:pt idx="4">
                  <c:v>347.56294393965533</c:v>
                </c:pt>
                <c:pt idx="5">
                  <c:v>347.56294393965533</c:v>
                </c:pt>
                <c:pt idx="6">
                  <c:v>349.85711369071805</c:v>
                </c:pt>
                <c:pt idx="7">
                  <c:v>350</c:v>
                </c:pt>
                <c:pt idx="8">
                  <c:v>350</c:v>
                </c:pt>
                <c:pt idx="9">
                  <c:v>393.57337308308854</c:v>
                </c:pt>
                <c:pt idx="10">
                  <c:v>395.60080889704966</c:v>
                </c:pt>
                <c:pt idx="11">
                  <c:v>395.60080889704966</c:v>
                </c:pt>
                <c:pt idx="12">
                  <c:v>411.46081222881969</c:v>
                </c:pt>
                <c:pt idx="13">
                  <c:v>411.94659848091959</c:v>
                </c:pt>
                <c:pt idx="14">
                  <c:v>411.94659848091959</c:v>
                </c:pt>
                <c:pt idx="15">
                  <c:v>438.63424398922615</c:v>
                </c:pt>
                <c:pt idx="16">
                  <c:v>445.86993619215906</c:v>
                </c:pt>
                <c:pt idx="17">
                  <c:v>445.86993619215906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B68-96B5-D56EA9C00581}"/>
            </c:ext>
          </c:extLst>
        </c:ser>
        <c:ser>
          <c:idx val="1"/>
          <c:order val="1"/>
          <c:tx>
            <c:strRef>
              <c:f>'Pruebas Distancias Fresas'!$K$605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Fresas'!$I$606:$I$623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Fresas'!$K$606:$K$623</c:f>
              <c:numCache>
                <c:formatCode>0.00</c:formatCode>
                <c:ptCount val="18"/>
                <c:pt idx="0">
                  <c:v>318.91504401642766</c:v>
                </c:pt>
                <c:pt idx="1">
                  <c:v>666.00416154855975</c:v>
                </c:pt>
                <c:pt idx="2">
                  <c:v>236.43018102602718</c:v>
                </c:pt>
                <c:pt idx="3">
                  <c:v>324.44526595405893</c:v>
                </c:pt>
                <c:pt idx="4">
                  <c:v>660.06884307623545</c:v>
                </c:pt>
                <c:pt idx="5">
                  <c:v>238.60060121466583</c:v>
                </c:pt>
                <c:pt idx="6">
                  <c:v>320.34846807812272</c:v>
                </c:pt>
                <c:pt idx="7">
                  <c:v>353.92902070895514</c:v>
                </c:pt>
                <c:pt idx="8">
                  <c:v>310.25604023129029</c:v>
                </c:pt>
                <c:pt idx="9">
                  <c:v>325.27405998634441</c:v>
                </c:pt>
                <c:pt idx="10">
                  <c:v>432.66517724448312</c:v>
                </c:pt>
                <c:pt idx="11">
                  <c:v>291.53778365762474</c:v>
                </c:pt>
                <c:pt idx="12">
                  <c:v>327.26161675332474</c:v>
                </c:pt>
                <c:pt idx="13">
                  <c:v>371.03738814302795</c:v>
                </c:pt>
                <c:pt idx="14">
                  <c:v>302.16737696184214</c:v>
                </c:pt>
                <c:pt idx="15">
                  <c:v>328.06152121210437</c:v>
                </c:pt>
                <c:pt idx="16">
                  <c:v>491.3982663787084</c:v>
                </c:pt>
                <c:pt idx="17">
                  <c:v>265.79156119034332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B68-96B5-D56EA9C0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69312"/>
        <c:axId val="735469792"/>
      </c:scatterChart>
      <c:valAx>
        <c:axId val="735469312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562142297317006"/>
              <c:y val="0.81759901067861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9792"/>
        <c:crosses val="autoZero"/>
        <c:crossBetween val="midCat"/>
        <c:majorUnit val="1"/>
      </c:valAx>
      <c:valAx>
        <c:axId val="735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/>
                  <a:t>Distancias</a:t>
                </a:r>
                <a:r>
                  <a:rPr lang="es-ES" sz="1000" baseline="0"/>
                  <a:t> (mm)</a:t>
                </a:r>
                <a:endParaRPr lang="es-E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9312"/>
        <c:crosses val="autoZero"/>
        <c:crossBetween val="midCat"/>
        <c:majorUnit val="10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42850087368418138"/>
          <c:y val="1.593409108591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Fresas'!$J$751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Fresas'!$I$752:$I$777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Fresas'!$J$752:$J$777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-20</c:v>
                </c:pt>
                <c:pt idx="9">
                  <c:v>-20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-50</c:v>
                </c:pt>
                <c:pt idx="17">
                  <c:v>-50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-90</c:v>
                </c:pt>
                <c:pt idx="25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7-43D1-8A99-FB3BC3627759}"/>
            </c:ext>
          </c:extLst>
        </c:ser>
        <c:ser>
          <c:idx val="1"/>
          <c:order val="1"/>
          <c:tx>
            <c:strRef>
              <c:f>'Pruebas Distancias Fresas'!$K$751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Fresas'!$I$752:$I$777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Fresas'!$K$752:$K$777</c:f>
              <c:numCache>
                <c:formatCode>General</c:formatCode>
                <c:ptCount val="26"/>
                <c:pt idx="0">
                  <c:v>-0.43</c:v>
                </c:pt>
                <c:pt idx="1">
                  <c:v>-3.03</c:v>
                </c:pt>
                <c:pt idx="2">
                  <c:v>-2.2400000000000002</c:v>
                </c:pt>
                <c:pt idx="3">
                  <c:v>-2.69</c:v>
                </c:pt>
                <c:pt idx="4">
                  <c:v>-0.9</c:v>
                </c:pt>
                <c:pt idx="5" formatCode="0.00">
                  <c:v>27.53</c:v>
                </c:pt>
                <c:pt idx="6">
                  <c:v>26.24</c:v>
                </c:pt>
                <c:pt idx="7">
                  <c:v>14.61</c:v>
                </c:pt>
                <c:pt idx="8">
                  <c:v>-24.13</c:v>
                </c:pt>
                <c:pt idx="9">
                  <c:v>-27.22</c:v>
                </c:pt>
                <c:pt idx="10">
                  <c:v>36.9</c:v>
                </c:pt>
                <c:pt idx="11">
                  <c:v>46.09</c:v>
                </c:pt>
                <c:pt idx="12">
                  <c:v>44.23</c:v>
                </c:pt>
                <c:pt idx="13">
                  <c:v>51.86</c:v>
                </c:pt>
                <c:pt idx="14">
                  <c:v>50.1</c:v>
                </c:pt>
                <c:pt idx="15">
                  <c:v>46.23</c:v>
                </c:pt>
                <c:pt idx="16">
                  <c:v>-62.27</c:v>
                </c:pt>
                <c:pt idx="17">
                  <c:v>-51.39</c:v>
                </c:pt>
                <c:pt idx="18">
                  <c:v>73.069999999999993</c:v>
                </c:pt>
                <c:pt idx="19">
                  <c:v>67.489999999999995</c:v>
                </c:pt>
                <c:pt idx="20" formatCode="0.00">
                  <c:v>75.319999999999993</c:v>
                </c:pt>
                <c:pt idx="21">
                  <c:v>93.93</c:v>
                </c:pt>
                <c:pt idx="22">
                  <c:v>89.84</c:v>
                </c:pt>
                <c:pt idx="23">
                  <c:v>88</c:v>
                </c:pt>
                <c:pt idx="24">
                  <c:v>-92.32</c:v>
                </c:pt>
                <c:pt idx="25">
                  <c:v>-92.61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7-43D1-8A99-FB3BC362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6407"/>
        <c:axId val="126888455"/>
      </c:scatterChart>
      <c:valAx>
        <c:axId val="126886407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8455"/>
        <c:crosses val="autoZero"/>
        <c:crossBetween val="midCat"/>
        <c:majorUnit val="1"/>
      </c:valAx>
      <c:valAx>
        <c:axId val="12688845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6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Fresas'!$J$785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Fresas'!$I$786:$I$811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Fresas'!$J$786:$J$811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-20</c:v>
                </c:pt>
                <c:pt idx="3">
                  <c:v>100</c:v>
                </c:pt>
                <c:pt idx="4">
                  <c:v>-100</c:v>
                </c:pt>
                <c:pt idx="5">
                  <c:v>0</c:v>
                </c:pt>
                <c:pt idx="6">
                  <c:v>70</c:v>
                </c:pt>
                <c:pt idx="7">
                  <c:v>-70</c:v>
                </c:pt>
                <c:pt idx="8">
                  <c:v>70</c:v>
                </c:pt>
                <c:pt idx="9">
                  <c:v>-70</c:v>
                </c:pt>
                <c:pt idx="10">
                  <c:v>0</c:v>
                </c:pt>
                <c:pt idx="11">
                  <c:v>90</c:v>
                </c:pt>
                <c:pt idx="12">
                  <c:v>-90</c:v>
                </c:pt>
                <c:pt idx="13">
                  <c:v>0</c:v>
                </c:pt>
                <c:pt idx="14">
                  <c:v>50</c:v>
                </c:pt>
                <c:pt idx="15">
                  <c:v>-50</c:v>
                </c:pt>
                <c:pt idx="16">
                  <c:v>50</c:v>
                </c:pt>
                <c:pt idx="17">
                  <c:v>-50</c:v>
                </c:pt>
                <c:pt idx="18">
                  <c:v>0</c:v>
                </c:pt>
                <c:pt idx="19">
                  <c:v>35</c:v>
                </c:pt>
                <c:pt idx="20">
                  <c:v>-35</c:v>
                </c:pt>
                <c:pt idx="21">
                  <c:v>0</c:v>
                </c:pt>
                <c:pt idx="22">
                  <c:v>40</c:v>
                </c:pt>
                <c:pt idx="23">
                  <c:v>-40</c:v>
                </c:pt>
                <c:pt idx="24">
                  <c:v>40</c:v>
                </c:pt>
                <c:pt idx="2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40FA-B49A-34BF25F3CDC3}"/>
            </c:ext>
          </c:extLst>
        </c:ser>
        <c:ser>
          <c:idx val="1"/>
          <c:order val="1"/>
          <c:tx>
            <c:strRef>
              <c:f>'Pruebas Distancias Fresas'!$K$785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Fresas'!$I$786:$I$811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Fresas'!$K$786:$K$811</c:f>
              <c:numCache>
                <c:formatCode>General</c:formatCode>
                <c:ptCount val="26"/>
                <c:pt idx="0">
                  <c:v>-3.07</c:v>
                </c:pt>
                <c:pt idx="1">
                  <c:v>24.87</c:v>
                </c:pt>
                <c:pt idx="2">
                  <c:v>-33.47</c:v>
                </c:pt>
                <c:pt idx="3">
                  <c:v>85.78</c:v>
                </c:pt>
                <c:pt idx="4">
                  <c:v>-84.27</c:v>
                </c:pt>
                <c:pt idx="5">
                  <c:v>-9.43</c:v>
                </c:pt>
                <c:pt idx="6">
                  <c:v>64.84</c:v>
                </c:pt>
                <c:pt idx="7" formatCode="0.00">
                  <c:v>-71.5</c:v>
                </c:pt>
                <c:pt idx="8">
                  <c:v>71.7</c:v>
                </c:pt>
                <c:pt idx="9">
                  <c:v>-75.87</c:v>
                </c:pt>
                <c:pt idx="10">
                  <c:v>-1.44</c:v>
                </c:pt>
                <c:pt idx="11">
                  <c:v>85.38</c:v>
                </c:pt>
                <c:pt idx="12">
                  <c:v>-81.31</c:v>
                </c:pt>
                <c:pt idx="13">
                  <c:v>2.94</c:v>
                </c:pt>
                <c:pt idx="14">
                  <c:v>50.14</c:v>
                </c:pt>
                <c:pt idx="15">
                  <c:v>-47.3</c:v>
                </c:pt>
                <c:pt idx="16">
                  <c:v>53.34</c:v>
                </c:pt>
                <c:pt idx="17">
                  <c:v>-61.66</c:v>
                </c:pt>
                <c:pt idx="18">
                  <c:v>6.19</c:v>
                </c:pt>
                <c:pt idx="19" formatCode="0.00">
                  <c:v>43.13</c:v>
                </c:pt>
                <c:pt idx="20">
                  <c:v>-41.53</c:v>
                </c:pt>
                <c:pt idx="21" formatCode="0.00">
                  <c:v>3.97</c:v>
                </c:pt>
                <c:pt idx="22">
                  <c:v>46.62</c:v>
                </c:pt>
                <c:pt idx="23">
                  <c:v>-41.83</c:v>
                </c:pt>
                <c:pt idx="24">
                  <c:v>41.56</c:v>
                </c:pt>
                <c:pt idx="25">
                  <c:v>-41.87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40FA-B49A-34BF25F3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0951"/>
        <c:axId val="2145615880"/>
      </c:scatterChart>
      <c:valAx>
        <c:axId val="37650951"/>
        <c:scaling>
          <c:orientation val="minMax"/>
          <c:max val="2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037137084388092"/>
              <c:y val="0.85797343199354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15880"/>
        <c:crosses val="autoZero"/>
        <c:crossBetween val="midCat"/>
        <c:majorUnit val="1"/>
      </c:valAx>
      <c:valAx>
        <c:axId val="21456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0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Fresas'!$J$819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Fresas'!$I$820:$I$845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Fresas'!$J$820:$J$845</c:f>
              <c:numCache>
                <c:formatCode>0.00</c:formatCode>
                <c:ptCount val="26"/>
                <c:pt idx="0">
                  <c:v>343</c:v>
                </c:pt>
                <c:pt idx="1">
                  <c:v>343.582595601116</c:v>
                </c:pt>
                <c:pt idx="2">
                  <c:v>343.582595601116</c:v>
                </c:pt>
                <c:pt idx="3">
                  <c:v>357.28000223914017</c:v>
                </c:pt>
                <c:pt idx="4">
                  <c:v>357.28000223914017</c:v>
                </c:pt>
                <c:pt idx="5">
                  <c:v>343.582595601116</c:v>
                </c:pt>
                <c:pt idx="6">
                  <c:v>350.64084188810637</c:v>
                </c:pt>
                <c:pt idx="7">
                  <c:v>350.64084188810637</c:v>
                </c:pt>
                <c:pt idx="8">
                  <c:v>350.64084188810637</c:v>
                </c:pt>
                <c:pt idx="9">
                  <c:v>350.64084188810637</c:v>
                </c:pt>
                <c:pt idx="10">
                  <c:v>345.32448508612879</c:v>
                </c:pt>
                <c:pt idx="11">
                  <c:v>356.85991649385335</c:v>
                </c:pt>
                <c:pt idx="12">
                  <c:v>356.85991649385335</c:v>
                </c:pt>
                <c:pt idx="13">
                  <c:v>346.62515777133086</c:v>
                </c:pt>
                <c:pt idx="14">
                  <c:v>350.21279245624368</c:v>
                </c:pt>
                <c:pt idx="15">
                  <c:v>350.21279245624368</c:v>
                </c:pt>
                <c:pt idx="16">
                  <c:v>350.21279245624368</c:v>
                </c:pt>
                <c:pt idx="17">
                  <c:v>350.21279245624368</c:v>
                </c:pt>
                <c:pt idx="18">
                  <c:v>350.06999300139967</c:v>
                </c:pt>
                <c:pt idx="19">
                  <c:v>351.81529244761379</c:v>
                </c:pt>
                <c:pt idx="20">
                  <c:v>351.81529244761379</c:v>
                </c:pt>
                <c:pt idx="21">
                  <c:v>354.61105453722109</c:v>
                </c:pt>
                <c:pt idx="22">
                  <c:v>356.85991649385335</c:v>
                </c:pt>
                <c:pt idx="23">
                  <c:v>356.85991649385335</c:v>
                </c:pt>
                <c:pt idx="24">
                  <c:v>356.85991649385335</c:v>
                </c:pt>
                <c:pt idx="25">
                  <c:v>356.85991649385335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1-4AA8-B2D5-21A7AB63A069}"/>
            </c:ext>
          </c:extLst>
        </c:ser>
        <c:ser>
          <c:idx val="1"/>
          <c:order val="1"/>
          <c:tx>
            <c:strRef>
              <c:f>'Pruebas Distancias Fresas'!$K$819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Fresas'!$I$820:$I$845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Fresas'!$K$820:$K$845</c:f>
              <c:numCache>
                <c:formatCode>0.00</c:formatCode>
                <c:ptCount val="26"/>
                <c:pt idx="0">
                  <c:v>343.0140081687627</c:v>
                </c:pt>
                <c:pt idx="1">
                  <c:v>343.91379414033395</c:v>
                </c:pt>
                <c:pt idx="2">
                  <c:v>344.63641493608884</c:v>
                </c:pt>
                <c:pt idx="3">
                  <c:v>353.57381761097639</c:v>
                </c:pt>
                <c:pt idx="4">
                  <c:v>353.20141973100846</c:v>
                </c:pt>
                <c:pt idx="5">
                  <c:v>344.23222655643383</c:v>
                </c:pt>
                <c:pt idx="6">
                  <c:v>350.05965663012353</c:v>
                </c:pt>
                <c:pt idx="7">
                  <c:v>350.67749015298944</c:v>
                </c:pt>
                <c:pt idx="8">
                  <c:v>351.24371439215821</c:v>
                </c:pt>
                <c:pt idx="9">
                  <c:v>352.34384527049707</c:v>
                </c:pt>
                <c:pt idx="10">
                  <c:v>344.98214968313943</c:v>
                </c:pt>
                <c:pt idx="11">
                  <c:v>356.45901938371543</c:v>
                </c:pt>
                <c:pt idx="12">
                  <c:v>355.26976933029357</c:v>
                </c:pt>
                <c:pt idx="13">
                  <c:v>346.91080006249445</c:v>
                </c:pt>
                <c:pt idx="14">
                  <c:v>350.24709791802701</c:v>
                </c:pt>
                <c:pt idx="15">
                  <c:v>349.31862661472832</c:v>
                </c:pt>
                <c:pt idx="16">
                  <c:v>352.6637328957998</c:v>
                </c:pt>
                <c:pt idx="17">
                  <c:v>352.26678483785554</c:v>
                </c:pt>
                <c:pt idx="18">
                  <c:v>350.75139486536614</c:v>
                </c:pt>
                <c:pt idx="19">
                  <c:v>352.22733709920925</c:v>
                </c:pt>
                <c:pt idx="20">
                  <c:v>353.61963081819988</c:v>
                </c:pt>
                <c:pt idx="21">
                  <c:v>355.65096063415882</c:v>
                </c:pt>
                <c:pt idx="22">
                  <c:v>357.62221687137952</c:v>
                </c:pt>
                <c:pt idx="23">
                  <c:v>356.57081891259696</c:v>
                </c:pt>
                <c:pt idx="24">
                  <c:v>357.62999874171629</c:v>
                </c:pt>
                <c:pt idx="25">
                  <c:v>357.74112008546069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1-4AA8-B2D5-21A7AB63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14504"/>
        <c:axId val="2139137544"/>
      </c:scatterChart>
      <c:valAx>
        <c:axId val="2139114504"/>
        <c:scaling>
          <c:orientation val="minMax"/>
          <c:max val="2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37544"/>
        <c:crosses val="autoZero"/>
        <c:crossBetween val="midCat"/>
        <c:majorUnit val="1"/>
      </c:valAx>
      <c:valAx>
        <c:axId val="21391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14504"/>
        <c:crosses val="autoZero"/>
        <c:crossBetween val="midCat"/>
        <c:majorUnit val="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Coordenadas</a:t>
            </a:r>
            <a:r>
              <a:rPr lang="es-ES" b="1" baseline="0"/>
              <a:t> Eje X (Eje Y invertido)</a:t>
            </a:r>
            <a:endParaRPr lang="es-ES" b="1"/>
          </a:p>
        </c:rich>
      </c:tx>
      <c:layout>
        <c:manualLayout>
          <c:xMode val="edge"/>
          <c:yMode val="edge"/>
          <c:x val="0.35439287799182717"/>
          <c:y val="2.544529262086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Fresas'!$J$553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'Pruebas Distancias Fresas'!$I$554:$I$571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Fresas'!$J$554:$J$571</c:f>
              <c:numCache>
                <c:formatCode>General</c:formatCode>
                <c:ptCount val="1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370</c:v>
                </c:pt>
                <c:pt idx="13">
                  <c:v>370</c:v>
                </c:pt>
                <c:pt idx="14">
                  <c:v>370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1-4045-8568-297095F86AF4}"/>
            </c:ext>
          </c:extLst>
        </c:ser>
        <c:ser>
          <c:idx val="1"/>
          <c:order val="1"/>
          <c:tx>
            <c:strRef>
              <c:f>'Pruebas Distancias Fresas'!$K$553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Fresas'!$I$554:$I$571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Fresas'!$K$554:$K$571</c:f>
              <c:numCache>
                <c:formatCode>General</c:formatCode>
                <c:ptCount val="18"/>
                <c:pt idx="0">
                  <c:v>262.38</c:v>
                </c:pt>
                <c:pt idx="1">
                  <c:v>639.46</c:v>
                </c:pt>
                <c:pt idx="2">
                  <c:v>152.91999999999999</c:v>
                </c:pt>
                <c:pt idx="3">
                  <c:v>269.91000000000003</c:v>
                </c:pt>
                <c:pt idx="4">
                  <c:v>634.74</c:v>
                </c:pt>
                <c:pt idx="5">
                  <c:v>156.62</c:v>
                </c:pt>
                <c:pt idx="6">
                  <c:v>264.91000000000003</c:v>
                </c:pt>
                <c:pt idx="7">
                  <c:v>304.61</c:v>
                </c:pt>
                <c:pt idx="8" formatCode="0.00">
                  <c:v>252.68</c:v>
                </c:pt>
                <c:pt idx="9">
                  <c:v>269.7</c:v>
                </c:pt>
                <c:pt idx="10">
                  <c:v>392.4</c:v>
                </c:pt>
                <c:pt idx="11">
                  <c:v>228.12</c:v>
                </c:pt>
                <c:pt idx="12">
                  <c:v>271.43</c:v>
                </c:pt>
                <c:pt idx="13">
                  <c:v>321.45</c:v>
                </c:pt>
                <c:pt idx="14" formatCode="0.00">
                  <c:v>240.81</c:v>
                </c:pt>
                <c:pt idx="15">
                  <c:v>271.16000000000003</c:v>
                </c:pt>
                <c:pt idx="16">
                  <c:v>453.41</c:v>
                </c:pt>
                <c:pt idx="17">
                  <c:v>192.68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1-4045-8568-297095F86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56768"/>
        <c:axId val="411454368"/>
      </c:scatterChart>
      <c:valAx>
        <c:axId val="411456768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243439469365806"/>
              <c:y val="0.82159157586217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454368"/>
        <c:crosses val="autoZero"/>
        <c:crossBetween val="midCat"/>
        <c:majorUnit val="1"/>
      </c:valAx>
      <c:valAx>
        <c:axId val="411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Coordenadas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4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Fresas'!$J$497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Fresas'!$J$498:$J$522</c:f>
              <c:numCache>
                <c:formatCode>0.00</c:formatCode>
                <c:ptCount val="25"/>
                <c:pt idx="0">
                  <c:v>261.72504656604804</c:v>
                </c:pt>
                <c:pt idx="1">
                  <c:v>266.45825188948453</c:v>
                </c:pt>
                <c:pt idx="2">
                  <c:v>266.45825188948453</c:v>
                </c:pt>
                <c:pt idx="3">
                  <c:v>284.25340807103788</c:v>
                </c:pt>
                <c:pt idx="4">
                  <c:v>292.74562336608892</c:v>
                </c:pt>
                <c:pt idx="5">
                  <c:v>292.74562336608892</c:v>
                </c:pt>
                <c:pt idx="6">
                  <c:v>308.05843601498725</c:v>
                </c:pt>
                <c:pt idx="7">
                  <c:v>320.93613071762422</c:v>
                </c:pt>
                <c:pt idx="8">
                  <c:v>320.93613071762422</c:v>
                </c:pt>
                <c:pt idx="9">
                  <c:v>332.86633954186476</c:v>
                </c:pt>
                <c:pt idx="10">
                  <c:v>347.56294393965533</c:v>
                </c:pt>
                <c:pt idx="11">
                  <c:v>347.56294393965533</c:v>
                </c:pt>
                <c:pt idx="12">
                  <c:v>349.85711369071805</c:v>
                </c:pt>
                <c:pt idx="13">
                  <c:v>350</c:v>
                </c:pt>
                <c:pt idx="14">
                  <c:v>350</c:v>
                </c:pt>
                <c:pt idx="15">
                  <c:v>393.57337308308854</c:v>
                </c:pt>
                <c:pt idx="16">
                  <c:v>395.60080889704966</c:v>
                </c:pt>
                <c:pt idx="17">
                  <c:v>395.60080889704966</c:v>
                </c:pt>
                <c:pt idx="18">
                  <c:v>411.46081222881969</c:v>
                </c:pt>
                <c:pt idx="19">
                  <c:v>411.94659848091959</c:v>
                </c:pt>
                <c:pt idx="20">
                  <c:v>411.94659848091959</c:v>
                </c:pt>
                <c:pt idx="21">
                  <c:v>438.63424398922615</c:v>
                </c:pt>
                <c:pt idx="22">
                  <c:v>445.86993619215906</c:v>
                </c:pt>
                <c:pt idx="23">
                  <c:v>445.86993619215906</c:v>
                </c:pt>
                <c:pt idx="24">
                  <c:v>484.66483264210535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E-4E01-AA7E-F011AE916A5D}"/>
            </c:ext>
          </c:extLst>
        </c:ser>
        <c:ser>
          <c:idx val="1"/>
          <c:order val="1"/>
          <c:tx>
            <c:strRef>
              <c:f>'Pruebas Distancias Fresas'!$K$497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Fresas'!$K$498:$K$522</c:f>
              <c:numCache>
                <c:formatCode>0.00</c:formatCode>
                <c:ptCount val="25"/>
                <c:pt idx="0">
                  <c:v>323.47000000000003</c:v>
                </c:pt>
                <c:pt idx="1">
                  <c:v>510.49</c:v>
                </c:pt>
                <c:pt idx="2">
                  <c:v>255.75</c:v>
                </c:pt>
                <c:pt idx="3">
                  <c:v>310.32</c:v>
                </c:pt>
                <c:pt idx="4">
                  <c:v>577.41999999999996</c:v>
                </c:pt>
                <c:pt idx="5">
                  <c:v>254.03</c:v>
                </c:pt>
                <c:pt idx="6">
                  <c:v>309.39999999999998</c:v>
                </c:pt>
                <c:pt idx="7">
                  <c:v>630.30999999999995</c:v>
                </c:pt>
                <c:pt idx="8">
                  <c:v>243.13</c:v>
                </c:pt>
                <c:pt idx="9">
                  <c:v>311.27</c:v>
                </c:pt>
                <c:pt idx="10">
                  <c:v>616.59</c:v>
                </c:pt>
                <c:pt idx="11">
                  <c:v>239.44</c:v>
                </c:pt>
                <c:pt idx="12">
                  <c:v>317.14999999999998</c:v>
                </c:pt>
                <c:pt idx="13">
                  <c:v>369.73</c:v>
                </c:pt>
                <c:pt idx="14">
                  <c:v>297.42</c:v>
                </c:pt>
                <c:pt idx="15">
                  <c:v>318.95999999999998</c:v>
                </c:pt>
                <c:pt idx="16">
                  <c:v>412.41</c:v>
                </c:pt>
                <c:pt idx="17">
                  <c:v>279.77999999999997</c:v>
                </c:pt>
                <c:pt idx="18">
                  <c:v>317.72000000000003</c:v>
                </c:pt>
                <c:pt idx="19">
                  <c:v>369.7</c:v>
                </c:pt>
                <c:pt idx="20">
                  <c:v>298.73</c:v>
                </c:pt>
                <c:pt idx="21">
                  <c:v>327.58</c:v>
                </c:pt>
                <c:pt idx="22">
                  <c:v>470.85</c:v>
                </c:pt>
                <c:pt idx="23">
                  <c:v>260.8</c:v>
                </c:pt>
                <c:pt idx="24">
                  <c:v>320.98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E-4E01-AA7E-F011AE91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67080"/>
        <c:axId val="248078344"/>
      </c:scatterChart>
      <c:valAx>
        <c:axId val="24806708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8344"/>
        <c:crosses val="autoZero"/>
        <c:crossBetween val="midCat"/>
        <c:majorUnit val="1"/>
      </c:valAx>
      <c:valAx>
        <c:axId val="2480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7080"/>
        <c:crosses val="autoZero"/>
        <c:crossBetween val="midCat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Fresas'!$J$245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Fresas'!$I$246:$I$270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Fresas'!$J$246:$J$270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-100</c:v>
                </c:pt>
                <c:pt idx="3">
                  <c:v>0</c:v>
                </c:pt>
                <c:pt idx="4">
                  <c:v>50</c:v>
                </c:pt>
                <c:pt idx="5">
                  <c:v>-50</c:v>
                </c:pt>
                <c:pt idx="6">
                  <c:v>0</c:v>
                </c:pt>
                <c:pt idx="7">
                  <c:v>70</c:v>
                </c:pt>
                <c:pt idx="8">
                  <c:v>-70</c:v>
                </c:pt>
                <c:pt idx="9">
                  <c:v>0</c:v>
                </c:pt>
                <c:pt idx="10">
                  <c:v>25</c:v>
                </c:pt>
                <c:pt idx="11">
                  <c:v>-25</c:v>
                </c:pt>
                <c:pt idx="12">
                  <c:v>0</c:v>
                </c:pt>
                <c:pt idx="13">
                  <c:v>150</c:v>
                </c:pt>
                <c:pt idx="14">
                  <c:v>-150</c:v>
                </c:pt>
                <c:pt idx="15">
                  <c:v>0</c:v>
                </c:pt>
                <c:pt idx="16">
                  <c:v>30</c:v>
                </c:pt>
                <c:pt idx="17">
                  <c:v>-30</c:v>
                </c:pt>
                <c:pt idx="18">
                  <c:v>0</c:v>
                </c:pt>
                <c:pt idx="19">
                  <c:v>50</c:v>
                </c:pt>
                <c:pt idx="20">
                  <c:v>-50</c:v>
                </c:pt>
                <c:pt idx="21">
                  <c:v>0</c:v>
                </c:pt>
                <c:pt idx="22">
                  <c:v>100</c:v>
                </c:pt>
                <c:pt idx="23">
                  <c:v>-100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5-4530-AE85-F93C65FE86DE}"/>
            </c:ext>
          </c:extLst>
        </c:ser>
        <c:ser>
          <c:idx val="1"/>
          <c:order val="1"/>
          <c:tx>
            <c:strRef>
              <c:f>'Pruebas Distancias Fresas'!$K$245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Fresas'!$I$246:$I$270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Fresas'!$K$246:$K$270</c:f>
              <c:numCache>
                <c:formatCode>General</c:formatCode>
                <c:ptCount val="25"/>
                <c:pt idx="0">
                  <c:v>163.5</c:v>
                </c:pt>
                <c:pt idx="1">
                  <c:v>453.77</c:v>
                </c:pt>
                <c:pt idx="2">
                  <c:v>104.8</c:v>
                </c:pt>
                <c:pt idx="3">
                  <c:v>120.32</c:v>
                </c:pt>
                <c:pt idx="4">
                  <c:v>188.19</c:v>
                </c:pt>
                <c:pt idx="5" formatCode="0.00">
                  <c:v>102.23</c:v>
                </c:pt>
                <c:pt idx="6">
                  <c:v>91.09</c:v>
                </c:pt>
                <c:pt idx="7">
                  <c:v>148.35</c:v>
                </c:pt>
                <c:pt idx="8">
                  <c:v>73.73</c:v>
                </c:pt>
                <c:pt idx="9">
                  <c:v>76.36</c:v>
                </c:pt>
                <c:pt idx="10">
                  <c:v>80.67</c:v>
                </c:pt>
                <c:pt idx="11">
                  <c:v>67.86</c:v>
                </c:pt>
                <c:pt idx="12">
                  <c:v>62.96</c:v>
                </c:pt>
                <c:pt idx="13" formatCode="0.00">
                  <c:v>277</c:v>
                </c:pt>
                <c:pt idx="14">
                  <c:v>36.909999999999997</c:v>
                </c:pt>
                <c:pt idx="15" formatCode="0.00">
                  <c:v>15.6</c:v>
                </c:pt>
                <c:pt idx="16">
                  <c:v>15.28</c:v>
                </c:pt>
                <c:pt idx="17">
                  <c:v>17.21</c:v>
                </c:pt>
                <c:pt idx="18">
                  <c:v>-2.82</c:v>
                </c:pt>
                <c:pt idx="19">
                  <c:v>-1.4</c:v>
                </c:pt>
                <c:pt idx="20">
                  <c:v>-1.55</c:v>
                </c:pt>
                <c:pt idx="21">
                  <c:v>-17.91</c:v>
                </c:pt>
                <c:pt idx="22">
                  <c:v>-27.69</c:v>
                </c:pt>
                <c:pt idx="23">
                  <c:v>-13.81</c:v>
                </c:pt>
                <c:pt idx="24">
                  <c:v>-32.79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F5-4530-AE85-F93C65FE8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08296"/>
        <c:axId val="611430408"/>
      </c:scatterChart>
      <c:valAx>
        <c:axId val="613708296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30408"/>
        <c:crosses val="autoZero"/>
        <c:crossBetween val="midCat"/>
        <c:majorUnit val="1"/>
      </c:valAx>
      <c:valAx>
        <c:axId val="6114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42850087368418138"/>
          <c:y val="1.593409108591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Fresas'!$J$751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Fresas'!$I$752:$I$777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Fresas'!$J$752:$J$777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-20</c:v>
                </c:pt>
                <c:pt idx="9">
                  <c:v>-20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-50</c:v>
                </c:pt>
                <c:pt idx="17">
                  <c:v>-50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-90</c:v>
                </c:pt>
                <c:pt idx="25">
                  <c:v>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0-44DF-8FF5-44F0B00EE7EC}"/>
            </c:ext>
          </c:extLst>
        </c:ser>
        <c:ser>
          <c:idx val="1"/>
          <c:order val="1"/>
          <c:tx>
            <c:strRef>
              <c:f>'Pruebas Distancias Fresas'!$K$751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Fresas'!$I$752:$I$777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Fresas'!$K$752:$K$777</c:f>
              <c:numCache>
                <c:formatCode>General</c:formatCode>
                <c:ptCount val="26"/>
                <c:pt idx="0">
                  <c:v>-0.43</c:v>
                </c:pt>
                <c:pt idx="1">
                  <c:v>-3.03</c:v>
                </c:pt>
                <c:pt idx="2">
                  <c:v>-2.2400000000000002</c:v>
                </c:pt>
                <c:pt idx="3">
                  <c:v>-2.69</c:v>
                </c:pt>
                <c:pt idx="4">
                  <c:v>-0.9</c:v>
                </c:pt>
                <c:pt idx="5" formatCode="0.00">
                  <c:v>27.53</c:v>
                </c:pt>
                <c:pt idx="6">
                  <c:v>26.24</c:v>
                </c:pt>
                <c:pt idx="7">
                  <c:v>14.61</c:v>
                </c:pt>
                <c:pt idx="8">
                  <c:v>-24.13</c:v>
                </c:pt>
                <c:pt idx="9">
                  <c:v>-27.22</c:v>
                </c:pt>
                <c:pt idx="10">
                  <c:v>36.9</c:v>
                </c:pt>
                <c:pt idx="11">
                  <c:v>46.09</c:v>
                </c:pt>
                <c:pt idx="12">
                  <c:v>44.23</c:v>
                </c:pt>
                <c:pt idx="13">
                  <c:v>51.86</c:v>
                </c:pt>
                <c:pt idx="14">
                  <c:v>50.1</c:v>
                </c:pt>
                <c:pt idx="15">
                  <c:v>46.23</c:v>
                </c:pt>
                <c:pt idx="16">
                  <c:v>-62.27</c:v>
                </c:pt>
                <c:pt idx="17">
                  <c:v>-51.39</c:v>
                </c:pt>
                <c:pt idx="18">
                  <c:v>73.069999999999993</c:v>
                </c:pt>
                <c:pt idx="19">
                  <c:v>67.489999999999995</c:v>
                </c:pt>
                <c:pt idx="20" formatCode="0.00">
                  <c:v>75.319999999999993</c:v>
                </c:pt>
                <c:pt idx="21">
                  <c:v>93.93</c:v>
                </c:pt>
                <c:pt idx="22">
                  <c:v>89.84</c:v>
                </c:pt>
                <c:pt idx="23">
                  <c:v>88</c:v>
                </c:pt>
                <c:pt idx="24">
                  <c:v>-92.32</c:v>
                </c:pt>
                <c:pt idx="25">
                  <c:v>-92.61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0-44DF-8FF5-44F0B00E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86407"/>
        <c:axId val="126888455"/>
      </c:scatterChart>
      <c:valAx>
        <c:axId val="126886407"/>
        <c:scaling>
          <c:orientation val="minMax"/>
          <c:max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8455"/>
        <c:crosses val="autoZero"/>
        <c:crossBetween val="midCat"/>
        <c:majorUnit val="1"/>
      </c:valAx>
      <c:valAx>
        <c:axId val="126888455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86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Fresas'!$J$785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Fresas'!$I$786:$I$811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Fresas'!$J$786:$J$811</c:f>
              <c:numCache>
                <c:formatCode>General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-20</c:v>
                </c:pt>
                <c:pt idx="3">
                  <c:v>100</c:v>
                </c:pt>
                <c:pt idx="4">
                  <c:v>-100</c:v>
                </c:pt>
                <c:pt idx="5">
                  <c:v>0</c:v>
                </c:pt>
                <c:pt idx="6">
                  <c:v>70</c:v>
                </c:pt>
                <c:pt idx="7">
                  <c:v>-70</c:v>
                </c:pt>
                <c:pt idx="8">
                  <c:v>70</c:v>
                </c:pt>
                <c:pt idx="9">
                  <c:v>-70</c:v>
                </c:pt>
                <c:pt idx="10">
                  <c:v>0</c:v>
                </c:pt>
                <c:pt idx="11">
                  <c:v>90</c:v>
                </c:pt>
                <c:pt idx="12">
                  <c:v>-90</c:v>
                </c:pt>
                <c:pt idx="13">
                  <c:v>0</c:v>
                </c:pt>
                <c:pt idx="14">
                  <c:v>50</c:v>
                </c:pt>
                <c:pt idx="15">
                  <c:v>-50</c:v>
                </c:pt>
                <c:pt idx="16">
                  <c:v>50</c:v>
                </c:pt>
                <c:pt idx="17">
                  <c:v>-50</c:v>
                </c:pt>
                <c:pt idx="18">
                  <c:v>0</c:v>
                </c:pt>
                <c:pt idx="19">
                  <c:v>35</c:v>
                </c:pt>
                <c:pt idx="20">
                  <c:v>-35</c:v>
                </c:pt>
                <c:pt idx="21">
                  <c:v>0</c:v>
                </c:pt>
                <c:pt idx="22">
                  <c:v>40</c:v>
                </c:pt>
                <c:pt idx="23">
                  <c:v>-40</c:v>
                </c:pt>
                <c:pt idx="24">
                  <c:v>40</c:v>
                </c:pt>
                <c:pt idx="2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0-4A29-81CD-2EEF2C7F1CF8}"/>
            </c:ext>
          </c:extLst>
        </c:ser>
        <c:ser>
          <c:idx val="1"/>
          <c:order val="1"/>
          <c:tx>
            <c:strRef>
              <c:f>'Pruebas Distancias Fresas'!$K$785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Fresas'!$I$786:$I$811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Fresas'!$K$786:$K$811</c:f>
              <c:numCache>
                <c:formatCode>General</c:formatCode>
                <c:ptCount val="26"/>
                <c:pt idx="0">
                  <c:v>-3.07</c:v>
                </c:pt>
                <c:pt idx="1">
                  <c:v>24.87</c:v>
                </c:pt>
                <c:pt idx="2">
                  <c:v>-33.47</c:v>
                </c:pt>
                <c:pt idx="3">
                  <c:v>85.78</c:v>
                </c:pt>
                <c:pt idx="4">
                  <c:v>-84.27</c:v>
                </c:pt>
                <c:pt idx="5">
                  <c:v>-9.43</c:v>
                </c:pt>
                <c:pt idx="6">
                  <c:v>64.84</c:v>
                </c:pt>
                <c:pt idx="7" formatCode="0.00">
                  <c:v>-71.5</c:v>
                </c:pt>
                <c:pt idx="8">
                  <c:v>71.7</c:v>
                </c:pt>
                <c:pt idx="9">
                  <c:v>-75.87</c:v>
                </c:pt>
                <c:pt idx="10">
                  <c:v>-1.44</c:v>
                </c:pt>
                <c:pt idx="11">
                  <c:v>85.38</c:v>
                </c:pt>
                <c:pt idx="12">
                  <c:v>-81.31</c:v>
                </c:pt>
                <c:pt idx="13">
                  <c:v>2.94</c:v>
                </c:pt>
                <c:pt idx="14">
                  <c:v>50.14</c:v>
                </c:pt>
                <c:pt idx="15">
                  <c:v>-47.3</c:v>
                </c:pt>
                <c:pt idx="16">
                  <c:v>53.34</c:v>
                </c:pt>
                <c:pt idx="17">
                  <c:v>-61.66</c:v>
                </c:pt>
                <c:pt idx="18">
                  <c:v>6.19</c:v>
                </c:pt>
                <c:pt idx="19" formatCode="0.00">
                  <c:v>43.13</c:v>
                </c:pt>
                <c:pt idx="20">
                  <c:v>-41.53</c:v>
                </c:pt>
                <c:pt idx="21" formatCode="0.00">
                  <c:v>3.97</c:v>
                </c:pt>
                <c:pt idx="22">
                  <c:v>46.62</c:v>
                </c:pt>
                <c:pt idx="23">
                  <c:v>-41.83</c:v>
                </c:pt>
                <c:pt idx="24">
                  <c:v>41.56</c:v>
                </c:pt>
                <c:pt idx="25">
                  <c:v>-41.87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0-4A29-81CD-2EEF2C7F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0951"/>
        <c:axId val="2145615880"/>
      </c:scatterChart>
      <c:valAx>
        <c:axId val="37650951"/>
        <c:scaling>
          <c:orientation val="minMax"/>
          <c:max val="2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037137084388092"/>
              <c:y val="0.85797343199354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15880"/>
        <c:crosses val="autoZero"/>
        <c:crossBetween val="midCat"/>
        <c:majorUnit val="1"/>
      </c:valAx>
      <c:valAx>
        <c:axId val="21456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0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Fresas'!$J$819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Fresas'!$I$820:$I$845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Fresas'!$J$820:$J$845</c:f>
              <c:numCache>
                <c:formatCode>0.00</c:formatCode>
                <c:ptCount val="26"/>
                <c:pt idx="0">
                  <c:v>343</c:v>
                </c:pt>
                <c:pt idx="1">
                  <c:v>343.582595601116</c:v>
                </c:pt>
                <c:pt idx="2">
                  <c:v>343.582595601116</c:v>
                </c:pt>
                <c:pt idx="3">
                  <c:v>357.28000223914017</c:v>
                </c:pt>
                <c:pt idx="4">
                  <c:v>357.28000223914017</c:v>
                </c:pt>
                <c:pt idx="5">
                  <c:v>343.582595601116</c:v>
                </c:pt>
                <c:pt idx="6">
                  <c:v>350.64084188810637</c:v>
                </c:pt>
                <c:pt idx="7">
                  <c:v>350.64084188810637</c:v>
                </c:pt>
                <c:pt idx="8">
                  <c:v>350.64084188810637</c:v>
                </c:pt>
                <c:pt idx="9">
                  <c:v>350.64084188810637</c:v>
                </c:pt>
                <c:pt idx="10">
                  <c:v>345.32448508612879</c:v>
                </c:pt>
                <c:pt idx="11">
                  <c:v>356.85991649385335</c:v>
                </c:pt>
                <c:pt idx="12">
                  <c:v>356.85991649385335</c:v>
                </c:pt>
                <c:pt idx="13">
                  <c:v>346.62515777133086</c:v>
                </c:pt>
                <c:pt idx="14">
                  <c:v>350.21279245624368</c:v>
                </c:pt>
                <c:pt idx="15">
                  <c:v>350.21279245624368</c:v>
                </c:pt>
                <c:pt idx="16">
                  <c:v>350.21279245624368</c:v>
                </c:pt>
                <c:pt idx="17">
                  <c:v>350.21279245624368</c:v>
                </c:pt>
                <c:pt idx="18">
                  <c:v>350.06999300139967</c:v>
                </c:pt>
                <c:pt idx="19">
                  <c:v>351.81529244761379</c:v>
                </c:pt>
                <c:pt idx="20">
                  <c:v>351.81529244761379</c:v>
                </c:pt>
                <c:pt idx="21">
                  <c:v>354.61105453722109</c:v>
                </c:pt>
                <c:pt idx="22">
                  <c:v>356.85991649385335</c:v>
                </c:pt>
                <c:pt idx="23">
                  <c:v>356.85991649385335</c:v>
                </c:pt>
                <c:pt idx="24">
                  <c:v>356.85991649385335</c:v>
                </c:pt>
                <c:pt idx="25">
                  <c:v>356.85991649385335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E-4DC4-BF09-6AC3FF1D0742}"/>
            </c:ext>
          </c:extLst>
        </c:ser>
        <c:ser>
          <c:idx val="1"/>
          <c:order val="1"/>
          <c:tx>
            <c:strRef>
              <c:f>'Pruebas Distancias Fresas'!$K$819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Fresas'!$I$820:$I$845</c:f>
              <c:strCache>
                <c:ptCount val="2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</c:strCache>
            </c:strRef>
          </c:xVal>
          <c:yVal>
            <c:numRef>
              <c:f>'Pruebas Distancias Fresas'!$K$820:$K$845</c:f>
              <c:numCache>
                <c:formatCode>0.00</c:formatCode>
                <c:ptCount val="26"/>
                <c:pt idx="0">
                  <c:v>343.0140081687627</c:v>
                </c:pt>
                <c:pt idx="1">
                  <c:v>343.91379414033395</c:v>
                </c:pt>
                <c:pt idx="2">
                  <c:v>344.63641493608884</c:v>
                </c:pt>
                <c:pt idx="3">
                  <c:v>353.57381761097639</c:v>
                </c:pt>
                <c:pt idx="4">
                  <c:v>353.20141973100846</c:v>
                </c:pt>
                <c:pt idx="5">
                  <c:v>344.23222655643383</c:v>
                </c:pt>
                <c:pt idx="6">
                  <c:v>350.05965663012353</c:v>
                </c:pt>
                <c:pt idx="7">
                  <c:v>350.67749015298944</c:v>
                </c:pt>
                <c:pt idx="8">
                  <c:v>351.24371439215821</c:v>
                </c:pt>
                <c:pt idx="9">
                  <c:v>352.34384527049707</c:v>
                </c:pt>
                <c:pt idx="10">
                  <c:v>344.98214968313943</c:v>
                </c:pt>
                <c:pt idx="11">
                  <c:v>356.45901938371543</c:v>
                </c:pt>
                <c:pt idx="12">
                  <c:v>355.26976933029357</c:v>
                </c:pt>
                <c:pt idx="13">
                  <c:v>346.91080006249445</c:v>
                </c:pt>
                <c:pt idx="14">
                  <c:v>350.24709791802701</c:v>
                </c:pt>
                <c:pt idx="15">
                  <c:v>349.31862661472832</c:v>
                </c:pt>
                <c:pt idx="16">
                  <c:v>352.6637328957998</c:v>
                </c:pt>
                <c:pt idx="17">
                  <c:v>352.26678483785554</c:v>
                </c:pt>
                <c:pt idx="18">
                  <c:v>350.75139486536614</c:v>
                </c:pt>
                <c:pt idx="19">
                  <c:v>352.22733709920925</c:v>
                </c:pt>
                <c:pt idx="20">
                  <c:v>353.61963081819988</c:v>
                </c:pt>
                <c:pt idx="21">
                  <c:v>355.65096063415882</c:v>
                </c:pt>
                <c:pt idx="22">
                  <c:v>357.62221687137952</c:v>
                </c:pt>
                <c:pt idx="23">
                  <c:v>356.57081891259696</c:v>
                </c:pt>
                <c:pt idx="24">
                  <c:v>357.62999874171629</c:v>
                </c:pt>
                <c:pt idx="25">
                  <c:v>357.74112008546069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E-4DC4-BF09-6AC3FF1D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14504"/>
        <c:axId val="2139137544"/>
      </c:scatterChart>
      <c:valAx>
        <c:axId val="2139114504"/>
        <c:scaling>
          <c:orientation val="minMax"/>
          <c:max val="2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37544"/>
        <c:crosses val="autoZero"/>
        <c:crossBetween val="midCat"/>
        <c:majorUnit val="1"/>
      </c:valAx>
      <c:valAx>
        <c:axId val="21391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14504"/>
        <c:crosses val="autoZero"/>
        <c:crossBetween val="midCat"/>
        <c:majorUnit val="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474833808151"/>
          <c:y val="2.697160385862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Fresas'!$M$6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Fresas'!$M$7:$M$16</c:f>
              <c:numCache>
                <c:formatCode>General</c:formatCode>
                <c:ptCount val="10"/>
                <c:pt idx="0">
                  <c:v>205</c:v>
                </c:pt>
                <c:pt idx="1">
                  <c:v>310</c:v>
                </c:pt>
                <c:pt idx="2">
                  <c:v>240</c:v>
                </c:pt>
                <c:pt idx="3">
                  <c:v>320</c:v>
                </c:pt>
                <c:pt idx="4">
                  <c:v>190</c:v>
                </c:pt>
                <c:pt idx="5">
                  <c:v>270</c:v>
                </c:pt>
                <c:pt idx="6">
                  <c:v>300</c:v>
                </c:pt>
                <c:pt idx="7">
                  <c:v>155</c:v>
                </c:pt>
                <c:pt idx="8">
                  <c:v>220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07D-94C4-74787E342E3D}"/>
            </c:ext>
          </c:extLst>
        </c:ser>
        <c:ser>
          <c:idx val="1"/>
          <c:order val="1"/>
          <c:tx>
            <c:strRef>
              <c:f>'Pruebas Distancias Fresas'!$N$6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Fresas'!$N$7:$N$16</c:f>
              <c:numCache>
                <c:formatCode>General</c:formatCode>
                <c:ptCount val="10"/>
                <c:pt idx="0">
                  <c:v>230.65</c:v>
                </c:pt>
                <c:pt idx="1">
                  <c:v>246.55</c:v>
                </c:pt>
                <c:pt idx="2">
                  <c:v>159.08000000000001</c:v>
                </c:pt>
                <c:pt idx="3">
                  <c:v>656.78</c:v>
                </c:pt>
                <c:pt idx="4">
                  <c:v>191.92</c:v>
                </c:pt>
                <c:pt idx="5">
                  <c:v>294.88</c:v>
                </c:pt>
                <c:pt idx="6">
                  <c:v>562.15</c:v>
                </c:pt>
                <c:pt idx="7">
                  <c:v>176.35</c:v>
                </c:pt>
                <c:pt idx="8">
                  <c:v>510.22</c:v>
                </c:pt>
                <c:pt idx="9">
                  <c:v>248.04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3-407D-94C4-74787E34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384"/>
        <c:axId val="83367432"/>
      </c:scatterChart>
      <c:valAx>
        <c:axId val="83365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269019150383979"/>
              <c:y val="0.7958978123017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32"/>
        <c:crosses val="autoZero"/>
        <c:crossBetween val="midCat"/>
      </c:valAx>
      <c:valAx>
        <c:axId val="83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Fresas'!$S$6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Fresas'!$S$7:$S$16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-100</c:v>
                </c:pt>
                <c:pt idx="4">
                  <c:v>55</c:v>
                </c:pt>
                <c:pt idx="5">
                  <c:v>0</c:v>
                </c:pt>
                <c:pt idx="6">
                  <c:v>-65</c:v>
                </c:pt>
                <c:pt idx="7">
                  <c:v>55</c:v>
                </c:pt>
                <c:pt idx="8">
                  <c:v>-40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B-4589-8EF6-3E3E66B6ED44}"/>
            </c:ext>
          </c:extLst>
        </c:ser>
        <c:ser>
          <c:idx val="1"/>
          <c:order val="1"/>
          <c:tx>
            <c:strRef>
              <c:f>'Pruebas Distancias Fresas'!$T$6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Fresas'!$T$7:$T$16</c:f>
              <c:numCache>
                <c:formatCode>General</c:formatCode>
                <c:ptCount val="10"/>
                <c:pt idx="0">
                  <c:v>24.02</c:v>
                </c:pt>
                <c:pt idx="1">
                  <c:v>-31.89</c:v>
                </c:pt>
                <c:pt idx="2">
                  <c:v>-1.53</c:v>
                </c:pt>
                <c:pt idx="3">
                  <c:v>-68.97</c:v>
                </c:pt>
                <c:pt idx="4">
                  <c:v>22.07</c:v>
                </c:pt>
                <c:pt idx="5">
                  <c:v>-27.12</c:v>
                </c:pt>
                <c:pt idx="6">
                  <c:v>-49.46</c:v>
                </c:pt>
                <c:pt idx="7">
                  <c:v>39.39</c:v>
                </c:pt>
                <c:pt idx="8">
                  <c:v>16.91</c:v>
                </c:pt>
                <c:pt idx="9">
                  <c:v>-57.99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B-4589-8EF6-3E3E66B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256"/>
        <c:axId val="1242807816"/>
      </c:scatterChart>
      <c:valAx>
        <c:axId val="1242805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7816"/>
        <c:crosses val="autoZero"/>
        <c:crossBetween val="midCat"/>
      </c:valAx>
      <c:valAx>
        <c:axId val="1242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2.7060270602706028E-2"/>
              <c:y val="0.354451322696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Fresas'!$Y$6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Fresas'!$Y$7:$Y$16</c:f>
              <c:numCache>
                <c:formatCode>General</c:formatCode>
                <c:ptCount val="10"/>
                <c:pt idx="0">
                  <c:v>254.61</c:v>
                </c:pt>
                <c:pt idx="1">
                  <c:v>344.82</c:v>
                </c:pt>
                <c:pt idx="2">
                  <c:v>289.83</c:v>
                </c:pt>
                <c:pt idx="3">
                  <c:v>367.7</c:v>
                </c:pt>
                <c:pt idx="4">
                  <c:v>248.85</c:v>
                </c:pt>
                <c:pt idx="5">
                  <c:v>309.36</c:v>
                </c:pt>
                <c:pt idx="6">
                  <c:v>342.09</c:v>
                </c:pt>
                <c:pt idx="7">
                  <c:v>223.27</c:v>
                </c:pt>
                <c:pt idx="8">
                  <c:v>269.82</c:v>
                </c:pt>
                <c:pt idx="9">
                  <c:v>429.61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8FD-83BE-129B24A382A7}"/>
            </c:ext>
          </c:extLst>
        </c:ser>
        <c:ser>
          <c:idx val="1"/>
          <c:order val="1"/>
          <c:tx>
            <c:strRef>
              <c:f>'Pruebas Distancias Fresas'!$Z$6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Fresas'!$Z$7:$Z$16</c:f>
              <c:numCache>
                <c:formatCode>General</c:formatCode>
                <c:ptCount val="10"/>
                <c:pt idx="0">
                  <c:v>276.73</c:v>
                </c:pt>
                <c:pt idx="1">
                  <c:v>290.87</c:v>
                </c:pt>
                <c:pt idx="2">
                  <c:v>219.34</c:v>
                </c:pt>
                <c:pt idx="3">
                  <c:v>677.43</c:v>
                </c:pt>
                <c:pt idx="4">
                  <c:v>245.2</c:v>
                </c:pt>
                <c:pt idx="5">
                  <c:v>332.4</c:v>
                </c:pt>
                <c:pt idx="6">
                  <c:v>584.16999999999996</c:v>
                </c:pt>
                <c:pt idx="7">
                  <c:v>235.48</c:v>
                </c:pt>
                <c:pt idx="8">
                  <c:v>532.36</c:v>
                </c:pt>
                <c:pt idx="9">
                  <c:v>296.12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8FD-83BE-129B24A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9464"/>
        <c:axId val="321301512"/>
      </c:scatterChart>
      <c:valAx>
        <c:axId val="321299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12"/>
        <c:crosses val="autoZero"/>
        <c:crossBetween val="midCat"/>
      </c:valAx>
      <c:valAx>
        <c:axId val="321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65</xdr:row>
      <xdr:rowOff>47625</xdr:rowOff>
    </xdr:from>
    <xdr:to>
      <xdr:col>4</xdr:col>
      <xdr:colOff>771525</xdr:colOff>
      <xdr:row>81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14</xdr:col>
      <xdr:colOff>1428750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51134B-EA89-E7CE-CF0B-89FF1E851B04}"/>
            </a:ext>
            <a:ext uri="{147F2762-F138-4A5C-976F-8EAC2B608ADB}">
              <a16:predDERef xmlns:a16="http://schemas.microsoft.com/office/drawing/2014/main" pred="{57CBC38F-BAB5-7753-980B-ADCB6B4B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16</xdr:row>
      <xdr:rowOff>180975</xdr:rowOff>
    </xdr:from>
    <xdr:to>
      <xdr:col>21</xdr:col>
      <xdr:colOff>0</xdr:colOff>
      <xdr:row>32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CEBB6A-6F0A-E711-E0F9-64C2CE7C6CA2}"/>
            </a:ext>
            <a:ext uri="{147F2762-F138-4A5C-976F-8EAC2B608ADB}">
              <a16:predDERef xmlns:a16="http://schemas.microsoft.com/office/drawing/2014/main" pred="{AB51134B-EA89-E7CE-CF0B-89FF1E85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</xdr:row>
      <xdr:rowOff>161925</xdr:rowOff>
    </xdr:from>
    <xdr:to>
      <xdr:col>27</xdr:col>
      <xdr:colOff>9525</xdr:colOff>
      <xdr:row>32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95BACA-7770-BC77-28F1-7F3A19E1F1BA}"/>
            </a:ext>
            <a:ext uri="{147F2762-F138-4A5C-976F-8EAC2B608ADB}">
              <a16:predDERef xmlns:a16="http://schemas.microsoft.com/office/drawing/2014/main" pred="{5ACEBB6A-6F0A-E711-E0F9-64C2CE7C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7</xdr:col>
      <xdr:colOff>904875</xdr:colOff>
      <xdr:row>233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814E822-BB6F-D436-80FF-72F64A60AE7B}"/>
            </a:ext>
            <a:ext uri="{147F2762-F138-4A5C-976F-8EAC2B608ADB}">
              <a16:predDERef xmlns:a16="http://schemas.microsoft.com/office/drawing/2014/main" pred="{1D95BACA-7770-BC77-28F1-7F3A19E1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7</xdr:col>
      <xdr:colOff>904875</xdr:colOff>
      <xdr:row>305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6C30C0A-C4FA-2F9F-8B0F-972D9FBA9537}"/>
            </a:ext>
            <a:ext uri="{147F2762-F138-4A5C-976F-8EAC2B608ADB}">
              <a16:predDERef xmlns:a16="http://schemas.microsoft.com/office/drawing/2014/main" pred="{C4D634C1-0EB5-A790-C8A2-054F0B87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333</xdr:row>
      <xdr:rowOff>0</xdr:rowOff>
    </xdr:from>
    <xdr:to>
      <xdr:col>4</xdr:col>
      <xdr:colOff>666750</xdr:colOff>
      <xdr:row>348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BBEA6D-53C7-99CF-2C5F-FDD07001987E}"/>
            </a:ext>
            <a:ext uri="{147F2762-F138-4A5C-976F-8EAC2B608ADB}">
              <a16:predDERef xmlns:a16="http://schemas.microsoft.com/office/drawing/2014/main" pred="{A6C30C0A-C4FA-2F9F-8B0F-972D9FBA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351</xdr:row>
      <xdr:rowOff>9525</xdr:rowOff>
    </xdr:from>
    <xdr:to>
      <xdr:col>4</xdr:col>
      <xdr:colOff>657225</xdr:colOff>
      <xdr:row>366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EBA69EF-13B1-F5D7-91AE-0D50C3B76086}"/>
            </a:ext>
            <a:ext uri="{147F2762-F138-4A5C-976F-8EAC2B608ADB}">
              <a16:predDERef xmlns:a16="http://schemas.microsoft.com/office/drawing/2014/main" pred="{14BBEA6D-53C7-99CF-2C5F-FDD07001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4</xdr:col>
      <xdr:colOff>666750</xdr:colOff>
      <xdr:row>384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1CB3D7-25AB-A027-541F-A0F7DBD7B3BE}"/>
            </a:ext>
            <a:ext uri="{147F2762-F138-4A5C-976F-8EAC2B608ADB}">
              <a16:predDERef xmlns:a16="http://schemas.microsoft.com/office/drawing/2014/main" pred="{1EBA69EF-13B1-F5D7-91AE-0D50C3B7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425</xdr:row>
      <xdr:rowOff>171450</xdr:rowOff>
    </xdr:from>
    <xdr:to>
      <xdr:col>7</xdr:col>
      <xdr:colOff>942975</xdr:colOff>
      <xdr:row>451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8C4E10-07EE-4463-480C-76C3B7644F9E}"/>
            </a:ext>
            <a:ext uri="{147F2762-F138-4A5C-976F-8EAC2B608ADB}">
              <a16:predDERef xmlns:a16="http://schemas.microsoft.com/office/drawing/2014/main" pred="{821CB3D7-25AB-A027-541F-A0F7DBD7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461</xdr:row>
      <xdr:rowOff>9525</xdr:rowOff>
    </xdr:from>
    <xdr:to>
      <xdr:col>7</xdr:col>
      <xdr:colOff>904875</xdr:colOff>
      <xdr:row>486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EBBCC1D-42C2-C81F-8895-6874FCF7BDDA}"/>
            </a:ext>
            <a:ext uri="{147F2762-F138-4A5C-976F-8EAC2B608ADB}">
              <a16:predDERef xmlns:a16="http://schemas.microsoft.com/office/drawing/2014/main" pred="{238C4E10-07EE-4463-480C-76C3B7644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577</xdr:row>
      <xdr:rowOff>171450</xdr:rowOff>
    </xdr:from>
    <xdr:to>
      <xdr:col>7</xdr:col>
      <xdr:colOff>845820</xdr:colOff>
      <xdr:row>596</xdr:row>
      <xdr:rowOff>160020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68D599A-4519-3FB6-984E-5F1A730AACFA}"/>
            </a:ext>
            <a:ext uri="{147F2762-F138-4A5C-976F-8EAC2B608ADB}">
              <a16:predDERef xmlns:a16="http://schemas.microsoft.com/office/drawing/2014/main" pred="{43199F6B-2585-B5D7-6D08-21F7A255C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603</xdr:row>
      <xdr:rowOff>171450</xdr:rowOff>
    </xdr:from>
    <xdr:to>
      <xdr:col>7</xdr:col>
      <xdr:colOff>899160</xdr:colOff>
      <xdr:row>623</xdr:row>
      <xdr:rowOff>15240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45A4E1B-74A2-D980-C2D7-A6DA6273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-9525</xdr:colOff>
      <xdr:row>750</xdr:row>
      <xdr:rowOff>9525</xdr:rowOff>
    </xdr:from>
    <xdr:to>
      <xdr:col>7</xdr:col>
      <xdr:colOff>762000</xdr:colOff>
      <xdr:row>772</xdr:row>
      <xdr:rowOff>152400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DBC58CB-6038-9D5C-5EEB-0401554E3385}"/>
            </a:ext>
            <a:ext uri="{147F2762-F138-4A5C-976F-8EAC2B608ADB}">
              <a16:predDERef xmlns:a16="http://schemas.microsoft.com/office/drawing/2014/main" pred="{A45A4E1B-74A2-D980-C2D7-A6DA6273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784</xdr:row>
      <xdr:rowOff>9525</xdr:rowOff>
    </xdr:from>
    <xdr:to>
      <xdr:col>7</xdr:col>
      <xdr:colOff>876300</xdr:colOff>
      <xdr:row>807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6D300F70-5D27-2352-61C2-EF5D03469603}"/>
            </a:ext>
            <a:ext uri="{147F2762-F138-4A5C-976F-8EAC2B608ADB}">
              <a16:predDERef xmlns:a16="http://schemas.microsoft.com/office/drawing/2014/main" pred="{8DBC58CB-6038-9D5C-5EEB-0401554E3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-9525</xdr:colOff>
      <xdr:row>817</xdr:row>
      <xdr:rowOff>171450</xdr:rowOff>
    </xdr:from>
    <xdr:to>
      <xdr:col>7</xdr:col>
      <xdr:colOff>838200</xdr:colOff>
      <xdr:row>841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D658036-F437-EA97-C6BA-962FDFC99604}"/>
            </a:ext>
            <a:ext uri="{147F2762-F138-4A5C-976F-8EAC2B608ADB}">
              <a16:predDERef xmlns:a16="http://schemas.microsoft.com/office/drawing/2014/main" pred="{6D300F70-5D27-2352-61C2-EF5D03469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733425</xdr:colOff>
      <xdr:row>549</xdr:row>
      <xdr:rowOff>66675</xdr:rowOff>
    </xdr:from>
    <xdr:to>
      <xdr:col>8</xdr:col>
      <xdr:colOff>1108710</xdr:colOff>
      <xdr:row>568</xdr:row>
      <xdr:rowOff>83820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4253CAA-3693-4144-A342-54B99F230C63}"/>
            </a:ext>
            <a:ext uri="{147F2762-F138-4A5C-976F-8EAC2B608ADB}">
              <a16:predDERef xmlns:a16="http://schemas.microsoft.com/office/drawing/2014/main" pred="{6D658036-F437-EA97-C6BA-962FDFC99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496</xdr:row>
      <xdr:rowOff>0</xdr:rowOff>
    </xdr:from>
    <xdr:to>
      <xdr:col>7</xdr:col>
      <xdr:colOff>962025</xdr:colOff>
      <xdr:row>521</xdr:row>
      <xdr:rowOff>161925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5FB02784-0E75-4F53-83A5-B87F7D5BE3BF}"/>
            </a:ext>
            <a:ext uri="{147F2762-F138-4A5C-976F-8EAC2B608ADB}">
              <a16:predDERef xmlns:a16="http://schemas.microsoft.com/office/drawing/2014/main" pred="{F4253CAA-3693-4144-A342-54B99F230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244</xdr:row>
      <xdr:rowOff>28575</xdr:rowOff>
    </xdr:from>
    <xdr:to>
      <xdr:col>7</xdr:col>
      <xdr:colOff>914400</xdr:colOff>
      <xdr:row>266</xdr:row>
      <xdr:rowOff>171450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A62450C-BF57-6550-82E7-9737420B995E}"/>
            </a:ext>
            <a:ext uri="{147F2762-F138-4A5C-976F-8EAC2B608ADB}">
              <a16:predDERef xmlns:a16="http://schemas.microsoft.com/office/drawing/2014/main" pred="{5FB02784-0E75-4F53-83A5-B87F7D5BE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1419225</xdr:colOff>
      <xdr:row>276</xdr:row>
      <xdr:rowOff>0</xdr:rowOff>
    </xdr:from>
    <xdr:to>
      <xdr:col>11</xdr:col>
      <xdr:colOff>828675</xdr:colOff>
      <xdr:row>298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62F878-7653-4DC9-BDEC-1EAF77953EF9}"/>
            </a:ext>
            <a:ext uri="{147F2762-F138-4A5C-976F-8EAC2B608ADB}">
              <a16:predDERef xmlns:a16="http://schemas.microsoft.com/office/drawing/2014/main" pred="{A45A4E1B-74A2-D980-C2D7-A6DA62736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310</xdr:row>
      <xdr:rowOff>19050</xdr:rowOff>
    </xdr:from>
    <xdr:to>
      <xdr:col>11</xdr:col>
      <xdr:colOff>371475</xdr:colOff>
      <xdr:row>333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ADF39E-F229-4373-B812-1713A5A793C8}"/>
            </a:ext>
            <a:ext uri="{147F2762-F138-4A5C-976F-8EAC2B608ADB}">
              <a16:predDERef xmlns:a16="http://schemas.microsoft.com/office/drawing/2014/main" pred="{FA62F878-7653-4DC9-BDEC-1EAF7795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344</xdr:row>
      <xdr:rowOff>180975</xdr:rowOff>
    </xdr:from>
    <xdr:to>
      <xdr:col>11</xdr:col>
      <xdr:colOff>1076325</xdr:colOff>
      <xdr:row>368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B0C0F3-CFD7-4CD2-BD93-1A760D9095EF}"/>
            </a:ext>
            <a:ext uri="{147F2762-F138-4A5C-976F-8EAC2B608ADB}">
              <a16:predDERef xmlns:a16="http://schemas.microsoft.com/office/drawing/2014/main" pred="{2CADF39E-F229-4373-B812-1713A5A79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50"/>
  <sheetViews>
    <sheetView topLeftCell="A792" workbookViewId="0">
      <selection activeCell="O274" sqref="O274"/>
    </sheetView>
  </sheetViews>
  <sheetFormatPr defaultColWidth="8.85546875" defaultRowHeight="14.4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1.7109375" customWidth="1"/>
    <col min="11" max="11" width="23.7109375" customWidth="1"/>
    <col min="12" max="12" width="21.5703125" customWidth="1"/>
    <col min="13" max="13" width="20.140625" customWidth="1"/>
    <col min="14" max="14" width="23.7109375" customWidth="1"/>
    <col min="15" max="15" width="21.5703125" customWidth="1"/>
    <col min="18" max="18" width="12" customWidth="1"/>
    <col min="19" max="19" width="20.140625" customWidth="1"/>
    <col min="20" max="20" width="23.7109375" customWidth="1"/>
    <col min="21" max="21" width="21.5703125" customWidth="1"/>
    <col min="24" max="24" width="12" customWidth="1"/>
    <col min="25" max="25" width="20.140625" customWidth="1"/>
    <col min="26" max="26" width="23.7109375" customWidth="1"/>
    <col min="27" max="27" width="21.5703125" customWidth="1"/>
  </cols>
  <sheetData>
    <row r="1" spans="1:27">
      <c r="A1" s="111" t="s">
        <v>0</v>
      </c>
      <c r="B1" s="112"/>
      <c r="C1" s="113"/>
      <c r="D1" s="1"/>
      <c r="E1" s="1"/>
      <c r="F1" s="1"/>
      <c r="G1" s="1"/>
      <c r="H1" s="1"/>
      <c r="I1" s="1"/>
      <c r="J1" s="1"/>
      <c r="K1" s="1"/>
    </row>
    <row r="2" spans="1:27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27">
      <c r="A3" s="3">
        <v>151</v>
      </c>
      <c r="B3" s="3">
        <v>62</v>
      </c>
      <c r="C3" s="3">
        <f>RADIANS(B3)</f>
        <v>1.0821041362364843</v>
      </c>
      <c r="D3" s="1"/>
      <c r="E3" s="1"/>
      <c r="F3" s="1"/>
      <c r="G3" s="1"/>
      <c r="H3" s="1"/>
      <c r="I3" s="1"/>
      <c r="J3" s="1"/>
      <c r="K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7">
      <c r="A5" s="3"/>
      <c r="B5" s="111" t="s">
        <v>4</v>
      </c>
      <c r="C5" s="112"/>
      <c r="D5" s="112"/>
      <c r="E5" s="113"/>
      <c r="F5" s="111" t="s">
        <v>5</v>
      </c>
      <c r="G5" s="112"/>
      <c r="H5" s="112"/>
      <c r="I5" s="112"/>
      <c r="J5" s="113"/>
      <c r="K5" s="1"/>
    </row>
    <row r="6" spans="1:27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28" t="s">
        <v>11</v>
      </c>
      <c r="J6" s="28" t="s">
        <v>12</v>
      </c>
      <c r="K6" s="1"/>
      <c r="L6" s="4" t="s">
        <v>6</v>
      </c>
      <c r="M6" s="11" t="s">
        <v>13</v>
      </c>
      <c r="N6" s="2" t="s">
        <v>14</v>
      </c>
      <c r="O6" s="19" t="s">
        <v>15</v>
      </c>
      <c r="R6" s="12" t="s">
        <v>6</v>
      </c>
      <c r="S6" s="11" t="s">
        <v>13</v>
      </c>
      <c r="T6" s="2" t="s">
        <v>14</v>
      </c>
      <c r="U6" s="19" t="s">
        <v>15</v>
      </c>
      <c r="X6" s="8" t="s">
        <v>6</v>
      </c>
      <c r="Y6" s="26" t="s">
        <v>16</v>
      </c>
      <c r="Z6" s="26" t="s">
        <v>17</v>
      </c>
      <c r="AA6" s="27" t="s">
        <v>15</v>
      </c>
    </row>
    <row r="7" spans="1:27">
      <c r="A7" s="3" t="s">
        <v>18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  <c r="L7" s="3" t="s">
        <v>18</v>
      </c>
      <c r="M7" s="3">
        <v>205</v>
      </c>
      <c r="N7" s="17">
        <v>230.65</v>
      </c>
      <c r="O7" s="18">
        <f>ABS(M7-N7)</f>
        <v>25.650000000000006</v>
      </c>
      <c r="R7" s="3" t="s">
        <v>18</v>
      </c>
      <c r="S7" s="3">
        <v>0</v>
      </c>
      <c r="T7" s="17">
        <v>24.02</v>
      </c>
      <c r="U7" s="18">
        <f>ABS(S7-T7)</f>
        <v>24.02</v>
      </c>
      <c r="X7" s="3" t="s">
        <v>18</v>
      </c>
      <c r="Y7" s="3">
        <v>254.61</v>
      </c>
      <c r="Z7" s="17">
        <v>276.73</v>
      </c>
      <c r="AA7" s="18">
        <f>ABS(Y7-Z7)</f>
        <v>22.120000000000005</v>
      </c>
    </row>
    <row r="8" spans="1:27">
      <c r="A8" s="3" t="s">
        <v>19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  <c r="L8" s="3" t="s">
        <v>19</v>
      </c>
      <c r="M8" s="3">
        <v>310</v>
      </c>
      <c r="N8" s="17">
        <v>246.55</v>
      </c>
      <c r="O8" s="18">
        <f t="shared" ref="O8:O16" si="0">ABS(M8-N8)</f>
        <v>63.449999999999989</v>
      </c>
      <c r="R8" s="3" t="s">
        <v>19</v>
      </c>
      <c r="S8" s="3">
        <v>0</v>
      </c>
      <c r="T8" s="17">
        <v>-31.89</v>
      </c>
      <c r="U8" s="18">
        <f t="shared" ref="U8:U16" si="1">ABS(S8-T8)</f>
        <v>31.89</v>
      </c>
      <c r="X8" s="3" t="s">
        <v>19</v>
      </c>
      <c r="Y8" s="3">
        <v>344.82</v>
      </c>
      <c r="Z8" s="17">
        <v>290.87</v>
      </c>
      <c r="AA8" s="18">
        <f t="shared" ref="AA8:AA16" si="2">ABS(Y8-Z8)</f>
        <v>53.949999999999989</v>
      </c>
    </row>
    <row r="9" spans="1:27">
      <c r="A9" s="3" t="s">
        <v>20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  <c r="L9" s="3" t="s">
        <v>20</v>
      </c>
      <c r="M9" s="3">
        <v>240</v>
      </c>
      <c r="N9" s="17">
        <v>159.08000000000001</v>
      </c>
      <c r="O9" s="18">
        <f t="shared" si="0"/>
        <v>80.919999999999987</v>
      </c>
      <c r="R9" s="3" t="s">
        <v>20</v>
      </c>
      <c r="S9" s="3">
        <v>60</v>
      </c>
      <c r="T9" s="17">
        <v>-1.53</v>
      </c>
      <c r="U9" s="18">
        <f t="shared" si="1"/>
        <v>61.53</v>
      </c>
      <c r="X9" s="3" t="s">
        <v>20</v>
      </c>
      <c r="Y9" s="3">
        <v>289.83</v>
      </c>
      <c r="Z9" s="17">
        <v>219.34</v>
      </c>
      <c r="AA9" s="18">
        <f t="shared" si="2"/>
        <v>70.489999999999981</v>
      </c>
    </row>
    <row r="10" spans="1:27">
      <c r="A10" s="3" t="s">
        <v>21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  <c r="L10" s="3" t="s">
        <v>21</v>
      </c>
      <c r="M10" s="3">
        <v>320</v>
      </c>
      <c r="N10" s="17">
        <v>656.78</v>
      </c>
      <c r="O10" s="18">
        <f t="shared" si="0"/>
        <v>336.78</v>
      </c>
      <c r="R10" s="3" t="s">
        <v>21</v>
      </c>
      <c r="S10" s="3">
        <v>-100</v>
      </c>
      <c r="T10" s="17">
        <v>-68.97</v>
      </c>
      <c r="U10" s="18">
        <f t="shared" si="1"/>
        <v>31.03</v>
      </c>
      <c r="X10" s="3" t="s">
        <v>21</v>
      </c>
      <c r="Y10" s="3">
        <v>367.7</v>
      </c>
      <c r="Z10" s="17">
        <v>677.43</v>
      </c>
      <c r="AA10" s="18">
        <f t="shared" si="2"/>
        <v>309.72999999999996</v>
      </c>
    </row>
    <row r="11" spans="1:27">
      <c r="A11" s="3" t="s">
        <v>22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  <c r="L11" s="3" t="s">
        <v>22</v>
      </c>
      <c r="M11" s="3">
        <v>190</v>
      </c>
      <c r="N11" s="17">
        <v>191.92</v>
      </c>
      <c r="O11" s="18">
        <f t="shared" si="0"/>
        <v>1.9199999999999875</v>
      </c>
      <c r="R11" s="3" t="s">
        <v>22</v>
      </c>
      <c r="S11" s="3">
        <v>55</v>
      </c>
      <c r="T11" s="17">
        <v>22.07</v>
      </c>
      <c r="U11" s="18">
        <f t="shared" si="1"/>
        <v>32.93</v>
      </c>
      <c r="X11" s="3" t="s">
        <v>22</v>
      </c>
      <c r="Y11" s="3">
        <v>248.85</v>
      </c>
      <c r="Z11" s="17">
        <v>245.2</v>
      </c>
      <c r="AA11" s="18">
        <f t="shared" si="2"/>
        <v>3.6500000000000057</v>
      </c>
    </row>
    <row r="12" spans="1:27">
      <c r="A12" s="3" t="s">
        <v>23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  <c r="L12" s="3" t="s">
        <v>23</v>
      </c>
      <c r="M12" s="3">
        <v>270</v>
      </c>
      <c r="N12" s="17">
        <v>294.88</v>
      </c>
      <c r="O12" s="18">
        <f t="shared" si="0"/>
        <v>24.879999999999995</v>
      </c>
      <c r="R12" s="3" t="s">
        <v>23</v>
      </c>
      <c r="S12" s="3">
        <v>0</v>
      </c>
      <c r="T12" s="17">
        <v>-27.12</v>
      </c>
      <c r="U12" s="18">
        <f t="shared" si="1"/>
        <v>27.12</v>
      </c>
      <c r="X12" s="3" t="s">
        <v>23</v>
      </c>
      <c r="Y12" s="3">
        <v>309.36</v>
      </c>
      <c r="Z12" s="17">
        <v>332.4</v>
      </c>
      <c r="AA12" s="18">
        <f t="shared" si="2"/>
        <v>23.039999999999964</v>
      </c>
    </row>
    <row r="13" spans="1:27">
      <c r="A13" s="3" t="s">
        <v>24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  <c r="L13" s="3" t="s">
        <v>24</v>
      </c>
      <c r="M13" s="3">
        <v>300</v>
      </c>
      <c r="N13" s="17">
        <v>562.15</v>
      </c>
      <c r="O13" s="18">
        <f t="shared" si="0"/>
        <v>262.14999999999998</v>
      </c>
      <c r="R13" s="3" t="s">
        <v>24</v>
      </c>
      <c r="S13" s="3">
        <v>-65</v>
      </c>
      <c r="T13" s="17">
        <v>-49.46</v>
      </c>
      <c r="U13" s="18">
        <f t="shared" si="1"/>
        <v>15.54</v>
      </c>
      <c r="X13" s="3" t="s">
        <v>24</v>
      </c>
      <c r="Y13" s="3">
        <v>342.09</v>
      </c>
      <c r="Z13" s="17">
        <v>584.16999999999996</v>
      </c>
      <c r="AA13" s="18">
        <f t="shared" si="2"/>
        <v>242.07999999999998</v>
      </c>
    </row>
    <row r="14" spans="1:27">
      <c r="A14" s="3" t="s">
        <v>25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  <c r="L14" s="3" t="s">
        <v>25</v>
      </c>
      <c r="M14" s="3">
        <v>155</v>
      </c>
      <c r="N14" s="17">
        <v>176.35</v>
      </c>
      <c r="O14" s="18">
        <f t="shared" si="0"/>
        <v>21.349999999999994</v>
      </c>
      <c r="R14" s="3" t="s">
        <v>25</v>
      </c>
      <c r="S14" s="3">
        <v>55</v>
      </c>
      <c r="T14" s="17">
        <v>39.39</v>
      </c>
      <c r="U14" s="18">
        <f t="shared" si="1"/>
        <v>15.61</v>
      </c>
      <c r="X14" s="3" t="s">
        <v>25</v>
      </c>
      <c r="Y14" s="3">
        <v>223.27</v>
      </c>
      <c r="Z14" s="17">
        <v>235.48</v>
      </c>
      <c r="AA14" s="18">
        <f t="shared" si="2"/>
        <v>12.20999999999998</v>
      </c>
    </row>
    <row r="15" spans="1:27">
      <c r="A15" s="3" t="s">
        <v>26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  <c r="L15" s="3" t="s">
        <v>26</v>
      </c>
      <c r="M15" s="3">
        <v>220</v>
      </c>
      <c r="N15" s="17">
        <v>510.22</v>
      </c>
      <c r="O15" s="18">
        <f t="shared" si="0"/>
        <v>290.22000000000003</v>
      </c>
      <c r="R15" s="3" t="s">
        <v>26</v>
      </c>
      <c r="S15" s="3">
        <v>-40</v>
      </c>
      <c r="T15" s="17">
        <v>16.91</v>
      </c>
      <c r="U15" s="18">
        <f t="shared" si="1"/>
        <v>56.91</v>
      </c>
      <c r="X15" s="3" t="s">
        <v>26</v>
      </c>
      <c r="Y15" s="3">
        <v>269.82</v>
      </c>
      <c r="Z15" s="17">
        <v>532.36</v>
      </c>
      <c r="AA15" s="18">
        <f t="shared" si="2"/>
        <v>262.54000000000002</v>
      </c>
    </row>
    <row r="16" spans="1:27">
      <c r="A16" s="3" t="s">
        <v>27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  <c r="L16" s="3" t="s">
        <v>27</v>
      </c>
      <c r="M16" s="3">
        <v>400</v>
      </c>
      <c r="N16" s="17">
        <v>248.04</v>
      </c>
      <c r="O16" s="18">
        <f t="shared" si="0"/>
        <v>151.96</v>
      </c>
      <c r="R16" s="3" t="s">
        <v>27</v>
      </c>
      <c r="S16" s="3">
        <v>42</v>
      </c>
      <c r="T16" s="17">
        <v>-57.99</v>
      </c>
      <c r="U16" s="18">
        <f t="shared" si="1"/>
        <v>99.990000000000009</v>
      </c>
      <c r="X16" s="3" t="s">
        <v>27</v>
      </c>
      <c r="Y16" s="3">
        <v>429.61</v>
      </c>
      <c r="Z16" s="17">
        <v>296.12</v>
      </c>
      <c r="AA16" s="18">
        <f t="shared" si="2"/>
        <v>133.49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111" t="s">
        <v>4</v>
      </c>
      <c r="C21" s="112"/>
      <c r="D21" s="112"/>
      <c r="E21" s="113"/>
      <c r="F21" s="111" t="s">
        <v>5</v>
      </c>
      <c r="G21" s="112"/>
      <c r="H21" s="112"/>
      <c r="I21" s="112"/>
      <c r="J21" s="113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18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19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20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21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22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111" t="s">
        <v>0</v>
      </c>
      <c r="B30" s="112"/>
      <c r="C30" s="113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f>RADIANS(B32)</f>
        <v>1.0297442586766545</v>
      </c>
      <c r="D32" s="1"/>
      <c r="E32" s="1"/>
      <c r="F32" s="1"/>
      <c r="G32" s="1"/>
      <c r="H32" s="1"/>
      <c r="I32" s="1"/>
      <c r="J32" s="1"/>
      <c r="K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T34" s="22" t="s">
        <v>28</v>
      </c>
      <c r="U34" s="18">
        <f>MAX(U7:U16)</f>
        <v>99.990000000000009</v>
      </c>
      <c r="Z34" s="22" t="s">
        <v>28</v>
      </c>
      <c r="AA34" s="18">
        <f>MAX(AA7:AA16)</f>
        <v>309.72999999999996</v>
      </c>
    </row>
    <row r="35" spans="1:27">
      <c r="A35" s="3"/>
      <c r="B35" s="111" t="s">
        <v>4</v>
      </c>
      <c r="C35" s="112"/>
      <c r="D35" s="112"/>
      <c r="E35" s="113"/>
      <c r="F35" s="111" t="s">
        <v>5</v>
      </c>
      <c r="G35" s="112"/>
      <c r="H35" s="112"/>
      <c r="I35" s="112"/>
      <c r="J35" s="113"/>
      <c r="K35" s="1"/>
      <c r="N35" s="22" t="s">
        <v>28</v>
      </c>
      <c r="O35" s="18">
        <f>MAX(O7:O16)</f>
        <v>336.78</v>
      </c>
      <c r="T35" s="22" t="s">
        <v>29</v>
      </c>
      <c r="U35" s="18">
        <f>MIN(U7:U16)</f>
        <v>15.54</v>
      </c>
      <c r="Z35" s="22" t="s">
        <v>29</v>
      </c>
      <c r="AA35" s="18">
        <f>MIN(AA7:AA16)</f>
        <v>3.6500000000000057</v>
      </c>
    </row>
    <row r="36" spans="1:27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  <c r="N36" s="22" t="s">
        <v>29</v>
      </c>
      <c r="O36" s="18">
        <f>MIN(O7:O16)</f>
        <v>1.9199999999999875</v>
      </c>
      <c r="T36" s="22" t="s">
        <v>30</v>
      </c>
      <c r="U36" s="18">
        <f>SUM(U7:U16)/10</f>
        <v>39.657000000000004</v>
      </c>
      <c r="Z36" s="22" t="s">
        <v>30</v>
      </c>
      <c r="AA36" s="18">
        <f>SUM(AA7:AA16)/10</f>
        <v>113.33</v>
      </c>
    </row>
    <row r="37" spans="1:27">
      <c r="A37" s="3" t="s">
        <v>18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  <c r="N37" s="22" t="s">
        <v>30</v>
      </c>
      <c r="O37" s="18">
        <f>SUM(O7:O16)/10</f>
        <v>125.928</v>
      </c>
    </row>
    <row r="38" spans="1:27">
      <c r="A38" s="3" t="s">
        <v>19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27">
      <c r="A39" s="3" t="s">
        <v>20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27">
      <c r="A40" s="3" t="s">
        <v>21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27">
      <c r="A41" s="3" t="s">
        <v>22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27">
      <c r="A42" s="3" t="s">
        <v>23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27">
      <c r="A43" s="3" t="s">
        <v>24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27">
      <c r="A44" s="3" t="s">
        <v>25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27">
      <c r="A45" s="3" t="s">
        <v>26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27">
      <c r="A46" s="3" t="s">
        <v>27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2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27">
      <c r="A48" s="1"/>
      <c r="B48" s="1"/>
      <c r="C48" s="1"/>
      <c r="D48" s="1"/>
      <c r="E48" s="1"/>
      <c r="F48" s="4" t="s">
        <v>6</v>
      </c>
      <c r="G48" s="11" t="s">
        <v>13</v>
      </c>
      <c r="H48" s="2" t="s">
        <v>14</v>
      </c>
      <c r="I48" s="11" t="s">
        <v>15</v>
      </c>
      <c r="J48" s="1"/>
      <c r="K48" s="1"/>
    </row>
    <row r="49" spans="1:11">
      <c r="A49" s="1"/>
      <c r="B49" s="1"/>
      <c r="C49" s="1"/>
      <c r="D49" s="1"/>
      <c r="E49" s="1"/>
      <c r="F49" s="3" t="s">
        <v>18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19</v>
      </c>
      <c r="G50" s="3">
        <v>200</v>
      </c>
      <c r="H50" s="17">
        <v>342.97</v>
      </c>
      <c r="I50" s="3">
        <f t="shared" ref="I50:I58" si="3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20</v>
      </c>
      <c r="G51" s="3">
        <v>185</v>
      </c>
      <c r="H51" s="17">
        <v>166.39</v>
      </c>
      <c r="I51" s="3">
        <f t="shared" si="3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21</v>
      </c>
      <c r="G52" s="3">
        <v>360</v>
      </c>
      <c r="H52" s="17">
        <v>634.66</v>
      </c>
      <c r="I52" s="3">
        <f t="shared" si="3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22</v>
      </c>
      <c r="G53" s="3">
        <v>235</v>
      </c>
      <c r="H53" s="17">
        <v>480.32</v>
      </c>
      <c r="I53" s="3">
        <f t="shared" si="3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23</v>
      </c>
      <c r="G54" s="3">
        <v>255</v>
      </c>
      <c r="H54" s="17">
        <v>191.22</v>
      </c>
      <c r="I54" s="3">
        <f t="shared" si="3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24</v>
      </c>
      <c r="G55" s="3">
        <v>255</v>
      </c>
      <c r="H55" s="17">
        <v>250.75</v>
      </c>
      <c r="I55" s="3">
        <f t="shared" si="3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25</v>
      </c>
      <c r="G56" s="3">
        <v>340</v>
      </c>
      <c r="H56" s="17">
        <v>451.91</v>
      </c>
      <c r="I56" s="3">
        <f t="shared" si="3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26</v>
      </c>
      <c r="G57" s="3">
        <v>160</v>
      </c>
      <c r="H57" s="17">
        <v>345.53</v>
      </c>
      <c r="I57" s="3">
        <f t="shared" si="3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27</v>
      </c>
      <c r="G58" s="3">
        <v>220</v>
      </c>
      <c r="H58" s="17">
        <v>137.04</v>
      </c>
      <c r="I58" s="3">
        <f t="shared" si="3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28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29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30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13</v>
      </c>
      <c r="H67" s="11" t="s">
        <v>14</v>
      </c>
      <c r="I67" s="19" t="s">
        <v>15</v>
      </c>
    </row>
    <row r="68" spans="1:11">
      <c r="F68" s="3" t="s">
        <v>18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19</v>
      </c>
      <c r="G69" s="3">
        <v>0</v>
      </c>
      <c r="H69" s="17">
        <v>20.239999999999998</v>
      </c>
      <c r="I69" s="18">
        <f t="shared" ref="I69:I77" si="4">ABS(G69-H69)</f>
        <v>20.239999999999998</v>
      </c>
    </row>
    <row r="70" spans="1:11">
      <c r="F70" s="3" t="s">
        <v>20</v>
      </c>
      <c r="G70" s="3">
        <v>-75</v>
      </c>
      <c r="H70" s="17">
        <v>20.100000000000001</v>
      </c>
      <c r="I70" s="18">
        <f t="shared" si="4"/>
        <v>95.1</v>
      </c>
    </row>
    <row r="71" spans="1:11">
      <c r="F71" s="3" t="s">
        <v>21</v>
      </c>
      <c r="G71" s="3">
        <v>85</v>
      </c>
      <c r="H71" s="17">
        <v>-87.32</v>
      </c>
      <c r="I71" s="18">
        <f t="shared" si="4"/>
        <v>172.32</v>
      </c>
    </row>
    <row r="72" spans="1:11">
      <c r="F72" s="3" t="s">
        <v>22</v>
      </c>
      <c r="G72" s="3">
        <v>45</v>
      </c>
      <c r="H72" s="17">
        <v>8.74</v>
      </c>
      <c r="I72" s="18">
        <f t="shared" si="4"/>
        <v>36.26</v>
      </c>
    </row>
    <row r="73" spans="1:11">
      <c r="F73" s="3" t="s">
        <v>23</v>
      </c>
      <c r="G73" s="3">
        <v>75</v>
      </c>
      <c r="H73" s="17">
        <v>-11.9</v>
      </c>
      <c r="I73" s="18">
        <f t="shared" si="4"/>
        <v>86.9</v>
      </c>
    </row>
    <row r="74" spans="1:11">
      <c r="F74" s="3" t="s">
        <v>24</v>
      </c>
      <c r="G74" s="3">
        <v>0</v>
      </c>
      <c r="H74" s="17">
        <v>-12.19</v>
      </c>
      <c r="I74" s="18">
        <f t="shared" si="4"/>
        <v>12.19</v>
      </c>
    </row>
    <row r="75" spans="1:11">
      <c r="F75" s="3" t="s">
        <v>25</v>
      </c>
      <c r="G75" s="3">
        <v>-50</v>
      </c>
      <c r="H75" s="17">
        <v>-63.67</v>
      </c>
      <c r="I75" s="18">
        <f t="shared" si="4"/>
        <v>13.670000000000002</v>
      </c>
    </row>
    <row r="76" spans="1:11">
      <c r="F76" s="3" t="s">
        <v>26</v>
      </c>
      <c r="G76" s="3">
        <v>0</v>
      </c>
      <c r="H76" s="17">
        <v>53.99</v>
      </c>
      <c r="I76" s="18">
        <f t="shared" si="4"/>
        <v>53.99</v>
      </c>
    </row>
    <row r="77" spans="1:11">
      <c r="F77" s="3" t="s">
        <v>27</v>
      </c>
      <c r="G77" s="3">
        <v>105</v>
      </c>
      <c r="H77" s="17">
        <v>-2.71</v>
      </c>
      <c r="I77" s="18">
        <f t="shared" si="4"/>
        <v>107.71</v>
      </c>
    </row>
    <row r="79" spans="1:11">
      <c r="H79" s="21" t="s">
        <v>28</v>
      </c>
      <c r="I79" s="3">
        <f>MAX(I68:I77)</f>
        <v>172.32</v>
      </c>
    </row>
    <row r="80" spans="1:11">
      <c r="H80" s="21" t="s">
        <v>29</v>
      </c>
      <c r="I80" s="3">
        <f>MIN(I68:I77)</f>
        <v>0.35000000000000142</v>
      </c>
    </row>
    <row r="81" spans="6:9">
      <c r="H81" s="21" t="s">
        <v>30</v>
      </c>
      <c r="I81" s="3">
        <f>(SUM(I68:I77))/10</f>
        <v>59.873000000000005</v>
      </c>
    </row>
    <row r="83" spans="6:9">
      <c r="F83" s="13" t="s">
        <v>6</v>
      </c>
      <c r="G83" s="15" t="s">
        <v>16</v>
      </c>
      <c r="H83" s="15" t="s">
        <v>17</v>
      </c>
      <c r="I83" s="19" t="s">
        <v>15</v>
      </c>
    </row>
    <row r="84" spans="6:9">
      <c r="F84" s="3" t="s">
        <v>18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19</v>
      </c>
      <c r="G85" s="3">
        <v>247.03</v>
      </c>
      <c r="H85" s="17">
        <v>372.91</v>
      </c>
      <c r="I85" s="18">
        <f t="shared" ref="I85:I93" si="5">ABS(G85-H85)</f>
        <v>125.88000000000002</v>
      </c>
    </row>
    <row r="86" spans="6:9">
      <c r="F86" s="3" t="s">
        <v>20</v>
      </c>
      <c r="G86" s="3">
        <v>246.73</v>
      </c>
      <c r="H86" s="17">
        <v>221.62</v>
      </c>
      <c r="I86" s="18">
        <f t="shared" si="5"/>
        <v>25.109999999999985</v>
      </c>
    </row>
    <row r="87" spans="6:9">
      <c r="F87" s="3" t="s">
        <v>21</v>
      </c>
      <c r="G87" s="3">
        <v>397.3</v>
      </c>
      <c r="H87" s="17">
        <v>656.84</v>
      </c>
      <c r="I87" s="18">
        <f t="shared" si="5"/>
        <v>259.54000000000002</v>
      </c>
    </row>
    <row r="88" spans="6:9">
      <c r="F88" s="3" t="s">
        <v>22</v>
      </c>
      <c r="G88" s="3">
        <v>279.77999999999997</v>
      </c>
      <c r="H88" s="17">
        <v>501.81</v>
      </c>
      <c r="I88" s="18">
        <f t="shared" si="5"/>
        <v>222.03000000000003</v>
      </c>
    </row>
    <row r="89" spans="6:9">
      <c r="F89" s="3" t="s">
        <v>23</v>
      </c>
      <c r="G89" s="3">
        <v>302.77999999999997</v>
      </c>
      <c r="H89" s="17">
        <v>240.27</v>
      </c>
      <c r="I89" s="18">
        <f t="shared" si="5"/>
        <v>62.509999999999962</v>
      </c>
    </row>
    <row r="90" spans="6:9">
      <c r="F90" s="3" t="s">
        <v>24</v>
      </c>
      <c r="G90" s="3">
        <v>293.33999999999997</v>
      </c>
      <c r="H90" s="17">
        <v>289.91000000000003</v>
      </c>
      <c r="I90" s="18">
        <f t="shared" si="5"/>
        <v>3.42999999999995</v>
      </c>
    </row>
    <row r="91" spans="6:9">
      <c r="F91" s="3" t="s">
        <v>25</v>
      </c>
      <c r="G91" s="3">
        <v>372.99</v>
      </c>
      <c r="H91" s="17">
        <v>478.85</v>
      </c>
      <c r="I91" s="18">
        <f t="shared" si="5"/>
        <v>105.86000000000001</v>
      </c>
    </row>
    <row r="92" spans="6:9">
      <c r="F92" s="3" t="s">
        <v>26</v>
      </c>
      <c r="G92" s="3">
        <v>215.93</v>
      </c>
      <c r="H92" s="17">
        <v>378.59</v>
      </c>
      <c r="I92" s="18">
        <f t="shared" si="5"/>
        <v>162.65999999999997</v>
      </c>
    </row>
    <row r="93" spans="6:9">
      <c r="F93" s="3" t="s">
        <v>27</v>
      </c>
      <c r="G93" s="3">
        <v>283.64</v>
      </c>
      <c r="H93" s="17">
        <v>199.53</v>
      </c>
      <c r="I93" s="18">
        <f t="shared" si="5"/>
        <v>84.109999999999985</v>
      </c>
    </row>
    <row r="95" spans="6:9">
      <c r="H95" s="21" t="s">
        <v>28</v>
      </c>
      <c r="I95" s="3">
        <f>MAX(I84:I93)</f>
        <v>259.54000000000002</v>
      </c>
    </row>
    <row r="96" spans="6:9">
      <c r="H96" s="21" t="s">
        <v>29</v>
      </c>
      <c r="I96" s="3">
        <f>MIN(I84:I93)</f>
        <v>3.42999999999995</v>
      </c>
    </row>
    <row r="97" spans="1:10">
      <c r="H97" s="21" t="s">
        <v>30</v>
      </c>
      <c r="I97" s="3">
        <f>SUM(I84:I93)/10</f>
        <v>105.71299999999999</v>
      </c>
    </row>
    <row r="101" spans="1:10">
      <c r="A101" s="111" t="s">
        <v>0</v>
      </c>
      <c r="B101" s="112"/>
      <c r="C101" s="113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f>RADIANS(B103)</f>
        <v>1.0297442586766545</v>
      </c>
    </row>
    <row r="106" spans="1:10">
      <c r="A106" s="3"/>
      <c r="B106" s="111" t="s">
        <v>4</v>
      </c>
      <c r="C106" s="112"/>
      <c r="D106" s="112"/>
      <c r="E106" s="113"/>
      <c r="F106" s="111" t="s">
        <v>5</v>
      </c>
      <c r="G106" s="112"/>
      <c r="H106" s="112"/>
      <c r="I106" s="112"/>
      <c r="J106" s="113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18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19</v>
      </c>
      <c r="B109" s="3">
        <v>200</v>
      </c>
      <c r="C109" s="3">
        <v>0</v>
      </c>
      <c r="D109" s="3">
        <v>125</v>
      </c>
      <c r="E109" s="16">
        <f t="shared" ref="E109:E117" si="6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J109:J117" si="7">SQRT((F109*F109)+(G109*G109)+(H109*H109))</f>
        <v>288.41898203828401</v>
      </c>
    </row>
    <row r="110" spans="1:10">
      <c r="A110" s="3" t="s">
        <v>20</v>
      </c>
      <c r="B110" s="3">
        <v>185</v>
      </c>
      <c r="C110" s="3">
        <v>-75</v>
      </c>
      <c r="D110" s="3">
        <v>125</v>
      </c>
      <c r="E110" s="16">
        <f t="shared" si="6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7"/>
        <v>185.40381441599305</v>
      </c>
    </row>
    <row r="111" spans="1:10">
      <c r="A111" s="3" t="s">
        <v>21</v>
      </c>
      <c r="B111" s="3">
        <v>360</v>
      </c>
      <c r="C111" s="3">
        <v>85</v>
      </c>
      <c r="D111" s="3">
        <v>125</v>
      </c>
      <c r="E111" s="16">
        <f t="shared" si="6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7"/>
        <v>598.04018000465487</v>
      </c>
    </row>
    <row r="112" spans="1:10">
      <c r="A112" s="3" t="s">
        <v>22</v>
      </c>
      <c r="B112" s="3">
        <v>235</v>
      </c>
      <c r="C112" s="3">
        <v>45</v>
      </c>
      <c r="D112" s="3">
        <v>125</v>
      </c>
      <c r="E112" s="16">
        <f t="shared" si="6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7"/>
        <v>530.74700347717464</v>
      </c>
    </row>
    <row r="113" spans="1:10">
      <c r="A113" s="3" t="s">
        <v>23</v>
      </c>
      <c r="B113" s="3">
        <v>255</v>
      </c>
      <c r="C113" s="3">
        <v>75</v>
      </c>
      <c r="D113" s="3">
        <v>125</v>
      </c>
      <c r="E113" s="16">
        <f t="shared" si="6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7"/>
        <v>520.94961378236951</v>
      </c>
    </row>
    <row r="114" spans="1:10">
      <c r="A114" s="3" t="s">
        <v>24</v>
      </c>
      <c r="B114" s="3">
        <v>255</v>
      </c>
      <c r="C114" s="3">
        <v>0</v>
      </c>
      <c r="D114" s="3">
        <v>125</v>
      </c>
      <c r="E114" s="16">
        <f t="shared" si="6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7"/>
        <v>289.68375308256418</v>
      </c>
    </row>
    <row r="115" spans="1:10">
      <c r="A115" s="3" t="s">
        <v>25</v>
      </c>
      <c r="B115" s="3">
        <v>340</v>
      </c>
      <c r="C115" s="3">
        <v>-50</v>
      </c>
      <c r="D115" s="3">
        <v>125</v>
      </c>
      <c r="E115" s="16">
        <f t="shared" si="6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7"/>
        <v>243.05148693229589</v>
      </c>
    </row>
    <row r="116" spans="1:10">
      <c r="A116" s="3" t="s">
        <v>26</v>
      </c>
      <c r="B116" s="3">
        <v>160</v>
      </c>
      <c r="C116" s="3">
        <v>0</v>
      </c>
      <c r="D116" s="3">
        <v>125</v>
      </c>
      <c r="E116" s="16">
        <f t="shared" si="6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7"/>
        <v>281.67576129301574</v>
      </c>
    </row>
    <row r="117" spans="1:10">
      <c r="A117" s="3" t="s">
        <v>27</v>
      </c>
      <c r="B117" s="3">
        <v>220</v>
      </c>
      <c r="C117" s="3">
        <v>105</v>
      </c>
      <c r="D117" s="3">
        <v>125</v>
      </c>
      <c r="E117" s="16">
        <f t="shared" si="6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7"/>
        <v>533.94459197560934</v>
      </c>
    </row>
    <row r="120" spans="1:10">
      <c r="F120" s="4" t="s">
        <v>6</v>
      </c>
      <c r="G120" s="11" t="s">
        <v>13</v>
      </c>
      <c r="H120" s="11" t="s">
        <v>14</v>
      </c>
      <c r="I120" s="19" t="s">
        <v>15</v>
      </c>
    </row>
    <row r="121" spans="1:10">
      <c r="F121" s="3" t="s">
        <v>18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19</v>
      </c>
      <c r="G122" s="3">
        <v>200</v>
      </c>
      <c r="H122" s="17">
        <v>257.33999999999997</v>
      </c>
      <c r="I122" s="18">
        <f t="shared" ref="I122:I130" si="8">ABS(G122-H122)</f>
        <v>57.339999999999975</v>
      </c>
    </row>
    <row r="123" spans="1:10">
      <c r="F123" s="3" t="s">
        <v>20</v>
      </c>
      <c r="G123" s="3">
        <v>185</v>
      </c>
      <c r="H123" s="17">
        <v>134.88</v>
      </c>
      <c r="I123" s="18">
        <f t="shared" si="8"/>
        <v>50.120000000000005</v>
      </c>
    </row>
    <row r="124" spans="1:10">
      <c r="F124" s="3" t="s">
        <v>21</v>
      </c>
      <c r="G124" s="3">
        <v>360</v>
      </c>
      <c r="H124" s="17">
        <v>580.85</v>
      </c>
      <c r="I124" s="18">
        <f t="shared" si="8"/>
        <v>220.85000000000002</v>
      </c>
    </row>
    <row r="125" spans="1:10">
      <c r="F125" s="3" t="s">
        <v>22</v>
      </c>
      <c r="G125" s="3">
        <v>235</v>
      </c>
      <c r="H125" s="17">
        <v>514.59</v>
      </c>
      <c r="I125" s="18">
        <f t="shared" si="8"/>
        <v>279.59000000000003</v>
      </c>
    </row>
    <row r="126" spans="1:10">
      <c r="F126" s="3" t="s">
        <v>23</v>
      </c>
      <c r="G126" s="3">
        <v>255</v>
      </c>
      <c r="H126" s="17">
        <v>505.49</v>
      </c>
      <c r="I126" s="18">
        <f t="shared" si="8"/>
        <v>250.49</v>
      </c>
    </row>
    <row r="127" spans="1:10">
      <c r="F127" s="3" t="s">
        <v>24</v>
      </c>
      <c r="G127" s="3">
        <v>255</v>
      </c>
      <c r="H127" s="17">
        <v>261.32</v>
      </c>
      <c r="I127" s="18">
        <f t="shared" si="8"/>
        <v>6.3199999999999932</v>
      </c>
    </row>
    <row r="128" spans="1:10">
      <c r="F128" s="3" t="s">
        <v>25</v>
      </c>
      <c r="G128" s="3">
        <v>340</v>
      </c>
      <c r="H128" s="17">
        <v>206.22</v>
      </c>
      <c r="I128" s="18">
        <f t="shared" si="8"/>
        <v>133.78</v>
      </c>
    </row>
    <row r="129" spans="6:9">
      <c r="F129" s="3" t="s">
        <v>26</v>
      </c>
      <c r="G129" s="3">
        <v>160</v>
      </c>
      <c r="H129" s="17">
        <v>246.03</v>
      </c>
      <c r="I129" s="18">
        <f t="shared" si="8"/>
        <v>86.03</v>
      </c>
    </row>
    <row r="130" spans="6:9">
      <c r="F130" s="3" t="s">
        <v>27</v>
      </c>
      <c r="G130" s="3">
        <v>220</v>
      </c>
      <c r="H130" s="17">
        <v>510.73</v>
      </c>
      <c r="I130" s="18">
        <f t="shared" si="8"/>
        <v>290.73</v>
      </c>
    </row>
    <row r="132" spans="6:9">
      <c r="H132" s="22" t="s">
        <v>28</v>
      </c>
      <c r="I132" s="18">
        <f>MAX(I121:I130)</f>
        <v>290.73</v>
      </c>
    </row>
    <row r="133" spans="6:9">
      <c r="H133" s="22" t="s">
        <v>29</v>
      </c>
      <c r="I133" s="18">
        <f>MIN(I121:I130)</f>
        <v>6.3199999999999932</v>
      </c>
    </row>
    <row r="134" spans="6:9">
      <c r="H134" s="22" t="s">
        <v>30</v>
      </c>
      <c r="I134" s="18">
        <f>SUM(I121:I130)/10</f>
        <v>150.51900000000001</v>
      </c>
    </row>
    <row r="138" spans="6:9">
      <c r="F138" s="12" t="s">
        <v>6</v>
      </c>
      <c r="G138" s="11" t="s">
        <v>13</v>
      </c>
      <c r="H138" s="11" t="s">
        <v>14</v>
      </c>
      <c r="I138" s="19" t="s">
        <v>15</v>
      </c>
    </row>
    <row r="139" spans="6:9">
      <c r="F139" s="3" t="s">
        <v>18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19</v>
      </c>
      <c r="G140" s="3">
        <v>0</v>
      </c>
      <c r="H140" s="17">
        <v>36.56</v>
      </c>
      <c r="I140" s="18">
        <f t="shared" ref="I140:I148" si="9">ABS(G140-H140)</f>
        <v>36.56</v>
      </c>
    </row>
    <row r="141" spans="6:9">
      <c r="F141" s="3" t="s">
        <v>20</v>
      </c>
      <c r="G141" s="3">
        <v>-75</v>
      </c>
      <c r="H141" s="17">
        <v>23.6</v>
      </c>
      <c r="I141" s="18">
        <f t="shared" si="9"/>
        <v>98.6</v>
      </c>
    </row>
    <row r="142" spans="6:9">
      <c r="F142" s="3" t="s">
        <v>21</v>
      </c>
      <c r="G142" s="3">
        <v>85</v>
      </c>
      <c r="H142" s="17">
        <v>-68.12</v>
      </c>
      <c r="I142" s="18">
        <f t="shared" si="9"/>
        <v>153.12</v>
      </c>
    </row>
    <row r="143" spans="6:9">
      <c r="F143" s="3" t="s">
        <v>22</v>
      </c>
      <c r="G143" s="3">
        <v>45</v>
      </c>
      <c r="H143" s="17">
        <v>35.56</v>
      </c>
      <c r="I143" s="18">
        <f t="shared" si="9"/>
        <v>9.4399999999999977</v>
      </c>
    </row>
    <row r="144" spans="6:9">
      <c r="F144" s="3" t="s">
        <v>23</v>
      </c>
      <c r="G144" s="3">
        <v>75</v>
      </c>
      <c r="H144" s="23">
        <v>15.6</v>
      </c>
      <c r="I144" s="18">
        <f t="shared" si="9"/>
        <v>59.4</v>
      </c>
    </row>
    <row r="145" spans="6:9">
      <c r="F145" s="3" t="s">
        <v>24</v>
      </c>
      <c r="G145" s="3">
        <v>0</v>
      </c>
      <c r="H145" s="17">
        <v>-1.88</v>
      </c>
      <c r="I145" s="18">
        <f t="shared" si="9"/>
        <v>1.88</v>
      </c>
    </row>
    <row r="146" spans="6:9">
      <c r="F146" s="3" t="s">
        <v>25</v>
      </c>
      <c r="G146" s="3">
        <v>-50</v>
      </c>
      <c r="H146" s="17">
        <v>-30.37</v>
      </c>
      <c r="I146" s="18">
        <f t="shared" si="9"/>
        <v>19.63</v>
      </c>
    </row>
    <row r="147" spans="6:9">
      <c r="F147" s="3" t="s">
        <v>26</v>
      </c>
      <c r="G147" s="3">
        <v>0</v>
      </c>
      <c r="H147" s="17">
        <v>56.44</v>
      </c>
      <c r="I147" s="18">
        <f t="shared" si="9"/>
        <v>56.44</v>
      </c>
    </row>
    <row r="148" spans="6:9">
      <c r="F148" s="3" t="s">
        <v>27</v>
      </c>
      <c r="G148" s="3">
        <v>105</v>
      </c>
      <c r="H148" s="17">
        <v>92.88</v>
      </c>
      <c r="I148" s="18">
        <f t="shared" si="9"/>
        <v>12.120000000000005</v>
      </c>
    </row>
    <row r="150" spans="6:9">
      <c r="H150" s="22" t="s">
        <v>28</v>
      </c>
      <c r="I150" s="18">
        <f>MAX(I139:I148)</f>
        <v>153.12</v>
      </c>
    </row>
    <row r="151" spans="6:9">
      <c r="H151" s="22" t="s">
        <v>29</v>
      </c>
      <c r="I151" s="18">
        <f>MIN(I139:I148)</f>
        <v>1.88</v>
      </c>
    </row>
    <row r="152" spans="6:9">
      <c r="H152" s="22" t="s">
        <v>30</v>
      </c>
      <c r="I152" s="18">
        <f>SUM(I139:I148)/10</f>
        <v>45.983999999999995</v>
      </c>
    </row>
    <row r="156" spans="6:9">
      <c r="F156" s="13" t="s">
        <v>6</v>
      </c>
      <c r="G156" s="25" t="s">
        <v>16</v>
      </c>
      <c r="H156" s="25" t="s">
        <v>17</v>
      </c>
      <c r="I156" s="19" t="s">
        <v>15</v>
      </c>
    </row>
    <row r="157" spans="6:9">
      <c r="F157" s="17" t="s">
        <v>18</v>
      </c>
      <c r="G157" s="24">
        <f t="shared" ref="G157:G166" si="10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19</v>
      </c>
      <c r="G158" s="24">
        <f t="shared" si="10"/>
        <v>235.84952830141509</v>
      </c>
      <c r="H158" s="16">
        <v>288.41898203828401</v>
      </c>
      <c r="I158" s="24">
        <f t="shared" ref="I158:I166" si="11">ABS(G158-H158)</f>
        <v>52.569453736868923</v>
      </c>
    </row>
    <row r="159" spans="6:9">
      <c r="F159" s="17" t="s">
        <v>20</v>
      </c>
      <c r="G159" s="24">
        <f t="shared" si="10"/>
        <v>235.53131426627755</v>
      </c>
      <c r="H159" s="16">
        <v>185.40381441599305</v>
      </c>
      <c r="I159" s="24">
        <f t="shared" si="11"/>
        <v>50.127499850284494</v>
      </c>
    </row>
    <row r="160" spans="6:9">
      <c r="F160" s="17" t="s">
        <v>21</v>
      </c>
      <c r="G160" s="24">
        <f t="shared" si="10"/>
        <v>390.44846010709273</v>
      </c>
      <c r="H160" s="16">
        <v>598.04018000465487</v>
      </c>
      <c r="I160" s="24">
        <f t="shared" si="11"/>
        <v>207.59171989756214</v>
      </c>
    </row>
    <row r="161" spans="1:9">
      <c r="F161" s="17" t="s">
        <v>22</v>
      </c>
      <c r="G161" s="24">
        <f t="shared" si="10"/>
        <v>269.95369973386175</v>
      </c>
      <c r="H161" s="16">
        <v>530.74700347717464</v>
      </c>
      <c r="I161" s="24">
        <f t="shared" si="11"/>
        <v>260.79330374331289</v>
      </c>
    </row>
    <row r="162" spans="1:9">
      <c r="F162" s="17" t="s">
        <v>23</v>
      </c>
      <c r="G162" s="24">
        <f t="shared" si="10"/>
        <v>293.72606285449035</v>
      </c>
      <c r="H162" s="16">
        <v>520.94961378236951</v>
      </c>
      <c r="I162" s="24">
        <f t="shared" si="11"/>
        <v>227.22355092787916</v>
      </c>
    </row>
    <row r="163" spans="1:9">
      <c r="F163" s="17" t="s">
        <v>24</v>
      </c>
      <c r="G163" s="24">
        <f t="shared" si="10"/>
        <v>283.98943642325855</v>
      </c>
      <c r="H163" s="16">
        <v>289.68375308256418</v>
      </c>
      <c r="I163" s="24">
        <f t="shared" si="11"/>
        <v>5.6943166593056276</v>
      </c>
    </row>
    <row r="164" spans="1:9">
      <c r="F164" s="17" t="s">
        <v>25</v>
      </c>
      <c r="G164" s="24">
        <f t="shared" si="10"/>
        <v>365.68429006453096</v>
      </c>
      <c r="H164" s="16">
        <v>243.05148693229589</v>
      </c>
      <c r="I164" s="24">
        <f t="shared" si="11"/>
        <v>122.63280313223507</v>
      </c>
    </row>
    <row r="165" spans="1:9">
      <c r="F165" s="17" t="s">
        <v>26</v>
      </c>
      <c r="G165" s="24">
        <f t="shared" si="10"/>
        <v>203.03940504246953</v>
      </c>
      <c r="H165" s="16">
        <v>281.67576129301574</v>
      </c>
      <c r="I165" s="24">
        <f t="shared" si="11"/>
        <v>78.636356250546214</v>
      </c>
    </row>
    <row r="166" spans="1:9">
      <c r="F166" s="17" t="s">
        <v>27</v>
      </c>
      <c r="G166" s="24">
        <f t="shared" si="10"/>
        <v>273.95255063605447</v>
      </c>
      <c r="H166" s="16">
        <v>533.94459197560934</v>
      </c>
      <c r="I166" s="24">
        <f t="shared" si="11"/>
        <v>259.99204133955487</v>
      </c>
    </row>
    <row r="168" spans="1:9">
      <c r="H168" s="22" t="s">
        <v>28</v>
      </c>
      <c r="I168" s="24">
        <f>MAX(I157:I166)</f>
        <v>260.79330374331289</v>
      </c>
    </row>
    <row r="169" spans="1:9">
      <c r="H169" s="22" t="s">
        <v>29</v>
      </c>
      <c r="I169" s="24">
        <f>MIN(I157:I166)</f>
        <v>5.6943166593056276</v>
      </c>
    </row>
    <row r="170" spans="1:9">
      <c r="H170" s="22" t="s">
        <v>30</v>
      </c>
      <c r="I170" s="24">
        <f>SUM(I157:I166)/10</f>
        <v>138.63607009506981</v>
      </c>
    </row>
    <row r="174" spans="1:9">
      <c r="A174" s="111" t="s">
        <v>0</v>
      </c>
      <c r="B174" s="112"/>
      <c r="C174" s="113"/>
    </row>
    <row r="175" spans="1:9">
      <c r="A175" s="7" t="s">
        <v>1</v>
      </c>
      <c r="B175" s="9" t="s">
        <v>2</v>
      </c>
      <c r="C175" s="9" t="s">
        <v>3</v>
      </c>
    </row>
    <row r="176" spans="1:9">
      <c r="A176" s="3">
        <v>252</v>
      </c>
      <c r="B176" s="3">
        <f>90-21</f>
        <v>69</v>
      </c>
      <c r="C176" s="3">
        <f>RADIANS(B176)</f>
        <v>1.2042771838760873</v>
      </c>
    </row>
    <row r="179" spans="1:10">
      <c r="A179" s="3"/>
      <c r="B179" s="111" t="s">
        <v>4</v>
      </c>
      <c r="C179" s="112"/>
      <c r="D179" s="112"/>
      <c r="E179" s="113"/>
      <c r="F179" s="111" t="s">
        <v>5</v>
      </c>
      <c r="G179" s="112"/>
      <c r="H179" s="112"/>
      <c r="I179" s="112"/>
      <c r="J179" s="113"/>
    </row>
    <row r="180" spans="1:10">
      <c r="A180" s="4" t="s">
        <v>6</v>
      </c>
      <c r="B180" s="5" t="s">
        <v>7</v>
      </c>
      <c r="C180" s="6" t="s">
        <v>8</v>
      </c>
      <c r="D180" s="7" t="s">
        <v>9</v>
      </c>
      <c r="E180" s="8" t="s">
        <v>10</v>
      </c>
      <c r="F180" s="5" t="s">
        <v>7</v>
      </c>
      <c r="G180" s="6" t="s">
        <v>8</v>
      </c>
      <c r="H180" s="7" t="s">
        <v>9</v>
      </c>
      <c r="I180" s="8" t="s">
        <v>11</v>
      </c>
      <c r="J180" s="8" t="s">
        <v>12</v>
      </c>
    </row>
    <row r="181" spans="1:10">
      <c r="A181" s="3" t="s">
        <v>18</v>
      </c>
      <c r="B181" s="3">
        <v>340</v>
      </c>
      <c r="C181" s="3">
        <v>0</v>
      </c>
      <c r="D181" s="3">
        <v>252</v>
      </c>
      <c r="E181" s="16">
        <f>SQRT((B181*B181)+(C181*C181)+(D181*D181))</f>
        <v>423.20680523829009</v>
      </c>
      <c r="F181" s="3">
        <v>620.38</v>
      </c>
      <c r="G181" s="3">
        <v>163.5</v>
      </c>
      <c r="H181" s="3">
        <v>252</v>
      </c>
      <c r="I181" s="16">
        <v>689.28</v>
      </c>
      <c r="J181" s="16">
        <f>SQRT((F181*F181)+(G181*G181)+(H181*H181))</f>
        <v>689.28049036658513</v>
      </c>
    </row>
    <row r="182" spans="1:10">
      <c r="A182" s="3" t="s">
        <v>19</v>
      </c>
      <c r="B182" s="3">
        <v>340</v>
      </c>
      <c r="C182" s="3">
        <v>100</v>
      </c>
      <c r="D182" s="3">
        <v>252</v>
      </c>
      <c r="E182" s="16">
        <f t="shared" ref="E182:E190" si="12">SQRT((B182*B182)+(C182*C182)+(D182*D182))</f>
        <v>434.8608972993548</v>
      </c>
      <c r="F182" s="3">
        <v>1922.26</v>
      </c>
      <c r="G182" s="3">
        <v>453.77</v>
      </c>
      <c r="H182" s="3">
        <v>252</v>
      </c>
      <c r="I182" s="16">
        <v>1991.1</v>
      </c>
      <c r="J182" s="16">
        <f t="shared" ref="J182:J190" si="13">SQRT((F182*F182)+(G182*G182)+(H182*H182))</f>
        <v>1991.1038949537517</v>
      </c>
    </row>
    <row r="183" spans="1:10">
      <c r="A183" s="3" t="s">
        <v>20</v>
      </c>
      <c r="B183" s="3">
        <v>340</v>
      </c>
      <c r="C183" s="3">
        <v>-100</v>
      </c>
      <c r="D183" s="3">
        <v>252</v>
      </c>
      <c r="E183" s="16">
        <f t="shared" si="12"/>
        <v>434.8608972993548</v>
      </c>
      <c r="F183" s="3">
        <v>355.95</v>
      </c>
      <c r="G183" s="3">
        <v>104.8</v>
      </c>
      <c r="H183" s="3">
        <v>252</v>
      </c>
      <c r="I183" s="16">
        <v>448.54</v>
      </c>
      <c r="J183" s="16">
        <f t="shared" si="13"/>
        <v>448.53923184042662</v>
      </c>
    </row>
    <row r="184" spans="1:10">
      <c r="A184" s="3" t="s">
        <v>21</v>
      </c>
      <c r="B184" s="3">
        <v>400</v>
      </c>
      <c r="C184" s="3">
        <v>0</v>
      </c>
      <c r="D184" s="3">
        <v>252</v>
      </c>
      <c r="E184" s="16">
        <f t="shared" si="12"/>
        <v>472.76209661943079</v>
      </c>
      <c r="F184" s="16">
        <v>617.9</v>
      </c>
      <c r="G184" s="3">
        <v>120.32</v>
      </c>
      <c r="H184" s="3">
        <v>252</v>
      </c>
      <c r="I184" s="16">
        <v>678.07</v>
      </c>
      <c r="J184" s="16">
        <f t="shared" si="13"/>
        <v>678.07176050916621</v>
      </c>
    </row>
    <row r="185" spans="1:10">
      <c r="A185" s="3" t="s">
        <v>22</v>
      </c>
      <c r="B185" s="3">
        <v>400</v>
      </c>
      <c r="C185" s="3">
        <v>50</v>
      </c>
      <c r="D185" s="3">
        <v>252</v>
      </c>
      <c r="E185" s="16">
        <f t="shared" si="12"/>
        <v>475.39877997319263</v>
      </c>
      <c r="F185" s="3">
        <v>1008.86</v>
      </c>
      <c r="G185" s="3">
        <v>188.19</v>
      </c>
      <c r="H185" s="3">
        <v>252</v>
      </c>
      <c r="I185" s="16">
        <v>1056.75</v>
      </c>
      <c r="J185" s="16">
        <f t="shared" si="13"/>
        <v>1056.7487760579618</v>
      </c>
    </row>
    <row r="186" spans="1:10">
      <c r="A186" s="3" t="s">
        <v>23</v>
      </c>
      <c r="B186" s="3">
        <v>400</v>
      </c>
      <c r="C186" s="3">
        <v>-50</v>
      </c>
      <c r="D186" s="3">
        <v>252</v>
      </c>
      <c r="E186" s="16">
        <f t="shared" si="12"/>
        <v>475.39877997319263</v>
      </c>
      <c r="F186" s="3">
        <v>488.25</v>
      </c>
      <c r="G186" s="16">
        <v>102.23</v>
      </c>
      <c r="H186" s="3">
        <v>252</v>
      </c>
      <c r="I186" s="16">
        <v>558.87</v>
      </c>
      <c r="J186" s="16">
        <f t="shared" si="13"/>
        <v>558.87658333481818</v>
      </c>
    </row>
    <row r="187" spans="1:10">
      <c r="A187" s="3" t="s">
        <v>24</v>
      </c>
      <c r="B187" s="3">
        <v>450</v>
      </c>
      <c r="C187" s="3">
        <v>0</v>
      </c>
      <c r="D187" s="3">
        <v>252</v>
      </c>
      <c r="E187" s="16">
        <f t="shared" si="12"/>
        <v>515.75575614819854</v>
      </c>
      <c r="F187" s="3">
        <v>617.66999999999996</v>
      </c>
      <c r="G187" s="3">
        <v>91.09</v>
      </c>
      <c r="H187" s="3">
        <v>252</v>
      </c>
      <c r="I187" s="16">
        <v>673.29</v>
      </c>
      <c r="J187" s="16">
        <f t="shared" si="13"/>
        <v>673.28865800635606</v>
      </c>
    </row>
    <row r="188" spans="1:10">
      <c r="A188" s="3" t="s">
        <v>25</v>
      </c>
      <c r="B188" s="3">
        <v>450</v>
      </c>
      <c r="C188" s="3">
        <v>70</v>
      </c>
      <c r="D188" s="3">
        <v>252</v>
      </c>
      <c r="E188" s="16">
        <f t="shared" si="12"/>
        <v>520.48438977552439</v>
      </c>
      <c r="F188" s="3">
        <v>1059.98</v>
      </c>
      <c r="G188" s="3">
        <v>148.35</v>
      </c>
      <c r="H188" s="3">
        <v>252</v>
      </c>
      <c r="I188" s="16">
        <v>1099.58</v>
      </c>
      <c r="J188" s="16">
        <f t="shared" si="13"/>
        <v>1099.5768835784063</v>
      </c>
    </row>
    <row r="189" spans="1:10">
      <c r="A189" s="3" t="s">
        <v>26</v>
      </c>
      <c r="B189" s="3">
        <v>450</v>
      </c>
      <c r="C189" s="3">
        <v>-70</v>
      </c>
      <c r="D189" s="3">
        <v>252</v>
      </c>
      <c r="E189" s="16">
        <f t="shared" si="12"/>
        <v>520.48438977552439</v>
      </c>
      <c r="F189" s="3">
        <v>480.32</v>
      </c>
      <c r="G189" s="3">
        <v>73.73</v>
      </c>
      <c r="H189" s="3">
        <v>252</v>
      </c>
      <c r="I189" s="16">
        <v>547.4</v>
      </c>
      <c r="J189" s="16">
        <f t="shared" si="13"/>
        <v>547.40059855648678</v>
      </c>
    </row>
    <row r="190" spans="1:10">
      <c r="A190" s="3" t="s">
        <v>27</v>
      </c>
      <c r="B190" s="3">
        <v>480</v>
      </c>
      <c r="C190" s="3">
        <v>0</v>
      </c>
      <c r="D190" s="3">
        <v>252</v>
      </c>
      <c r="E190" s="16">
        <f t="shared" si="12"/>
        <v>542.12913590767278</v>
      </c>
      <c r="F190" s="3">
        <v>652.82000000000005</v>
      </c>
      <c r="G190" s="3">
        <v>76.36</v>
      </c>
      <c r="H190" s="3">
        <v>252</v>
      </c>
      <c r="I190" s="16">
        <v>703.92</v>
      </c>
      <c r="J190" s="16">
        <f t="shared" si="13"/>
        <v>703.92386093951961</v>
      </c>
    </row>
    <row r="191" spans="1:10">
      <c r="A191" s="3" t="s">
        <v>31</v>
      </c>
      <c r="B191" s="3">
        <v>480</v>
      </c>
      <c r="C191" s="3">
        <v>25</v>
      </c>
      <c r="D191" s="3">
        <v>252</v>
      </c>
      <c r="E191" s="16">
        <f t="shared" ref="E191:E200" si="14">SQRT((B191*B191)+(C191*C191)+(D191*D191))</f>
        <v>542.70526070787264</v>
      </c>
      <c r="F191" s="3">
        <v>822.14</v>
      </c>
      <c r="G191" s="3">
        <v>80.67</v>
      </c>
      <c r="H191" s="3">
        <v>252</v>
      </c>
      <c r="I191" s="16">
        <v>863.67</v>
      </c>
      <c r="J191" s="16">
        <f t="shared" ref="J191:J196" si="15">SQRT((F191*F191)+(G191*G191)+(H191*H191))</f>
        <v>863.66997661143694</v>
      </c>
    </row>
    <row r="192" spans="1:10">
      <c r="A192" s="3" t="s">
        <v>32</v>
      </c>
      <c r="B192" s="3">
        <v>480</v>
      </c>
      <c r="C192" s="3">
        <v>-25</v>
      </c>
      <c r="D192" s="3">
        <v>252</v>
      </c>
      <c r="E192" s="16">
        <f t="shared" si="14"/>
        <v>542.70526070787264</v>
      </c>
      <c r="F192" s="3">
        <v>580.29999999999995</v>
      </c>
      <c r="G192" s="3">
        <v>67.86</v>
      </c>
      <c r="H192" s="3">
        <v>252</v>
      </c>
      <c r="I192" s="16">
        <v>636.28</v>
      </c>
      <c r="J192" s="16">
        <f t="shared" si="15"/>
        <v>636.2837964304922</v>
      </c>
    </row>
    <row r="193" spans="1:10">
      <c r="A193" s="3" t="s">
        <v>33</v>
      </c>
      <c r="B193" s="3">
        <v>500</v>
      </c>
      <c r="C193" s="3">
        <v>0</v>
      </c>
      <c r="D193" s="3">
        <v>252</v>
      </c>
      <c r="E193" s="16">
        <f t="shared" si="14"/>
        <v>559.91427915351471</v>
      </c>
      <c r="F193" s="3">
        <v>656.21</v>
      </c>
      <c r="G193" s="3">
        <v>62.96</v>
      </c>
      <c r="H193" s="3">
        <v>252</v>
      </c>
      <c r="I193" s="16">
        <v>705.75</v>
      </c>
      <c r="J193" s="16">
        <f t="shared" si="15"/>
        <v>705.74749429239921</v>
      </c>
    </row>
    <row r="194" spans="1:10">
      <c r="A194" s="3" t="s">
        <v>34</v>
      </c>
      <c r="B194" s="3">
        <v>500</v>
      </c>
      <c r="C194" s="3">
        <v>150</v>
      </c>
      <c r="D194" s="3">
        <v>252</v>
      </c>
      <c r="E194" s="16">
        <f t="shared" si="14"/>
        <v>579.65852016510553</v>
      </c>
      <c r="F194" s="3">
        <v>2793.83</v>
      </c>
      <c r="G194" s="16">
        <v>277</v>
      </c>
      <c r="H194" s="3">
        <v>252</v>
      </c>
      <c r="I194" s="16">
        <v>2818.82</v>
      </c>
      <c r="J194" s="16">
        <f t="shared" si="15"/>
        <v>2818.8151888515144</v>
      </c>
    </row>
    <row r="195" spans="1:10">
      <c r="A195" s="3" t="s">
        <v>35</v>
      </c>
      <c r="B195" s="3">
        <v>500</v>
      </c>
      <c r="C195" s="3">
        <v>-150</v>
      </c>
      <c r="D195" s="3">
        <v>252</v>
      </c>
      <c r="E195" s="16">
        <f t="shared" si="14"/>
        <v>579.65852016510553</v>
      </c>
      <c r="F195" s="16">
        <v>370.8</v>
      </c>
      <c r="G195" s="3">
        <v>36.909999999999997</v>
      </c>
      <c r="H195" s="3">
        <v>252</v>
      </c>
      <c r="I195" s="16">
        <v>449.84</v>
      </c>
      <c r="J195" s="16">
        <f t="shared" si="15"/>
        <v>449.84329282540159</v>
      </c>
    </row>
    <row r="196" spans="1:10">
      <c r="A196" s="3" t="s">
        <v>36</v>
      </c>
      <c r="B196" s="3">
        <v>600</v>
      </c>
      <c r="C196" s="3">
        <v>0</v>
      </c>
      <c r="D196" s="3">
        <v>252</v>
      </c>
      <c r="E196" s="16">
        <f t="shared" si="14"/>
        <v>650.7718494218999</v>
      </c>
      <c r="F196" s="3">
        <v>672.22</v>
      </c>
      <c r="G196" s="16">
        <v>15.6</v>
      </c>
      <c r="H196" s="3">
        <v>252</v>
      </c>
      <c r="I196" s="16">
        <v>718.07</v>
      </c>
      <c r="J196" s="16">
        <f t="shared" si="15"/>
        <v>718.07178499088798</v>
      </c>
    </row>
    <row r="197" spans="1:10">
      <c r="A197" s="3" t="s">
        <v>37</v>
      </c>
      <c r="B197" s="3">
        <v>600</v>
      </c>
      <c r="C197" s="3">
        <v>30</v>
      </c>
      <c r="D197" s="3">
        <v>252</v>
      </c>
      <c r="E197" s="16">
        <f t="shared" si="14"/>
        <v>651.46296901665869</v>
      </c>
      <c r="F197" s="3">
        <v>840.11</v>
      </c>
      <c r="G197" s="3">
        <v>15.28</v>
      </c>
      <c r="H197" s="3">
        <v>252</v>
      </c>
      <c r="I197" s="16">
        <v>877.23</v>
      </c>
      <c r="J197" s="16">
        <f>SQRT((F197*F197)+(G197*G197)+(H197*H197))</f>
        <v>877.2241962577184</v>
      </c>
    </row>
    <row r="198" spans="1:10">
      <c r="A198" s="3" t="s">
        <v>38</v>
      </c>
      <c r="B198" s="3">
        <v>600</v>
      </c>
      <c r="C198" s="3">
        <v>-30</v>
      </c>
      <c r="D198" s="3">
        <v>252</v>
      </c>
      <c r="E198" s="16">
        <f t="shared" si="14"/>
        <v>651.46296901665869</v>
      </c>
      <c r="F198" s="3">
        <v>612.19000000000005</v>
      </c>
      <c r="G198" s="3">
        <v>17.21</v>
      </c>
      <c r="H198" s="3">
        <v>252</v>
      </c>
      <c r="I198" s="16">
        <v>662.25</v>
      </c>
      <c r="J198" s="16">
        <f t="shared" ref="J198:J205" si="16">SQRT((F198*F198)+(G198*G198)+(H198*H198))</f>
        <v>662.25129686547245</v>
      </c>
    </row>
    <row r="199" spans="1:10">
      <c r="A199" s="3" t="s">
        <v>39</v>
      </c>
      <c r="B199" s="3">
        <v>650</v>
      </c>
      <c r="C199" s="3">
        <v>0</v>
      </c>
      <c r="D199" s="3">
        <v>252</v>
      </c>
      <c r="E199" s="16">
        <f t="shared" si="14"/>
        <v>697.1398711879848</v>
      </c>
      <c r="F199" s="3">
        <v>680.75</v>
      </c>
      <c r="G199" s="3">
        <v>-2.82</v>
      </c>
      <c r="H199" s="3">
        <v>252</v>
      </c>
      <c r="I199" s="16">
        <v>725.9</v>
      </c>
      <c r="J199" s="16">
        <f t="shared" si="16"/>
        <v>725.90117433435807</v>
      </c>
    </row>
    <row r="200" spans="1:10">
      <c r="A200" s="3" t="s">
        <v>40</v>
      </c>
      <c r="B200" s="37">
        <v>650</v>
      </c>
      <c r="C200" s="37">
        <v>50</v>
      </c>
      <c r="D200" s="37">
        <v>252</v>
      </c>
      <c r="E200" s="38">
        <f t="shared" si="14"/>
        <v>698.93061172050545</v>
      </c>
      <c r="F200" s="37">
        <v>939.26</v>
      </c>
      <c r="G200" s="37">
        <v>-1.4</v>
      </c>
      <c r="H200" s="37">
        <v>252</v>
      </c>
      <c r="I200" s="16">
        <v>972.48</v>
      </c>
      <c r="J200" s="16">
        <f t="shared" si="16"/>
        <v>972.47894969505637</v>
      </c>
    </row>
    <row r="201" spans="1:10">
      <c r="A201" s="17" t="s">
        <v>41</v>
      </c>
      <c r="B201" s="40">
        <v>650</v>
      </c>
      <c r="C201" s="18">
        <v>-50</v>
      </c>
      <c r="D201" s="3">
        <v>252</v>
      </c>
      <c r="E201" s="16">
        <f>SQRT((B201*B201)+(C201*C201)+(D201*D201))</f>
        <v>698.93061172050545</v>
      </c>
      <c r="F201" s="18">
        <v>606.57000000000005</v>
      </c>
      <c r="G201" s="18">
        <v>-1.55</v>
      </c>
      <c r="H201" s="3">
        <v>252</v>
      </c>
      <c r="I201" s="16">
        <v>656.83</v>
      </c>
      <c r="J201" s="16">
        <f t="shared" si="16"/>
        <v>656.83602778775776</v>
      </c>
    </row>
    <row r="202" spans="1:10">
      <c r="A202" s="17" t="s">
        <v>42</v>
      </c>
      <c r="B202" s="18">
        <v>700</v>
      </c>
      <c r="C202" s="18">
        <v>0</v>
      </c>
      <c r="D202" s="3">
        <v>252</v>
      </c>
      <c r="E202" s="16">
        <f t="shared" ref="E202:E205" si="17">SQRT((B202*B202)+(C202*C202)+(D202*D202))</f>
        <v>743.97849431283964</v>
      </c>
      <c r="F202" s="18">
        <v>686.24</v>
      </c>
      <c r="G202" s="18">
        <v>-17.91</v>
      </c>
      <c r="H202" s="3">
        <v>252</v>
      </c>
      <c r="I202" s="16">
        <v>731.27</v>
      </c>
      <c r="J202" s="16">
        <f t="shared" si="16"/>
        <v>731.26609773734208</v>
      </c>
    </row>
    <row r="203" spans="1:10">
      <c r="A203" s="17" t="s">
        <v>43</v>
      </c>
      <c r="B203" s="18">
        <v>700</v>
      </c>
      <c r="C203" s="18">
        <v>100</v>
      </c>
      <c r="D203" s="3">
        <v>252</v>
      </c>
      <c r="E203" s="16">
        <f t="shared" si="17"/>
        <v>750.66903492817664</v>
      </c>
      <c r="F203" s="18">
        <v>1154.25</v>
      </c>
      <c r="G203" s="18">
        <v>-27.69</v>
      </c>
      <c r="H203" s="3">
        <v>252</v>
      </c>
      <c r="I203" s="16">
        <v>1181.76</v>
      </c>
      <c r="J203" s="16">
        <f t="shared" si="16"/>
        <v>1181.7630044133216</v>
      </c>
    </row>
    <row r="204" spans="1:10">
      <c r="A204" s="17" t="s">
        <v>44</v>
      </c>
      <c r="B204" s="18">
        <v>700</v>
      </c>
      <c r="C204" s="18">
        <v>-100</v>
      </c>
      <c r="D204" s="37">
        <v>252</v>
      </c>
      <c r="E204" s="16">
        <f t="shared" si="17"/>
        <v>750.66903492817664</v>
      </c>
      <c r="F204" s="18">
        <v>488.39</v>
      </c>
      <c r="G204" s="18">
        <v>-13.81</v>
      </c>
      <c r="H204" s="3">
        <v>252</v>
      </c>
      <c r="I204" s="16">
        <v>549.75</v>
      </c>
      <c r="J204" s="16">
        <f t="shared" si="16"/>
        <v>549.74494831694449</v>
      </c>
    </row>
    <row r="205" spans="1:10">
      <c r="A205" s="17" t="s">
        <v>45</v>
      </c>
      <c r="B205" s="18">
        <v>750</v>
      </c>
      <c r="C205" s="41">
        <v>0</v>
      </c>
      <c r="D205" s="3">
        <v>252</v>
      </c>
      <c r="E205" s="39">
        <f t="shared" si="17"/>
        <v>791.20414559075709</v>
      </c>
      <c r="F205" s="18">
        <v>656.67</v>
      </c>
      <c r="G205" s="18">
        <v>-32.79</v>
      </c>
      <c r="H205" s="3">
        <v>252</v>
      </c>
      <c r="I205" s="16">
        <v>704.13</v>
      </c>
      <c r="J205" s="16">
        <f t="shared" si="16"/>
        <v>704.1268870026197</v>
      </c>
    </row>
    <row r="209" spans="9:12">
      <c r="I209" s="4" t="s">
        <v>6</v>
      </c>
      <c r="J209" s="11" t="s">
        <v>13</v>
      </c>
      <c r="K209" s="11" t="s">
        <v>14</v>
      </c>
      <c r="L209" s="19" t="s">
        <v>15</v>
      </c>
    </row>
    <row r="210" spans="9:12">
      <c r="I210" s="3" t="s">
        <v>18</v>
      </c>
      <c r="J210" s="3">
        <v>340</v>
      </c>
      <c r="K210" s="17">
        <v>620.38</v>
      </c>
      <c r="L210" s="18">
        <f>ABS(J210-K210)</f>
        <v>280.38</v>
      </c>
    </row>
    <row r="211" spans="9:12">
      <c r="I211" s="3" t="s">
        <v>19</v>
      </c>
      <c r="J211" s="3">
        <v>340</v>
      </c>
      <c r="K211" s="17">
        <v>1922.26</v>
      </c>
      <c r="L211" s="18">
        <f t="shared" ref="L211:L234" si="18">ABS(J211-K211)</f>
        <v>1582.26</v>
      </c>
    </row>
    <row r="212" spans="9:12">
      <c r="I212" s="3" t="s">
        <v>20</v>
      </c>
      <c r="J212" s="3">
        <v>340</v>
      </c>
      <c r="K212" s="17">
        <v>355.95</v>
      </c>
      <c r="L212" s="18">
        <f t="shared" si="18"/>
        <v>15.949999999999989</v>
      </c>
    </row>
    <row r="213" spans="9:12">
      <c r="I213" s="3" t="s">
        <v>21</v>
      </c>
      <c r="J213" s="3">
        <v>400</v>
      </c>
      <c r="K213" s="23">
        <v>617.9</v>
      </c>
      <c r="L213" s="18">
        <f t="shared" si="18"/>
        <v>217.89999999999998</v>
      </c>
    </row>
    <row r="214" spans="9:12">
      <c r="I214" s="3" t="s">
        <v>22</v>
      </c>
      <c r="J214" s="3">
        <v>400</v>
      </c>
      <c r="K214" s="17">
        <v>1008.86</v>
      </c>
      <c r="L214" s="18">
        <f t="shared" si="18"/>
        <v>608.86</v>
      </c>
    </row>
    <row r="215" spans="9:12">
      <c r="I215" s="3" t="s">
        <v>23</v>
      </c>
      <c r="J215" s="3">
        <v>400</v>
      </c>
      <c r="K215" s="17">
        <v>488.25</v>
      </c>
      <c r="L215" s="18">
        <f t="shared" si="18"/>
        <v>88.25</v>
      </c>
    </row>
    <row r="216" spans="9:12">
      <c r="I216" s="3" t="s">
        <v>24</v>
      </c>
      <c r="J216" s="3">
        <v>450</v>
      </c>
      <c r="K216" s="17">
        <v>617.66999999999996</v>
      </c>
      <c r="L216" s="18">
        <f t="shared" si="18"/>
        <v>167.66999999999996</v>
      </c>
    </row>
    <row r="217" spans="9:12">
      <c r="I217" s="3" t="s">
        <v>25</v>
      </c>
      <c r="J217" s="3">
        <v>450</v>
      </c>
      <c r="K217" s="17">
        <v>1059.98</v>
      </c>
      <c r="L217" s="18">
        <f t="shared" si="18"/>
        <v>609.98</v>
      </c>
    </row>
    <row r="218" spans="9:12">
      <c r="I218" s="3" t="s">
        <v>26</v>
      </c>
      <c r="J218" s="3">
        <v>450</v>
      </c>
      <c r="K218" s="17">
        <v>480.32</v>
      </c>
      <c r="L218" s="18">
        <f t="shared" si="18"/>
        <v>30.319999999999993</v>
      </c>
    </row>
    <row r="219" spans="9:12">
      <c r="I219" s="3" t="s">
        <v>27</v>
      </c>
      <c r="J219" s="3">
        <v>480</v>
      </c>
      <c r="K219" s="17">
        <v>652.82000000000005</v>
      </c>
      <c r="L219" s="18">
        <f t="shared" si="18"/>
        <v>172.82000000000005</v>
      </c>
    </row>
    <row r="220" spans="9:12">
      <c r="I220" s="3" t="s">
        <v>31</v>
      </c>
      <c r="J220" s="3">
        <v>480</v>
      </c>
      <c r="K220" s="17">
        <v>822.14</v>
      </c>
      <c r="L220" s="18">
        <f t="shared" si="18"/>
        <v>342.14</v>
      </c>
    </row>
    <row r="221" spans="9:12">
      <c r="I221" s="3" t="s">
        <v>32</v>
      </c>
      <c r="J221" s="3">
        <v>480</v>
      </c>
      <c r="K221" s="17">
        <v>580.29999999999995</v>
      </c>
      <c r="L221" s="18">
        <f t="shared" si="18"/>
        <v>100.29999999999995</v>
      </c>
    </row>
    <row r="222" spans="9:12">
      <c r="I222" s="3" t="s">
        <v>33</v>
      </c>
      <c r="J222" s="3">
        <v>500</v>
      </c>
      <c r="K222" s="17">
        <v>656.21</v>
      </c>
      <c r="L222" s="18">
        <f t="shared" si="18"/>
        <v>156.21000000000004</v>
      </c>
    </row>
    <row r="223" spans="9:12">
      <c r="I223" s="3" t="s">
        <v>34</v>
      </c>
      <c r="J223" s="3">
        <v>500</v>
      </c>
      <c r="K223" s="17">
        <v>2793.83</v>
      </c>
      <c r="L223" s="18">
        <f t="shared" si="18"/>
        <v>2293.83</v>
      </c>
    </row>
    <row r="224" spans="9:12">
      <c r="I224" s="3" t="s">
        <v>35</v>
      </c>
      <c r="J224" s="3">
        <v>500</v>
      </c>
      <c r="K224" s="23">
        <v>370.8</v>
      </c>
      <c r="L224" s="18">
        <f t="shared" si="18"/>
        <v>129.19999999999999</v>
      </c>
    </row>
    <row r="225" spans="9:12">
      <c r="I225" s="3" t="s">
        <v>36</v>
      </c>
      <c r="J225" s="3">
        <v>600</v>
      </c>
      <c r="K225" s="17">
        <v>672.22</v>
      </c>
      <c r="L225" s="18">
        <f t="shared" si="18"/>
        <v>72.220000000000027</v>
      </c>
    </row>
    <row r="226" spans="9:12">
      <c r="I226" s="3" t="s">
        <v>37</v>
      </c>
      <c r="J226" s="3">
        <v>600</v>
      </c>
      <c r="K226" s="17">
        <v>840.11</v>
      </c>
      <c r="L226" s="18">
        <f t="shared" si="18"/>
        <v>240.11</v>
      </c>
    </row>
    <row r="227" spans="9:12">
      <c r="I227" s="3" t="s">
        <v>38</v>
      </c>
      <c r="J227" s="3">
        <v>600</v>
      </c>
      <c r="K227" s="17">
        <v>612.19000000000005</v>
      </c>
      <c r="L227" s="18">
        <f t="shared" si="18"/>
        <v>12.190000000000055</v>
      </c>
    </row>
    <row r="228" spans="9:12">
      <c r="I228" s="3" t="s">
        <v>39</v>
      </c>
      <c r="J228" s="3">
        <v>650</v>
      </c>
      <c r="K228" s="17">
        <v>680.75</v>
      </c>
      <c r="L228" s="18">
        <f t="shared" si="18"/>
        <v>30.75</v>
      </c>
    </row>
    <row r="229" spans="9:12">
      <c r="I229" s="3" t="s">
        <v>40</v>
      </c>
      <c r="J229" s="37">
        <v>650</v>
      </c>
      <c r="K229" s="42">
        <v>939.26</v>
      </c>
      <c r="L229" s="18">
        <f t="shared" si="18"/>
        <v>289.26</v>
      </c>
    </row>
    <row r="230" spans="9:12">
      <c r="I230" s="17" t="s">
        <v>41</v>
      </c>
      <c r="J230" s="40">
        <v>650</v>
      </c>
      <c r="K230" s="41">
        <v>606.57000000000005</v>
      </c>
      <c r="L230" s="18">
        <f t="shared" si="18"/>
        <v>43.42999999999995</v>
      </c>
    </row>
    <row r="231" spans="9:12">
      <c r="I231" s="17" t="s">
        <v>42</v>
      </c>
      <c r="J231" s="18">
        <v>700</v>
      </c>
      <c r="K231" s="41">
        <v>686.24</v>
      </c>
      <c r="L231" s="18">
        <f t="shared" si="18"/>
        <v>13.759999999999991</v>
      </c>
    </row>
    <row r="232" spans="9:12">
      <c r="I232" s="17" t="s">
        <v>43</v>
      </c>
      <c r="J232" s="18">
        <v>700</v>
      </c>
      <c r="K232" s="41">
        <v>1154.25</v>
      </c>
      <c r="L232" s="18">
        <f t="shared" si="18"/>
        <v>454.25</v>
      </c>
    </row>
    <row r="233" spans="9:12">
      <c r="I233" s="17" t="s">
        <v>44</v>
      </c>
      <c r="J233" s="18">
        <v>700</v>
      </c>
      <c r="K233" s="41">
        <v>488.39</v>
      </c>
      <c r="L233" s="18">
        <f t="shared" si="18"/>
        <v>211.61</v>
      </c>
    </row>
    <row r="234" spans="9:12">
      <c r="I234" s="17" t="s">
        <v>45</v>
      </c>
      <c r="J234" s="18">
        <v>750</v>
      </c>
      <c r="K234" s="41">
        <v>656.67</v>
      </c>
      <c r="L234" s="18">
        <f t="shared" si="18"/>
        <v>93.330000000000041</v>
      </c>
    </row>
    <row r="237" spans="9:12">
      <c r="K237" s="22" t="s">
        <v>28</v>
      </c>
      <c r="L237" s="24">
        <f>MAX(L210:L234)</f>
        <v>2293.83</v>
      </c>
    </row>
    <row r="238" spans="9:12">
      <c r="K238" s="22" t="s">
        <v>29</v>
      </c>
      <c r="L238" s="24">
        <f>MIN(L210:L234)</f>
        <v>12.190000000000055</v>
      </c>
    </row>
    <row r="239" spans="9:12">
      <c r="K239" s="22" t="s">
        <v>30</v>
      </c>
      <c r="L239" s="24">
        <f>SUM(L210:L234)/25</f>
        <v>330.27920000000006</v>
      </c>
    </row>
    <row r="245" spans="9:12">
      <c r="I245" s="12" t="s">
        <v>6</v>
      </c>
      <c r="J245" s="11" t="s">
        <v>13</v>
      </c>
      <c r="K245" s="11" t="s">
        <v>14</v>
      </c>
      <c r="L245" s="19" t="s">
        <v>15</v>
      </c>
    </row>
    <row r="246" spans="9:12">
      <c r="I246" s="3" t="s">
        <v>18</v>
      </c>
      <c r="J246" s="3">
        <v>0</v>
      </c>
      <c r="K246" s="17">
        <v>163.5</v>
      </c>
      <c r="L246" s="18">
        <f>ABS(J246-K246)</f>
        <v>163.5</v>
      </c>
    </row>
    <row r="247" spans="9:12">
      <c r="I247" s="3" t="s">
        <v>19</v>
      </c>
      <c r="J247" s="3">
        <v>100</v>
      </c>
      <c r="K247" s="17">
        <v>453.77</v>
      </c>
      <c r="L247" s="18">
        <f t="shared" ref="L247:L270" si="19">ABS(J247-K247)</f>
        <v>353.77</v>
      </c>
    </row>
    <row r="248" spans="9:12">
      <c r="I248" s="3" t="s">
        <v>20</v>
      </c>
      <c r="J248" s="3">
        <v>-100</v>
      </c>
      <c r="K248" s="17">
        <v>104.8</v>
      </c>
      <c r="L248" s="18">
        <f t="shared" si="19"/>
        <v>204.8</v>
      </c>
    </row>
    <row r="249" spans="9:12">
      <c r="I249" s="3" t="s">
        <v>21</v>
      </c>
      <c r="J249" s="3">
        <v>0</v>
      </c>
      <c r="K249" s="17">
        <v>120.32</v>
      </c>
      <c r="L249" s="18">
        <f t="shared" si="19"/>
        <v>120.32</v>
      </c>
    </row>
    <row r="250" spans="9:12">
      <c r="I250" s="3" t="s">
        <v>22</v>
      </c>
      <c r="J250" s="3">
        <v>50</v>
      </c>
      <c r="K250" s="17">
        <v>188.19</v>
      </c>
      <c r="L250" s="18">
        <f t="shared" si="19"/>
        <v>138.19</v>
      </c>
    </row>
    <row r="251" spans="9:12">
      <c r="I251" s="3" t="s">
        <v>23</v>
      </c>
      <c r="J251" s="3">
        <v>-50</v>
      </c>
      <c r="K251" s="23">
        <v>102.23</v>
      </c>
      <c r="L251" s="18">
        <f t="shared" si="19"/>
        <v>152.23000000000002</v>
      </c>
    </row>
    <row r="252" spans="9:12">
      <c r="I252" s="3" t="s">
        <v>24</v>
      </c>
      <c r="J252" s="3">
        <v>0</v>
      </c>
      <c r="K252" s="17">
        <v>91.09</v>
      </c>
      <c r="L252" s="18">
        <f t="shared" si="19"/>
        <v>91.09</v>
      </c>
    </row>
    <row r="253" spans="9:12">
      <c r="I253" s="3" t="s">
        <v>25</v>
      </c>
      <c r="J253" s="3">
        <v>70</v>
      </c>
      <c r="K253" s="17">
        <v>148.35</v>
      </c>
      <c r="L253" s="18">
        <f t="shared" si="19"/>
        <v>78.349999999999994</v>
      </c>
    </row>
    <row r="254" spans="9:12">
      <c r="I254" s="3" t="s">
        <v>26</v>
      </c>
      <c r="J254" s="3">
        <v>-70</v>
      </c>
      <c r="K254" s="17">
        <v>73.73</v>
      </c>
      <c r="L254" s="18">
        <f t="shared" si="19"/>
        <v>143.73000000000002</v>
      </c>
    </row>
    <row r="255" spans="9:12">
      <c r="I255" s="3" t="s">
        <v>27</v>
      </c>
      <c r="J255" s="3">
        <v>0</v>
      </c>
      <c r="K255" s="17">
        <v>76.36</v>
      </c>
      <c r="L255" s="18">
        <f t="shared" si="19"/>
        <v>76.36</v>
      </c>
    </row>
    <row r="256" spans="9:12">
      <c r="I256" s="3" t="s">
        <v>31</v>
      </c>
      <c r="J256" s="3">
        <v>25</v>
      </c>
      <c r="K256" s="17">
        <v>80.67</v>
      </c>
      <c r="L256" s="18">
        <f t="shared" si="19"/>
        <v>55.67</v>
      </c>
    </row>
    <row r="257" spans="9:12">
      <c r="I257" s="3" t="s">
        <v>32</v>
      </c>
      <c r="J257" s="3">
        <v>-25</v>
      </c>
      <c r="K257" s="17">
        <v>67.86</v>
      </c>
      <c r="L257" s="18">
        <f t="shared" si="19"/>
        <v>92.86</v>
      </c>
    </row>
    <row r="258" spans="9:12">
      <c r="I258" s="3" t="s">
        <v>33</v>
      </c>
      <c r="J258" s="3">
        <v>0</v>
      </c>
      <c r="K258" s="17">
        <v>62.96</v>
      </c>
      <c r="L258" s="18">
        <f t="shared" si="19"/>
        <v>62.96</v>
      </c>
    </row>
    <row r="259" spans="9:12">
      <c r="I259" s="3" t="s">
        <v>34</v>
      </c>
      <c r="J259" s="3">
        <v>150</v>
      </c>
      <c r="K259" s="23">
        <v>277</v>
      </c>
      <c r="L259" s="18">
        <f t="shared" si="19"/>
        <v>127</v>
      </c>
    </row>
    <row r="260" spans="9:12">
      <c r="I260" s="3" t="s">
        <v>35</v>
      </c>
      <c r="J260" s="3">
        <v>-150</v>
      </c>
      <c r="K260" s="17">
        <v>36.909999999999997</v>
      </c>
      <c r="L260" s="18">
        <f t="shared" si="19"/>
        <v>186.91</v>
      </c>
    </row>
    <row r="261" spans="9:12">
      <c r="I261" s="3" t="s">
        <v>36</v>
      </c>
      <c r="J261" s="3">
        <v>0</v>
      </c>
      <c r="K261" s="23">
        <v>15.6</v>
      </c>
      <c r="L261" s="18">
        <f t="shared" si="19"/>
        <v>15.6</v>
      </c>
    </row>
    <row r="262" spans="9:12">
      <c r="I262" s="3" t="s">
        <v>37</v>
      </c>
      <c r="J262" s="3">
        <v>30</v>
      </c>
      <c r="K262" s="17">
        <v>15.28</v>
      </c>
      <c r="L262" s="18">
        <f t="shared" si="19"/>
        <v>14.72</v>
      </c>
    </row>
    <row r="263" spans="9:12">
      <c r="I263" s="3" t="s">
        <v>38</v>
      </c>
      <c r="J263" s="3">
        <v>-30</v>
      </c>
      <c r="K263" s="17">
        <v>17.21</v>
      </c>
      <c r="L263" s="18">
        <f t="shared" si="19"/>
        <v>47.21</v>
      </c>
    </row>
    <row r="264" spans="9:12">
      <c r="I264" s="3" t="s">
        <v>39</v>
      </c>
      <c r="J264" s="3">
        <v>0</v>
      </c>
      <c r="K264" s="17">
        <v>-2.82</v>
      </c>
      <c r="L264" s="18">
        <f t="shared" si="19"/>
        <v>2.82</v>
      </c>
    </row>
    <row r="265" spans="9:12">
      <c r="I265" s="3" t="s">
        <v>40</v>
      </c>
      <c r="J265" s="37">
        <v>50</v>
      </c>
      <c r="K265" s="42">
        <v>-1.4</v>
      </c>
      <c r="L265" s="18">
        <f t="shared" si="19"/>
        <v>51.4</v>
      </c>
    </row>
    <row r="266" spans="9:12">
      <c r="I266" s="17" t="s">
        <v>41</v>
      </c>
      <c r="J266" s="18">
        <v>-50</v>
      </c>
      <c r="K266" s="41">
        <v>-1.55</v>
      </c>
      <c r="L266" s="18">
        <f t="shared" si="19"/>
        <v>48.45</v>
      </c>
    </row>
    <row r="267" spans="9:12">
      <c r="I267" s="17" t="s">
        <v>42</v>
      </c>
      <c r="J267" s="18">
        <v>0</v>
      </c>
      <c r="K267" s="41">
        <v>-17.91</v>
      </c>
      <c r="L267" s="18">
        <f t="shared" si="19"/>
        <v>17.91</v>
      </c>
    </row>
    <row r="268" spans="9:12">
      <c r="I268" s="17" t="s">
        <v>43</v>
      </c>
      <c r="J268" s="18">
        <v>100</v>
      </c>
      <c r="K268" s="41">
        <v>-27.69</v>
      </c>
      <c r="L268" s="18">
        <f t="shared" si="19"/>
        <v>127.69</v>
      </c>
    </row>
    <row r="269" spans="9:12">
      <c r="I269" s="17" t="s">
        <v>44</v>
      </c>
      <c r="J269" s="18">
        <v>-100</v>
      </c>
      <c r="K269" s="41">
        <v>-13.81</v>
      </c>
      <c r="L269" s="18">
        <f t="shared" si="19"/>
        <v>86.19</v>
      </c>
    </row>
    <row r="270" spans="9:12">
      <c r="I270" s="17" t="s">
        <v>45</v>
      </c>
      <c r="J270" s="41">
        <v>0</v>
      </c>
      <c r="K270" s="41">
        <v>-32.79</v>
      </c>
      <c r="L270" s="18">
        <f t="shared" si="19"/>
        <v>32.79</v>
      </c>
    </row>
    <row r="273" spans="9:12">
      <c r="K273" s="22" t="s">
        <v>28</v>
      </c>
      <c r="L273" s="24">
        <f>MAX(L246:L270)</f>
        <v>353.77</v>
      </c>
    </row>
    <row r="274" spans="9:12">
      <c r="K274" s="22" t="s">
        <v>29</v>
      </c>
      <c r="L274" s="24">
        <f>MIN(L246:L270)</f>
        <v>2.82</v>
      </c>
    </row>
    <row r="275" spans="9:12">
      <c r="K275" s="22" t="s">
        <v>30</v>
      </c>
      <c r="L275" s="24">
        <f>SUM(L246:L270)/25</f>
        <v>99.700799999999987</v>
      </c>
    </row>
    <row r="281" spans="9:12">
      <c r="I281" s="13" t="s">
        <v>6</v>
      </c>
      <c r="J281" s="26" t="s">
        <v>16</v>
      </c>
      <c r="K281" s="26" t="s">
        <v>17</v>
      </c>
      <c r="L281" s="45" t="s">
        <v>15</v>
      </c>
    </row>
    <row r="282" spans="9:12">
      <c r="I282" s="17" t="s">
        <v>18</v>
      </c>
      <c r="J282" s="46">
        <v>423.20680523829009</v>
      </c>
      <c r="K282" s="44">
        <v>689.28</v>
      </c>
      <c r="L282" s="46">
        <f>ABS(J282-K282)</f>
        <v>266.07319476170989</v>
      </c>
    </row>
    <row r="283" spans="9:12">
      <c r="I283" s="17" t="s">
        <v>19</v>
      </c>
      <c r="J283" s="46">
        <v>434.8608972993548</v>
      </c>
      <c r="K283" s="44">
        <v>1991.1</v>
      </c>
      <c r="L283" s="46">
        <f t="shared" ref="L283:L306" si="20">ABS(J283-K283)</f>
        <v>1556.2391027006452</v>
      </c>
    </row>
    <row r="284" spans="9:12">
      <c r="I284" s="17" t="s">
        <v>20</v>
      </c>
      <c r="J284" s="46">
        <v>434.8608972993548</v>
      </c>
      <c r="K284" s="44">
        <v>448.54</v>
      </c>
      <c r="L284" s="46">
        <f t="shared" si="20"/>
        <v>13.679102700645217</v>
      </c>
    </row>
    <row r="285" spans="9:12">
      <c r="I285" s="17" t="s">
        <v>21</v>
      </c>
      <c r="J285" s="46">
        <v>472.76209661943079</v>
      </c>
      <c r="K285" s="44">
        <v>678.07</v>
      </c>
      <c r="L285" s="46">
        <f t="shared" si="20"/>
        <v>205.30790338056926</v>
      </c>
    </row>
    <row r="286" spans="9:12">
      <c r="I286" s="17" t="s">
        <v>22</v>
      </c>
      <c r="J286" s="46">
        <v>475.39877997319263</v>
      </c>
      <c r="K286" s="44">
        <v>1056.75</v>
      </c>
      <c r="L286" s="46">
        <f t="shared" si="20"/>
        <v>581.35122002680737</v>
      </c>
    </row>
    <row r="287" spans="9:12">
      <c r="I287" s="17" t="s">
        <v>23</v>
      </c>
      <c r="J287" s="46">
        <v>475.39877997319263</v>
      </c>
      <c r="K287" s="44">
        <v>558.87</v>
      </c>
      <c r="L287" s="46">
        <f t="shared" si="20"/>
        <v>83.471220026807373</v>
      </c>
    </row>
    <row r="288" spans="9:12">
      <c r="I288" s="17" t="s">
        <v>24</v>
      </c>
      <c r="J288" s="46">
        <v>515.75575614819854</v>
      </c>
      <c r="K288" s="44">
        <v>673.29</v>
      </c>
      <c r="L288" s="46">
        <f t="shared" si="20"/>
        <v>157.53424385180142</v>
      </c>
    </row>
    <row r="289" spans="9:12">
      <c r="I289" s="17" t="s">
        <v>25</v>
      </c>
      <c r="J289" s="46">
        <v>520.48438977552439</v>
      </c>
      <c r="K289" s="44">
        <v>1099.58</v>
      </c>
      <c r="L289" s="46">
        <f t="shared" si="20"/>
        <v>579.09561022447554</v>
      </c>
    </row>
    <row r="290" spans="9:12">
      <c r="I290" s="17" t="s">
        <v>26</v>
      </c>
      <c r="J290" s="46">
        <v>520.48438977552439</v>
      </c>
      <c r="K290" s="44">
        <v>547.4</v>
      </c>
      <c r="L290" s="46">
        <f t="shared" si="20"/>
        <v>26.915610224475586</v>
      </c>
    </row>
    <row r="291" spans="9:12">
      <c r="I291" s="17" t="s">
        <v>27</v>
      </c>
      <c r="J291" s="46">
        <v>542.12913590767278</v>
      </c>
      <c r="K291" s="44">
        <v>703.92</v>
      </c>
      <c r="L291" s="46">
        <f t="shared" si="20"/>
        <v>161.79086409232718</v>
      </c>
    </row>
    <row r="292" spans="9:12">
      <c r="I292" s="17" t="s">
        <v>31</v>
      </c>
      <c r="J292" s="46">
        <v>542.70526070787264</v>
      </c>
      <c r="K292" s="44">
        <v>863.67</v>
      </c>
      <c r="L292" s="46">
        <f t="shared" si="20"/>
        <v>320.96473929212732</v>
      </c>
    </row>
    <row r="293" spans="9:12">
      <c r="I293" s="17" t="s">
        <v>32</v>
      </c>
      <c r="J293" s="46">
        <v>542.70526070787264</v>
      </c>
      <c r="K293" s="44">
        <v>636.28</v>
      </c>
      <c r="L293" s="46">
        <f t="shared" si="20"/>
        <v>93.574739292127333</v>
      </c>
    </row>
    <row r="294" spans="9:12">
      <c r="I294" s="17" t="s">
        <v>33</v>
      </c>
      <c r="J294" s="46">
        <v>559.91427915351471</v>
      </c>
      <c r="K294" s="44">
        <v>705.75</v>
      </c>
      <c r="L294" s="46">
        <f t="shared" si="20"/>
        <v>145.83572084648529</v>
      </c>
    </row>
    <row r="295" spans="9:12">
      <c r="I295" s="17" t="s">
        <v>34</v>
      </c>
      <c r="J295" s="46">
        <v>579.65852016510553</v>
      </c>
      <c r="K295" s="44">
        <v>2818.82</v>
      </c>
      <c r="L295" s="46">
        <f t="shared" si="20"/>
        <v>2239.1614798348946</v>
      </c>
    </row>
    <row r="296" spans="9:12">
      <c r="I296" s="17" t="s">
        <v>35</v>
      </c>
      <c r="J296" s="46">
        <v>579.65852016510553</v>
      </c>
      <c r="K296" s="44">
        <v>449.84</v>
      </c>
      <c r="L296" s="46">
        <f t="shared" si="20"/>
        <v>129.81852016510555</v>
      </c>
    </row>
    <row r="297" spans="9:12">
      <c r="I297" s="17" t="s">
        <v>36</v>
      </c>
      <c r="J297" s="46">
        <v>650.7718494218999</v>
      </c>
      <c r="K297" s="44">
        <v>718.07</v>
      </c>
      <c r="L297" s="46">
        <f t="shared" si="20"/>
        <v>67.298150578100149</v>
      </c>
    </row>
    <row r="298" spans="9:12">
      <c r="I298" s="17" t="s">
        <v>37</v>
      </c>
      <c r="J298" s="46">
        <v>651.46296901665869</v>
      </c>
      <c r="K298" s="44">
        <v>877.23</v>
      </c>
      <c r="L298" s="46">
        <f t="shared" si="20"/>
        <v>225.76703098334133</v>
      </c>
    </row>
    <row r="299" spans="9:12">
      <c r="I299" s="17" t="s">
        <v>38</v>
      </c>
      <c r="J299" s="46">
        <v>651.46296901665869</v>
      </c>
      <c r="K299" s="44">
        <v>662.25</v>
      </c>
      <c r="L299" s="46">
        <f t="shared" si="20"/>
        <v>10.78703098334131</v>
      </c>
    </row>
    <row r="300" spans="9:12">
      <c r="I300" s="17" t="s">
        <v>39</v>
      </c>
      <c r="J300" s="46">
        <v>697.1398711879848</v>
      </c>
      <c r="K300" s="44">
        <v>725.9</v>
      </c>
      <c r="L300" s="46">
        <f t="shared" si="20"/>
        <v>28.760128812015182</v>
      </c>
    </row>
    <row r="301" spans="9:12">
      <c r="I301" s="17" t="s">
        <v>40</v>
      </c>
      <c r="J301" s="46">
        <v>698.93061172050545</v>
      </c>
      <c r="K301" s="44">
        <v>972.48</v>
      </c>
      <c r="L301" s="46">
        <f t="shared" si="20"/>
        <v>273.54938827949456</v>
      </c>
    </row>
    <row r="302" spans="9:12">
      <c r="I302" s="17" t="s">
        <v>41</v>
      </c>
      <c r="J302" s="46">
        <v>698.93061172050545</v>
      </c>
      <c r="K302" s="44">
        <v>656.83</v>
      </c>
      <c r="L302" s="46">
        <f t="shared" si="20"/>
        <v>42.100611720505412</v>
      </c>
    </row>
    <row r="303" spans="9:12">
      <c r="I303" s="17" t="s">
        <v>42</v>
      </c>
      <c r="J303" s="46">
        <v>743.97849431283964</v>
      </c>
      <c r="K303" s="44">
        <v>731.27</v>
      </c>
      <c r="L303" s="46">
        <f t="shared" si="20"/>
        <v>12.708494312839662</v>
      </c>
    </row>
    <row r="304" spans="9:12">
      <c r="I304" s="17" t="s">
        <v>43</v>
      </c>
      <c r="J304" s="46">
        <v>750.66903492817664</v>
      </c>
      <c r="K304" s="44">
        <v>1181.76</v>
      </c>
      <c r="L304" s="46">
        <f t="shared" si="20"/>
        <v>431.09096507182335</v>
      </c>
    </row>
    <row r="305" spans="1:12">
      <c r="I305" s="17" t="s">
        <v>44</v>
      </c>
      <c r="J305" s="46">
        <v>750.66903492817664</v>
      </c>
      <c r="K305" s="44">
        <v>549.75</v>
      </c>
      <c r="L305" s="46">
        <f t="shared" si="20"/>
        <v>200.91903492817664</v>
      </c>
    </row>
    <row r="306" spans="1:12">
      <c r="I306" s="17" t="s">
        <v>45</v>
      </c>
      <c r="J306" s="46">
        <v>791.20414559075709</v>
      </c>
      <c r="K306" s="44">
        <v>704.13</v>
      </c>
      <c r="L306" s="46">
        <f t="shared" si="20"/>
        <v>87.074145590757098</v>
      </c>
    </row>
    <row r="309" spans="1:12">
      <c r="K309" s="22" t="s">
        <v>28</v>
      </c>
      <c r="L309" s="24">
        <f>MAX(L282:L306)</f>
        <v>2239.1614798348946</v>
      </c>
    </row>
    <row r="310" spans="1:12">
      <c r="K310" s="22" t="s">
        <v>29</v>
      </c>
      <c r="L310" s="24">
        <f>MIN(L282:L306)</f>
        <v>10.78703098334131</v>
      </c>
    </row>
    <row r="311" spans="1:12">
      <c r="K311" s="22" t="s">
        <v>30</v>
      </c>
      <c r="L311" s="24">
        <f>SUM(L282:L306)/25</f>
        <v>317.6347301072559</v>
      </c>
    </row>
    <row r="314" spans="1:12">
      <c r="A314" s="111" t="s">
        <v>0</v>
      </c>
      <c r="B314" s="112"/>
      <c r="C314" s="113"/>
    </row>
    <row r="315" spans="1:12">
      <c r="A315" s="7" t="s">
        <v>1</v>
      </c>
      <c r="B315" s="9" t="s">
        <v>2</v>
      </c>
      <c r="C315" s="9" t="s">
        <v>3</v>
      </c>
    </row>
    <row r="316" spans="1:12">
      <c r="A316" s="3">
        <v>252</v>
      </c>
      <c r="B316" s="3">
        <v>66</v>
      </c>
      <c r="C316" s="3">
        <f>RADIANS(B316)</f>
        <v>1.1519173063162575</v>
      </c>
    </row>
    <row r="319" spans="1:12">
      <c r="A319" s="3"/>
      <c r="B319" s="111" t="s">
        <v>4</v>
      </c>
      <c r="C319" s="112"/>
      <c r="D319" s="112"/>
      <c r="E319" s="110"/>
      <c r="F319" s="111" t="s">
        <v>5</v>
      </c>
      <c r="G319" s="112"/>
      <c r="H319" s="112"/>
      <c r="I319" s="112"/>
      <c r="J319" s="110"/>
    </row>
    <row r="320" spans="1:12">
      <c r="A320" s="47" t="s">
        <v>6</v>
      </c>
      <c r="B320" s="48" t="s">
        <v>7</v>
      </c>
      <c r="C320" s="49" t="s">
        <v>8</v>
      </c>
      <c r="D320" s="53" t="s">
        <v>9</v>
      </c>
      <c r="E320" s="8" t="s">
        <v>10</v>
      </c>
      <c r="F320" s="54" t="s">
        <v>7</v>
      </c>
      <c r="G320" s="49" t="s">
        <v>8</v>
      </c>
      <c r="H320" s="50" t="s">
        <v>9</v>
      </c>
      <c r="I320" s="56" t="s">
        <v>11</v>
      </c>
      <c r="J320" s="8" t="s">
        <v>12</v>
      </c>
    </row>
    <row r="321" spans="1:10">
      <c r="A321" s="3" t="s">
        <v>18</v>
      </c>
      <c r="B321" s="18">
        <v>500</v>
      </c>
      <c r="C321" s="18">
        <v>0</v>
      </c>
      <c r="D321" s="41">
        <v>252</v>
      </c>
      <c r="E321" s="16">
        <f t="shared" ref="E321:E330" si="21">SQRT((B321*B321)+(C321*C321)+(D321*D321))</f>
        <v>559.91427915351471</v>
      </c>
      <c r="F321" s="55">
        <v>600.05999999999995</v>
      </c>
      <c r="G321" s="18">
        <v>61.47</v>
      </c>
      <c r="H321" s="18">
        <v>252</v>
      </c>
      <c r="I321" s="41">
        <v>653.72</v>
      </c>
      <c r="J321" s="16">
        <f t="shared" ref="J321:J330" si="22">SQRT((F321*F321)+(G321*G321)+(H321*H321))</f>
        <v>653.72361476391529</v>
      </c>
    </row>
    <row r="322" spans="1:10">
      <c r="A322" s="14" t="s">
        <v>19</v>
      </c>
      <c r="B322" s="14">
        <v>600</v>
      </c>
      <c r="C322" s="14">
        <v>0</v>
      </c>
      <c r="D322" s="14">
        <v>252</v>
      </c>
      <c r="E322" s="52">
        <f t="shared" si="21"/>
        <v>650.7718494218999</v>
      </c>
      <c r="F322" s="14">
        <v>590.13</v>
      </c>
      <c r="G322" s="14">
        <v>16.760000000000002</v>
      </c>
      <c r="H322" s="14">
        <v>252</v>
      </c>
      <c r="I322" s="52">
        <v>641.9</v>
      </c>
      <c r="J322" s="52">
        <f t="shared" si="22"/>
        <v>641.90210663309097</v>
      </c>
    </row>
    <row r="323" spans="1:10">
      <c r="A323" s="3" t="s">
        <v>20</v>
      </c>
      <c r="B323" s="3">
        <v>600</v>
      </c>
      <c r="C323" s="3">
        <v>30</v>
      </c>
      <c r="D323" s="3">
        <v>252</v>
      </c>
      <c r="E323" s="16">
        <f t="shared" si="21"/>
        <v>651.46296901665869</v>
      </c>
      <c r="F323" s="3">
        <v>697.28</v>
      </c>
      <c r="G323" s="3">
        <v>10.79</v>
      </c>
      <c r="H323" s="3">
        <v>252</v>
      </c>
      <c r="I323" s="16">
        <v>741.5</v>
      </c>
      <c r="J323" s="16">
        <f t="shared" si="22"/>
        <v>741.49836311350009</v>
      </c>
    </row>
    <row r="324" spans="1:10">
      <c r="A324" s="3" t="s">
        <v>21</v>
      </c>
      <c r="B324" s="3">
        <v>600</v>
      </c>
      <c r="C324" s="3">
        <v>-30</v>
      </c>
      <c r="D324" s="3">
        <v>252</v>
      </c>
      <c r="E324" s="16">
        <f t="shared" si="21"/>
        <v>651.46296901665869</v>
      </c>
      <c r="F324" s="3">
        <v>532.36</v>
      </c>
      <c r="G324" s="3">
        <v>13.54</v>
      </c>
      <c r="H324" s="3">
        <v>252</v>
      </c>
      <c r="I324" s="16">
        <v>589.14</v>
      </c>
      <c r="J324" s="16">
        <f t="shared" si="22"/>
        <v>589.14726613979974</v>
      </c>
    </row>
    <row r="325" spans="1:10">
      <c r="A325" s="3" t="s">
        <v>22</v>
      </c>
      <c r="B325" s="3">
        <v>650</v>
      </c>
      <c r="C325" s="3">
        <v>0</v>
      </c>
      <c r="D325" s="3">
        <v>252</v>
      </c>
      <c r="E325" s="16">
        <f t="shared" si="21"/>
        <v>697.1398711879848</v>
      </c>
      <c r="F325" s="16">
        <v>612.63</v>
      </c>
      <c r="G325" s="3">
        <v>-2.15</v>
      </c>
      <c r="H325" s="3">
        <v>252</v>
      </c>
      <c r="I325" s="16">
        <v>662.43</v>
      </c>
      <c r="J325" s="16">
        <f t="shared" si="22"/>
        <v>662.43802683722799</v>
      </c>
    </row>
    <row r="326" spans="1:10">
      <c r="A326" s="3" t="s">
        <v>23</v>
      </c>
      <c r="B326" s="37">
        <v>650</v>
      </c>
      <c r="C326" s="37">
        <v>50</v>
      </c>
      <c r="D326" s="3">
        <v>252</v>
      </c>
      <c r="E326" s="16">
        <f t="shared" si="21"/>
        <v>698.93061172050545</v>
      </c>
      <c r="F326" s="3">
        <v>793.16</v>
      </c>
      <c r="G326" s="3">
        <v>-2.44</v>
      </c>
      <c r="H326" s="3">
        <v>252</v>
      </c>
      <c r="I326" s="16">
        <v>832.24</v>
      </c>
      <c r="J326" s="16">
        <f t="shared" si="22"/>
        <v>832.23358451819274</v>
      </c>
    </row>
    <row r="327" spans="1:10">
      <c r="A327" s="3" t="s">
        <v>24</v>
      </c>
      <c r="B327" s="40">
        <v>650</v>
      </c>
      <c r="C327" s="18">
        <v>-50</v>
      </c>
      <c r="D327" s="3">
        <v>252</v>
      </c>
      <c r="E327" s="16">
        <f t="shared" si="21"/>
        <v>698.93061172050545</v>
      </c>
      <c r="F327" s="3">
        <v>534.49</v>
      </c>
      <c r="G327" s="16">
        <v>0.08</v>
      </c>
      <c r="H327" s="3">
        <v>252</v>
      </c>
      <c r="I327" s="16">
        <v>590.91999999999996</v>
      </c>
      <c r="J327" s="16">
        <f t="shared" si="22"/>
        <v>590.91756320150103</v>
      </c>
    </row>
    <row r="328" spans="1:10">
      <c r="A328" s="3" t="s">
        <v>25</v>
      </c>
      <c r="B328" s="18">
        <v>700</v>
      </c>
      <c r="C328" s="18">
        <v>0</v>
      </c>
      <c r="D328" s="3">
        <v>252</v>
      </c>
      <c r="E328" s="16">
        <f t="shared" si="21"/>
        <v>743.97849431283964</v>
      </c>
      <c r="F328" s="3">
        <v>612.24</v>
      </c>
      <c r="G328" s="3">
        <v>-17.350000000000001</v>
      </c>
      <c r="H328" s="3">
        <v>252</v>
      </c>
      <c r="I328" s="16">
        <v>662.3</v>
      </c>
      <c r="J328" s="16">
        <f t="shared" si="22"/>
        <v>662.30117023903858</v>
      </c>
    </row>
    <row r="329" spans="1:10">
      <c r="A329" s="3" t="s">
        <v>26</v>
      </c>
      <c r="B329" s="18">
        <v>700</v>
      </c>
      <c r="C329" s="18">
        <v>100</v>
      </c>
      <c r="D329" s="3">
        <v>252</v>
      </c>
      <c r="E329" s="16">
        <f t="shared" si="21"/>
        <v>750.66903492817664</v>
      </c>
      <c r="F329" s="3">
        <v>1039.56</v>
      </c>
      <c r="G329" s="3">
        <v>-25.21</v>
      </c>
      <c r="H329" s="3">
        <v>252</v>
      </c>
      <c r="I329" s="16">
        <v>1069.96</v>
      </c>
      <c r="J329" s="16">
        <f t="shared" si="22"/>
        <v>1069.9647366619145</v>
      </c>
    </row>
    <row r="330" spans="1:10">
      <c r="A330" s="3" t="s">
        <v>27</v>
      </c>
      <c r="B330" s="18">
        <v>700</v>
      </c>
      <c r="C330" s="18">
        <v>-100</v>
      </c>
      <c r="D330" s="3">
        <v>252</v>
      </c>
      <c r="E330" s="16">
        <f t="shared" si="21"/>
        <v>750.66903492817664</v>
      </c>
      <c r="F330" s="3">
        <v>440.04</v>
      </c>
      <c r="G330" s="3">
        <v>-12.64</v>
      </c>
      <c r="H330" s="3">
        <v>252</v>
      </c>
      <c r="I330" s="16">
        <v>507.25</v>
      </c>
      <c r="J330" s="16">
        <f t="shared" si="22"/>
        <v>507.24646001721885</v>
      </c>
    </row>
    <row r="334" spans="1:10">
      <c r="F334" s="47" t="s">
        <v>6</v>
      </c>
      <c r="G334" s="45" t="s">
        <v>13</v>
      </c>
      <c r="H334" s="45" t="s">
        <v>14</v>
      </c>
      <c r="I334" s="27" t="s">
        <v>15</v>
      </c>
    </row>
    <row r="335" spans="1:10">
      <c r="F335" s="3" t="s">
        <v>18</v>
      </c>
      <c r="G335" s="18">
        <v>500</v>
      </c>
      <c r="H335" s="57">
        <v>600.05999999999995</v>
      </c>
      <c r="I335" s="18">
        <f>ABS(H335-G335)</f>
        <v>100.05999999999995</v>
      </c>
    </row>
    <row r="336" spans="1:10">
      <c r="F336" s="14" t="s">
        <v>19</v>
      </c>
      <c r="G336" s="14">
        <v>600</v>
      </c>
      <c r="H336" s="20">
        <v>590.13</v>
      </c>
      <c r="I336" s="18">
        <f t="shared" ref="I336:I344" si="23">ABS(H336-G336)</f>
        <v>9.8700000000000045</v>
      </c>
    </row>
    <row r="337" spans="6:9">
      <c r="F337" s="3" t="s">
        <v>20</v>
      </c>
      <c r="G337" s="3">
        <v>600</v>
      </c>
      <c r="H337" s="17">
        <v>697.28</v>
      </c>
      <c r="I337" s="18">
        <f t="shared" si="23"/>
        <v>97.279999999999973</v>
      </c>
    </row>
    <row r="338" spans="6:9">
      <c r="F338" s="3" t="s">
        <v>21</v>
      </c>
      <c r="G338" s="3">
        <v>600</v>
      </c>
      <c r="H338" s="17">
        <v>532.36</v>
      </c>
      <c r="I338" s="18">
        <f t="shared" si="23"/>
        <v>67.639999999999986</v>
      </c>
    </row>
    <row r="339" spans="6:9">
      <c r="F339" s="3" t="s">
        <v>22</v>
      </c>
      <c r="G339" s="3">
        <v>650</v>
      </c>
      <c r="H339" s="23">
        <v>612.63</v>
      </c>
      <c r="I339" s="18">
        <f t="shared" si="23"/>
        <v>37.370000000000005</v>
      </c>
    </row>
    <row r="340" spans="6:9">
      <c r="F340" s="3" t="s">
        <v>23</v>
      </c>
      <c r="G340" s="37">
        <v>650</v>
      </c>
      <c r="H340" s="17">
        <v>793.16</v>
      </c>
      <c r="I340" s="18">
        <f t="shared" si="23"/>
        <v>143.15999999999997</v>
      </c>
    </row>
    <row r="341" spans="6:9">
      <c r="F341" s="3" t="s">
        <v>24</v>
      </c>
      <c r="G341" s="40">
        <v>650</v>
      </c>
      <c r="H341" s="17">
        <v>534.49</v>
      </c>
      <c r="I341" s="18">
        <f t="shared" si="23"/>
        <v>115.50999999999999</v>
      </c>
    </row>
    <row r="342" spans="6:9">
      <c r="F342" s="3" t="s">
        <v>25</v>
      </c>
      <c r="G342" s="18">
        <v>700</v>
      </c>
      <c r="H342" s="17">
        <v>612.24</v>
      </c>
      <c r="I342" s="18">
        <f t="shared" si="23"/>
        <v>87.759999999999991</v>
      </c>
    </row>
    <row r="343" spans="6:9">
      <c r="F343" s="3" t="s">
        <v>26</v>
      </c>
      <c r="G343" s="18">
        <v>700</v>
      </c>
      <c r="H343" s="17">
        <v>1039.56</v>
      </c>
      <c r="I343" s="18">
        <f t="shared" si="23"/>
        <v>339.55999999999995</v>
      </c>
    </row>
    <row r="344" spans="6:9">
      <c r="F344" s="3" t="s">
        <v>27</v>
      </c>
      <c r="G344" s="18">
        <v>700</v>
      </c>
      <c r="H344" s="17">
        <v>440.04</v>
      </c>
      <c r="I344" s="18">
        <f t="shared" si="23"/>
        <v>259.95999999999998</v>
      </c>
    </row>
    <row r="347" spans="6:9">
      <c r="H347" s="22" t="s">
        <v>28</v>
      </c>
      <c r="I347" s="24">
        <f>MAX(I335:I344)</f>
        <v>339.55999999999995</v>
      </c>
    </row>
    <row r="348" spans="6:9">
      <c r="H348" s="22" t="s">
        <v>29</v>
      </c>
      <c r="I348" s="24">
        <f>MIN(I335:I344)</f>
        <v>9.8700000000000045</v>
      </c>
    </row>
    <row r="349" spans="6:9">
      <c r="H349" s="22" t="s">
        <v>30</v>
      </c>
      <c r="I349" s="24">
        <f>SUM(I335:I344)/10</f>
        <v>125.81699999999998</v>
      </c>
    </row>
    <row r="352" spans="6:9">
      <c r="F352" s="58" t="s">
        <v>6</v>
      </c>
      <c r="G352" s="45" t="s">
        <v>13</v>
      </c>
      <c r="H352" s="45" t="s">
        <v>14</v>
      </c>
      <c r="I352" s="27" t="s">
        <v>15</v>
      </c>
    </row>
    <row r="353" spans="6:9">
      <c r="F353" s="3" t="s">
        <v>18</v>
      </c>
      <c r="G353" s="18">
        <v>0</v>
      </c>
      <c r="H353" s="41">
        <v>61.47</v>
      </c>
      <c r="I353" s="18">
        <f>ABS(H353-G353)</f>
        <v>61.47</v>
      </c>
    </row>
    <row r="354" spans="6:9">
      <c r="F354" s="14" t="s">
        <v>19</v>
      </c>
      <c r="G354" s="14">
        <v>0</v>
      </c>
      <c r="H354" s="20">
        <v>16.760000000000002</v>
      </c>
      <c r="I354" s="18">
        <f t="shared" ref="I354:I362" si="24">ABS(H354-G354)</f>
        <v>16.760000000000002</v>
      </c>
    </row>
    <row r="355" spans="6:9">
      <c r="F355" s="3" t="s">
        <v>20</v>
      </c>
      <c r="G355" s="3">
        <v>30</v>
      </c>
      <c r="H355" s="17">
        <v>10.79</v>
      </c>
      <c r="I355" s="18">
        <f t="shared" si="24"/>
        <v>19.21</v>
      </c>
    </row>
    <row r="356" spans="6:9">
      <c r="F356" s="3" t="s">
        <v>21</v>
      </c>
      <c r="G356" s="3">
        <v>-30</v>
      </c>
      <c r="H356" s="17">
        <v>13.54</v>
      </c>
      <c r="I356" s="18">
        <f t="shared" si="24"/>
        <v>43.54</v>
      </c>
    </row>
    <row r="357" spans="6:9">
      <c r="F357" s="3" t="s">
        <v>22</v>
      </c>
      <c r="G357" s="3">
        <v>0</v>
      </c>
      <c r="H357" s="17">
        <v>-2.15</v>
      </c>
      <c r="I357" s="18">
        <f t="shared" si="24"/>
        <v>2.15</v>
      </c>
    </row>
    <row r="358" spans="6:9">
      <c r="F358" s="3" t="s">
        <v>23</v>
      </c>
      <c r="G358" s="37">
        <v>50</v>
      </c>
      <c r="H358" s="17">
        <v>-2.44</v>
      </c>
      <c r="I358" s="18">
        <f t="shared" si="24"/>
        <v>52.44</v>
      </c>
    </row>
    <row r="359" spans="6:9">
      <c r="F359" s="3" t="s">
        <v>24</v>
      </c>
      <c r="G359" s="18">
        <v>-50</v>
      </c>
      <c r="H359" s="23">
        <v>0.08</v>
      </c>
      <c r="I359" s="18">
        <f t="shared" si="24"/>
        <v>50.08</v>
      </c>
    </row>
    <row r="360" spans="6:9">
      <c r="F360" s="3" t="s">
        <v>25</v>
      </c>
      <c r="G360" s="18">
        <v>0</v>
      </c>
      <c r="H360" s="17">
        <v>-17.350000000000001</v>
      </c>
      <c r="I360" s="18">
        <f t="shared" si="24"/>
        <v>17.350000000000001</v>
      </c>
    </row>
    <row r="361" spans="6:9">
      <c r="F361" s="3" t="s">
        <v>26</v>
      </c>
      <c r="G361" s="18">
        <v>100</v>
      </c>
      <c r="H361" s="17">
        <v>-25.21</v>
      </c>
      <c r="I361" s="18">
        <f t="shared" si="24"/>
        <v>125.21000000000001</v>
      </c>
    </row>
    <row r="362" spans="6:9">
      <c r="F362" s="3" t="s">
        <v>27</v>
      </c>
      <c r="G362" s="18">
        <v>-100</v>
      </c>
      <c r="H362" s="17">
        <v>-12.64</v>
      </c>
      <c r="I362" s="18">
        <f t="shared" si="24"/>
        <v>87.36</v>
      </c>
    </row>
    <row r="365" spans="6:9">
      <c r="H365" s="22" t="s">
        <v>28</v>
      </c>
      <c r="I365" s="24">
        <f>MAX(I353:I362)</f>
        <v>125.21000000000001</v>
      </c>
    </row>
    <row r="366" spans="6:9">
      <c r="H366" s="22" t="s">
        <v>29</v>
      </c>
      <c r="I366" s="24">
        <f>MIN(I353:I362)</f>
        <v>2.15</v>
      </c>
    </row>
    <row r="367" spans="6:9">
      <c r="H367" s="22" t="s">
        <v>30</v>
      </c>
      <c r="I367" s="24">
        <f>SUM(I353:I362)/10</f>
        <v>47.557000000000002</v>
      </c>
    </row>
    <row r="370" spans="6:9">
      <c r="F370" s="51" t="s">
        <v>6</v>
      </c>
      <c r="G370" s="43" t="s">
        <v>16</v>
      </c>
      <c r="H370" s="26" t="s">
        <v>17</v>
      </c>
      <c r="I370" s="27" t="s">
        <v>15</v>
      </c>
    </row>
    <row r="371" spans="6:9">
      <c r="F371" s="17" t="s">
        <v>18</v>
      </c>
      <c r="G371" s="24">
        <v>559.91427915351471</v>
      </c>
      <c r="H371" s="57">
        <v>653.72</v>
      </c>
      <c r="I371" s="24">
        <f>ABS(H371-G371)</f>
        <v>93.805720846485315</v>
      </c>
    </row>
    <row r="372" spans="6:9">
      <c r="F372" s="20" t="s">
        <v>19</v>
      </c>
      <c r="G372" s="24">
        <v>650.7718494218999</v>
      </c>
      <c r="H372" s="59">
        <v>641.9</v>
      </c>
      <c r="I372" s="24">
        <f t="shared" ref="I372:I380" si="25">ABS(H372-G372)</f>
        <v>8.871849421899924</v>
      </c>
    </row>
    <row r="373" spans="6:9">
      <c r="F373" s="17" t="s">
        <v>20</v>
      </c>
      <c r="G373" s="24">
        <v>651.46296901665869</v>
      </c>
      <c r="H373" s="60">
        <v>741.5</v>
      </c>
      <c r="I373" s="24">
        <f t="shared" si="25"/>
        <v>90.03703098334131</v>
      </c>
    </row>
    <row r="374" spans="6:9">
      <c r="F374" s="17" t="s">
        <v>21</v>
      </c>
      <c r="G374" s="24">
        <v>651.46296901665869</v>
      </c>
      <c r="H374" s="60">
        <v>589.14</v>
      </c>
      <c r="I374" s="24">
        <f t="shared" si="25"/>
        <v>62.322969016658703</v>
      </c>
    </row>
    <row r="375" spans="6:9">
      <c r="F375" s="17" t="s">
        <v>22</v>
      </c>
      <c r="G375" s="24">
        <v>697.1398711879848</v>
      </c>
      <c r="H375" s="60">
        <v>662.43</v>
      </c>
      <c r="I375" s="24">
        <f t="shared" si="25"/>
        <v>34.709871187984845</v>
      </c>
    </row>
    <row r="376" spans="6:9">
      <c r="F376" s="17" t="s">
        <v>23</v>
      </c>
      <c r="G376" s="24">
        <v>698.93061172050545</v>
      </c>
      <c r="H376" s="60">
        <v>832.24</v>
      </c>
      <c r="I376" s="24">
        <f t="shared" si="25"/>
        <v>133.30938827949456</v>
      </c>
    </row>
    <row r="377" spans="6:9">
      <c r="F377" s="17" t="s">
        <v>24</v>
      </c>
      <c r="G377" s="24">
        <v>698.93061172050545</v>
      </c>
      <c r="H377" s="60">
        <v>590.91999999999996</v>
      </c>
      <c r="I377" s="24">
        <f t="shared" si="25"/>
        <v>108.01061172050549</v>
      </c>
    </row>
    <row r="378" spans="6:9">
      <c r="F378" s="17" t="s">
        <v>25</v>
      </c>
      <c r="G378" s="24">
        <v>743.97849431283964</v>
      </c>
      <c r="H378" s="60">
        <v>662.3</v>
      </c>
      <c r="I378" s="24">
        <f t="shared" si="25"/>
        <v>81.678494312839689</v>
      </c>
    </row>
    <row r="379" spans="6:9">
      <c r="F379" s="17" t="s">
        <v>26</v>
      </c>
      <c r="G379" s="24">
        <v>750.66903492817664</v>
      </c>
      <c r="H379" s="60">
        <v>1069.96</v>
      </c>
      <c r="I379" s="24">
        <f t="shared" si="25"/>
        <v>319.29096507182339</v>
      </c>
    </row>
    <row r="380" spans="6:9">
      <c r="F380" s="17" t="s">
        <v>27</v>
      </c>
      <c r="G380" s="24">
        <v>750.66903492817664</v>
      </c>
      <c r="H380" s="60">
        <v>507.25</v>
      </c>
      <c r="I380" s="24">
        <f t="shared" si="25"/>
        <v>243.41903492817664</v>
      </c>
    </row>
    <row r="383" spans="6:9">
      <c r="H383" s="22" t="s">
        <v>28</v>
      </c>
      <c r="I383" s="24">
        <f>MAX(I371:I380)</f>
        <v>319.29096507182339</v>
      </c>
    </row>
    <row r="384" spans="6:9">
      <c r="H384" s="22" t="s">
        <v>29</v>
      </c>
      <c r="I384" s="24">
        <f>MIN(I371:I380)</f>
        <v>8.871849421899924</v>
      </c>
    </row>
    <row r="385" spans="1:10">
      <c r="H385" s="22" t="s">
        <v>30</v>
      </c>
      <c r="I385" s="24">
        <f>SUM(I371:I380)/10</f>
        <v>117.54559357692099</v>
      </c>
    </row>
    <row r="393" spans="1:10">
      <c r="A393" s="111" t="s">
        <v>0</v>
      </c>
      <c r="B393" s="112"/>
      <c r="C393" s="113"/>
    </row>
    <row r="394" spans="1:10">
      <c r="A394" s="7" t="s">
        <v>1</v>
      </c>
      <c r="B394" s="9" t="s">
        <v>2</v>
      </c>
      <c r="C394" s="9" t="s">
        <v>3</v>
      </c>
    </row>
    <row r="395" spans="1:10">
      <c r="A395" s="3">
        <v>180</v>
      </c>
      <c r="B395" s="3">
        <v>58</v>
      </c>
      <c r="C395" s="3">
        <f>RADIANS(B395)</f>
        <v>1.0122909661567112</v>
      </c>
    </row>
    <row r="398" spans="1:10">
      <c r="A398" s="108" t="s">
        <v>4</v>
      </c>
      <c r="B398" s="109"/>
      <c r="C398" s="109"/>
      <c r="D398" s="109"/>
      <c r="E398" s="110"/>
      <c r="F398" s="108" t="s">
        <v>5</v>
      </c>
      <c r="G398" s="109"/>
      <c r="H398" s="109"/>
      <c r="I398" s="109"/>
      <c r="J398" s="110"/>
    </row>
    <row r="399" spans="1:10">
      <c r="A399" s="4" t="s">
        <v>6</v>
      </c>
      <c r="B399" s="5" t="s">
        <v>7</v>
      </c>
      <c r="C399" s="6" t="s">
        <v>8</v>
      </c>
      <c r="D399" s="7" t="s">
        <v>9</v>
      </c>
      <c r="E399" s="8" t="s">
        <v>10</v>
      </c>
      <c r="F399" s="5" t="s">
        <v>7</v>
      </c>
      <c r="G399" s="6" t="s">
        <v>8</v>
      </c>
      <c r="H399" s="7" t="s">
        <v>9</v>
      </c>
      <c r="I399" s="8" t="s">
        <v>11</v>
      </c>
      <c r="J399" s="8" t="s">
        <v>12</v>
      </c>
    </row>
    <row r="400" spans="1:10">
      <c r="A400" s="3" t="s">
        <v>18</v>
      </c>
      <c r="B400" s="3">
        <v>190</v>
      </c>
      <c r="C400" s="3">
        <v>0</v>
      </c>
      <c r="D400" s="3">
        <f>$A$395</f>
        <v>180</v>
      </c>
      <c r="E400" s="16">
        <f>SQRT((B400*B400)+(C400*C400)+(D400*D400))</f>
        <v>261.72504656604804</v>
      </c>
      <c r="F400" s="3">
        <v>262.24</v>
      </c>
      <c r="G400" s="3">
        <v>58.83</v>
      </c>
      <c r="H400" s="3">
        <f>D400</f>
        <v>180</v>
      </c>
      <c r="I400" s="16">
        <v>323.47000000000003</v>
      </c>
      <c r="J400" s="16">
        <f>SQRT((F400*F400)+(G400*G400)+(H400*H400))</f>
        <v>323.46682441944495</v>
      </c>
    </row>
    <row r="401" spans="1:10">
      <c r="A401" s="3" t="s">
        <v>19</v>
      </c>
      <c r="B401" s="3">
        <v>190</v>
      </c>
      <c r="C401" s="3">
        <v>50</v>
      </c>
      <c r="D401" s="3">
        <f t="shared" ref="D401:D424" si="26">$A$395</f>
        <v>180</v>
      </c>
      <c r="E401" s="16">
        <f t="shared" ref="E401:E419" si="27">SQRT((B401*B401)+(C401*C401)+(D401*D401))</f>
        <v>266.45825188948453</v>
      </c>
      <c r="F401" s="3">
        <v>466.78</v>
      </c>
      <c r="G401" s="3">
        <v>101.58</v>
      </c>
      <c r="H401" s="3">
        <f t="shared" ref="H401:H419" si="28">D401</f>
        <v>180</v>
      </c>
      <c r="I401" s="16">
        <v>510.49</v>
      </c>
      <c r="J401" s="16">
        <f t="shared" ref="J401:J415" si="29">SQRT((F401*F401)+(G401*G401)+(H401*H401))</f>
        <v>510.49198309082186</v>
      </c>
    </row>
    <row r="402" spans="1:10">
      <c r="A402" s="3" t="s">
        <v>20</v>
      </c>
      <c r="B402" s="3">
        <v>190</v>
      </c>
      <c r="C402" s="3">
        <v>-50</v>
      </c>
      <c r="D402" s="3">
        <f t="shared" si="26"/>
        <v>180</v>
      </c>
      <c r="E402" s="16">
        <f t="shared" si="27"/>
        <v>266.45825188948453</v>
      </c>
      <c r="F402" s="3">
        <v>175.89</v>
      </c>
      <c r="G402" s="3">
        <v>45.5</v>
      </c>
      <c r="H402" s="3">
        <f t="shared" si="28"/>
        <v>180</v>
      </c>
      <c r="I402" s="16">
        <v>255.75</v>
      </c>
      <c r="J402" s="16">
        <f t="shared" si="29"/>
        <v>255.74898259817181</v>
      </c>
    </row>
    <row r="403" spans="1:10">
      <c r="A403" s="3" t="s">
        <v>21</v>
      </c>
      <c r="B403" s="3">
        <v>220</v>
      </c>
      <c r="C403" s="3">
        <v>0</v>
      </c>
      <c r="D403" s="3">
        <f t="shared" si="26"/>
        <v>180</v>
      </c>
      <c r="E403" s="16">
        <f t="shared" si="27"/>
        <v>284.25340807103788</v>
      </c>
      <c r="F403" s="16">
        <v>248.64</v>
      </c>
      <c r="G403" s="3">
        <v>45.58</v>
      </c>
      <c r="H403" s="3">
        <f t="shared" si="28"/>
        <v>180</v>
      </c>
      <c r="I403" s="16">
        <v>310.32</v>
      </c>
      <c r="J403" s="16">
        <f t="shared" si="29"/>
        <v>310.32142368840732</v>
      </c>
    </row>
    <row r="404" spans="1:10">
      <c r="A404" s="3" t="s">
        <v>22</v>
      </c>
      <c r="B404" s="3">
        <v>220</v>
      </c>
      <c r="C404" s="3">
        <v>70</v>
      </c>
      <c r="D404" s="3">
        <f t="shared" si="26"/>
        <v>180</v>
      </c>
      <c r="E404" s="16">
        <f t="shared" si="27"/>
        <v>292.74562336608892</v>
      </c>
      <c r="F404" s="3">
        <v>544.91999999999996</v>
      </c>
      <c r="G404" s="3">
        <v>63.8</v>
      </c>
      <c r="H404" s="3">
        <f t="shared" si="28"/>
        <v>180</v>
      </c>
      <c r="I404" s="16">
        <v>577.41999999999996</v>
      </c>
      <c r="J404" s="16">
        <f t="shared" si="29"/>
        <v>577.41514216376413</v>
      </c>
    </row>
    <row r="405" spans="1:10">
      <c r="A405" s="3" t="s">
        <v>23</v>
      </c>
      <c r="B405" s="3">
        <v>220</v>
      </c>
      <c r="C405" s="3">
        <v>-70</v>
      </c>
      <c r="D405" s="3">
        <f t="shared" si="26"/>
        <v>180</v>
      </c>
      <c r="E405" s="16">
        <f t="shared" si="27"/>
        <v>292.74562336608892</v>
      </c>
      <c r="F405" s="3">
        <v>177.44</v>
      </c>
      <c r="G405" s="16">
        <v>25.41</v>
      </c>
      <c r="H405" s="3">
        <f t="shared" si="28"/>
        <v>180</v>
      </c>
      <c r="I405" s="16">
        <v>254.03</v>
      </c>
      <c r="J405" s="16">
        <f t="shared" si="29"/>
        <v>254.02878124338588</v>
      </c>
    </row>
    <row r="406" spans="1:10">
      <c r="A406" s="3" t="s">
        <v>24</v>
      </c>
      <c r="B406" s="3">
        <v>250</v>
      </c>
      <c r="C406" s="3">
        <v>0</v>
      </c>
      <c r="D406" s="3">
        <f t="shared" si="26"/>
        <v>180</v>
      </c>
      <c r="E406" s="16">
        <f t="shared" si="27"/>
        <v>308.05843601498725</v>
      </c>
      <c r="F406" s="3">
        <v>250.7</v>
      </c>
      <c r="G406" s="3">
        <v>21.85</v>
      </c>
      <c r="H406" s="3">
        <f t="shared" si="28"/>
        <v>180</v>
      </c>
      <c r="I406" s="16">
        <v>309.39999999999998</v>
      </c>
      <c r="J406" s="16">
        <f t="shared" si="29"/>
        <v>309.39927682526991</v>
      </c>
    </row>
    <row r="407" spans="1:10">
      <c r="A407" s="3" t="s">
        <v>25</v>
      </c>
      <c r="B407" s="3">
        <v>250</v>
      </c>
      <c r="C407" s="3">
        <v>90</v>
      </c>
      <c r="D407" s="3">
        <f t="shared" si="26"/>
        <v>180</v>
      </c>
      <c r="E407" s="16">
        <f t="shared" si="27"/>
        <v>320.93613071762422</v>
      </c>
      <c r="F407" s="3">
        <v>602.52</v>
      </c>
      <c r="G407" s="3">
        <v>43.22</v>
      </c>
      <c r="H407" s="3">
        <f t="shared" si="28"/>
        <v>180</v>
      </c>
      <c r="I407" s="16">
        <v>630.30999999999995</v>
      </c>
      <c r="J407" s="16">
        <f t="shared" si="29"/>
        <v>630.3160467574977</v>
      </c>
    </row>
    <row r="408" spans="1:10">
      <c r="A408" s="3" t="s">
        <v>26</v>
      </c>
      <c r="B408" s="3">
        <v>250</v>
      </c>
      <c r="C408" s="3">
        <v>-90</v>
      </c>
      <c r="D408" s="3">
        <f t="shared" si="26"/>
        <v>180</v>
      </c>
      <c r="E408" s="16">
        <f t="shared" si="27"/>
        <v>320.93613071762422</v>
      </c>
      <c r="F408" s="3">
        <v>162.81</v>
      </c>
      <c r="G408" s="3">
        <v>14.27</v>
      </c>
      <c r="H408" s="3">
        <f t="shared" si="28"/>
        <v>180</v>
      </c>
      <c r="I408" s="16">
        <v>243.13</v>
      </c>
      <c r="J408" s="16">
        <f t="shared" si="29"/>
        <v>243.12698122586067</v>
      </c>
    </row>
    <row r="409" spans="1:10">
      <c r="A409" s="3" t="s">
        <v>27</v>
      </c>
      <c r="B409" s="3">
        <v>280</v>
      </c>
      <c r="C409" s="3">
        <v>0</v>
      </c>
      <c r="D409" s="3">
        <f t="shared" si="26"/>
        <v>180</v>
      </c>
      <c r="E409" s="16">
        <f t="shared" si="27"/>
        <v>332.86633954186476</v>
      </c>
      <c r="F409" s="3">
        <v>253.89</v>
      </c>
      <c r="G409" s="3">
        <v>5.38</v>
      </c>
      <c r="H409" s="3">
        <f t="shared" si="28"/>
        <v>180</v>
      </c>
      <c r="I409" s="16">
        <v>311.27</v>
      </c>
      <c r="J409" s="16">
        <f t="shared" si="29"/>
        <v>311.27010216209328</v>
      </c>
    </row>
    <row r="410" spans="1:10">
      <c r="A410" s="3" t="s">
        <v>31</v>
      </c>
      <c r="B410" s="3">
        <v>280</v>
      </c>
      <c r="C410" s="3">
        <v>100</v>
      </c>
      <c r="D410" s="3">
        <f t="shared" si="26"/>
        <v>180</v>
      </c>
      <c r="E410" s="16">
        <f t="shared" si="27"/>
        <v>347.56294393965533</v>
      </c>
      <c r="F410" s="3">
        <v>589.71</v>
      </c>
      <c r="G410" s="3">
        <v>5.32</v>
      </c>
      <c r="H410" s="3">
        <f t="shared" si="28"/>
        <v>180</v>
      </c>
      <c r="I410" s="16">
        <v>616.59</v>
      </c>
      <c r="J410" s="16">
        <f t="shared" si="29"/>
        <v>616.59239899628994</v>
      </c>
    </row>
    <row r="411" spans="1:10">
      <c r="A411" s="3" t="s">
        <v>32</v>
      </c>
      <c r="B411" s="3">
        <v>280</v>
      </c>
      <c r="C411" s="3">
        <v>-100</v>
      </c>
      <c r="D411" s="3">
        <f t="shared" si="26"/>
        <v>180</v>
      </c>
      <c r="E411" s="16">
        <f t="shared" si="27"/>
        <v>347.56294393965533</v>
      </c>
      <c r="F411" s="3">
        <v>157.87</v>
      </c>
      <c r="G411" s="3">
        <v>3.38</v>
      </c>
      <c r="H411" s="3">
        <f t="shared" si="28"/>
        <v>180</v>
      </c>
      <c r="I411" s="16">
        <v>239.44</v>
      </c>
      <c r="J411" s="16">
        <f t="shared" si="29"/>
        <v>239.44594650985428</v>
      </c>
    </row>
    <row r="412" spans="1:10">
      <c r="A412" s="3" t="s">
        <v>33</v>
      </c>
      <c r="B412" s="3">
        <v>300</v>
      </c>
      <c r="C412" s="3">
        <v>0</v>
      </c>
      <c r="D412" s="3">
        <f t="shared" si="26"/>
        <v>180</v>
      </c>
      <c r="E412" s="16">
        <f t="shared" si="27"/>
        <v>349.85711369071805</v>
      </c>
      <c r="F412" s="3">
        <v>261.10000000000002</v>
      </c>
      <c r="G412" s="3">
        <v>-3.52</v>
      </c>
      <c r="H412" s="3">
        <f t="shared" si="28"/>
        <v>180</v>
      </c>
      <c r="I412" s="16">
        <v>317.14999999999998</v>
      </c>
      <c r="J412" s="16">
        <f t="shared" si="29"/>
        <v>317.15232996148711</v>
      </c>
    </row>
    <row r="413" spans="1:10">
      <c r="A413" s="3" t="s">
        <v>34</v>
      </c>
      <c r="B413" s="3">
        <v>300</v>
      </c>
      <c r="C413" s="3">
        <v>10</v>
      </c>
      <c r="D413" s="3">
        <f t="shared" si="26"/>
        <v>180</v>
      </c>
      <c r="E413" s="16">
        <f t="shared" si="27"/>
        <v>350</v>
      </c>
      <c r="F413" s="3">
        <v>322.72000000000003</v>
      </c>
      <c r="G413" s="16">
        <v>-12.42</v>
      </c>
      <c r="H413" s="3">
        <f t="shared" si="28"/>
        <v>180</v>
      </c>
      <c r="I413" s="16">
        <v>369.73</v>
      </c>
      <c r="J413" s="16">
        <f t="shared" si="29"/>
        <v>369.7329506549288</v>
      </c>
    </row>
    <row r="414" spans="1:10">
      <c r="A414" s="3" t="s">
        <v>35</v>
      </c>
      <c r="B414" s="3">
        <v>300</v>
      </c>
      <c r="C414" s="3">
        <v>-10</v>
      </c>
      <c r="D414" s="3">
        <f t="shared" si="26"/>
        <v>180</v>
      </c>
      <c r="E414" s="16">
        <f t="shared" si="27"/>
        <v>350</v>
      </c>
      <c r="F414" s="16">
        <v>236.74</v>
      </c>
      <c r="G414" s="3">
        <v>-3.42</v>
      </c>
      <c r="H414" s="3">
        <f t="shared" si="28"/>
        <v>180</v>
      </c>
      <c r="I414" s="16">
        <v>297.42</v>
      </c>
      <c r="J414" s="16">
        <f t="shared" si="29"/>
        <v>297.41809628870936</v>
      </c>
    </row>
    <row r="415" spans="1:10">
      <c r="A415" s="3" t="s">
        <v>36</v>
      </c>
      <c r="B415" s="3">
        <v>350</v>
      </c>
      <c r="C415" s="3">
        <v>0</v>
      </c>
      <c r="D415" s="3">
        <f t="shared" si="26"/>
        <v>180</v>
      </c>
      <c r="E415" s="16">
        <f t="shared" si="27"/>
        <v>393.57337308308854</v>
      </c>
      <c r="F415" s="3">
        <v>261.91000000000003</v>
      </c>
      <c r="G415" s="16">
        <v>-27.14</v>
      </c>
      <c r="H415" s="3">
        <f t="shared" si="28"/>
        <v>180</v>
      </c>
      <c r="I415" s="16">
        <v>318.95999999999998</v>
      </c>
      <c r="J415" s="16">
        <f t="shared" si="29"/>
        <v>318.95678030103079</v>
      </c>
    </row>
    <row r="416" spans="1:10">
      <c r="A416" s="3" t="s">
        <v>37</v>
      </c>
      <c r="B416" s="3">
        <v>350</v>
      </c>
      <c r="C416" s="3">
        <v>40</v>
      </c>
      <c r="D416" s="3">
        <f t="shared" si="26"/>
        <v>180</v>
      </c>
      <c r="E416" s="16">
        <f t="shared" si="27"/>
        <v>395.60080889704966</v>
      </c>
      <c r="F416" s="3">
        <v>369.51</v>
      </c>
      <c r="G416" s="3">
        <v>-33.83</v>
      </c>
      <c r="H416" s="3">
        <f t="shared" si="28"/>
        <v>180</v>
      </c>
      <c r="I416" s="16">
        <v>412.41</v>
      </c>
      <c r="J416" s="16">
        <f>SQRT((F416*F416)+(G416*G416)+(H416*H416))</f>
        <v>412.41012232970229</v>
      </c>
    </row>
    <row r="417" spans="1:12">
      <c r="A417" s="3" t="s">
        <v>38</v>
      </c>
      <c r="B417" s="3">
        <v>350</v>
      </c>
      <c r="C417" s="3">
        <v>-40</v>
      </c>
      <c r="D417" s="3">
        <f t="shared" si="26"/>
        <v>180</v>
      </c>
      <c r="E417" s="16">
        <f t="shared" si="27"/>
        <v>395.60080889704966</v>
      </c>
      <c r="F417" s="3">
        <v>212.74</v>
      </c>
      <c r="G417" s="3">
        <v>-24.87</v>
      </c>
      <c r="H417" s="3">
        <f t="shared" si="28"/>
        <v>180</v>
      </c>
      <c r="I417" s="16">
        <v>279.77999999999997</v>
      </c>
      <c r="J417" s="16">
        <f t="shared" ref="J417:J422" si="30">SQRT((F417*F417)+(G417*G417)+(H417*H417))</f>
        <v>279.77995728786578</v>
      </c>
    </row>
    <row r="418" spans="1:12">
      <c r="A418" s="3" t="s">
        <v>39</v>
      </c>
      <c r="B418" s="3">
        <v>370</v>
      </c>
      <c r="C418" s="3">
        <v>0</v>
      </c>
      <c r="D418" s="3">
        <f t="shared" si="26"/>
        <v>180</v>
      </c>
      <c r="E418" s="16">
        <f t="shared" si="27"/>
        <v>411.46081222881969</v>
      </c>
      <c r="F418" s="3">
        <v>259.89</v>
      </c>
      <c r="G418" s="3">
        <v>-31.71</v>
      </c>
      <c r="H418" s="3">
        <f t="shared" si="28"/>
        <v>180</v>
      </c>
      <c r="I418" s="16">
        <v>317.72000000000003</v>
      </c>
      <c r="J418" s="16">
        <f t="shared" si="30"/>
        <v>317.72367900425678</v>
      </c>
    </row>
    <row r="419" spans="1:12">
      <c r="A419" s="3" t="s">
        <v>40</v>
      </c>
      <c r="B419" s="3">
        <v>370</v>
      </c>
      <c r="C419" s="3">
        <v>20</v>
      </c>
      <c r="D419" s="3">
        <f t="shared" si="26"/>
        <v>180</v>
      </c>
      <c r="E419" s="16">
        <f t="shared" si="27"/>
        <v>411.94659848091959</v>
      </c>
      <c r="F419" s="3">
        <v>320.27</v>
      </c>
      <c r="G419" s="3">
        <v>-41.32</v>
      </c>
      <c r="H419" s="3">
        <f t="shared" si="28"/>
        <v>180</v>
      </c>
      <c r="I419" s="16">
        <v>369.7</v>
      </c>
      <c r="J419" s="16">
        <f t="shared" si="30"/>
        <v>369.70287434641347</v>
      </c>
    </row>
    <row r="420" spans="1:12">
      <c r="A420" s="3" t="s">
        <v>41</v>
      </c>
      <c r="B420" s="3">
        <v>370</v>
      </c>
      <c r="C420" s="3">
        <v>-20</v>
      </c>
      <c r="D420" s="3">
        <f t="shared" si="26"/>
        <v>180</v>
      </c>
      <c r="E420" s="16">
        <f t="shared" ref="E420:E424" si="31">SQRT((B420*B420)+(C420*C420)+(D420*D420))</f>
        <v>411.94659848091959</v>
      </c>
      <c r="F420" s="16">
        <v>236.49</v>
      </c>
      <c r="G420" s="3">
        <v>-30.17</v>
      </c>
      <c r="H420" s="3">
        <f t="shared" ref="H420:H424" si="32">D420</f>
        <v>180</v>
      </c>
      <c r="I420" s="16">
        <v>298.73</v>
      </c>
      <c r="J420" s="16">
        <f t="shared" si="30"/>
        <v>298.72688027695131</v>
      </c>
    </row>
    <row r="421" spans="1:12">
      <c r="A421" s="3" t="s">
        <v>42</v>
      </c>
      <c r="B421" s="3">
        <v>400</v>
      </c>
      <c r="C421" s="3">
        <v>0</v>
      </c>
      <c r="D421" s="3">
        <f t="shared" si="26"/>
        <v>180</v>
      </c>
      <c r="E421" s="16">
        <f t="shared" si="31"/>
        <v>438.63424398922615</v>
      </c>
      <c r="F421" s="3">
        <v>270.08999999999997</v>
      </c>
      <c r="G421" s="16">
        <v>-44.29</v>
      </c>
      <c r="H421" s="3">
        <f t="shared" si="32"/>
        <v>180</v>
      </c>
      <c r="I421" s="16">
        <v>327.58</v>
      </c>
      <c r="J421" s="16">
        <f t="shared" si="30"/>
        <v>327.5823746784921</v>
      </c>
    </row>
    <row r="422" spans="1:12">
      <c r="A422" s="3" t="s">
        <v>43</v>
      </c>
      <c r="B422" s="3">
        <v>400</v>
      </c>
      <c r="C422" s="3">
        <v>80</v>
      </c>
      <c r="D422" s="3">
        <f t="shared" si="26"/>
        <v>180</v>
      </c>
      <c r="E422" s="16">
        <f t="shared" si="31"/>
        <v>445.86993619215906</v>
      </c>
      <c r="F422" s="3">
        <v>430.15</v>
      </c>
      <c r="G422" s="3">
        <v>-65.36</v>
      </c>
      <c r="H422" s="3">
        <f t="shared" si="32"/>
        <v>180</v>
      </c>
      <c r="I422" s="16">
        <v>470.85</v>
      </c>
      <c r="J422" s="16">
        <f t="shared" si="30"/>
        <v>470.85130572188075</v>
      </c>
    </row>
    <row r="423" spans="1:12">
      <c r="A423" s="37" t="s">
        <v>44</v>
      </c>
      <c r="B423" s="37">
        <v>400</v>
      </c>
      <c r="C423" s="37">
        <v>-80</v>
      </c>
      <c r="D423" s="37">
        <f t="shared" si="26"/>
        <v>180</v>
      </c>
      <c r="E423" s="38">
        <f t="shared" si="31"/>
        <v>445.86993619215906</v>
      </c>
      <c r="F423" s="37">
        <v>185.39</v>
      </c>
      <c r="G423" s="37">
        <v>-35.32</v>
      </c>
      <c r="H423" s="37">
        <f t="shared" si="32"/>
        <v>180</v>
      </c>
      <c r="I423" s="38">
        <v>260.8</v>
      </c>
      <c r="J423" s="38">
        <f t="shared" ref="J423:J424" si="33">SQRT((F423*F423)+(G423*G423)+(H423*H423))</f>
        <v>260.80060295175696</v>
      </c>
    </row>
    <row r="424" spans="1:12">
      <c r="A424" s="3" t="s">
        <v>45</v>
      </c>
      <c r="B424" s="3">
        <v>450</v>
      </c>
      <c r="C424" s="3">
        <v>0</v>
      </c>
      <c r="D424" s="3">
        <f t="shared" si="26"/>
        <v>180</v>
      </c>
      <c r="E424" s="16">
        <f t="shared" si="31"/>
        <v>484.66483264210535</v>
      </c>
      <c r="F424" s="3">
        <v>259.87</v>
      </c>
      <c r="G424" s="3">
        <v>-55.65</v>
      </c>
      <c r="H424" s="3">
        <f t="shared" si="32"/>
        <v>180</v>
      </c>
      <c r="I424" s="16">
        <v>320.98</v>
      </c>
      <c r="J424" s="16">
        <f t="shared" si="33"/>
        <v>320.9818365577716</v>
      </c>
    </row>
    <row r="425" spans="1:12">
      <c r="A425" s="10"/>
      <c r="B425" s="10"/>
      <c r="C425" s="10"/>
      <c r="D425" s="10"/>
      <c r="E425" s="63"/>
      <c r="F425" s="10"/>
      <c r="G425" s="10"/>
      <c r="H425" s="10"/>
      <c r="I425" s="63"/>
      <c r="J425" s="63"/>
    </row>
    <row r="426" spans="1:12">
      <c r="A426" s="10"/>
      <c r="B426" s="10"/>
      <c r="C426" s="10"/>
      <c r="D426" s="10"/>
      <c r="E426" s="63"/>
      <c r="F426" s="63"/>
      <c r="G426" s="10"/>
      <c r="H426" s="10"/>
      <c r="I426" s="63"/>
      <c r="J426" s="63"/>
    </row>
    <row r="427" spans="1:12">
      <c r="A427" s="10"/>
      <c r="B427" s="10"/>
      <c r="C427" s="10"/>
      <c r="D427" s="10"/>
      <c r="E427" s="63"/>
      <c r="F427" s="10"/>
      <c r="G427" s="63"/>
      <c r="H427" s="10"/>
      <c r="I427" s="4" t="s">
        <v>6</v>
      </c>
      <c r="J427" s="11" t="s">
        <v>13</v>
      </c>
      <c r="K427" s="11" t="s">
        <v>14</v>
      </c>
      <c r="L427" s="19" t="s">
        <v>15</v>
      </c>
    </row>
    <row r="428" spans="1:12">
      <c r="A428" s="10"/>
      <c r="B428" s="10"/>
      <c r="C428" s="10"/>
      <c r="D428" s="10"/>
      <c r="E428" s="63"/>
      <c r="F428" s="10"/>
      <c r="G428" s="10"/>
      <c r="H428" s="10"/>
      <c r="I428" s="3" t="s">
        <v>18</v>
      </c>
      <c r="J428" s="3">
        <v>190</v>
      </c>
      <c r="K428" s="17">
        <v>262.24</v>
      </c>
      <c r="L428" s="18">
        <f>ABS(K428-J428)</f>
        <v>72.240000000000009</v>
      </c>
    </row>
    <row r="429" spans="1:12">
      <c r="A429" s="10"/>
      <c r="B429" s="10"/>
      <c r="C429" s="10"/>
      <c r="D429" s="10"/>
      <c r="E429" s="63"/>
      <c r="F429" s="10"/>
      <c r="G429" s="10"/>
      <c r="H429" s="10"/>
      <c r="I429" s="3" t="s">
        <v>19</v>
      </c>
      <c r="J429" s="3">
        <v>190</v>
      </c>
      <c r="K429" s="17">
        <v>466.78</v>
      </c>
      <c r="L429" s="18">
        <f t="shared" ref="L429:L452" si="34">ABS(K429-J429)</f>
        <v>276.77999999999997</v>
      </c>
    </row>
    <row r="430" spans="1:12">
      <c r="I430" s="66" t="s">
        <v>20</v>
      </c>
      <c r="J430" s="66">
        <v>190</v>
      </c>
      <c r="K430" s="67">
        <v>175.89</v>
      </c>
      <c r="L430" s="68">
        <f t="shared" si="34"/>
        <v>14.110000000000014</v>
      </c>
    </row>
    <row r="431" spans="1:12">
      <c r="I431" s="3" t="s">
        <v>21</v>
      </c>
      <c r="J431" s="3">
        <v>220</v>
      </c>
      <c r="K431" s="23">
        <v>248.64</v>
      </c>
      <c r="L431" s="18">
        <f t="shared" si="34"/>
        <v>28.639999999999986</v>
      </c>
    </row>
    <row r="432" spans="1:12">
      <c r="I432" s="3" t="s">
        <v>22</v>
      </c>
      <c r="J432" s="3">
        <v>220</v>
      </c>
      <c r="K432" s="17">
        <v>544.91999999999996</v>
      </c>
      <c r="L432" s="18">
        <f t="shared" si="34"/>
        <v>324.91999999999996</v>
      </c>
    </row>
    <row r="433" spans="9:12">
      <c r="I433" s="3" t="s">
        <v>23</v>
      </c>
      <c r="J433" s="3">
        <v>220</v>
      </c>
      <c r="K433" s="17">
        <v>177.44</v>
      </c>
      <c r="L433" s="18">
        <f t="shared" si="34"/>
        <v>42.56</v>
      </c>
    </row>
    <row r="434" spans="9:12">
      <c r="I434" s="66" t="s">
        <v>24</v>
      </c>
      <c r="J434" s="66">
        <v>250</v>
      </c>
      <c r="K434" s="67">
        <v>250.7</v>
      </c>
      <c r="L434" s="68">
        <f t="shared" si="34"/>
        <v>0.69999999999998863</v>
      </c>
    </row>
    <row r="435" spans="9:12">
      <c r="I435" s="3" t="s">
        <v>25</v>
      </c>
      <c r="J435" s="3">
        <v>250</v>
      </c>
      <c r="K435" s="17">
        <v>602.52</v>
      </c>
      <c r="L435" s="18">
        <f t="shared" si="34"/>
        <v>352.52</v>
      </c>
    </row>
    <row r="436" spans="9:12">
      <c r="I436" s="3" t="s">
        <v>26</v>
      </c>
      <c r="J436" s="3">
        <v>250</v>
      </c>
      <c r="K436" s="17">
        <v>162.81</v>
      </c>
      <c r="L436" s="18">
        <f t="shared" si="34"/>
        <v>87.19</v>
      </c>
    </row>
    <row r="437" spans="9:12">
      <c r="I437" s="66" t="s">
        <v>27</v>
      </c>
      <c r="J437" s="66">
        <v>280</v>
      </c>
      <c r="K437" s="67">
        <v>253.89</v>
      </c>
      <c r="L437" s="68">
        <f t="shared" si="34"/>
        <v>26.110000000000014</v>
      </c>
    </row>
    <row r="438" spans="9:12">
      <c r="I438" s="3" t="s">
        <v>31</v>
      </c>
      <c r="J438" s="3">
        <v>280</v>
      </c>
      <c r="K438" s="17">
        <v>589.71</v>
      </c>
      <c r="L438" s="18">
        <f t="shared" si="34"/>
        <v>309.71000000000004</v>
      </c>
    </row>
    <row r="439" spans="9:12">
      <c r="I439" s="3" t="s">
        <v>32</v>
      </c>
      <c r="J439" s="3">
        <v>280</v>
      </c>
      <c r="K439" s="17">
        <v>157.87</v>
      </c>
      <c r="L439" s="18">
        <f t="shared" si="34"/>
        <v>122.13</v>
      </c>
    </row>
    <row r="440" spans="9:12">
      <c r="I440" s="3" t="s">
        <v>33</v>
      </c>
      <c r="J440" s="3">
        <v>300</v>
      </c>
      <c r="K440" s="17">
        <v>261.10000000000002</v>
      </c>
      <c r="L440" s="18">
        <f t="shared" si="34"/>
        <v>38.899999999999977</v>
      </c>
    </row>
    <row r="441" spans="9:12">
      <c r="I441" s="66" t="s">
        <v>34</v>
      </c>
      <c r="J441" s="66">
        <v>300</v>
      </c>
      <c r="K441" s="67">
        <v>322.72000000000003</v>
      </c>
      <c r="L441" s="68">
        <f t="shared" si="34"/>
        <v>22.720000000000027</v>
      </c>
    </row>
    <row r="442" spans="9:12">
      <c r="I442" s="3" t="s">
        <v>35</v>
      </c>
      <c r="J442" s="3">
        <v>300</v>
      </c>
      <c r="K442" s="23">
        <v>236.74</v>
      </c>
      <c r="L442" s="18">
        <f t="shared" si="34"/>
        <v>63.259999999999991</v>
      </c>
    </row>
    <row r="443" spans="9:12">
      <c r="I443" s="3" t="s">
        <v>36</v>
      </c>
      <c r="J443" s="3">
        <v>350</v>
      </c>
      <c r="K443" s="17">
        <v>261.91000000000003</v>
      </c>
      <c r="L443" s="18">
        <f t="shared" si="34"/>
        <v>88.089999999999975</v>
      </c>
    </row>
    <row r="444" spans="9:12">
      <c r="I444" s="66" t="s">
        <v>37</v>
      </c>
      <c r="J444" s="66">
        <v>350</v>
      </c>
      <c r="K444" s="67">
        <v>369.51</v>
      </c>
      <c r="L444" s="68">
        <f t="shared" si="34"/>
        <v>19.509999999999991</v>
      </c>
    </row>
    <row r="445" spans="9:12">
      <c r="I445" s="3" t="s">
        <v>38</v>
      </c>
      <c r="J445" s="3">
        <v>350</v>
      </c>
      <c r="K445" s="17">
        <v>212.74</v>
      </c>
      <c r="L445" s="18">
        <f t="shared" si="34"/>
        <v>137.26</v>
      </c>
    </row>
    <row r="446" spans="9:12">
      <c r="I446" s="3" t="s">
        <v>39</v>
      </c>
      <c r="J446" s="3">
        <v>370</v>
      </c>
      <c r="K446" s="17">
        <v>259.89</v>
      </c>
      <c r="L446" s="18">
        <f t="shared" si="34"/>
        <v>110.11000000000001</v>
      </c>
    </row>
    <row r="447" spans="9:12">
      <c r="I447" s="3" t="s">
        <v>40</v>
      </c>
      <c r="J447" s="3">
        <v>370</v>
      </c>
      <c r="K447" s="17">
        <v>320.27</v>
      </c>
      <c r="L447" s="18">
        <f t="shared" si="34"/>
        <v>49.730000000000018</v>
      </c>
    </row>
    <row r="448" spans="9:12">
      <c r="I448" s="3" t="s">
        <v>41</v>
      </c>
      <c r="J448" s="3">
        <v>370</v>
      </c>
      <c r="K448" s="23">
        <v>236.49</v>
      </c>
      <c r="L448" s="18">
        <f t="shared" si="34"/>
        <v>133.51</v>
      </c>
    </row>
    <row r="449" spans="9:12">
      <c r="I449" s="3" t="s">
        <v>42</v>
      </c>
      <c r="J449" s="3">
        <v>400</v>
      </c>
      <c r="K449" s="17">
        <v>270.08999999999997</v>
      </c>
      <c r="L449" s="18">
        <f t="shared" si="34"/>
        <v>129.91000000000003</v>
      </c>
    </row>
    <row r="450" spans="9:12">
      <c r="I450" s="66" t="s">
        <v>43</v>
      </c>
      <c r="J450" s="66">
        <v>400</v>
      </c>
      <c r="K450" s="67">
        <v>430.15</v>
      </c>
      <c r="L450" s="68">
        <f t="shared" si="34"/>
        <v>30.149999999999977</v>
      </c>
    </row>
    <row r="451" spans="9:12">
      <c r="I451" s="37" t="s">
        <v>44</v>
      </c>
      <c r="J451" s="37">
        <v>400</v>
      </c>
      <c r="K451" s="42">
        <v>185.39</v>
      </c>
      <c r="L451" s="18">
        <f t="shared" si="34"/>
        <v>214.61</v>
      </c>
    </row>
    <row r="452" spans="9:12">
      <c r="I452" s="3" t="s">
        <v>45</v>
      </c>
      <c r="J452" s="3">
        <v>450</v>
      </c>
      <c r="K452" s="17">
        <v>259.87</v>
      </c>
      <c r="L452" s="18">
        <f t="shared" si="34"/>
        <v>190.13</v>
      </c>
    </row>
    <row r="455" spans="9:12">
      <c r="K455" s="22" t="s">
        <v>28</v>
      </c>
      <c r="L455" s="24">
        <f>MAX(L428:L452)</f>
        <v>352.52</v>
      </c>
    </row>
    <row r="456" spans="9:12">
      <c r="K456" s="22" t="s">
        <v>29</v>
      </c>
      <c r="L456" s="24">
        <f>MIN(L428:L452)</f>
        <v>0.69999999999998863</v>
      </c>
    </row>
    <row r="457" spans="9:12">
      <c r="K457" s="22" t="s">
        <v>30</v>
      </c>
      <c r="L457" s="24">
        <f>SUM(L428:L452)/25</f>
        <v>115.42</v>
      </c>
    </row>
    <row r="462" spans="9:12">
      <c r="I462" s="12" t="s">
        <v>6</v>
      </c>
      <c r="J462" s="11" t="s">
        <v>13</v>
      </c>
      <c r="K462" s="11" t="s">
        <v>14</v>
      </c>
      <c r="L462" s="19" t="s">
        <v>15</v>
      </c>
    </row>
    <row r="463" spans="9:12">
      <c r="I463" s="3" t="s">
        <v>18</v>
      </c>
      <c r="J463" s="3">
        <v>0</v>
      </c>
      <c r="K463" s="17">
        <v>58.83</v>
      </c>
      <c r="L463" s="18">
        <f>ABS(K463-J463)</f>
        <v>58.83</v>
      </c>
    </row>
    <row r="464" spans="9:12">
      <c r="I464" s="3" t="s">
        <v>19</v>
      </c>
      <c r="J464" s="3">
        <v>50</v>
      </c>
      <c r="K464" s="17">
        <v>101.58</v>
      </c>
      <c r="L464" s="18">
        <f t="shared" ref="L464:L487" si="35">ABS(K464-J464)</f>
        <v>51.58</v>
      </c>
    </row>
    <row r="465" spans="9:12">
      <c r="I465" s="3" t="s">
        <v>20</v>
      </c>
      <c r="J465" s="3">
        <v>-50</v>
      </c>
      <c r="K465" s="17">
        <v>45.5</v>
      </c>
      <c r="L465" s="18">
        <f t="shared" si="35"/>
        <v>95.5</v>
      </c>
    </row>
    <row r="466" spans="9:12">
      <c r="I466" s="3" t="s">
        <v>21</v>
      </c>
      <c r="J466" s="3">
        <v>0</v>
      </c>
      <c r="K466" s="17">
        <v>45.58</v>
      </c>
      <c r="L466" s="18">
        <f t="shared" si="35"/>
        <v>45.58</v>
      </c>
    </row>
    <row r="467" spans="9:12">
      <c r="I467" s="69" t="s">
        <v>22</v>
      </c>
      <c r="J467" s="69">
        <v>70</v>
      </c>
      <c r="K467" s="70">
        <v>63.8</v>
      </c>
      <c r="L467" s="34">
        <f t="shared" si="35"/>
        <v>6.2000000000000028</v>
      </c>
    </row>
    <row r="468" spans="9:12">
      <c r="I468" s="3" t="s">
        <v>23</v>
      </c>
      <c r="J468" s="3">
        <v>-70</v>
      </c>
      <c r="K468" s="23">
        <v>25.41</v>
      </c>
      <c r="L468" s="18">
        <f t="shared" si="35"/>
        <v>95.41</v>
      </c>
    </row>
    <row r="469" spans="9:12">
      <c r="I469" s="69" t="s">
        <v>24</v>
      </c>
      <c r="J469" s="69">
        <v>0</v>
      </c>
      <c r="K469" s="70">
        <v>21.85</v>
      </c>
      <c r="L469" s="34">
        <f t="shared" si="35"/>
        <v>21.85</v>
      </c>
    </row>
    <row r="470" spans="9:12">
      <c r="I470" s="3" t="s">
        <v>25</v>
      </c>
      <c r="J470" s="3">
        <v>90</v>
      </c>
      <c r="K470" s="17">
        <v>43.22</v>
      </c>
      <c r="L470" s="18">
        <f t="shared" si="35"/>
        <v>46.78</v>
      </c>
    </row>
    <row r="471" spans="9:12">
      <c r="I471" s="3" t="s">
        <v>26</v>
      </c>
      <c r="J471" s="3">
        <v>-90</v>
      </c>
      <c r="K471" s="17">
        <v>14.27</v>
      </c>
      <c r="L471" s="18">
        <f t="shared" si="35"/>
        <v>104.27</v>
      </c>
    </row>
    <row r="472" spans="9:12">
      <c r="I472" s="69" t="s">
        <v>27</v>
      </c>
      <c r="J472" s="69">
        <v>0</v>
      </c>
      <c r="K472" s="70">
        <v>5.38</v>
      </c>
      <c r="L472" s="34">
        <f t="shared" si="35"/>
        <v>5.38</v>
      </c>
    </row>
    <row r="473" spans="9:12">
      <c r="I473" s="3" t="s">
        <v>31</v>
      </c>
      <c r="J473" s="3">
        <v>100</v>
      </c>
      <c r="K473" s="17">
        <v>5.32</v>
      </c>
      <c r="L473" s="18">
        <f t="shared" si="35"/>
        <v>94.68</v>
      </c>
    </row>
    <row r="474" spans="9:12">
      <c r="I474" s="3" t="s">
        <v>32</v>
      </c>
      <c r="J474" s="3">
        <v>-100</v>
      </c>
      <c r="K474" s="17">
        <v>3.38</v>
      </c>
      <c r="L474" s="18">
        <f t="shared" si="35"/>
        <v>103.38</v>
      </c>
    </row>
    <row r="475" spans="9:12">
      <c r="I475" s="69" t="s">
        <v>33</v>
      </c>
      <c r="J475" s="69">
        <v>0</v>
      </c>
      <c r="K475" s="70">
        <v>-3.52</v>
      </c>
      <c r="L475" s="34">
        <f t="shared" si="35"/>
        <v>3.52</v>
      </c>
    </row>
    <row r="476" spans="9:12">
      <c r="I476" s="69" t="s">
        <v>34</v>
      </c>
      <c r="J476" s="69">
        <v>10</v>
      </c>
      <c r="K476" s="71">
        <v>-12.42</v>
      </c>
      <c r="L476" s="34">
        <f>ABS(K476-J476)</f>
        <v>22.42</v>
      </c>
    </row>
    <row r="477" spans="9:12">
      <c r="I477" s="69" t="s">
        <v>35</v>
      </c>
      <c r="J477" s="69">
        <v>-10</v>
      </c>
      <c r="K477" s="70">
        <v>-3.42</v>
      </c>
      <c r="L477" s="34">
        <f t="shared" si="35"/>
        <v>6.58</v>
      </c>
    </row>
    <row r="478" spans="9:12">
      <c r="I478" s="69" t="s">
        <v>36</v>
      </c>
      <c r="J478" s="69">
        <v>0</v>
      </c>
      <c r="K478" s="71">
        <v>-27.14</v>
      </c>
      <c r="L478" s="34">
        <f t="shared" si="35"/>
        <v>27.14</v>
      </c>
    </row>
    <row r="479" spans="9:12">
      <c r="I479" s="3" t="s">
        <v>37</v>
      </c>
      <c r="J479" s="3">
        <v>40</v>
      </c>
      <c r="K479" s="17">
        <v>-33.83</v>
      </c>
      <c r="L479" s="18">
        <f t="shared" si="35"/>
        <v>73.83</v>
      </c>
    </row>
    <row r="480" spans="9:12">
      <c r="I480" s="69" t="s">
        <v>38</v>
      </c>
      <c r="J480" s="69">
        <v>-40</v>
      </c>
      <c r="K480" s="70">
        <v>-24.87</v>
      </c>
      <c r="L480" s="34">
        <f t="shared" si="35"/>
        <v>15.129999999999999</v>
      </c>
    </row>
    <row r="481" spans="9:12">
      <c r="I481" s="3" t="s">
        <v>39</v>
      </c>
      <c r="J481" s="3">
        <v>0</v>
      </c>
      <c r="K481" s="17">
        <v>-31.71</v>
      </c>
      <c r="L481" s="18">
        <f t="shared" si="35"/>
        <v>31.71</v>
      </c>
    </row>
    <row r="482" spans="9:12">
      <c r="I482" s="3" t="s">
        <v>40</v>
      </c>
      <c r="J482" s="3">
        <v>20</v>
      </c>
      <c r="K482" s="17">
        <v>-41.32</v>
      </c>
      <c r="L482" s="18">
        <f t="shared" si="35"/>
        <v>61.32</v>
      </c>
    </row>
    <row r="483" spans="9:12">
      <c r="I483" s="69" t="s">
        <v>41</v>
      </c>
      <c r="J483" s="69">
        <v>-20</v>
      </c>
      <c r="K483" s="70">
        <v>-30.17</v>
      </c>
      <c r="L483" s="34">
        <f t="shared" si="35"/>
        <v>10.170000000000002</v>
      </c>
    </row>
    <row r="484" spans="9:12">
      <c r="I484" s="3" t="s">
        <v>42</v>
      </c>
      <c r="J484" s="3">
        <v>0</v>
      </c>
      <c r="K484" s="23">
        <v>-44.29</v>
      </c>
      <c r="L484" s="18">
        <f t="shared" si="35"/>
        <v>44.29</v>
      </c>
    </row>
    <row r="485" spans="9:12">
      <c r="I485" s="3" t="s">
        <v>43</v>
      </c>
      <c r="J485" s="3">
        <v>80</v>
      </c>
      <c r="K485" s="17">
        <v>-65.36</v>
      </c>
      <c r="L485" s="18">
        <f t="shared" si="35"/>
        <v>145.36000000000001</v>
      </c>
    </row>
    <row r="486" spans="9:12">
      <c r="I486" s="37" t="s">
        <v>44</v>
      </c>
      <c r="J486" s="37">
        <v>-80</v>
      </c>
      <c r="K486" s="42">
        <v>-35.32</v>
      </c>
      <c r="L486" s="18">
        <f t="shared" si="35"/>
        <v>44.68</v>
      </c>
    </row>
    <row r="487" spans="9:12">
      <c r="I487" s="3" t="s">
        <v>45</v>
      </c>
      <c r="J487" s="3">
        <v>0</v>
      </c>
      <c r="K487" s="17">
        <v>-55.65</v>
      </c>
      <c r="L487" s="18">
        <f t="shared" si="35"/>
        <v>55.65</v>
      </c>
    </row>
    <row r="490" spans="9:12">
      <c r="K490" s="22" t="s">
        <v>28</v>
      </c>
      <c r="L490" s="24">
        <f>MAX(L463:L487)</f>
        <v>145.36000000000001</v>
      </c>
    </row>
    <row r="491" spans="9:12">
      <c r="K491" s="22" t="s">
        <v>29</v>
      </c>
      <c r="L491" s="24">
        <f>MIN(L463:L487)</f>
        <v>3.52</v>
      </c>
    </row>
    <row r="492" spans="9:12">
      <c r="K492" s="22" t="s">
        <v>30</v>
      </c>
      <c r="L492" s="24">
        <f>SUM(L463:L487)/25</f>
        <v>50.849600000000002</v>
      </c>
    </row>
    <row r="497" spans="9:12">
      <c r="I497" s="13" t="s">
        <v>6</v>
      </c>
      <c r="J497" s="26" t="s">
        <v>16</v>
      </c>
      <c r="K497" s="26" t="s">
        <v>17</v>
      </c>
      <c r="L497" s="27" t="s">
        <v>15</v>
      </c>
    </row>
    <row r="498" spans="9:12">
      <c r="I498" s="3" t="s">
        <v>18</v>
      </c>
      <c r="J498" s="16">
        <v>261.72504656604804</v>
      </c>
      <c r="K498" s="23">
        <v>323.47000000000003</v>
      </c>
      <c r="L498" s="65">
        <f>ABS(K498-J498)</f>
        <v>61.744953433951991</v>
      </c>
    </row>
    <row r="499" spans="9:12">
      <c r="I499" s="3" t="s">
        <v>19</v>
      </c>
      <c r="J499" s="16">
        <v>266.45825188948453</v>
      </c>
      <c r="K499" s="23">
        <v>510.49</v>
      </c>
      <c r="L499" s="65">
        <f t="shared" ref="L499:L522" si="36">ABS(K499-J499)</f>
        <v>244.03174811051548</v>
      </c>
    </row>
    <row r="500" spans="9:12">
      <c r="I500" s="72" t="s">
        <v>20</v>
      </c>
      <c r="J500" s="73">
        <v>266.45825188948453</v>
      </c>
      <c r="K500" s="74">
        <v>255.75</v>
      </c>
      <c r="L500" s="75">
        <f t="shared" si="36"/>
        <v>10.708251889484529</v>
      </c>
    </row>
    <row r="501" spans="9:12">
      <c r="I501" s="72" t="s">
        <v>21</v>
      </c>
      <c r="J501" s="73">
        <v>284.25340807103788</v>
      </c>
      <c r="K501" s="74">
        <v>310.32</v>
      </c>
      <c r="L501" s="75">
        <f t="shared" si="36"/>
        <v>26.066591928962112</v>
      </c>
    </row>
    <row r="502" spans="9:12">
      <c r="I502" s="3" t="s">
        <v>22</v>
      </c>
      <c r="J502" s="16">
        <v>292.74562336608892</v>
      </c>
      <c r="K502" s="23">
        <v>577.41999999999996</v>
      </c>
      <c r="L502" s="65">
        <f t="shared" si="36"/>
        <v>284.67437663391104</v>
      </c>
    </row>
    <row r="503" spans="9:12">
      <c r="I503" s="3" t="s">
        <v>23</v>
      </c>
      <c r="J503" s="16">
        <v>292.74562336608892</v>
      </c>
      <c r="K503" s="23">
        <v>254.03</v>
      </c>
      <c r="L503" s="65">
        <f t="shared" si="36"/>
        <v>38.71562336608892</v>
      </c>
    </row>
    <row r="504" spans="9:12">
      <c r="I504" s="72" t="s">
        <v>24</v>
      </c>
      <c r="J504" s="73">
        <v>308.05843601498725</v>
      </c>
      <c r="K504" s="74">
        <v>309.39999999999998</v>
      </c>
      <c r="L504" s="75">
        <f t="shared" si="36"/>
        <v>1.3415639850127263</v>
      </c>
    </row>
    <row r="505" spans="9:12">
      <c r="I505" s="3" t="s">
        <v>25</v>
      </c>
      <c r="J505" s="16">
        <v>320.93613071762422</v>
      </c>
      <c r="K505" s="23">
        <v>630.30999999999995</v>
      </c>
      <c r="L505" s="65">
        <f t="shared" si="36"/>
        <v>309.37386928237572</v>
      </c>
    </row>
    <row r="506" spans="9:12">
      <c r="I506" s="3" t="s">
        <v>26</v>
      </c>
      <c r="J506" s="16">
        <v>320.93613071762422</v>
      </c>
      <c r="K506" s="23">
        <v>243.13</v>
      </c>
      <c r="L506" s="65">
        <f t="shared" si="36"/>
        <v>77.806130717624228</v>
      </c>
    </row>
    <row r="507" spans="9:12">
      <c r="I507" s="72" t="s">
        <v>27</v>
      </c>
      <c r="J507" s="73">
        <v>332.86633954186476</v>
      </c>
      <c r="K507" s="74">
        <v>311.27</v>
      </c>
      <c r="L507" s="75">
        <f t="shared" si="36"/>
        <v>21.596339541864779</v>
      </c>
    </row>
    <row r="508" spans="9:12">
      <c r="I508" s="3" t="s">
        <v>31</v>
      </c>
      <c r="J508" s="16">
        <v>347.56294393965533</v>
      </c>
      <c r="K508" s="23">
        <v>616.59</v>
      </c>
      <c r="L508" s="65">
        <f t="shared" si="36"/>
        <v>269.02705606034471</v>
      </c>
    </row>
    <row r="509" spans="9:12">
      <c r="I509" s="3" t="s">
        <v>32</v>
      </c>
      <c r="J509" s="16">
        <v>347.56294393965533</v>
      </c>
      <c r="K509" s="23">
        <v>239.44</v>
      </c>
      <c r="L509" s="65">
        <f t="shared" si="36"/>
        <v>108.12294393965533</v>
      </c>
    </row>
    <row r="510" spans="9:12">
      <c r="I510" s="3" t="s">
        <v>33</v>
      </c>
      <c r="J510" s="16">
        <v>349.85711369071805</v>
      </c>
      <c r="K510" s="23">
        <v>317.14999999999998</v>
      </c>
      <c r="L510" s="65">
        <f t="shared" si="36"/>
        <v>32.707113690718074</v>
      </c>
    </row>
    <row r="511" spans="9:12">
      <c r="I511" s="72" t="s">
        <v>34</v>
      </c>
      <c r="J511" s="73">
        <v>350</v>
      </c>
      <c r="K511" s="74">
        <v>369.73</v>
      </c>
      <c r="L511" s="75">
        <f t="shared" si="36"/>
        <v>19.730000000000018</v>
      </c>
    </row>
    <row r="512" spans="9:12">
      <c r="I512" s="3" t="s">
        <v>35</v>
      </c>
      <c r="J512" s="16">
        <v>350</v>
      </c>
      <c r="K512" s="23">
        <v>297.42</v>
      </c>
      <c r="L512" s="65">
        <f t="shared" si="36"/>
        <v>52.579999999999984</v>
      </c>
    </row>
    <row r="513" spans="9:12">
      <c r="I513" s="3" t="s">
        <v>36</v>
      </c>
      <c r="J513" s="16">
        <v>393.57337308308854</v>
      </c>
      <c r="K513" s="23">
        <v>318.95999999999998</v>
      </c>
      <c r="L513" s="65">
        <f t="shared" si="36"/>
        <v>74.613373083088561</v>
      </c>
    </row>
    <row r="514" spans="9:12">
      <c r="I514" s="72" t="s">
        <v>37</v>
      </c>
      <c r="J514" s="73">
        <v>395.60080889704966</v>
      </c>
      <c r="K514" s="74">
        <v>412.41</v>
      </c>
      <c r="L514" s="75">
        <f t="shared" si="36"/>
        <v>16.809191102950365</v>
      </c>
    </row>
    <row r="515" spans="9:12">
      <c r="I515" s="3" t="s">
        <v>38</v>
      </c>
      <c r="J515" s="16">
        <v>395.60080889704966</v>
      </c>
      <c r="K515" s="23">
        <v>279.77999999999997</v>
      </c>
      <c r="L515" s="65">
        <f t="shared" si="36"/>
        <v>115.82080889704969</v>
      </c>
    </row>
    <row r="516" spans="9:12">
      <c r="I516" s="3" t="s">
        <v>39</v>
      </c>
      <c r="J516" s="16">
        <v>411.46081222881969</v>
      </c>
      <c r="K516" s="23">
        <v>317.72000000000003</v>
      </c>
      <c r="L516" s="65">
        <f t="shared" si="36"/>
        <v>93.740812228819664</v>
      </c>
    </row>
    <row r="517" spans="9:12">
      <c r="I517" s="3" t="s">
        <v>40</v>
      </c>
      <c r="J517" s="16">
        <v>411.94659848091959</v>
      </c>
      <c r="K517" s="23">
        <v>369.7</v>
      </c>
      <c r="L517" s="65">
        <f t="shared" si="36"/>
        <v>42.246598480919602</v>
      </c>
    </row>
    <row r="518" spans="9:12">
      <c r="I518" s="3" t="s">
        <v>41</v>
      </c>
      <c r="J518" s="16">
        <v>411.94659848091959</v>
      </c>
      <c r="K518" s="23">
        <v>298.73</v>
      </c>
      <c r="L518" s="65">
        <f t="shared" si="36"/>
        <v>113.21659848091957</v>
      </c>
    </row>
    <row r="519" spans="9:12">
      <c r="I519" s="3" t="s">
        <v>42</v>
      </c>
      <c r="J519" s="16">
        <v>438.63424398922615</v>
      </c>
      <c r="K519" s="23">
        <v>327.58</v>
      </c>
      <c r="L519" s="65">
        <f t="shared" si="36"/>
        <v>111.05424398922617</v>
      </c>
    </row>
    <row r="520" spans="9:12">
      <c r="I520" s="72" t="s">
        <v>43</v>
      </c>
      <c r="J520" s="73">
        <v>445.86993619215906</v>
      </c>
      <c r="K520" s="74">
        <v>470.85</v>
      </c>
      <c r="L520" s="75">
        <f t="shared" si="36"/>
        <v>24.980063807840963</v>
      </c>
    </row>
    <row r="521" spans="9:12">
      <c r="I521" s="37" t="s">
        <v>44</v>
      </c>
      <c r="J521" s="38">
        <v>445.86993619215906</v>
      </c>
      <c r="K521" s="64">
        <v>260.8</v>
      </c>
      <c r="L521" s="65">
        <f t="shared" si="36"/>
        <v>185.06993619215905</v>
      </c>
    </row>
    <row r="522" spans="9:12">
      <c r="I522" s="3" t="s">
        <v>45</v>
      </c>
      <c r="J522" s="16">
        <v>484.66483264210535</v>
      </c>
      <c r="K522" s="23">
        <v>320.98</v>
      </c>
      <c r="L522" s="65">
        <f t="shared" si="36"/>
        <v>163.68483264210533</v>
      </c>
    </row>
    <row r="525" spans="9:12">
      <c r="K525" s="22" t="s">
        <v>28</v>
      </c>
      <c r="L525" s="24">
        <f>MAX(L498:L522)</f>
        <v>309.37386928237572</v>
      </c>
    </row>
    <row r="526" spans="9:12">
      <c r="K526" s="22" t="s">
        <v>29</v>
      </c>
      <c r="L526" s="24">
        <f>MIN(L498:L522)</f>
        <v>1.3415639850127263</v>
      </c>
    </row>
    <row r="527" spans="9:12">
      <c r="K527" s="22" t="s">
        <v>30</v>
      </c>
      <c r="L527" s="24">
        <f>SUM(L498:L522)/25</f>
        <v>99.97852085942354</v>
      </c>
    </row>
    <row r="530" spans="1:10">
      <c r="A530" s="114" t="s">
        <v>46</v>
      </c>
      <c r="B530" s="114"/>
      <c r="C530" s="114"/>
      <c r="D530" s="114"/>
      <c r="E530" s="114"/>
      <c r="F530" s="114"/>
      <c r="G530" s="114"/>
      <c r="H530" s="114"/>
      <c r="I530" s="114"/>
      <c r="J530" s="114"/>
    </row>
    <row r="531" spans="1:10">
      <c r="A531" s="116" t="s">
        <v>4</v>
      </c>
      <c r="B531" s="117"/>
      <c r="C531" s="117"/>
      <c r="D531" s="117"/>
      <c r="E531" s="118"/>
      <c r="F531" s="116" t="s">
        <v>5</v>
      </c>
      <c r="G531" s="117"/>
      <c r="H531" s="117"/>
      <c r="I531" s="117"/>
      <c r="J531" s="118"/>
    </row>
    <row r="532" spans="1:10">
      <c r="A532" s="4" t="s">
        <v>6</v>
      </c>
      <c r="B532" s="5" t="s">
        <v>7</v>
      </c>
      <c r="C532" s="6" t="s">
        <v>8</v>
      </c>
      <c r="D532" s="7" t="s">
        <v>9</v>
      </c>
      <c r="E532" s="8" t="s">
        <v>10</v>
      </c>
      <c r="F532" s="5" t="s">
        <v>7</v>
      </c>
      <c r="G532" s="6" t="s">
        <v>8</v>
      </c>
      <c r="H532" s="7" t="s">
        <v>9</v>
      </c>
      <c r="I532" s="8" t="s">
        <v>11</v>
      </c>
      <c r="J532" s="8" t="s">
        <v>12</v>
      </c>
    </row>
    <row r="533" spans="1:10">
      <c r="A533" s="3" t="s">
        <v>24</v>
      </c>
      <c r="B533" s="3">
        <v>250</v>
      </c>
      <c r="C533" s="3">
        <v>0</v>
      </c>
      <c r="D533" s="3">
        <f t="shared" ref="D533:D538" si="37">$A$395</f>
        <v>180</v>
      </c>
      <c r="E533" s="16">
        <f t="shared" ref="E533:E538" si="38">SQRT((B533*B533)+(C533*C533)+(D533*D533))</f>
        <v>308.05843601498725</v>
      </c>
      <c r="F533" s="3">
        <v>262.38</v>
      </c>
      <c r="G533" s="3">
        <v>-21.53</v>
      </c>
      <c r="H533" s="3">
        <f t="shared" ref="H533:H538" si="39">D533</f>
        <v>180</v>
      </c>
      <c r="I533" s="16">
        <f>J533</f>
        <v>318.91504401642766</v>
      </c>
      <c r="J533" s="16">
        <f t="shared" ref="J533:J538" si="40">SQRT((F533*F533)+(G533*G533)+(H533*H533))</f>
        <v>318.91504401642766</v>
      </c>
    </row>
    <row r="534" spans="1:10">
      <c r="A534" s="3" t="s">
        <v>25</v>
      </c>
      <c r="B534" s="3">
        <v>250</v>
      </c>
      <c r="C534" s="3">
        <v>90</v>
      </c>
      <c r="D534" s="3">
        <f t="shared" si="37"/>
        <v>180</v>
      </c>
      <c r="E534" s="16">
        <f t="shared" si="38"/>
        <v>320.93613071762422</v>
      </c>
      <c r="F534" s="3">
        <v>639.46</v>
      </c>
      <c r="G534" s="3">
        <v>-47.46</v>
      </c>
      <c r="H534" s="3">
        <f t="shared" si="39"/>
        <v>180</v>
      </c>
      <c r="I534" s="16">
        <f t="shared" ref="I534:I550" si="41">J534</f>
        <v>666.00416154855975</v>
      </c>
      <c r="J534" s="16">
        <f t="shared" si="40"/>
        <v>666.00416154855975</v>
      </c>
    </row>
    <row r="535" spans="1:10">
      <c r="A535" s="3" t="s">
        <v>26</v>
      </c>
      <c r="B535" s="3">
        <v>250</v>
      </c>
      <c r="C535" s="3">
        <v>-90</v>
      </c>
      <c r="D535" s="3">
        <f t="shared" si="37"/>
        <v>180</v>
      </c>
      <c r="E535" s="16">
        <f t="shared" si="38"/>
        <v>320.93613071762422</v>
      </c>
      <c r="F535" s="3">
        <v>152.91999999999999</v>
      </c>
      <c r="G535" s="3">
        <v>-10.71</v>
      </c>
      <c r="H535" s="3">
        <f t="shared" si="39"/>
        <v>180</v>
      </c>
      <c r="I535" s="16">
        <f t="shared" si="41"/>
        <v>236.43018102602718</v>
      </c>
      <c r="J535" s="16">
        <f t="shared" si="40"/>
        <v>236.43018102602718</v>
      </c>
    </row>
    <row r="536" spans="1:10">
      <c r="A536" s="3" t="s">
        <v>27</v>
      </c>
      <c r="B536" s="3">
        <v>280</v>
      </c>
      <c r="C536" s="3">
        <v>0</v>
      </c>
      <c r="D536" s="3">
        <f t="shared" si="37"/>
        <v>180</v>
      </c>
      <c r="E536" s="16">
        <f t="shared" si="38"/>
        <v>332.86633954186476</v>
      </c>
      <c r="F536" s="3">
        <v>269.91000000000003</v>
      </c>
      <c r="G536" s="3">
        <v>-3.65</v>
      </c>
      <c r="H536" s="3">
        <f t="shared" si="39"/>
        <v>180</v>
      </c>
      <c r="I536" s="16">
        <f t="shared" si="41"/>
        <v>324.44526595405893</v>
      </c>
      <c r="J536" s="16">
        <f t="shared" si="40"/>
        <v>324.44526595405893</v>
      </c>
    </row>
    <row r="537" spans="1:10">
      <c r="A537" s="3" t="s">
        <v>31</v>
      </c>
      <c r="B537" s="3">
        <v>280</v>
      </c>
      <c r="C537" s="3">
        <v>100</v>
      </c>
      <c r="D537" s="3">
        <f t="shared" si="37"/>
        <v>180</v>
      </c>
      <c r="E537" s="16">
        <f t="shared" si="38"/>
        <v>347.56294393965533</v>
      </c>
      <c r="F537" s="3">
        <v>634.74</v>
      </c>
      <c r="G537" s="3">
        <v>-19.899999999999999</v>
      </c>
      <c r="H537" s="3">
        <f t="shared" si="39"/>
        <v>180</v>
      </c>
      <c r="I537" s="16">
        <f t="shared" si="41"/>
        <v>660.06884307623545</v>
      </c>
      <c r="J537" s="16">
        <f t="shared" si="40"/>
        <v>660.06884307623545</v>
      </c>
    </row>
    <row r="538" spans="1:10">
      <c r="A538" s="3" t="s">
        <v>32</v>
      </c>
      <c r="B538" s="3">
        <v>280</v>
      </c>
      <c r="C538" s="3">
        <v>-100</v>
      </c>
      <c r="D538" s="3">
        <f t="shared" si="37"/>
        <v>180</v>
      </c>
      <c r="E538" s="16">
        <f t="shared" si="38"/>
        <v>347.56294393965533</v>
      </c>
      <c r="F538" s="3">
        <v>156.62</v>
      </c>
      <c r="G538" s="3">
        <v>0.65</v>
      </c>
      <c r="H538" s="3">
        <f t="shared" si="39"/>
        <v>180</v>
      </c>
      <c r="I538" s="16">
        <f t="shared" si="41"/>
        <v>238.60060121466583</v>
      </c>
      <c r="J538" s="16">
        <f t="shared" si="40"/>
        <v>238.60060121466583</v>
      </c>
    </row>
    <row r="539" spans="1:10">
      <c r="A539" s="3" t="s">
        <v>33</v>
      </c>
      <c r="B539" s="3">
        <v>300</v>
      </c>
      <c r="C539" s="3">
        <v>0</v>
      </c>
      <c r="D539" s="3">
        <f t="shared" ref="D539:D550" si="42">$A$395</f>
        <v>180</v>
      </c>
      <c r="E539" s="16">
        <f t="shared" ref="E539:E550" si="43">SQRT((B539*B539)+(C539*C539)+(D539*D539))</f>
        <v>349.85711369071805</v>
      </c>
      <c r="F539" s="3">
        <v>264.91000000000003</v>
      </c>
      <c r="G539" s="3">
        <v>6.77</v>
      </c>
      <c r="H539" s="3">
        <f t="shared" ref="H539:H550" si="44">D539</f>
        <v>180</v>
      </c>
      <c r="I539" s="16">
        <f t="shared" si="41"/>
        <v>320.34846807812272</v>
      </c>
      <c r="J539" s="16">
        <f t="shared" ref="J539:J542" si="45">SQRT((F539*F539)+(G539*G539)+(H539*H539))</f>
        <v>320.34846807812272</v>
      </c>
    </row>
    <row r="540" spans="1:10">
      <c r="A540" s="3" t="s">
        <v>34</v>
      </c>
      <c r="B540" s="3">
        <v>300</v>
      </c>
      <c r="C540" s="3">
        <v>10</v>
      </c>
      <c r="D540" s="3">
        <f t="shared" si="42"/>
        <v>180</v>
      </c>
      <c r="E540" s="16">
        <f t="shared" si="43"/>
        <v>350</v>
      </c>
      <c r="F540" s="3">
        <v>304.61</v>
      </c>
      <c r="G540" s="16">
        <v>8.86</v>
      </c>
      <c r="H540" s="3">
        <f t="shared" si="44"/>
        <v>180</v>
      </c>
      <c r="I540" s="16">
        <f t="shared" si="41"/>
        <v>353.92902070895514</v>
      </c>
      <c r="J540" s="16">
        <f t="shared" si="45"/>
        <v>353.92902070895514</v>
      </c>
    </row>
    <row r="541" spans="1:10">
      <c r="A541" s="3" t="s">
        <v>35</v>
      </c>
      <c r="B541" s="3">
        <v>300</v>
      </c>
      <c r="C541" s="3">
        <v>-10</v>
      </c>
      <c r="D541" s="3">
        <f t="shared" si="42"/>
        <v>180</v>
      </c>
      <c r="E541" s="16">
        <f t="shared" si="43"/>
        <v>350</v>
      </c>
      <c r="F541" s="16">
        <v>252.68</v>
      </c>
      <c r="G541" s="3">
        <v>3.41</v>
      </c>
      <c r="H541" s="3">
        <f t="shared" si="44"/>
        <v>180</v>
      </c>
      <c r="I541" s="16">
        <f t="shared" si="41"/>
        <v>310.25604023129029</v>
      </c>
      <c r="J541" s="16">
        <f t="shared" si="45"/>
        <v>310.25604023129029</v>
      </c>
    </row>
    <row r="542" spans="1:10">
      <c r="A542" s="3" t="s">
        <v>36</v>
      </c>
      <c r="B542" s="3">
        <v>350</v>
      </c>
      <c r="C542" s="3">
        <v>0</v>
      </c>
      <c r="D542" s="3">
        <f t="shared" si="42"/>
        <v>180</v>
      </c>
      <c r="E542" s="16">
        <f t="shared" si="43"/>
        <v>393.57337308308854</v>
      </c>
      <c r="F542" s="3">
        <v>269.7</v>
      </c>
      <c r="G542" s="16">
        <v>25.79</v>
      </c>
      <c r="H542" s="3">
        <f t="shared" si="44"/>
        <v>180</v>
      </c>
      <c r="I542" s="16">
        <f t="shared" si="41"/>
        <v>325.27405998634441</v>
      </c>
      <c r="J542" s="16">
        <f t="shared" si="45"/>
        <v>325.27405998634441</v>
      </c>
    </row>
    <row r="543" spans="1:10">
      <c r="A543" s="3" t="s">
        <v>37</v>
      </c>
      <c r="B543" s="3">
        <v>350</v>
      </c>
      <c r="C543" s="3">
        <v>40</v>
      </c>
      <c r="D543" s="3">
        <f t="shared" si="42"/>
        <v>180</v>
      </c>
      <c r="E543" s="16">
        <f t="shared" si="43"/>
        <v>395.60080889704966</v>
      </c>
      <c r="F543" s="3">
        <v>392.4</v>
      </c>
      <c r="G543" s="3">
        <v>28.66</v>
      </c>
      <c r="H543" s="3">
        <f t="shared" si="44"/>
        <v>180</v>
      </c>
      <c r="I543" s="16">
        <f t="shared" si="41"/>
        <v>432.66517724448312</v>
      </c>
      <c r="J543" s="16">
        <f>SQRT((F543*F543)+(G543*G543)+(H543*H543))</f>
        <v>432.66517724448312</v>
      </c>
    </row>
    <row r="544" spans="1:10">
      <c r="A544" s="3" t="s">
        <v>38</v>
      </c>
      <c r="B544" s="3">
        <v>350</v>
      </c>
      <c r="C544" s="3">
        <v>-40</v>
      </c>
      <c r="D544" s="3">
        <f t="shared" si="42"/>
        <v>180</v>
      </c>
      <c r="E544" s="16">
        <f t="shared" si="43"/>
        <v>395.60080889704966</v>
      </c>
      <c r="F544" s="3">
        <v>228.12</v>
      </c>
      <c r="G544" s="3">
        <v>23.57</v>
      </c>
      <c r="H544" s="3">
        <f t="shared" si="44"/>
        <v>180</v>
      </c>
      <c r="I544" s="16">
        <f t="shared" si="41"/>
        <v>291.53778365762474</v>
      </c>
      <c r="J544" s="16">
        <f t="shared" ref="J544:J550" si="46">SQRT((F544*F544)+(G544*G544)+(H544*H544))</f>
        <v>291.53778365762474</v>
      </c>
    </row>
    <row r="545" spans="1:12">
      <c r="A545" s="3" t="s">
        <v>39</v>
      </c>
      <c r="B545" s="3">
        <v>370</v>
      </c>
      <c r="C545" s="3">
        <v>0</v>
      </c>
      <c r="D545" s="3">
        <f t="shared" si="42"/>
        <v>180</v>
      </c>
      <c r="E545" s="16">
        <f t="shared" si="43"/>
        <v>411.46081222881969</v>
      </c>
      <c r="F545" s="3">
        <v>271.43</v>
      </c>
      <c r="G545" s="3">
        <v>32.03</v>
      </c>
      <c r="H545" s="3">
        <f t="shared" si="44"/>
        <v>180</v>
      </c>
      <c r="I545" s="16">
        <f t="shared" si="41"/>
        <v>327.26161675332474</v>
      </c>
      <c r="J545" s="16">
        <f t="shared" si="46"/>
        <v>327.26161675332474</v>
      </c>
    </row>
    <row r="546" spans="1:12">
      <c r="A546" s="3" t="s">
        <v>40</v>
      </c>
      <c r="B546" s="3">
        <v>370</v>
      </c>
      <c r="C546" s="3">
        <v>20</v>
      </c>
      <c r="D546" s="3">
        <f t="shared" si="42"/>
        <v>180</v>
      </c>
      <c r="E546" s="16">
        <f t="shared" si="43"/>
        <v>411.94659848091959</v>
      </c>
      <c r="F546" s="3">
        <v>321.45</v>
      </c>
      <c r="G546" s="3">
        <v>44.03</v>
      </c>
      <c r="H546" s="3">
        <f t="shared" si="44"/>
        <v>180</v>
      </c>
      <c r="I546" s="16">
        <f t="shared" si="41"/>
        <v>371.03738814302795</v>
      </c>
      <c r="J546" s="16">
        <f t="shared" si="46"/>
        <v>371.03738814302795</v>
      </c>
    </row>
    <row r="547" spans="1:12">
      <c r="A547" s="3" t="s">
        <v>41</v>
      </c>
      <c r="B547" s="3">
        <v>370</v>
      </c>
      <c r="C547" s="3">
        <v>-20</v>
      </c>
      <c r="D547" s="3">
        <f t="shared" si="42"/>
        <v>180</v>
      </c>
      <c r="E547" s="16">
        <f t="shared" si="43"/>
        <v>411.94659848091959</v>
      </c>
      <c r="F547" s="16">
        <v>240.81</v>
      </c>
      <c r="G547" s="3">
        <v>30.26</v>
      </c>
      <c r="H547" s="3">
        <f t="shared" si="44"/>
        <v>180</v>
      </c>
      <c r="I547" s="16">
        <f t="shared" si="41"/>
        <v>302.16737696184214</v>
      </c>
      <c r="J547" s="16">
        <f t="shared" si="46"/>
        <v>302.16737696184214</v>
      </c>
    </row>
    <row r="548" spans="1:12">
      <c r="A548" s="3" t="s">
        <v>42</v>
      </c>
      <c r="B548" s="3">
        <v>400</v>
      </c>
      <c r="C548" s="3">
        <v>0</v>
      </c>
      <c r="D548" s="3">
        <f t="shared" si="42"/>
        <v>180</v>
      </c>
      <c r="E548" s="16">
        <f t="shared" si="43"/>
        <v>438.63424398922615</v>
      </c>
      <c r="F548" s="3">
        <v>271.16000000000003</v>
      </c>
      <c r="G548" s="16">
        <v>41.19</v>
      </c>
      <c r="H548" s="3">
        <f t="shared" si="44"/>
        <v>180</v>
      </c>
      <c r="I548" s="16">
        <f t="shared" si="41"/>
        <v>328.06152121210437</v>
      </c>
      <c r="J548" s="16">
        <f t="shared" si="46"/>
        <v>328.06152121210437</v>
      </c>
    </row>
    <row r="549" spans="1:12">
      <c r="A549" s="37" t="s">
        <v>43</v>
      </c>
      <c r="B549" s="37">
        <v>400</v>
      </c>
      <c r="C549" s="37">
        <v>80</v>
      </c>
      <c r="D549" s="37">
        <f t="shared" si="42"/>
        <v>180</v>
      </c>
      <c r="E549" s="38">
        <f t="shared" si="43"/>
        <v>445.86993619215906</v>
      </c>
      <c r="F549" s="37">
        <v>453.41</v>
      </c>
      <c r="G549" s="37">
        <v>59.09</v>
      </c>
      <c r="H549" s="37">
        <f t="shared" si="44"/>
        <v>180</v>
      </c>
      <c r="I549" s="16">
        <f t="shared" si="41"/>
        <v>491.3982663787084</v>
      </c>
      <c r="J549" s="38">
        <f t="shared" si="46"/>
        <v>491.3982663787084</v>
      </c>
    </row>
    <row r="550" spans="1:12">
      <c r="A550" s="3" t="s">
        <v>44</v>
      </c>
      <c r="B550" s="3">
        <v>400</v>
      </c>
      <c r="C550" s="3">
        <v>-80</v>
      </c>
      <c r="D550" s="3">
        <f t="shared" si="42"/>
        <v>180</v>
      </c>
      <c r="E550" s="16">
        <f t="shared" si="43"/>
        <v>445.86993619215906</v>
      </c>
      <c r="F550" s="3">
        <v>192.68</v>
      </c>
      <c r="G550" s="3">
        <v>33.46</v>
      </c>
      <c r="H550" s="3">
        <f t="shared" si="44"/>
        <v>180</v>
      </c>
      <c r="I550" s="16">
        <f t="shared" si="41"/>
        <v>265.79156119034332</v>
      </c>
      <c r="J550" s="16">
        <f t="shared" si="46"/>
        <v>265.79156119034332</v>
      </c>
    </row>
    <row r="553" spans="1:12">
      <c r="I553" s="4" t="s">
        <v>6</v>
      </c>
      <c r="J553" s="11" t="s">
        <v>13</v>
      </c>
      <c r="K553" s="11" t="s">
        <v>14</v>
      </c>
      <c r="L553" s="19" t="s">
        <v>15</v>
      </c>
    </row>
    <row r="554" spans="1:12">
      <c r="I554" s="3">
        <v>7</v>
      </c>
      <c r="J554" s="3">
        <v>250</v>
      </c>
      <c r="K554" s="17">
        <v>262.38</v>
      </c>
      <c r="L554" s="88">
        <f>ABS(K554-J554)</f>
        <v>12.379999999999995</v>
      </c>
    </row>
    <row r="555" spans="1:12">
      <c r="I555" s="3">
        <v>8</v>
      </c>
      <c r="J555" s="3">
        <v>250</v>
      </c>
      <c r="K555" s="17">
        <v>639.46</v>
      </c>
      <c r="L555" s="88">
        <f t="shared" ref="L555:L571" si="47">ABS(K555-J555)</f>
        <v>389.46000000000004</v>
      </c>
    </row>
    <row r="556" spans="1:12">
      <c r="I556" s="3">
        <v>9</v>
      </c>
      <c r="J556" s="3">
        <v>250</v>
      </c>
      <c r="K556" s="17">
        <v>152.91999999999999</v>
      </c>
      <c r="L556" s="88">
        <f t="shared" si="47"/>
        <v>97.080000000000013</v>
      </c>
    </row>
    <row r="557" spans="1:12">
      <c r="I557" s="3">
        <v>10</v>
      </c>
      <c r="J557" s="3">
        <v>280</v>
      </c>
      <c r="K557" s="17">
        <v>269.91000000000003</v>
      </c>
      <c r="L557" s="88">
        <f t="shared" si="47"/>
        <v>10.089999999999975</v>
      </c>
    </row>
    <row r="558" spans="1:12">
      <c r="I558" s="3">
        <v>11</v>
      </c>
      <c r="J558" s="3">
        <v>280</v>
      </c>
      <c r="K558" s="17">
        <v>634.74</v>
      </c>
      <c r="L558" s="88">
        <f t="shared" si="47"/>
        <v>354.74</v>
      </c>
    </row>
    <row r="559" spans="1:12">
      <c r="I559" s="3">
        <v>12</v>
      </c>
      <c r="J559" s="3">
        <v>280</v>
      </c>
      <c r="K559" s="17">
        <v>156.62</v>
      </c>
      <c r="L559" s="88">
        <f t="shared" si="47"/>
        <v>123.38</v>
      </c>
    </row>
    <row r="560" spans="1:12">
      <c r="I560" s="3">
        <v>13</v>
      </c>
      <c r="J560" s="3">
        <v>300</v>
      </c>
      <c r="K560" s="17">
        <v>264.91000000000003</v>
      </c>
      <c r="L560" s="88">
        <f t="shared" si="47"/>
        <v>35.089999999999975</v>
      </c>
    </row>
    <row r="561" spans="9:12">
      <c r="I561" s="3">
        <v>14</v>
      </c>
      <c r="J561" s="3">
        <v>300</v>
      </c>
      <c r="K561" s="17">
        <v>304.61</v>
      </c>
      <c r="L561" s="88">
        <f t="shared" si="47"/>
        <v>4.6100000000000136</v>
      </c>
    </row>
    <row r="562" spans="9:12">
      <c r="I562" s="3">
        <v>15</v>
      </c>
      <c r="J562" s="3">
        <v>300</v>
      </c>
      <c r="K562" s="23">
        <v>252.68</v>
      </c>
      <c r="L562" s="88">
        <f t="shared" si="47"/>
        <v>47.319999999999993</v>
      </c>
    </row>
    <row r="563" spans="9:12">
      <c r="I563" s="3">
        <v>16</v>
      </c>
      <c r="J563" s="3">
        <v>350</v>
      </c>
      <c r="K563" s="17">
        <v>269.7</v>
      </c>
      <c r="L563" s="88">
        <f t="shared" si="47"/>
        <v>80.300000000000011</v>
      </c>
    </row>
    <row r="564" spans="9:12">
      <c r="I564" s="3">
        <v>17</v>
      </c>
      <c r="J564" s="3">
        <v>350</v>
      </c>
      <c r="K564" s="17">
        <v>392.4</v>
      </c>
      <c r="L564" s="88">
        <f t="shared" si="47"/>
        <v>42.399999999999977</v>
      </c>
    </row>
    <row r="565" spans="9:12">
      <c r="I565" s="3">
        <v>18</v>
      </c>
      <c r="J565" s="3">
        <v>350</v>
      </c>
      <c r="K565" s="17">
        <v>228.12</v>
      </c>
      <c r="L565" s="88">
        <f t="shared" si="47"/>
        <v>121.88</v>
      </c>
    </row>
    <row r="566" spans="9:12">
      <c r="I566" s="3">
        <v>19</v>
      </c>
      <c r="J566" s="3">
        <v>370</v>
      </c>
      <c r="K566" s="17">
        <v>271.43</v>
      </c>
      <c r="L566" s="88">
        <f t="shared" si="47"/>
        <v>98.57</v>
      </c>
    </row>
    <row r="567" spans="9:12">
      <c r="I567" s="3">
        <v>20</v>
      </c>
      <c r="J567" s="3">
        <v>370</v>
      </c>
      <c r="K567" s="17">
        <v>321.45</v>
      </c>
      <c r="L567" s="88">
        <f t="shared" si="47"/>
        <v>48.550000000000011</v>
      </c>
    </row>
    <row r="568" spans="9:12">
      <c r="I568" s="3">
        <v>21</v>
      </c>
      <c r="J568" s="3">
        <v>370</v>
      </c>
      <c r="K568" s="23">
        <v>240.81</v>
      </c>
      <c r="L568" s="88">
        <f t="shared" si="47"/>
        <v>129.19</v>
      </c>
    </row>
    <row r="569" spans="9:12">
      <c r="I569" s="3">
        <v>22</v>
      </c>
      <c r="J569" s="3">
        <v>400</v>
      </c>
      <c r="K569" s="17">
        <v>271.16000000000003</v>
      </c>
      <c r="L569" s="88">
        <f t="shared" si="47"/>
        <v>128.83999999999997</v>
      </c>
    </row>
    <row r="570" spans="9:12">
      <c r="I570" s="3">
        <v>23</v>
      </c>
      <c r="J570" s="37">
        <v>400</v>
      </c>
      <c r="K570" s="42">
        <v>453.41</v>
      </c>
      <c r="L570" s="88">
        <f t="shared" si="47"/>
        <v>53.410000000000025</v>
      </c>
    </row>
    <row r="571" spans="9:12">
      <c r="I571" s="3">
        <v>24</v>
      </c>
      <c r="J571" s="3">
        <v>400</v>
      </c>
      <c r="K571" s="17">
        <v>192.68</v>
      </c>
      <c r="L571" s="88">
        <f t="shared" si="47"/>
        <v>207.32</v>
      </c>
    </row>
    <row r="574" spans="9:12">
      <c r="K574" s="22" t="s">
        <v>28</v>
      </c>
      <c r="L574" s="24">
        <f>MAX(L554:L571)</f>
        <v>389.46000000000004</v>
      </c>
    </row>
    <row r="575" spans="9:12">
      <c r="K575" s="22" t="s">
        <v>29</v>
      </c>
      <c r="L575" s="24">
        <f>MIN(L554:L571)</f>
        <v>4.6100000000000136</v>
      </c>
    </row>
    <row r="576" spans="9:12">
      <c r="K576" s="22" t="s">
        <v>30</v>
      </c>
      <c r="L576" s="24">
        <f>SUM(L554:L571)/18</f>
        <v>110.25611111111111</v>
      </c>
    </row>
    <row r="579" spans="9:12">
      <c r="I579" s="12" t="s">
        <v>6</v>
      </c>
      <c r="J579" s="11" t="s">
        <v>13</v>
      </c>
      <c r="K579" s="11" t="s">
        <v>14</v>
      </c>
      <c r="L579" s="19" t="s">
        <v>15</v>
      </c>
    </row>
    <row r="580" spans="9:12">
      <c r="I580" s="3">
        <v>7</v>
      </c>
      <c r="J580" s="3">
        <v>0</v>
      </c>
      <c r="K580" s="17">
        <v>-21.53</v>
      </c>
      <c r="L580" s="88">
        <f>ABS(K580-J580)</f>
        <v>21.53</v>
      </c>
    </row>
    <row r="581" spans="9:12">
      <c r="I581" s="3">
        <v>8</v>
      </c>
      <c r="J581" s="3">
        <v>90</v>
      </c>
      <c r="K581" s="17">
        <v>-47.46</v>
      </c>
      <c r="L581" s="88">
        <f t="shared" ref="L581:L597" si="48">ABS(K581-J581)</f>
        <v>137.46</v>
      </c>
    </row>
    <row r="582" spans="9:12">
      <c r="I582" s="3">
        <v>9</v>
      </c>
      <c r="J582" s="3">
        <v>-90</v>
      </c>
      <c r="K582" s="17">
        <v>-10.71</v>
      </c>
      <c r="L582" s="88">
        <f t="shared" si="48"/>
        <v>79.289999999999992</v>
      </c>
    </row>
    <row r="583" spans="9:12">
      <c r="I583" s="3">
        <v>10</v>
      </c>
      <c r="J583" s="3">
        <v>0</v>
      </c>
      <c r="K583" s="17">
        <v>-3.65</v>
      </c>
      <c r="L583" s="88">
        <f t="shared" si="48"/>
        <v>3.65</v>
      </c>
    </row>
    <row r="584" spans="9:12">
      <c r="I584" s="3">
        <v>11</v>
      </c>
      <c r="J584" s="3">
        <v>100</v>
      </c>
      <c r="K584" s="17">
        <v>-19.899999999999999</v>
      </c>
      <c r="L584" s="88">
        <f t="shared" si="48"/>
        <v>119.9</v>
      </c>
    </row>
    <row r="585" spans="9:12">
      <c r="I585" s="3">
        <v>12</v>
      </c>
      <c r="J585" s="3">
        <v>-100</v>
      </c>
      <c r="K585" s="17">
        <v>0.65</v>
      </c>
      <c r="L585" s="88">
        <f t="shared" si="48"/>
        <v>100.65</v>
      </c>
    </row>
    <row r="586" spans="9:12">
      <c r="I586" s="3">
        <v>13</v>
      </c>
      <c r="J586" s="3">
        <v>0</v>
      </c>
      <c r="K586" s="17">
        <v>6.77</v>
      </c>
      <c r="L586" s="88">
        <f t="shared" si="48"/>
        <v>6.77</v>
      </c>
    </row>
    <row r="587" spans="9:12">
      <c r="I587" s="3">
        <v>14</v>
      </c>
      <c r="J587" s="3">
        <v>10</v>
      </c>
      <c r="K587" s="23">
        <v>8.86</v>
      </c>
      <c r="L587" s="88">
        <f t="shared" si="48"/>
        <v>1.1400000000000006</v>
      </c>
    </row>
    <row r="588" spans="9:12">
      <c r="I588" s="3">
        <v>15</v>
      </c>
      <c r="J588" s="3">
        <v>-10</v>
      </c>
      <c r="K588" s="17">
        <v>3.41</v>
      </c>
      <c r="L588" s="88">
        <f t="shared" si="48"/>
        <v>13.41</v>
      </c>
    </row>
    <row r="589" spans="9:12">
      <c r="I589" s="3">
        <v>16</v>
      </c>
      <c r="J589" s="3">
        <v>0</v>
      </c>
      <c r="K589" s="23">
        <v>25.79</v>
      </c>
      <c r="L589" s="88">
        <f t="shared" si="48"/>
        <v>25.79</v>
      </c>
    </row>
    <row r="590" spans="9:12">
      <c r="I590" s="3">
        <v>17</v>
      </c>
      <c r="J590" s="3">
        <v>40</v>
      </c>
      <c r="K590" s="17">
        <v>28.66</v>
      </c>
      <c r="L590" s="88">
        <f t="shared" si="48"/>
        <v>11.34</v>
      </c>
    </row>
    <row r="591" spans="9:12">
      <c r="I591" s="3">
        <v>18</v>
      </c>
      <c r="J591" s="3">
        <v>-40</v>
      </c>
      <c r="K591" s="17">
        <v>23.57</v>
      </c>
      <c r="L591" s="88">
        <f t="shared" si="48"/>
        <v>63.57</v>
      </c>
    </row>
    <row r="592" spans="9:12">
      <c r="I592" s="3">
        <v>19</v>
      </c>
      <c r="J592" s="3">
        <v>0</v>
      </c>
      <c r="K592" s="17">
        <v>32.03</v>
      </c>
      <c r="L592" s="88">
        <f t="shared" si="48"/>
        <v>32.03</v>
      </c>
    </row>
    <row r="593" spans="9:12">
      <c r="I593" s="3">
        <v>20</v>
      </c>
      <c r="J593" s="3">
        <v>20</v>
      </c>
      <c r="K593" s="17">
        <v>44.03</v>
      </c>
      <c r="L593" s="88">
        <f t="shared" si="48"/>
        <v>24.03</v>
      </c>
    </row>
    <row r="594" spans="9:12">
      <c r="I594" s="3">
        <v>21</v>
      </c>
      <c r="J594" s="3">
        <v>-20</v>
      </c>
      <c r="K594" s="17">
        <v>30.26</v>
      </c>
      <c r="L594" s="88">
        <f t="shared" si="48"/>
        <v>50.260000000000005</v>
      </c>
    </row>
    <row r="595" spans="9:12">
      <c r="I595" s="3">
        <v>22</v>
      </c>
      <c r="J595" s="3">
        <v>0</v>
      </c>
      <c r="K595" s="23">
        <v>41.19</v>
      </c>
      <c r="L595" s="88">
        <f t="shared" si="48"/>
        <v>41.19</v>
      </c>
    </row>
    <row r="596" spans="9:12">
      <c r="I596" s="3">
        <v>23</v>
      </c>
      <c r="J596" s="37">
        <v>80</v>
      </c>
      <c r="K596" s="42">
        <v>59.09</v>
      </c>
      <c r="L596" s="88">
        <f t="shared" si="48"/>
        <v>20.909999999999997</v>
      </c>
    </row>
    <row r="597" spans="9:12">
      <c r="I597" s="3">
        <v>24</v>
      </c>
      <c r="J597" s="3">
        <v>-80</v>
      </c>
      <c r="K597" s="17">
        <v>33.46</v>
      </c>
      <c r="L597" s="88">
        <f t="shared" si="48"/>
        <v>113.46000000000001</v>
      </c>
    </row>
    <row r="600" spans="9:12">
      <c r="K600" s="22" t="s">
        <v>28</v>
      </c>
      <c r="L600" s="24">
        <f>MAX(L580:L597)</f>
        <v>137.46</v>
      </c>
    </row>
    <row r="601" spans="9:12">
      <c r="K601" s="22" t="s">
        <v>29</v>
      </c>
      <c r="L601" s="24">
        <f>MIN(L580:L597)</f>
        <v>1.1400000000000006</v>
      </c>
    </row>
    <row r="602" spans="9:12">
      <c r="K602" s="22" t="s">
        <v>30</v>
      </c>
      <c r="L602" s="24">
        <f>SUM(L580:L597)/18</f>
        <v>48.132222222222225</v>
      </c>
    </row>
    <row r="605" spans="9:12">
      <c r="I605" s="13" t="s">
        <v>6</v>
      </c>
      <c r="J605" s="43" t="s">
        <v>16</v>
      </c>
      <c r="K605" s="43" t="s">
        <v>17</v>
      </c>
      <c r="L605" s="27" t="s">
        <v>15</v>
      </c>
    </row>
    <row r="606" spans="9:12">
      <c r="I606" s="17">
        <v>7</v>
      </c>
      <c r="J606" s="89">
        <v>308.05843601498725</v>
      </c>
      <c r="K606" s="89">
        <v>318.91504401642766</v>
      </c>
      <c r="L606" s="89">
        <f>ABS(K606-J606)</f>
        <v>10.856608001440406</v>
      </c>
    </row>
    <row r="607" spans="9:12">
      <c r="I607" s="17">
        <v>8</v>
      </c>
      <c r="J607" s="89">
        <v>320.93613071762422</v>
      </c>
      <c r="K607" s="89">
        <v>666.00416154855975</v>
      </c>
      <c r="L607" s="89">
        <f t="shared" ref="L607:L623" si="49">ABS(K607-J607)</f>
        <v>345.06803083093553</v>
      </c>
    </row>
    <row r="608" spans="9:12">
      <c r="I608" s="17">
        <v>9</v>
      </c>
      <c r="J608" s="89">
        <v>320.93613071762422</v>
      </c>
      <c r="K608" s="89">
        <v>236.43018102602718</v>
      </c>
      <c r="L608" s="89">
        <f t="shared" si="49"/>
        <v>84.505949691597039</v>
      </c>
    </row>
    <row r="609" spans="9:12">
      <c r="I609" s="17">
        <v>10</v>
      </c>
      <c r="J609" s="89">
        <v>332.86633954186476</v>
      </c>
      <c r="K609" s="89">
        <v>324.44526595405893</v>
      </c>
      <c r="L609" s="89">
        <f t="shared" si="49"/>
        <v>8.4210735878058358</v>
      </c>
    </row>
    <row r="610" spans="9:12">
      <c r="I610" s="17">
        <v>11</v>
      </c>
      <c r="J610" s="89">
        <v>347.56294393965533</v>
      </c>
      <c r="K610" s="89">
        <v>660.06884307623545</v>
      </c>
      <c r="L610" s="89">
        <f t="shared" si="49"/>
        <v>312.50589913658013</v>
      </c>
    </row>
    <row r="611" spans="9:12">
      <c r="I611" s="17">
        <v>12</v>
      </c>
      <c r="J611" s="89">
        <v>347.56294393965533</v>
      </c>
      <c r="K611" s="89">
        <v>238.60060121466583</v>
      </c>
      <c r="L611" s="89">
        <f t="shared" si="49"/>
        <v>108.9623427249895</v>
      </c>
    </row>
    <row r="612" spans="9:12">
      <c r="I612" s="17">
        <v>13</v>
      </c>
      <c r="J612" s="89">
        <v>349.85711369071805</v>
      </c>
      <c r="K612" s="89">
        <v>320.34846807812272</v>
      </c>
      <c r="L612" s="89">
        <f t="shared" si="49"/>
        <v>29.50864561259533</v>
      </c>
    </row>
    <row r="613" spans="9:12">
      <c r="I613" s="17">
        <v>14</v>
      </c>
      <c r="J613" s="89">
        <v>350</v>
      </c>
      <c r="K613" s="89">
        <v>353.92902070895514</v>
      </c>
      <c r="L613" s="89">
        <f t="shared" si="49"/>
        <v>3.9290207089551359</v>
      </c>
    </row>
    <row r="614" spans="9:12">
      <c r="I614" s="17">
        <v>15</v>
      </c>
      <c r="J614" s="89">
        <v>350</v>
      </c>
      <c r="K614" s="89">
        <v>310.25604023129029</v>
      </c>
      <c r="L614" s="89">
        <f t="shared" si="49"/>
        <v>39.743959768709715</v>
      </c>
    </row>
    <row r="615" spans="9:12">
      <c r="I615" s="17">
        <v>16</v>
      </c>
      <c r="J615" s="89">
        <v>393.57337308308854</v>
      </c>
      <c r="K615" s="89">
        <v>325.27405998634441</v>
      </c>
      <c r="L615" s="89">
        <f t="shared" si="49"/>
        <v>68.299313096744129</v>
      </c>
    </row>
    <row r="616" spans="9:12">
      <c r="I616" s="17">
        <v>17</v>
      </c>
      <c r="J616" s="89">
        <v>395.60080889704966</v>
      </c>
      <c r="K616" s="89">
        <v>432.66517724448312</v>
      </c>
      <c r="L616" s="89">
        <f t="shared" si="49"/>
        <v>37.064368347433458</v>
      </c>
    </row>
    <row r="617" spans="9:12">
      <c r="I617" s="17">
        <v>18</v>
      </c>
      <c r="J617" s="89">
        <v>395.60080889704966</v>
      </c>
      <c r="K617" s="89">
        <v>291.53778365762474</v>
      </c>
      <c r="L617" s="89">
        <f t="shared" si="49"/>
        <v>104.06302523942492</v>
      </c>
    </row>
    <row r="618" spans="9:12">
      <c r="I618" s="17">
        <v>19</v>
      </c>
      <c r="J618" s="89">
        <v>411.46081222881969</v>
      </c>
      <c r="K618" s="89">
        <v>327.26161675332474</v>
      </c>
      <c r="L618" s="89">
        <f t="shared" si="49"/>
        <v>84.199195475494946</v>
      </c>
    </row>
    <row r="619" spans="9:12">
      <c r="I619" s="17">
        <v>20</v>
      </c>
      <c r="J619" s="89">
        <v>411.94659848091959</v>
      </c>
      <c r="K619" s="89">
        <v>371.03738814302795</v>
      </c>
      <c r="L619" s="89">
        <f t="shared" si="49"/>
        <v>40.909210337891636</v>
      </c>
    </row>
    <row r="620" spans="9:12">
      <c r="I620" s="17">
        <v>21</v>
      </c>
      <c r="J620" s="89">
        <v>411.94659848091959</v>
      </c>
      <c r="K620" s="89">
        <v>302.16737696184214</v>
      </c>
      <c r="L620" s="89">
        <f t="shared" si="49"/>
        <v>109.77922151907745</v>
      </c>
    </row>
    <row r="621" spans="9:12">
      <c r="I621" s="17">
        <v>22</v>
      </c>
      <c r="J621" s="89">
        <v>438.63424398922615</v>
      </c>
      <c r="K621" s="89">
        <v>328.06152121210437</v>
      </c>
      <c r="L621" s="89">
        <f t="shared" si="49"/>
        <v>110.57272277712178</v>
      </c>
    </row>
    <row r="622" spans="9:12">
      <c r="I622" s="17">
        <v>23</v>
      </c>
      <c r="J622" s="89">
        <v>445.86993619215906</v>
      </c>
      <c r="K622" s="89">
        <v>491.3982663787084</v>
      </c>
      <c r="L622" s="89">
        <f t="shared" si="49"/>
        <v>45.52833018654934</v>
      </c>
    </row>
    <row r="623" spans="9:12">
      <c r="I623" s="17">
        <v>24</v>
      </c>
      <c r="J623" s="89">
        <v>445.86993619215906</v>
      </c>
      <c r="K623" s="89">
        <v>265.79156119034332</v>
      </c>
      <c r="L623" s="89">
        <f t="shared" si="49"/>
        <v>180.07837500181574</v>
      </c>
    </row>
    <row r="626" spans="1:12">
      <c r="K626" s="22" t="s">
        <v>28</v>
      </c>
      <c r="L626" s="24">
        <f>MAX(L606:L623)</f>
        <v>345.06803083093553</v>
      </c>
    </row>
    <row r="627" spans="1:12">
      <c r="K627" s="22" t="s">
        <v>29</v>
      </c>
      <c r="L627" s="24">
        <f>MIN(L606:L623)</f>
        <v>3.9290207089551359</v>
      </c>
    </row>
    <row r="628" spans="1:12">
      <c r="K628" s="22" t="s">
        <v>30</v>
      </c>
      <c r="L628" s="24">
        <f>SUM(L606:L623)/18</f>
        <v>95.777516224731215</v>
      </c>
    </row>
    <row r="631" spans="1:12">
      <c r="A631" s="111" t="s">
        <v>0</v>
      </c>
      <c r="B631" s="112"/>
      <c r="C631" s="113"/>
    </row>
    <row r="632" spans="1:12">
      <c r="A632" s="7" t="s">
        <v>1</v>
      </c>
      <c r="B632" s="9" t="s">
        <v>2</v>
      </c>
      <c r="C632" s="9" t="s">
        <v>3</v>
      </c>
    </row>
    <row r="633" spans="1:12">
      <c r="A633" s="3">
        <v>225</v>
      </c>
      <c r="B633" s="3">
        <v>0</v>
      </c>
      <c r="C633" s="3">
        <f>RADIANS(B633)</f>
        <v>0</v>
      </c>
    </row>
    <row r="636" spans="1:12">
      <c r="A636" s="108" t="s">
        <v>4</v>
      </c>
      <c r="B636" s="109"/>
      <c r="C636" s="109"/>
      <c r="D636" s="109"/>
      <c r="E636" s="110"/>
      <c r="F636" s="108" t="s">
        <v>5</v>
      </c>
      <c r="G636" s="109"/>
      <c r="H636" s="109"/>
      <c r="I636" s="109"/>
      <c r="J636" s="110"/>
    </row>
    <row r="637" spans="1:12">
      <c r="A637" s="4" t="s">
        <v>6</v>
      </c>
      <c r="B637" s="5" t="s">
        <v>7</v>
      </c>
      <c r="C637" s="6" t="s">
        <v>8</v>
      </c>
      <c r="D637" s="7" t="s">
        <v>9</v>
      </c>
      <c r="E637" s="8" t="s">
        <v>10</v>
      </c>
      <c r="F637" s="5" t="s">
        <v>7</v>
      </c>
      <c r="G637" s="6" t="s">
        <v>8</v>
      </c>
      <c r="H637" s="7" t="s">
        <v>9</v>
      </c>
      <c r="I637" s="8" t="s">
        <v>11</v>
      </c>
      <c r="J637" s="8" t="s">
        <v>12</v>
      </c>
    </row>
    <row r="638" spans="1:12">
      <c r="A638" s="3" t="s">
        <v>18</v>
      </c>
      <c r="B638" s="3">
        <v>0</v>
      </c>
      <c r="C638" s="3">
        <v>0</v>
      </c>
      <c r="D638" s="3">
        <f>$A$633</f>
        <v>225</v>
      </c>
      <c r="E638" s="16">
        <f>SQRT((B638*B638)+(C638*C638)+(D638*D638))</f>
        <v>225</v>
      </c>
      <c r="F638" s="3">
        <v>0.26</v>
      </c>
      <c r="G638" s="3">
        <v>-1.64</v>
      </c>
      <c r="H638" s="3">
        <f>D638</f>
        <v>225</v>
      </c>
      <c r="I638" s="16">
        <f>J638</f>
        <v>225.00612702768785</v>
      </c>
      <c r="J638" s="16">
        <f>SQRT((F638*F638)+(G638*G638)+(H638*H638))</f>
        <v>225.00612702768785</v>
      </c>
    </row>
    <row r="639" spans="1:12">
      <c r="A639" s="3" t="s">
        <v>19</v>
      </c>
      <c r="B639" s="3">
        <v>0</v>
      </c>
      <c r="C639" s="3">
        <v>20</v>
      </c>
      <c r="D639" s="3">
        <f t="shared" ref="D639:D670" si="50">$A$633</f>
        <v>225</v>
      </c>
      <c r="E639" s="16">
        <f t="shared" ref="E639:E662" si="51">SQRT((B639*B639)+(C639*C639)+(D639*D639))</f>
        <v>225.88713996153035</v>
      </c>
      <c r="F639" s="3">
        <v>28.09</v>
      </c>
      <c r="G639" s="3">
        <v>1.69</v>
      </c>
      <c r="H639" s="3">
        <f t="shared" ref="H639:H662" si="52">D639</f>
        <v>225</v>
      </c>
      <c r="I639" s="16">
        <f t="shared" ref="I639:I670" si="53">J639</f>
        <v>226.75295852535197</v>
      </c>
      <c r="J639" s="16">
        <f t="shared" ref="J639:J653" si="54">SQRT((F639*F639)+(G639*G639)+(H639*H639))</f>
        <v>226.75295852535197</v>
      </c>
    </row>
    <row r="640" spans="1:12">
      <c r="A640" s="3" t="s">
        <v>20</v>
      </c>
      <c r="B640" s="3">
        <v>0</v>
      </c>
      <c r="C640" s="3">
        <v>50</v>
      </c>
      <c r="D640" s="3">
        <f t="shared" si="50"/>
        <v>225</v>
      </c>
      <c r="E640" s="16">
        <f t="shared" si="51"/>
        <v>230.48861143232219</v>
      </c>
      <c r="F640" s="3">
        <v>51.31</v>
      </c>
      <c r="G640" s="3">
        <v>-0.33</v>
      </c>
      <c r="H640" s="3">
        <f t="shared" si="52"/>
        <v>225</v>
      </c>
      <c r="I640" s="16">
        <f t="shared" si="53"/>
        <v>230.77656943459402</v>
      </c>
      <c r="J640" s="16">
        <f t="shared" si="54"/>
        <v>230.77656943459402</v>
      </c>
    </row>
    <row r="641" spans="1:10">
      <c r="A641" s="3" t="s">
        <v>21</v>
      </c>
      <c r="B641" s="3">
        <v>10</v>
      </c>
      <c r="C641" s="3">
        <v>0</v>
      </c>
      <c r="D641" s="3">
        <f t="shared" si="50"/>
        <v>225</v>
      </c>
      <c r="E641" s="16">
        <f t="shared" si="51"/>
        <v>225.22211259110415</v>
      </c>
      <c r="F641" s="16">
        <v>-3.35</v>
      </c>
      <c r="G641" s="3">
        <v>-9.69</v>
      </c>
      <c r="H641" s="3">
        <f t="shared" si="52"/>
        <v>225</v>
      </c>
      <c r="I641" s="16">
        <f t="shared" si="53"/>
        <v>225.2334757534945</v>
      </c>
      <c r="J641" s="16">
        <f t="shared" si="54"/>
        <v>225.2334757534945</v>
      </c>
    </row>
    <row r="642" spans="1:10">
      <c r="A642" s="3" t="s">
        <v>22</v>
      </c>
      <c r="B642" s="3">
        <v>10</v>
      </c>
      <c r="C642" s="3">
        <v>70</v>
      </c>
      <c r="D642" s="3">
        <f t="shared" si="50"/>
        <v>225</v>
      </c>
      <c r="E642" s="16">
        <f t="shared" si="51"/>
        <v>235.84952830141509</v>
      </c>
      <c r="F642" s="3">
        <v>74.540000000000006</v>
      </c>
      <c r="G642" s="3">
        <v>-5.77</v>
      </c>
      <c r="H642" s="3">
        <f t="shared" si="52"/>
        <v>225</v>
      </c>
      <c r="I642" s="16">
        <f t="shared" si="53"/>
        <v>237.09598161925899</v>
      </c>
      <c r="J642" s="16">
        <f t="shared" si="54"/>
        <v>237.09598161925899</v>
      </c>
    </row>
    <row r="643" spans="1:10">
      <c r="A643" s="3" t="s">
        <v>23</v>
      </c>
      <c r="B643" s="3">
        <v>10</v>
      </c>
      <c r="C643" s="3">
        <v>-70</v>
      </c>
      <c r="D643" s="3">
        <f t="shared" si="50"/>
        <v>225</v>
      </c>
      <c r="E643" s="16">
        <f t="shared" si="51"/>
        <v>235.84952830141509</v>
      </c>
      <c r="F643" s="3">
        <v>-70.86</v>
      </c>
      <c r="G643" s="16">
        <v>-18.43</v>
      </c>
      <c r="H643" s="3">
        <f t="shared" si="52"/>
        <v>225</v>
      </c>
      <c r="I643" s="16">
        <f t="shared" si="53"/>
        <v>236.6131959549171</v>
      </c>
      <c r="J643" s="16">
        <f t="shared" si="54"/>
        <v>236.6131959549171</v>
      </c>
    </row>
    <row r="644" spans="1:10">
      <c r="A644" s="3" t="s">
        <v>24</v>
      </c>
      <c r="B644" s="3">
        <v>20</v>
      </c>
      <c r="C644" s="3">
        <v>0</v>
      </c>
      <c r="D644" s="3">
        <f t="shared" si="50"/>
        <v>225</v>
      </c>
      <c r="E644" s="16">
        <f t="shared" si="51"/>
        <v>225.88713996153035</v>
      </c>
      <c r="F644" s="3">
        <v>-1.7</v>
      </c>
      <c r="G644" s="3">
        <v>-19.21</v>
      </c>
      <c r="H644" s="3">
        <f t="shared" si="52"/>
        <v>225</v>
      </c>
      <c r="I644" s="16">
        <f t="shared" si="53"/>
        <v>225.82496341193107</v>
      </c>
      <c r="J644" s="16">
        <f t="shared" si="54"/>
        <v>225.82496341193107</v>
      </c>
    </row>
    <row r="645" spans="1:10">
      <c r="A645" s="3" t="s">
        <v>25</v>
      </c>
      <c r="B645" s="3">
        <v>20</v>
      </c>
      <c r="C645" s="3">
        <v>60</v>
      </c>
      <c r="D645" s="3">
        <f t="shared" si="50"/>
        <v>225</v>
      </c>
      <c r="E645" s="16">
        <f t="shared" si="51"/>
        <v>233.71991785040487</v>
      </c>
      <c r="F645" s="3">
        <v>63.57</v>
      </c>
      <c r="G645" s="3">
        <v>-15.74</v>
      </c>
      <c r="H645" s="3">
        <f t="shared" si="52"/>
        <v>225</v>
      </c>
      <c r="I645" s="16">
        <f t="shared" si="53"/>
        <v>234.33713427453191</v>
      </c>
      <c r="J645" s="16">
        <f t="shared" si="54"/>
        <v>234.33713427453191</v>
      </c>
    </row>
    <row r="646" spans="1:10">
      <c r="A646" s="3" t="s">
        <v>26</v>
      </c>
      <c r="B646" s="3">
        <v>20</v>
      </c>
      <c r="C646" s="3">
        <v>-90</v>
      </c>
      <c r="D646" s="3">
        <f t="shared" si="50"/>
        <v>225</v>
      </c>
      <c r="E646" s="16">
        <f t="shared" si="51"/>
        <v>243.15632831575658</v>
      </c>
      <c r="F646" s="3">
        <v>-72.89</v>
      </c>
      <c r="G646" s="3">
        <v>-27.81</v>
      </c>
      <c r="H646" s="3">
        <f t="shared" si="52"/>
        <v>225</v>
      </c>
      <c r="I646" s="16">
        <f t="shared" si="53"/>
        <v>238.14144578380302</v>
      </c>
      <c r="J646" s="16">
        <f t="shared" si="54"/>
        <v>238.14144578380302</v>
      </c>
    </row>
    <row r="647" spans="1:10">
      <c r="A647" s="3" t="s">
        <v>27</v>
      </c>
      <c r="B647" s="3">
        <v>30</v>
      </c>
      <c r="C647" s="3">
        <v>0</v>
      </c>
      <c r="D647" s="3">
        <f t="shared" si="50"/>
        <v>225</v>
      </c>
      <c r="E647" s="16">
        <f t="shared" si="51"/>
        <v>226.99118925632334</v>
      </c>
      <c r="F647" s="3">
        <v>-0.13</v>
      </c>
      <c r="G647" s="3">
        <v>-31.5</v>
      </c>
      <c r="H647" s="3">
        <f t="shared" si="52"/>
        <v>225</v>
      </c>
      <c r="I647" s="16">
        <f t="shared" si="53"/>
        <v>227.19433729738952</v>
      </c>
      <c r="J647" s="16">
        <f t="shared" si="54"/>
        <v>227.19433729738952</v>
      </c>
    </row>
    <row r="648" spans="1:10">
      <c r="A648" s="3" t="s">
        <v>31</v>
      </c>
      <c r="B648" s="3">
        <v>30</v>
      </c>
      <c r="C648" s="3">
        <v>80</v>
      </c>
      <c r="D648" s="3">
        <f t="shared" si="50"/>
        <v>225</v>
      </c>
      <c r="E648" s="16">
        <f t="shared" si="51"/>
        <v>240.67613093117481</v>
      </c>
      <c r="F648" s="3">
        <v>77.38</v>
      </c>
      <c r="G648" s="3">
        <v>-15.14</v>
      </c>
      <c r="H648" s="3">
        <f t="shared" si="52"/>
        <v>225</v>
      </c>
      <c r="I648" s="16">
        <f t="shared" si="53"/>
        <v>238.41536024342057</v>
      </c>
      <c r="J648" s="16">
        <f t="shared" si="54"/>
        <v>238.41536024342057</v>
      </c>
    </row>
    <row r="649" spans="1:10">
      <c r="A649" s="3" t="s">
        <v>32</v>
      </c>
      <c r="B649" s="3">
        <v>30</v>
      </c>
      <c r="C649" s="3">
        <v>-80</v>
      </c>
      <c r="D649" s="3">
        <f t="shared" si="50"/>
        <v>225</v>
      </c>
      <c r="E649" s="16">
        <f t="shared" si="51"/>
        <v>240.67613093117481</v>
      </c>
      <c r="F649" s="3">
        <v>-70.83</v>
      </c>
      <c r="G649" s="3">
        <v>-37.880000000000003</v>
      </c>
      <c r="H649" s="3">
        <f t="shared" si="52"/>
        <v>225</v>
      </c>
      <c r="I649" s="16">
        <f t="shared" si="53"/>
        <v>238.90747853510155</v>
      </c>
      <c r="J649" s="16">
        <f t="shared" si="54"/>
        <v>238.90747853510155</v>
      </c>
    </row>
    <row r="650" spans="1:10">
      <c r="A650" s="3" t="s">
        <v>33</v>
      </c>
      <c r="B650" s="3">
        <v>40</v>
      </c>
      <c r="C650" s="3">
        <v>0</v>
      </c>
      <c r="D650" s="3">
        <f t="shared" si="50"/>
        <v>225</v>
      </c>
      <c r="E650" s="16">
        <f t="shared" si="51"/>
        <v>228.52789764052878</v>
      </c>
      <c r="F650" s="3">
        <v>4.46</v>
      </c>
      <c r="G650" s="3">
        <v>-41.76</v>
      </c>
      <c r="H650" s="3">
        <f t="shared" si="52"/>
        <v>225</v>
      </c>
      <c r="I650" s="16">
        <f t="shared" si="53"/>
        <v>228.88597423171214</v>
      </c>
      <c r="J650" s="16">
        <f t="shared" si="54"/>
        <v>228.88597423171214</v>
      </c>
    </row>
    <row r="651" spans="1:10">
      <c r="A651" s="3" t="s">
        <v>34</v>
      </c>
      <c r="B651" s="3">
        <v>40</v>
      </c>
      <c r="C651" s="3">
        <v>10</v>
      </c>
      <c r="D651" s="3">
        <f t="shared" si="50"/>
        <v>225</v>
      </c>
      <c r="E651" s="16">
        <f t="shared" si="51"/>
        <v>228.74658467395747</v>
      </c>
      <c r="F651" s="3">
        <v>23.23</v>
      </c>
      <c r="G651" s="16">
        <v>-42.44</v>
      </c>
      <c r="H651" s="3">
        <f t="shared" si="52"/>
        <v>225</v>
      </c>
      <c r="I651" s="16">
        <f t="shared" si="53"/>
        <v>230.14296969492682</v>
      </c>
      <c r="J651" s="16">
        <f t="shared" si="54"/>
        <v>230.14296969492682</v>
      </c>
    </row>
    <row r="652" spans="1:10">
      <c r="A652" s="3" t="s">
        <v>35</v>
      </c>
      <c r="B652" s="3">
        <v>40</v>
      </c>
      <c r="C652" s="3">
        <v>-10</v>
      </c>
      <c r="D652" s="3">
        <f t="shared" si="50"/>
        <v>225</v>
      </c>
      <c r="E652" s="16">
        <f t="shared" si="51"/>
        <v>228.74658467395747</v>
      </c>
      <c r="F652" s="16">
        <v>-15.39</v>
      </c>
      <c r="G652" s="3">
        <v>-44.21</v>
      </c>
      <c r="H652" s="3">
        <f t="shared" si="52"/>
        <v>225</v>
      </c>
      <c r="I652" s="16">
        <f t="shared" si="53"/>
        <v>229.81813723028912</v>
      </c>
      <c r="J652" s="16">
        <f t="shared" si="54"/>
        <v>229.81813723028912</v>
      </c>
    </row>
    <row r="653" spans="1:10">
      <c r="A653" s="3" t="s">
        <v>36</v>
      </c>
      <c r="B653" s="3">
        <v>50</v>
      </c>
      <c r="C653" s="3">
        <v>0</v>
      </c>
      <c r="D653" s="3">
        <f t="shared" si="50"/>
        <v>225</v>
      </c>
      <c r="E653" s="16">
        <f t="shared" si="51"/>
        <v>230.48861143232219</v>
      </c>
      <c r="F653" s="3">
        <v>2.04</v>
      </c>
      <c r="G653" s="16">
        <v>-50.43</v>
      </c>
      <c r="H653" s="3">
        <f t="shared" si="52"/>
        <v>225</v>
      </c>
      <c r="I653" s="16">
        <f t="shared" si="53"/>
        <v>230.5912975374396</v>
      </c>
      <c r="J653" s="16">
        <f t="shared" si="54"/>
        <v>230.5912975374396</v>
      </c>
    </row>
    <row r="654" spans="1:10">
      <c r="A654" s="3" t="s">
        <v>37</v>
      </c>
      <c r="B654" s="3">
        <v>50</v>
      </c>
      <c r="C654" s="3">
        <v>40</v>
      </c>
      <c r="D654" s="3">
        <f t="shared" si="50"/>
        <v>225</v>
      </c>
      <c r="E654" s="16">
        <f t="shared" si="51"/>
        <v>233.9337513057917</v>
      </c>
      <c r="F654" s="3">
        <v>50.13</v>
      </c>
      <c r="G654" s="3">
        <v>-47.55</v>
      </c>
      <c r="H654" s="3">
        <f t="shared" si="52"/>
        <v>225</v>
      </c>
      <c r="I654" s="16">
        <f t="shared" si="53"/>
        <v>235.36996282448615</v>
      </c>
      <c r="J654" s="16">
        <f>SQRT((F654*F654)+(G654*G654)+(H654*H654))</f>
        <v>235.36996282448615</v>
      </c>
    </row>
    <row r="655" spans="1:10">
      <c r="A655" s="3" t="s">
        <v>38</v>
      </c>
      <c r="B655" s="3">
        <v>50</v>
      </c>
      <c r="C655" s="3">
        <v>-40</v>
      </c>
      <c r="D655" s="3">
        <f t="shared" si="50"/>
        <v>225</v>
      </c>
      <c r="E655" s="16">
        <f t="shared" si="51"/>
        <v>233.9337513057917</v>
      </c>
      <c r="F655" s="3">
        <v>-30.09</v>
      </c>
      <c r="G655" s="3">
        <v>-50.87</v>
      </c>
      <c r="H655" s="3">
        <f t="shared" si="52"/>
        <v>225</v>
      </c>
      <c r="I655" s="16">
        <f t="shared" si="53"/>
        <v>232.63311243243083</v>
      </c>
      <c r="J655" s="16">
        <f t="shared" ref="J655:J662" si="55">SQRT((F655*F655)+(G655*G655)+(H655*H655))</f>
        <v>232.63311243243083</v>
      </c>
    </row>
    <row r="656" spans="1:10">
      <c r="A656" s="3" t="s">
        <v>39</v>
      </c>
      <c r="B656" s="3">
        <v>-10</v>
      </c>
      <c r="C656" s="3">
        <v>0</v>
      </c>
      <c r="D656" s="3">
        <f t="shared" si="50"/>
        <v>225</v>
      </c>
      <c r="E656" s="16">
        <f t="shared" si="51"/>
        <v>225.22211259110415</v>
      </c>
      <c r="F656" s="3">
        <v>-1.17</v>
      </c>
      <c r="G656" s="3">
        <v>8.24</v>
      </c>
      <c r="H656" s="3">
        <f t="shared" si="52"/>
        <v>225</v>
      </c>
      <c r="I656" s="16">
        <f t="shared" si="53"/>
        <v>225.15387294026277</v>
      </c>
      <c r="J656" s="16">
        <f t="shared" si="55"/>
        <v>225.15387294026277</v>
      </c>
    </row>
    <row r="657" spans="1:10">
      <c r="A657" s="3" t="s">
        <v>40</v>
      </c>
      <c r="B657" s="3">
        <v>-10</v>
      </c>
      <c r="C657" s="3">
        <v>20</v>
      </c>
      <c r="D657" s="3">
        <f t="shared" si="50"/>
        <v>225</v>
      </c>
      <c r="E657" s="16">
        <f t="shared" si="51"/>
        <v>226.10838109190027</v>
      </c>
      <c r="F657" s="3">
        <v>16.579999999999998</v>
      </c>
      <c r="G657" s="3">
        <v>9.84</v>
      </c>
      <c r="H657" s="3">
        <f t="shared" si="52"/>
        <v>225</v>
      </c>
      <c r="I657" s="16">
        <f t="shared" si="53"/>
        <v>225.82453808211366</v>
      </c>
      <c r="J657" s="16">
        <f t="shared" si="55"/>
        <v>225.82453808211366</v>
      </c>
    </row>
    <row r="658" spans="1:10">
      <c r="A658" s="3" t="s">
        <v>41</v>
      </c>
      <c r="B658" s="3">
        <v>-10</v>
      </c>
      <c r="C658" s="3">
        <v>-20</v>
      </c>
      <c r="D658" s="3">
        <f t="shared" si="50"/>
        <v>225</v>
      </c>
      <c r="E658" s="16">
        <f t="shared" si="51"/>
        <v>226.10838109190027</v>
      </c>
      <c r="F658" s="16">
        <v>-24.21</v>
      </c>
      <c r="G658" s="3">
        <v>21.4</v>
      </c>
      <c r="H658" s="3">
        <f t="shared" si="52"/>
        <v>225</v>
      </c>
      <c r="I658" s="16">
        <f t="shared" si="53"/>
        <v>227.30834586525853</v>
      </c>
      <c r="J658" s="16">
        <f t="shared" si="55"/>
        <v>227.30834586525853</v>
      </c>
    </row>
    <row r="659" spans="1:10">
      <c r="A659" s="3" t="s">
        <v>42</v>
      </c>
      <c r="B659" s="3">
        <v>-20</v>
      </c>
      <c r="C659" s="3">
        <v>0</v>
      </c>
      <c r="D659" s="3">
        <f t="shared" si="50"/>
        <v>225</v>
      </c>
      <c r="E659" s="16">
        <f t="shared" si="51"/>
        <v>225.88713996153035</v>
      </c>
      <c r="F659" s="3">
        <v>0.2</v>
      </c>
      <c r="G659" s="16">
        <v>25.28</v>
      </c>
      <c r="H659" s="3">
        <f t="shared" si="52"/>
        <v>225</v>
      </c>
      <c r="I659" s="16">
        <f t="shared" si="53"/>
        <v>226.41580863535125</v>
      </c>
      <c r="J659" s="16">
        <f t="shared" si="55"/>
        <v>226.41580863535125</v>
      </c>
    </row>
    <row r="660" spans="1:10">
      <c r="A660" s="3" t="s">
        <v>43</v>
      </c>
      <c r="B660" s="3">
        <v>-20</v>
      </c>
      <c r="C660" s="3">
        <v>50</v>
      </c>
      <c r="D660" s="3">
        <f t="shared" si="50"/>
        <v>225</v>
      </c>
      <c r="E660" s="16">
        <f t="shared" si="51"/>
        <v>231.35470602518549</v>
      </c>
      <c r="F660" s="3">
        <v>51.77</v>
      </c>
      <c r="G660" s="3">
        <v>17.489999999999998</v>
      </c>
      <c r="H660" s="3">
        <f t="shared" si="52"/>
        <v>225</v>
      </c>
      <c r="I660" s="16">
        <f t="shared" si="53"/>
        <v>231.54056448061104</v>
      </c>
      <c r="J660" s="16">
        <f t="shared" si="55"/>
        <v>231.54056448061104</v>
      </c>
    </row>
    <row r="661" spans="1:10">
      <c r="A661" s="37" t="s">
        <v>44</v>
      </c>
      <c r="B661" s="37">
        <v>-20</v>
      </c>
      <c r="C661" s="37">
        <v>-80</v>
      </c>
      <c r="D661" s="3">
        <f t="shared" si="50"/>
        <v>225</v>
      </c>
      <c r="E661" s="38">
        <f t="shared" si="51"/>
        <v>239.63513932643517</v>
      </c>
      <c r="F661" s="37">
        <v>-73.12</v>
      </c>
      <c r="G661" s="37">
        <v>15.76</v>
      </c>
      <c r="H661" s="37">
        <f t="shared" si="52"/>
        <v>225</v>
      </c>
      <c r="I661" s="16">
        <f t="shared" si="53"/>
        <v>237.10738495458128</v>
      </c>
      <c r="J661" s="38">
        <f t="shared" si="55"/>
        <v>237.10738495458128</v>
      </c>
    </row>
    <row r="662" spans="1:10">
      <c r="A662" s="37" t="s">
        <v>45</v>
      </c>
      <c r="B662" s="37">
        <v>-30</v>
      </c>
      <c r="C662" s="37">
        <v>0</v>
      </c>
      <c r="D662" s="3">
        <f t="shared" si="50"/>
        <v>225</v>
      </c>
      <c r="E662" s="16">
        <f t="shared" si="51"/>
        <v>226.99118925632334</v>
      </c>
      <c r="F662" s="3">
        <v>2.14</v>
      </c>
      <c r="G662" s="3">
        <v>30.06</v>
      </c>
      <c r="H662" s="3">
        <f t="shared" si="52"/>
        <v>225</v>
      </c>
      <c r="I662" s="16">
        <f t="shared" si="53"/>
        <v>227.00921390992039</v>
      </c>
      <c r="J662" s="16">
        <f t="shared" si="55"/>
        <v>227.00921390992039</v>
      </c>
    </row>
    <row r="663" spans="1:10">
      <c r="A663" s="3" t="s">
        <v>47</v>
      </c>
      <c r="B663" s="90">
        <v>-30</v>
      </c>
      <c r="C663" s="18">
        <v>15</v>
      </c>
      <c r="D663" s="91">
        <f t="shared" si="50"/>
        <v>225</v>
      </c>
      <c r="E663" s="16">
        <f t="shared" ref="E663:E670" si="56">SQRT((B663*B663)+(C663*C663)+(D663*D663))</f>
        <v>227.48626332154652</v>
      </c>
      <c r="F663" s="3">
        <v>23.67</v>
      </c>
      <c r="G663" s="3">
        <v>34.31</v>
      </c>
      <c r="H663" s="3">
        <f t="shared" ref="H663:H670" si="57">D663</f>
        <v>225</v>
      </c>
      <c r="I663" s="16">
        <f t="shared" si="53"/>
        <v>228.82841825262875</v>
      </c>
      <c r="J663" s="16">
        <f t="shared" ref="J663:J670" si="58">SQRT((F663*F663)+(G663*G663)+(H663*H663))</f>
        <v>228.82841825262875</v>
      </c>
    </row>
    <row r="664" spans="1:10">
      <c r="A664" s="3" t="s">
        <v>48</v>
      </c>
      <c r="B664" s="90">
        <v>-30</v>
      </c>
      <c r="C664" s="18">
        <v>-15</v>
      </c>
      <c r="D664" s="91">
        <f t="shared" si="50"/>
        <v>225</v>
      </c>
      <c r="E664" s="16">
        <f t="shared" si="56"/>
        <v>227.48626332154652</v>
      </c>
      <c r="F664" s="3">
        <v>-19.09</v>
      </c>
      <c r="G664" s="3">
        <v>31.75</v>
      </c>
      <c r="H664" s="3">
        <f t="shared" si="57"/>
        <v>225</v>
      </c>
      <c r="I664" s="16">
        <f t="shared" si="53"/>
        <v>228.02958272996071</v>
      </c>
      <c r="J664" s="16">
        <f t="shared" si="58"/>
        <v>228.02958272996071</v>
      </c>
    </row>
    <row r="665" spans="1:10">
      <c r="A665" s="3" t="s">
        <v>49</v>
      </c>
      <c r="B665" s="90">
        <v>-40</v>
      </c>
      <c r="C665" s="18">
        <v>0</v>
      </c>
      <c r="D665" s="91">
        <f t="shared" si="50"/>
        <v>225</v>
      </c>
      <c r="E665" s="16">
        <f t="shared" si="56"/>
        <v>228.52789764052878</v>
      </c>
      <c r="F665" s="16">
        <v>5.71</v>
      </c>
      <c r="G665" s="3">
        <v>44.66</v>
      </c>
      <c r="H665" s="3">
        <f t="shared" si="57"/>
        <v>225</v>
      </c>
      <c r="I665" s="16">
        <f t="shared" si="53"/>
        <v>229.46049703598223</v>
      </c>
      <c r="J665" s="16">
        <f t="shared" si="58"/>
        <v>229.46049703598223</v>
      </c>
    </row>
    <row r="666" spans="1:10">
      <c r="A666" s="3" t="s">
        <v>50</v>
      </c>
      <c r="B666" s="90">
        <v>-40</v>
      </c>
      <c r="C666" s="18">
        <v>40</v>
      </c>
      <c r="D666" s="91">
        <f t="shared" si="50"/>
        <v>225</v>
      </c>
      <c r="E666" s="16">
        <f t="shared" si="56"/>
        <v>232.0021551624036</v>
      </c>
      <c r="F666" s="3">
        <v>48.34</v>
      </c>
      <c r="G666" s="16">
        <v>38.549999999999997</v>
      </c>
      <c r="H666" s="3">
        <f t="shared" si="57"/>
        <v>225</v>
      </c>
      <c r="I666" s="16">
        <f t="shared" si="53"/>
        <v>233.34064819486551</v>
      </c>
      <c r="J666" s="16">
        <f t="shared" si="58"/>
        <v>233.34064819486551</v>
      </c>
    </row>
    <row r="667" spans="1:10">
      <c r="A667" s="3" t="s">
        <v>51</v>
      </c>
      <c r="B667" s="90">
        <v>-40</v>
      </c>
      <c r="C667" s="18">
        <v>-40</v>
      </c>
      <c r="D667" s="91">
        <f t="shared" si="50"/>
        <v>225</v>
      </c>
      <c r="E667" s="16">
        <f t="shared" si="56"/>
        <v>232.0021551624036</v>
      </c>
      <c r="F667" s="3">
        <v>-37.19</v>
      </c>
      <c r="G667" s="3">
        <v>41.19</v>
      </c>
      <c r="H667" s="3">
        <f t="shared" si="57"/>
        <v>225</v>
      </c>
      <c r="I667" s="16">
        <f t="shared" si="53"/>
        <v>231.74277162405735</v>
      </c>
      <c r="J667" s="16">
        <f t="shared" si="58"/>
        <v>231.74277162405735</v>
      </c>
    </row>
    <row r="668" spans="1:10">
      <c r="A668" s="3" t="s">
        <v>52</v>
      </c>
      <c r="B668" s="90">
        <v>-50</v>
      </c>
      <c r="C668" s="18">
        <v>0</v>
      </c>
      <c r="D668" s="91">
        <f t="shared" si="50"/>
        <v>225</v>
      </c>
      <c r="E668" s="38">
        <f t="shared" si="56"/>
        <v>230.48861143232219</v>
      </c>
      <c r="F668" s="37">
        <v>-5.96</v>
      </c>
      <c r="G668" s="37">
        <v>48.37</v>
      </c>
      <c r="H668" s="37">
        <f t="shared" si="57"/>
        <v>225</v>
      </c>
      <c r="I668" s="16">
        <f t="shared" si="53"/>
        <v>230.21767634132701</v>
      </c>
      <c r="J668" s="38">
        <f t="shared" si="58"/>
        <v>230.21767634132701</v>
      </c>
    </row>
    <row r="669" spans="1:10">
      <c r="A669" s="3" t="s">
        <v>53</v>
      </c>
      <c r="B669" s="90">
        <v>-50</v>
      </c>
      <c r="C669" s="18">
        <v>35</v>
      </c>
      <c r="D669" s="91">
        <f t="shared" si="50"/>
        <v>225</v>
      </c>
      <c r="E669" s="16">
        <f t="shared" si="56"/>
        <v>233.13086453749534</v>
      </c>
      <c r="F669" s="3">
        <v>43.18</v>
      </c>
      <c r="G669" s="3">
        <v>46.08</v>
      </c>
      <c r="H669" s="3">
        <f t="shared" si="57"/>
        <v>225</v>
      </c>
      <c r="I669" s="16">
        <f t="shared" si="53"/>
        <v>233.69398537403566</v>
      </c>
      <c r="J669" s="16">
        <f t="shared" si="58"/>
        <v>233.69398537403566</v>
      </c>
    </row>
    <row r="670" spans="1:10">
      <c r="A670" s="3" t="s">
        <v>54</v>
      </c>
      <c r="B670" s="90">
        <v>-50</v>
      </c>
      <c r="C670" s="18">
        <v>-65</v>
      </c>
      <c r="D670" s="91">
        <f t="shared" si="50"/>
        <v>225</v>
      </c>
      <c r="E670" s="16">
        <f t="shared" si="56"/>
        <v>239.47860029656096</v>
      </c>
      <c r="F670" s="3">
        <v>-63.22</v>
      </c>
      <c r="G670" s="3">
        <v>49.21</v>
      </c>
      <c r="H670" s="3">
        <f t="shared" si="57"/>
        <v>225</v>
      </c>
      <c r="I670" s="16">
        <f t="shared" si="53"/>
        <v>238.8375860286651</v>
      </c>
      <c r="J670" s="16">
        <f t="shared" si="58"/>
        <v>238.8375860286651</v>
      </c>
    </row>
    <row r="673" spans="1:15">
      <c r="A673" s="111" t="s">
        <v>0</v>
      </c>
      <c r="B673" s="112"/>
      <c r="C673" s="113"/>
    </row>
    <row r="674" spans="1:15">
      <c r="A674" s="7" t="s">
        <v>1</v>
      </c>
      <c r="B674" s="9" t="s">
        <v>2</v>
      </c>
      <c r="C674" s="9" t="s">
        <v>3</v>
      </c>
    </row>
    <row r="675" spans="1:15">
      <c r="A675" s="3">
        <v>225</v>
      </c>
      <c r="B675" s="3">
        <v>0</v>
      </c>
      <c r="C675" s="3">
        <f>RADIANS(B675)</f>
        <v>0</v>
      </c>
    </row>
    <row r="678" spans="1:15">
      <c r="A678" s="108" t="s">
        <v>4</v>
      </c>
      <c r="B678" s="109"/>
      <c r="C678" s="109"/>
      <c r="D678" s="109"/>
      <c r="E678" s="110"/>
      <c r="F678" s="108" t="s">
        <v>5</v>
      </c>
      <c r="G678" s="109"/>
      <c r="H678" s="109"/>
      <c r="I678" s="109"/>
      <c r="J678" s="110"/>
      <c r="K678" s="108" t="s">
        <v>55</v>
      </c>
      <c r="L678" s="109"/>
      <c r="M678" s="109"/>
      <c r="N678" s="109"/>
      <c r="O678" s="110"/>
    </row>
    <row r="679" spans="1:15">
      <c r="A679" s="4" t="s">
        <v>6</v>
      </c>
      <c r="B679" s="5" t="s">
        <v>7</v>
      </c>
      <c r="C679" s="6" t="s">
        <v>8</v>
      </c>
      <c r="D679" s="7" t="s">
        <v>9</v>
      </c>
      <c r="E679" s="8" t="s">
        <v>10</v>
      </c>
      <c r="F679" s="5" t="s">
        <v>7</v>
      </c>
      <c r="G679" s="6" t="s">
        <v>8</v>
      </c>
      <c r="H679" s="7" t="s">
        <v>9</v>
      </c>
      <c r="I679" s="8" t="s">
        <v>11</v>
      </c>
      <c r="J679" s="8" t="s">
        <v>12</v>
      </c>
      <c r="K679" s="5" t="s">
        <v>7</v>
      </c>
      <c r="L679" s="6" t="s">
        <v>8</v>
      </c>
      <c r="M679" s="7" t="s">
        <v>9</v>
      </c>
      <c r="N679" s="8" t="s">
        <v>11</v>
      </c>
      <c r="O679" s="8" t="s">
        <v>12</v>
      </c>
    </row>
    <row r="680" spans="1:15">
      <c r="A680" s="3" t="s">
        <v>18</v>
      </c>
      <c r="B680" s="3">
        <v>0</v>
      </c>
      <c r="C680" s="3">
        <v>0</v>
      </c>
      <c r="D680" s="3">
        <f>$A$633</f>
        <v>225</v>
      </c>
      <c r="E680" s="16">
        <f>SQRT((B680*B680)+(C680*C680)+(D680*D680))</f>
        <v>225</v>
      </c>
      <c r="F680" s="3">
        <v>0.26</v>
      </c>
      <c r="G680" s="3">
        <v>-1.64</v>
      </c>
      <c r="H680" s="3">
        <f>D680</f>
        <v>225</v>
      </c>
      <c r="I680" s="16">
        <f>J680</f>
        <v>225.00612702768785</v>
      </c>
      <c r="J680" s="16">
        <f>SQRT((F680*F680)+(G680*G680)+(H680*H680))</f>
        <v>225.00612702768785</v>
      </c>
      <c r="K680" s="3">
        <f>-G680</f>
        <v>1.64</v>
      </c>
      <c r="L680" s="3">
        <f>F680</f>
        <v>0.26</v>
      </c>
      <c r="M680" s="3">
        <v>225</v>
      </c>
      <c r="N680" s="16">
        <f>O680</f>
        <v>225.00612702768785</v>
      </c>
      <c r="O680" s="16">
        <f>SQRT((K680*K680)+(L680*L680)+(M680*M680))</f>
        <v>225.00612702768785</v>
      </c>
    </row>
    <row r="681" spans="1:15">
      <c r="A681" s="3" t="s">
        <v>19</v>
      </c>
      <c r="B681" s="3">
        <v>0</v>
      </c>
      <c r="C681" s="3">
        <v>20</v>
      </c>
      <c r="D681" s="3">
        <f t="shared" ref="D681:D712" si="59">$A$633</f>
        <v>225</v>
      </c>
      <c r="E681" s="16">
        <f t="shared" ref="E681:E712" si="60">SQRT((B681*B681)+(C681*C681)+(D681*D681))</f>
        <v>225.88713996153035</v>
      </c>
      <c r="F681" s="3">
        <v>28.09</v>
      </c>
      <c r="G681" s="3">
        <v>1.69</v>
      </c>
      <c r="H681" s="3">
        <f t="shared" ref="H681:H712" si="61">D681</f>
        <v>225</v>
      </c>
      <c r="I681" s="16">
        <f t="shared" ref="I681:I712" si="62">J681</f>
        <v>226.75295852535197</v>
      </c>
      <c r="J681" s="16">
        <f t="shared" ref="J681:J695" si="63">SQRT((F681*F681)+(G681*G681)+(H681*H681))</f>
        <v>226.75295852535197</v>
      </c>
      <c r="K681" s="3">
        <f t="shared" ref="K681:K712" si="64">-G681</f>
        <v>-1.69</v>
      </c>
      <c r="L681" s="3">
        <f t="shared" ref="L681:L712" si="65">F681</f>
        <v>28.09</v>
      </c>
      <c r="M681" s="3">
        <v>225</v>
      </c>
      <c r="N681" s="16">
        <f t="shared" ref="N681:N712" si="66">O681</f>
        <v>226.75295852535197</v>
      </c>
      <c r="O681" s="16">
        <f t="shared" ref="O681:O695" si="67">SQRT((K681*K681)+(L681*L681)+(M681*M681))</f>
        <v>226.75295852535197</v>
      </c>
    </row>
    <row r="682" spans="1:15">
      <c r="A682" s="3" t="s">
        <v>20</v>
      </c>
      <c r="B682" s="3">
        <v>0</v>
      </c>
      <c r="C682" s="3">
        <v>50</v>
      </c>
      <c r="D682" s="3">
        <f t="shared" si="59"/>
        <v>225</v>
      </c>
      <c r="E682" s="16">
        <f t="shared" si="60"/>
        <v>230.48861143232219</v>
      </c>
      <c r="F682" s="3">
        <v>51.31</v>
      </c>
      <c r="G682" s="3">
        <v>-0.33</v>
      </c>
      <c r="H682" s="3">
        <f t="shared" si="61"/>
        <v>225</v>
      </c>
      <c r="I682" s="16">
        <f t="shared" si="62"/>
        <v>230.77656943459402</v>
      </c>
      <c r="J682" s="16">
        <f t="shared" si="63"/>
        <v>230.77656943459402</v>
      </c>
      <c r="K682" s="3">
        <f t="shared" si="64"/>
        <v>0.33</v>
      </c>
      <c r="L682" s="3">
        <f>F682</f>
        <v>51.31</v>
      </c>
      <c r="M682" s="3">
        <v>225</v>
      </c>
      <c r="N682" s="16">
        <f t="shared" si="66"/>
        <v>230.77656943459402</v>
      </c>
      <c r="O682" s="16">
        <f t="shared" si="67"/>
        <v>230.77656943459402</v>
      </c>
    </row>
    <row r="683" spans="1:15">
      <c r="A683" s="3" t="s">
        <v>21</v>
      </c>
      <c r="B683" s="3">
        <v>10</v>
      </c>
      <c r="C683" s="3">
        <v>0</v>
      </c>
      <c r="D683" s="3">
        <f t="shared" si="59"/>
        <v>225</v>
      </c>
      <c r="E683" s="16">
        <f t="shared" si="60"/>
        <v>225.22211259110415</v>
      </c>
      <c r="F683" s="16">
        <v>-3.35</v>
      </c>
      <c r="G683" s="3">
        <v>-9.69</v>
      </c>
      <c r="H683" s="3">
        <f t="shared" si="61"/>
        <v>225</v>
      </c>
      <c r="I683" s="16">
        <f t="shared" si="62"/>
        <v>225.2334757534945</v>
      </c>
      <c r="J683" s="16">
        <f t="shared" si="63"/>
        <v>225.2334757534945</v>
      </c>
      <c r="K683" s="3">
        <f t="shared" si="64"/>
        <v>9.69</v>
      </c>
      <c r="L683" s="3">
        <f t="shared" si="65"/>
        <v>-3.35</v>
      </c>
      <c r="M683" s="3">
        <v>225</v>
      </c>
      <c r="N683" s="16">
        <f t="shared" si="66"/>
        <v>225.2334757534945</v>
      </c>
      <c r="O683" s="16">
        <f t="shared" si="67"/>
        <v>225.2334757534945</v>
      </c>
    </row>
    <row r="684" spans="1:15">
      <c r="A684" s="3" t="s">
        <v>22</v>
      </c>
      <c r="B684" s="3">
        <v>10</v>
      </c>
      <c r="C684" s="3">
        <v>70</v>
      </c>
      <c r="D684" s="3">
        <f t="shared" si="59"/>
        <v>225</v>
      </c>
      <c r="E684" s="16">
        <f t="shared" si="60"/>
        <v>235.84952830141509</v>
      </c>
      <c r="F684" s="3">
        <v>74.540000000000006</v>
      </c>
      <c r="G684" s="3">
        <v>-5.77</v>
      </c>
      <c r="H684" s="3">
        <f t="shared" si="61"/>
        <v>225</v>
      </c>
      <c r="I684" s="16">
        <f t="shared" si="62"/>
        <v>237.09598161925899</v>
      </c>
      <c r="J684" s="16">
        <f t="shared" si="63"/>
        <v>237.09598161925899</v>
      </c>
      <c r="K684" s="3">
        <f t="shared" si="64"/>
        <v>5.77</v>
      </c>
      <c r="L684" s="3">
        <f t="shared" si="65"/>
        <v>74.540000000000006</v>
      </c>
      <c r="M684" s="3">
        <v>225</v>
      </c>
      <c r="N684" s="16">
        <f t="shared" si="66"/>
        <v>237.09598161925899</v>
      </c>
      <c r="O684" s="16">
        <f t="shared" si="67"/>
        <v>237.09598161925899</v>
      </c>
    </row>
    <row r="685" spans="1:15">
      <c r="A685" s="3" t="s">
        <v>23</v>
      </c>
      <c r="B685" s="3">
        <v>10</v>
      </c>
      <c r="C685" s="3">
        <v>-70</v>
      </c>
      <c r="D685" s="3">
        <f t="shared" si="59"/>
        <v>225</v>
      </c>
      <c r="E685" s="16">
        <f t="shared" si="60"/>
        <v>235.84952830141509</v>
      </c>
      <c r="F685" s="3">
        <v>-70.86</v>
      </c>
      <c r="G685" s="16">
        <v>-18.43</v>
      </c>
      <c r="H685" s="3">
        <f t="shared" si="61"/>
        <v>225</v>
      </c>
      <c r="I685" s="16">
        <f t="shared" si="62"/>
        <v>236.6131959549171</v>
      </c>
      <c r="J685" s="16">
        <f t="shared" si="63"/>
        <v>236.6131959549171</v>
      </c>
      <c r="K685" s="3">
        <f t="shared" si="64"/>
        <v>18.43</v>
      </c>
      <c r="L685" s="3">
        <f t="shared" si="65"/>
        <v>-70.86</v>
      </c>
      <c r="M685" s="3">
        <v>225</v>
      </c>
      <c r="N685" s="16">
        <f t="shared" si="66"/>
        <v>236.6131959549171</v>
      </c>
      <c r="O685" s="16">
        <f t="shared" si="67"/>
        <v>236.6131959549171</v>
      </c>
    </row>
    <row r="686" spans="1:15">
      <c r="A686" s="3" t="s">
        <v>24</v>
      </c>
      <c r="B686" s="3">
        <v>20</v>
      </c>
      <c r="C686" s="3">
        <v>0</v>
      </c>
      <c r="D686" s="3">
        <f t="shared" si="59"/>
        <v>225</v>
      </c>
      <c r="E686" s="16">
        <f t="shared" si="60"/>
        <v>225.88713996153035</v>
      </c>
      <c r="F686" s="3">
        <v>-1.7</v>
      </c>
      <c r="G686" s="3">
        <v>-19.21</v>
      </c>
      <c r="H686" s="3">
        <f t="shared" si="61"/>
        <v>225</v>
      </c>
      <c r="I686" s="16">
        <f t="shared" si="62"/>
        <v>225.82496341193107</v>
      </c>
      <c r="J686" s="16">
        <f t="shared" si="63"/>
        <v>225.82496341193107</v>
      </c>
      <c r="K686" s="3">
        <f t="shared" si="64"/>
        <v>19.21</v>
      </c>
      <c r="L686" s="3">
        <f t="shared" si="65"/>
        <v>-1.7</v>
      </c>
      <c r="M686" s="3">
        <v>225</v>
      </c>
      <c r="N686" s="16">
        <f t="shared" si="66"/>
        <v>225.82496341193107</v>
      </c>
      <c r="O686" s="16">
        <f t="shared" si="67"/>
        <v>225.82496341193107</v>
      </c>
    </row>
    <row r="687" spans="1:15">
      <c r="A687" s="3" t="s">
        <v>25</v>
      </c>
      <c r="B687" s="3">
        <v>20</v>
      </c>
      <c r="C687" s="3">
        <v>60</v>
      </c>
      <c r="D687" s="3">
        <f t="shared" si="59"/>
        <v>225</v>
      </c>
      <c r="E687" s="16">
        <f t="shared" si="60"/>
        <v>233.71991785040487</v>
      </c>
      <c r="F687" s="3">
        <v>63.57</v>
      </c>
      <c r="G687" s="3">
        <v>-15.74</v>
      </c>
      <c r="H687" s="3">
        <f t="shared" si="61"/>
        <v>225</v>
      </c>
      <c r="I687" s="16">
        <f t="shared" si="62"/>
        <v>234.33713427453191</v>
      </c>
      <c r="J687" s="16">
        <f t="shared" si="63"/>
        <v>234.33713427453191</v>
      </c>
      <c r="K687" s="3">
        <f t="shared" si="64"/>
        <v>15.74</v>
      </c>
      <c r="L687" s="3">
        <f t="shared" si="65"/>
        <v>63.57</v>
      </c>
      <c r="M687" s="3">
        <v>225</v>
      </c>
      <c r="N687" s="16">
        <f t="shared" si="66"/>
        <v>234.33713427453191</v>
      </c>
      <c r="O687" s="16">
        <f t="shared" si="67"/>
        <v>234.33713427453191</v>
      </c>
    </row>
    <row r="688" spans="1:15">
      <c r="A688" s="3" t="s">
        <v>26</v>
      </c>
      <c r="B688" s="3">
        <v>20</v>
      </c>
      <c r="C688" s="3">
        <v>-90</v>
      </c>
      <c r="D688" s="3">
        <f t="shared" si="59"/>
        <v>225</v>
      </c>
      <c r="E688" s="16">
        <f t="shared" si="60"/>
        <v>243.15632831575658</v>
      </c>
      <c r="F688" s="3">
        <v>-72.89</v>
      </c>
      <c r="G688" s="3">
        <v>-27.81</v>
      </c>
      <c r="H688" s="3">
        <f t="shared" si="61"/>
        <v>225</v>
      </c>
      <c r="I688" s="16">
        <f t="shared" si="62"/>
        <v>238.14144578380302</v>
      </c>
      <c r="J688" s="16">
        <f t="shared" si="63"/>
        <v>238.14144578380302</v>
      </c>
      <c r="K688" s="3">
        <f t="shared" si="64"/>
        <v>27.81</v>
      </c>
      <c r="L688" s="3">
        <f t="shared" si="65"/>
        <v>-72.89</v>
      </c>
      <c r="M688" s="3">
        <v>225</v>
      </c>
      <c r="N688" s="16">
        <f t="shared" si="66"/>
        <v>238.14144578380302</v>
      </c>
      <c r="O688" s="16">
        <f t="shared" si="67"/>
        <v>238.14144578380302</v>
      </c>
    </row>
    <row r="689" spans="1:15">
      <c r="A689" s="3" t="s">
        <v>27</v>
      </c>
      <c r="B689" s="3">
        <v>30</v>
      </c>
      <c r="C689" s="3">
        <v>0</v>
      </c>
      <c r="D689" s="3">
        <f t="shared" si="59"/>
        <v>225</v>
      </c>
      <c r="E689" s="16">
        <f t="shared" si="60"/>
        <v>226.99118925632334</v>
      </c>
      <c r="F689" s="3">
        <v>-0.13</v>
      </c>
      <c r="G689" s="3">
        <v>-31.5</v>
      </c>
      <c r="H689" s="3">
        <f t="shared" si="61"/>
        <v>225</v>
      </c>
      <c r="I689" s="16">
        <f t="shared" si="62"/>
        <v>227.19433729738952</v>
      </c>
      <c r="J689" s="16">
        <f t="shared" si="63"/>
        <v>227.19433729738952</v>
      </c>
      <c r="K689" s="3">
        <f t="shared" si="64"/>
        <v>31.5</v>
      </c>
      <c r="L689" s="3">
        <f t="shared" si="65"/>
        <v>-0.13</v>
      </c>
      <c r="M689" s="3">
        <v>225</v>
      </c>
      <c r="N689" s="16">
        <f t="shared" si="66"/>
        <v>227.19433729738952</v>
      </c>
      <c r="O689" s="16">
        <f t="shared" si="67"/>
        <v>227.19433729738952</v>
      </c>
    </row>
    <row r="690" spans="1:15">
      <c r="A690" s="3" t="s">
        <v>31</v>
      </c>
      <c r="B690" s="3">
        <v>30</v>
      </c>
      <c r="C690" s="3">
        <v>80</v>
      </c>
      <c r="D690" s="3">
        <f t="shared" si="59"/>
        <v>225</v>
      </c>
      <c r="E690" s="16">
        <f t="shared" si="60"/>
        <v>240.67613093117481</v>
      </c>
      <c r="F690" s="3">
        <v>77.38</v>
      </c>
      <c r="G690" s="3">
        <v>-15.14</v>
      </c>
      <c r="H690" s="3">
        <f t="shared" si="61"/>
        <v>225</v>
      </c>
      <c r="I690" s="16">
        <f t="shared" si="62"/>
        <v>238.41536024342057</v>
      </c>
      <c r="J690" s="16">
        <f t="shared" si="63"/>
        <v>238.41536024342057</v>
      </c>
      <c r="K690" s="3">
        <f t="shared" si="64"/>
        <v>15.14</v>
      </c>
      <c r="L690" s="3">
        <f t="shared" si="65"/>
        <v>77.38</v>
      </c>
      <c r="M690" s="3">
        <v>225</v>
      </c>
      <c r="N690" s="16">
        <f t="shared" si="66"/>
        <v>238.41536024342057</v>
      </c>
      <c r="O690" s="16">
        <f t="shared" si="67"/>
        <v>238.41536024342057</v>
      </c>
    </row>
    <row r="691" spans="1:15">
      <c r="A691" s="3" t="s">
        <v>32</v>
      </c>
      <c r="B691" s="3">
        <v>30</v>
      </c>
      <c r="C691" s="3">
        <v>-80</v>
      </c>
      <c r="D691" s="3">
        <f t="shared" si="59"/>
        <v>225</v>
      </c>
      <c r="E691" s="16">
        <f t="shared" si="60"/>
        <v>240.67613093117481</v>
      </c>
      <c r="F691" s="3">
        <v>-70.83</v>
      </c>
      <c r="G691" s="3">
        <v>-37.880000000000003</v>
      </c>
      <c r="H691" s="3">
        <f t="shared" si="61"/>
        <v>225</v>
      </c>
      <c r="I691" s="16">
        <f t="shared" si="62"/>
        <v>238.90747853510155</v>
      </c>
      <c r="J691" s="16">
        <f t="shared" si="63"/>
        <v>238.90747853510155</v>
      </c>
      <c r="K691" s="3">
        <f t="shared" si="64"/>
        <v>37.880000000000003</v>
      </c>
      <c r="L691" s="3">
        <f t="shared" si="65"/>
        <v>-70.83</v>
      </c>
      <c r="M691" s="3">
        <v>225</v>
      </c>
      <c r="N691" s="16">
        <f t="shared" si="66"/>
        <v>238.90747853510155</v>
      </c>
      <c r="O691" s="16">
        <f t="shared" si="67"/>
        <v>238.90747853510155</v>
      </c>
    </row>
    <row r="692" spans="1:15">
      <c r="A692" s="3" t="s">
        <v>33</v>
      </c>
      <c r="B692" s="3">
        <v>40</v>
      </c>
      <c r="C692" s="3">
        <v>0</v>
      </c>
      <c r="D692" s="3">
        <f t="shared" si="59"/>
        <v>225</v>
      </c>
      <c r="E692" s="16">
        <f t="shared" si="60"/>
        <v>228.52789764052878</v>
      </c>
      <c r="F692" s="3">
        <v>4.46</v>
      </c>
      <c r="G692" s="3">
        <v>-41.76</v>
      </c>
      <c r="H692" s="3">
        <f t="shared" si="61"/>
        <v>225</v>
      </c>
      <c r="I692" s="16">
        <f t="shared" si="62"/>
        <v>228.88597423171214</v>
      </c>
      <c r="J692" s="16">
        <f t="shared" si="63"/>
        <v>228.88597423171214</v>
      </c>
      <c r="K692" s="3">
        <f t="shared" si="64"/>
        <v>41.76</v>
      </c>
      <c r="L692" s="3">
        <f t="shared" si="65"/>
        <v>4.46</v>
      </c>
      <c r="M692" s="3">
        <v>225</v>
      </c>
      <c r="N692" s="16">
        <f t="shared" si="66"/>
        <v>228.88597423171214</v>
      </c>
      <c r="O692" s="16">
        <f t="shared" si="67"/>
        <v>228.88597423171214</v>
      </c>
    </row>
    <row r="693" spans="1:15">
      <c r="A693" s="3" t="s">
        <v>34</v>
      </c>
      <c r="B693" s="3">
        <v>40</v>
      </c>
      <c r="C693" s="3">
        <v>10</v>
      </c>
      <c r="D693" s="3">
        <f t="shared" si="59"/>
        <v>225</v>
      </c>
      <c r="E693" s="16">
        <f t="shared" si="60"/>
        <v>228.74658467395747</v>
      </c>
      <c r="F693" s="3">
        <v>23.23</v>
      </c>
      <c r="G693" s="16">
        <v>-42.44</v>
      </c>
      <c r="H693" s="3">
        <f t="shared" si="61"/>
        <v>225</v>
      </c>
      <c r="I693" s="16">
        <f t="shared" si="62"/>
        <v>230.14296969492682</v>
      </c>
      <c r="J693" s="16">
        <f t="shared" si="63"/>
        <v>230.14296969492682</v>
      </c>
      <c r="K693" s="3">
        <f t="shared" si="64"/>
        <v>42.44</v>
      </c>
      <c r="L693" s="3">
        <f t="shared" si="65"/>
        <v>23.23</v>
      </c>
      <c r="M693" s="3">
        <v>225</v>
      </c>
      <c r="N693" s="16">
        <f t="shared" si="66"/>
        <v>230.14296969492682</v>
      </c>
      <c r="O693" s="16">
        <f t="shared" si="67"/>
        <v>230.14296969492682</v>
      </c>
    </row>
    <row r="694" spans="1:15">
      <c r="A694" s="3" t="s">
        <v>35</v>
      </c>
      <c r="B694" s="3">
        <v>40</v>
      </c>
      <c r="C694" s="3">
        <v>-10</v>
      </c>
      <c r="D694" s="3">
        <f t="shared" si="59"/>
        <v>225</v>
      </c>
      <c r="E694" s="16">
        <f t="shared" si="60"/>
        <v>228.74658467395747</v>
      </c>
      <c r="F694" s="16">
        <v>-15.39</v>
      </c>
      <c r="G694" s="3">
        <v>-44.21</v>
      </c>
      <c r="H694" s="3">
        <f t="shared" si="61"/>
        <v>225</v>
      </c>
      <c r="I694" s="16">
        <f t="shared" si="62"/>
        <v>229.81813723028912</v>
      </c>
      <c r="J694" s="16">
        <f t="shared" si="63"/>
        <v>229.81813723028912</v>
      </c>
      <c r="K694" s="3">
        <f t="shared" si="64"/>
        <v>44.21</v>
      </c>
      <c r="L694" s="3">
        <f t="shared" si="65"/>
        <v>-15.39</v>
      </c>
      <c r="M694" s="3">
        <v>225</v>
      </c>
      <c r="N694" s="16">
        <f t="shared" si="66"/>
        <v>229.81813723028912</v>
      </c>
      <c r="O694" s="16">
        <f t="shared" si="67"/>
        <v>229.81813723028912</v>
      </c>
    </row>
    <row r="695" spans="1:15">
      <c r="A695" s="3" t="s">
        <v>36</v>
      </c>
      <c r="B695" s="3">
        <v>50</v>
      </c>
      <c r="C695" s="3">
        <v>0</v>
      </c>
      <c r="D695" s="3">
        <f t="shared" si="59"/>
        <v>225</v>
      </c>
      <c r="E695" s="16">
        <f t="shared" si="60"/>
        <v>230.48861143232219</v>
      </c>
      <c r="F695" s="3">
        <v>2.04</v>
      </c>
      <c r="G695" s="16">
        <v>-50.43</v>
      </c>
      <c r="H695" s="3">
        <f t="shared" si="61"/>
        <v>225</v>
      </c>
      <c r="I695" s="16">
        <f t="shared" si="62"/>
        <v>230.5912975374396</v>
      </c>
      <c r="J695" s="16">
        <f t="shared" si="63"/>
        <v>230.5912975374396</v>
      </c>
      <c r="K695" s="3">
        <f t="shared" si="64"/>
        <v>50.43</v>
      </c>
      <c r="L695" s="3">
        <f t="shared" si="65"/>
        <v>2.04</v>
      </c>
      <c r="M695" s="3">
        <v>225</v>
      </c>
      <c r="N695" s="16">
        <f t="shared" si="66"/>
        <v>230.5912975374396</v>
      </c>
      <c r="O695" s="16">
        <f t="shared" si="67"/>
        <v>230.5912975374396</v>
      </c>
    </row>
    <row r="696" spans="1:15">
      <c r="A696" s="3" t="s">
        <v>37</v>
      </c>
      <c r="B696" s="3">
        <v>50</v>
      </c>
      <c r="C696" s="3">
        <v>40</v>
      </c>
      <c r="D696" s="3">
        <f t="shared" si="59"/>
        <v>225</v>
      </c>
      <c r="E696" s="16">
        <f t="shared" si="60"/>
        <v>233.9337513057917</v>
      </c>
      <c r="F696" s="3">
        <v>50.13</v>
      </c>
      <c r="G696" s="3">
        <v>-47.55</v>
      </c>
      <c r="H696" s="3">
        <f t="shared" si="61"/>
        <v>225</v>
      </c>
      <c r="I696" s="16">
        <f t="shared" si="62"/>
        <v>235.36996282448615</v>
      </c>
      <c r="J696" s="16">
        <f>SQRT((F696*F696)+(G696*G696)+(H696*H696))</f>
        <v>235.36996282448615</v>
      </c>
      <c r="K696" s="3">
        <f t="shared" si="64"/>
        <v>47.55</v>
      </c>
      <c r="L696" s="3">
        <f t="shared" si="65"/>
        <v>50.13</v>
      </c>
      <c r="M696" s="3">
        <v>225</v>
      </c>
      <c r="N696" s="16">
        <f t="shared" si="66"/>
        <v>235.36996282448615</v>
      </c>
      <c r="O696" s="16">
        <f>SQRT((K696*K696)+(L696*L696)+(M696*M696))</f>
        <v>235.36996282448615</v>
      </c>
    </row>
    <row r="697" spans="1:15">
      <c r="A697" s="3" t="s">
        <v>38</v>
      </c>
      <c r="B697" s="3">
        <v>50</v>
      </c>
      <c r="C697" s="3">
        <v>-40</v>
      </c>
      <c r="D697" s="3">
        <f t="shared" si="59"/>
        <v>225</v>
      </c>
      <c r="E697" s="16">
        <f t="shared" si="60"/>
        <v>233.9337513057917</v>
      </c>
      <c r="F697" s="3">
        <v>-30.09</v>
      </c>
      <c r="G697" s="3">
        <v>-50.87</v>
      </c>
      <c r="H697" s="3">
        <f t="shared" si="61"/>
        <v>225</v>
      </c>
      <c r="I697" s="16">
        <f t="shared" si="62"/>
        <v>232.63311243243083</v>
      </c>
      <c r="J697" s="16">
        <f t="shared" ref="J697:J712" si="68">SQRT((F697*F697)+(G697*G697)+(H697*H697))</f>
        <v>232.63311243243083</v>
      </c>
      <c r="K697" s="3">
        <f t="shared" si="64"/>
        <v>50.87</v>
      </c>
      <c r="L697" s="3">
        <f t="shared" si="65"/>
        <v>-30.09</v>
      </c>
      <c r="M697" s="3">
        <v>225</v>
      </c>
      <c r="N697" s="16">
        <f t="shared" si="66"/>
        <v>232.63311243243083</v>
      </c>
      <c r="O697" s="16">
        <f t="shared" ref="O697:O712" si="69">SQRT((K697*K697)+(L697*L697)+(M697*M697))</f>
        <v>232.63311243243083</v>
      </c>
    </row>
    <row r="698" spans="1:15">
      <c r="A698" s="3" t="s">
        <v>39</v>
      </c>
      <c r="B698" s="3">
        <v>-10</v>
      </c>
      <c r="C698" s="3">
        <v>0</v>
      </c>
      <c r="D698" s="3">
        <f t="shared" si="59"/>
        <v>225</v>
      </c>
      <c r="E698" s="16">
        <f t="shared" si="60"/>
        <v>225.22211259110415</v>
      </c>
      <c r="F698" s="3">
        <v>-1.17</v>
      </c>
      <c r="G698" s="3">
        <v>8.24</v>
      </c>
      <c r="H698" s="3">
        <f t="shared" si="61"/>
        <v>225</v>
      </c>
      <c r="I698" s="16">
        <f t="shared" si="62"/>
        <v>225.15387294026277</v>
      </c>
      <c r="J698" s="16">
        <f t="shared" si="68"/>
        <v>225.15387294026277</v>
      </c>
      <c r="K698" s="3">
        <f t="shared" si="64"/>
        <v>-8.24</v>
      </c>
      <c r="L698" s="3">
        <f t="shared" si="65"/>
        <v>-1.17</v>
      </c>
      <c r="M698" s="3">
        <v>225</v>
      </c>
      <c r="N698" s="16">
        <f t="shared" si="66"/>
        <v>225.15387294026277</v>
      </c>
      <c r="O698" s="16">
        <f t="shared" si="69"/>
        <v>225.15387294026277</v>
      </c>
    </row>
    <row r="699" spans="1:15">
      <c r="A699" s="3" t="s">
        <v>40</v>
      </c>
      <c r="B699" s="3">
        <v>-10</v>
      </c>
      <c r="C699" s="3">
        <v>20</v>
      </c>
      <c r="D699" s="3">
        <f t="shared" si="59"/>
        <v>225</v>
      </c>
      <c r="E699" s="16">
        <f t="shared" si="60"/>
        <v>226.10838109190027</v>
      </c>
      <c r="F699" s="3">
        <v>16.579999999999998</v>
      </c>
      <c r="G699" s="3">
        <v>9.84</v>
      </c>
      <c r="H699" s="3">
        <f t="shared" si="61"/>
        <v>225</v>
      </c>
      <c r="I699" s="16">
        <f t="shared" si="62"/>
        <v>225.82453808211366</v>
      </c>
      <c r="J699" s="16">
        <f t="shared" si="68"/>
        <v>225.82453808211366</v>
      </c>
      <c r="K699" s="3">
        <f t="shared" si="64"/>
        <v>-9.84</v>
      </c>
      <c r="L699" s="3">
        <f t="shared" si="65"/>
        <v>16.579999999999998</v>
      </c>
      <c r="M699" s="3">
        <v>225</v>
      </c>
      <c r="N699" s="16">
        <f t="shared" si="66"/>
        <v>225.82453808211366</v>
      </c>
      <c r="O699" s="16">
        <f t="shared" si="69"/>
        <v>225.82453808211366</v>
      </c>
    </row>
    <row r="700" spans="1:15">
      <c r="A700" s="3" t="s">
        <v>41</v>
      </c>
      <c r="B700" s="3">
        <v>-10</v>
      </c>
      <c r="C700" s="3">
        <v>-20</v>
      </c>
      <c r="D700" s="3">
        <f t="shared" si="59"/>
        <v>225</v>
      </c>
      <c r="E700" s="16">
        <f t="shared" si="60"/>
        <v>226.10838109190027</v>
      </c>
      <c r="F700" s="16">
        <v>-24.21</v>
      </c>
      <c r="G700" s="3">
        <v>21.4</v>
      </c>
      <c r="H700" s="3">
        <f t="shared" si="61"/>
        <v>225</v>
      </c>
      <c r="I700" s="16">
        <f t="shared" si="62"/>
        <v>227.30834586525853</v>
      </c>
      <c r="J700" s="16">
        <f t="shared" si="68"/>
        <v>227.30834586525853</v>
      </c>
      <c r="K700" s="3">
        <f t="shared" si="64"/>
        <v>-21.4</v>
      </c>
      <c r="L700" s="3">
        <f t="shared" si="65"/>
        <v>-24.21</v>
      </c>
      <c r="M700" s="3">
        <v>225</v>
      </c>
      <c r="N700" s="16">
        <f t="shared" si="66"/>
        <v>227.30834586525853</v>
      </c>
      <c r="O700" s="16">
        <f t="shared" si="69"/>
        <v>227.30834586525853</v>
      </c>
    </row>
    <row r="701" spans="1:15">
      <c r="A701" s="3" t="s">
        <v>42</v>
      </c>
      <c r="B701" s="3">
        <v>-20</v>
      </c>
      <c r="C701" s="3">
        <v>0</v>
      </c>
      <c r="D701" s="3">
        <f t="shared" si="59"/>
        <v>225</v>
      </c>
      <c r="E701" s="16">
        <f t="shared" si="60"/>
        <v>225.88713996153035</v>
      </c>
      <c r="F701" s="3">
        <v>0.2</v>
      </c>
      <c r="G701" s="16">
        <v>25.28</v>
      </c>
      <c r="H701" s="3">
        <f t="shared" si="61"/>
        <v>225</v>
      </c>
      <c r="I701" s="16">
        <f t="shared" si="62"/>
        <v>226.41580863535125</v>
      </c>
      <c r="J701" s="16">
        <f t="shared" si="68"/>
        <v>226.41580863535125</v>
      </c>
      <c r="K701" s="3">
        <f t="shared" si="64"/>
        <v>-25.28</v>
      </c>
      <c r="L701" s="3">
        <f t="shared" si="65"/>
        <v>0.2</v>
      </c>
      <c r="M701" s="3">
        <v>225</v>
      </c>
      <c r="N701" s="16">
        <f t="shared" si="66"/>
        <v>226.41580863535125</v>
      </c>
      <c r="O701" s="16">
        <f t="shared" si="69"/>
        <v>226.41580863535125</v>
      </c>
    </row>
    <row r="702" spans="1:15">
      <c r="A702" s="3" t="s">
        <v>43</v>
      </c>
      <c r="B702" s="3">
        <v>-20</v>
      </c>
      <c r="C702" s="3">
        <v>50</v>
      </c>
      <c r="D702" s="3">
        <f t="shared" si="59"/>
        <v>225</v>
      </c>
      <c r="E702" s="16">
        <f t="shared" si="60"/>
        <v>231.35470602518549</v>
      </c>
      <c r="F702" s="3">
        <v>51.77</v>
      </c>
      <c r="G702" s="3">
        <v>17.489999999999998</v>
      </c>
      <c r="H702" s="3">
        <f t="shared" si="61"/>
        <v>225</v>
      </c>
      <c r="I702" s="16">
        <f t="shared" si="62"/>
        <v>231.54056448061104</v>
      </c>
      <c r="J702" s="16">
        <f t="shared" si="68"/>
        <v>231.54056448061104</v>
      </c>
      <c r="K702" s="3">
        <f t="shared" si="64"/>
        <v>-17.489999999999998</v>
      </c>
      <c r="L702" s="3">
        <f t="shared" si="65"/>
        <v>51.77</v>
      </c>
      <c r="M702" s="3">
        <v>225</v>
      </c>
      <c r="N702" s="16">
        <f t="shared" si="66"/>
        <v>231.54056448061104</v>
      </c>
      <c r="O702" s="16">
        <f t="shared" si="69"/>
        <v>231.54056448061104</v>
      </c>
    </row>
    <row r="703" spans="1:15">
      <c r="A703" s="37" t="s">
        <v>44</v>
      </c>
      <c r="B703" s="37">
        <v>-20</v>
      </c>
      <c r="C703" s="37">
        <v>-80</v>
      </c>
      <c r="D703" s="3">
        <f t="shared" si="59"/>
        <v>225</v>
      </c>
      <c r="E703" s="38">
        <f t="shared" si="60"/>
        <v>239.63513932643517</v>
      </c>
      <c r="F703" s="37">
        <v>-73.12</v>
      </c>
      <c r="G703" s="37">
        <v>15.76</v>
      </c>
      <c r="H703" s="37">
        <f t="shared" si="61"/>
        <v>225</v>
      </c>
      <c r="I703" s="16">
        <f t="shared" si="62"/>
        <v>237.10738495458128</v>
      </c>
      <c r="J703" s="38">
        <f t="shared" si="68"/>
        <v>237.10738495458128</v>
      </c>
      <c r="K703" s="3">
        <f t="shared" si="64"/>
        <v>-15.76</v>
      </c>
      <c r="L703" s="3">
        <f t="shared" si="65"/>
        <v>-73.12</v>
      </c>
      <c r="M703" s="3">
        <v>225</v>
      </c>
      <c r="N703" s="16">
        <f t="shared" si="66"/>
        <v>237.10738495458128</v>
      </c>
      <c r="O703" s="38">
        <f t="shared" si="69"/>
        <v>237.10738495458128</v>
      </c>
    </row>
    <row r="704" spans="1:15">
      <c r="A704" s="37" t="s">
        <v>45</v>
      </c>
      <c r="B704" s="37">
        <v>-30</v>
      </c>
      <c r="C704" s="37">
        <v>0</v>
      </c>
      <c r="D704" s="3">
        <f t="shared" si="59"/>
        <v>225</v>
      </c>
      <c r="E704" s="16">
        <f t="shared" si="60"/>
        <v>226.99118925632334</v>
      </c>
      <c r="F704" s="3">
        <v>2.14</v>
      </c>
      <c r="G704" s="3">
        <v>30.06</v>
      </c>
      <c r="H704" s="3">
        <f t="shared" si="61"/>
        <v>225</v>
      </c>
      <c r="I704" s="16">
        <f t="shared" si="62"/>
        <v>227.00921390992039</v>
      </c>
      <c r="J704" s="16">
        <f t="shared" si="68"/>
        <v>227.00921390992039</v>
      </c>
      <c r="K704" s="3">
        <f t="shared" si="64"/>
        <v>-30.06</v>
      </c>
      <c r="L704" s="3">
        <f t="shared" si="65"/>
        <v>2.14</v>
      </c>
      <c r="M704" s="3">
        <v>225</v>
      </c>
      <c r="N704" s="16">
        <f t="shared" si="66"/>
        <v>227.00921390992039</v>
      </c>
      <c r="O704" s="16">
        <f t="shared" si="69"/>
        <v>227.00921390992039</v>
      </c>
    </row>
    <row r="705" spans="1:15">
      <c r="A705" s="3" t="s">
        <v>47</v>
      </c>
      <c r="B705" s="90">
        <v>-30</v>
      </c>
      <c r="C705" s="18">
        <v>15</v>
      </c>
      <c r="D705" s="91">
        <f t="shared" si="59"/>
        <v>225</v>
      </c>
      <c r="E705" s="16">
        <f t="shared" si="60"/>
        <v>227.48626332154652</v>
      </c>
      <c r="F705" s="3">
        <v>23.67</v>
      </c>
      <c r="G705" s="3">
        <v>34.31</v>
      </c>
      <c r="H705" s="3">
        <f t="shared" si="61"/>
        <v>225</v>
      </c>
      <c r="I705" s="16">
        <f t="shared" si="62"/>
        <v>228.82841825262875</v>
      </c>
      <c r="J705" s="16">
        <f t="shared" si="68"/>
        <v>228.82841825262875</v>
      </c>
      <c r="K705" s="3">
        <f t="shared" si="64"/>
        <v>-34.31</v>
      </c>
      <c r="L705" s="3">
        <f t="shared" si="65"/>
        <v>23.67</v>
      </c>
      <c r="M705" s="3">
        <v>225</v>
      </c>
      <c r="N705" s="16">
        <f t="shared" si="66"/>
        <v>228.82841825262875</v>
      </c>
      <c r="O705" s="16">
        <f t="shared" si="69"/>
        <v>228.82841825262875</v>
      </c>
    </row>
    <row r="706" spans="1:15">
      <c r="A706" s="3" t="s">
        <v>48</v>
      </c>
      <c r="B706" s="90">
        <v>-30</v>
      </c>
      <c r="C706" s="18">
        <v>-15</v>
      </c>
      <c r="D706" s="91">
        <f t="shared" si="59"/>
        <v>225</v>
      </c>
      <c r="E706" s="16">
        <f t="shared" si="60"/>
        <v>227.48626332154652</v>
      </c>
      <c r="F706" s="3">
        <v>-19.09</v>
      </c>
      <c r="G706" s="3">
        <v>31.75</v>
      </c>
      <c r="H706" s="3">
        <f t="shared" si="61"/>
        <v>225</v>
      </c>
      <c r="I706" s="16">
        <f t="shared" si="62"/>
        <v>228.02958272996071</v>
      </c>
      <c r="J706" s="16">
        <f t="shared" si="68"/>
        <v>228.02958272996071</v>
      </c>
      <c r="K706" s="3">
        <f t="shared" si="64"/>
        <v>-31.75</v>
      </c>
      <c r="L706" s="3">
        <f t="shared" si="65"/>
        <v>-19.09</v>
      </c>
      <c r="M706" s="3">
        <v>225</v>
      </c>
      <c r="N706" s="16">
        <f t="shared" si="66"/>
        <v>228.02958272996071</v>
      </c>
      <c r="O706" s="16">
        <f t="shared" si="69"/>
        <v>228.02958272996071</v>
      </c>
    </row>
    <row r="707" spans="1:15">
      <c r="A707" s="3" t="s">
        <v>49</v>
      </c>
      <c r="B707" s="90">
        <v>-40</v>
      </c>
      <c r="C707" s="18">
        <v>0</v>
      </c>
      <c r="D707" s="91">
        <f t="shared" si="59"/>
        <v>225</v>
      </c>
      <c r="E707" s="16">
        <f t="shared" si="60"/>
        <v>228.52789764052878</v>
      </c>
      <c r="F707" s="16">
        <v>5.71</v>
      </c>
      <c r="G707" s="3">
        <v>44.66</v>
      </c>
      <c r="H707" s="3">
        <f t="shared" si="61"/>
        <v>225</v>
      </c>
      <c r="I707" s="16">
        <f t="shared" si="62"/>
        <v>229.46049703598223</v>
      </c>
      <c r="J707" s="16">
        <f t="shared" si="68"/>
        <v>229.46049703598223</v>
      </c>
      <c r="K707" s="3">
        <f t="shared" si="64"/>
        <v>-44.66</v>
      </c>
      <c r="L707" s="3">
        <f t="shared" si="65"/>
        <v>5.71</v>
      </c>
      <c r="M707" s="3">
        <v>225</v>
      </c>
      <c r="N707" s="16">
        <f t="shared" si="66"/>
        <v>229.46049703598223</v>
      </c>
      <c r="O707" s="16">
        <f t="shared" si="69"/>
        <v>229.46049703598223</v>
      </c>
    </row>
    <row r="708" spans="1:15">
      <c r="A708" s="3" t="s">
        <v>50</v>
      </c>
      <c r="B708" s="90">
        <v>-40</v>
      </c>
      <c r="C708" s="18">
        <v>40</v>
      </c>
      <c r="D708" s="91">
        <f t="shared" si="59"/>
        <v>225</v>
      </c>
      <c r="E708" s="16">
        <f t="shared" si="60"/>
        <v>232.0021551624036</v>
      </c>
      <c r="F708" s="3">
        <v>48.34</v>
      </c>
      <c r="G708" s="16">
        <v>38.549999999999997</v>
      </c>
      <c r="H708" s="3">
        <f t="shared" si="61"/>
        <v>225</v>
      </c>
      <c r="I708" s="16">
        <f t="shared" si="62"/>
        <v>233.34064819486551</v>
      </c>
      <c r="J708" s="16">
        <f t="shared" si="68"/>
        <v>233.34064819486551</v>
      </c>
      <c r="K708" s="3">
        <f t="shared" si="64"/>
        <v>-38.549999999999997</v>
      </c>
      <c r="L708" s="3">
        <f t="shared" si="65"/>
        <v>48.34</v>
      </c>
      <c r="M708" s="3">
        <v>225</v>
      </c>
      <c r="N708" s="16">
        <f t="shared" si="66"/>
        <v>233.34064819486551</v>
      </c>
      <c r="O708" s="16">
        <f t="shared" si="69"/>
        <v>233.34064819486551</v>
      </c>
    </row>
    <row r="709" spans="1:15">
      <c r="A709" s="3" t="s">
        <v>51</v>
      </c>
      <c r="B709" s="90">
        <v>-40</v>
      </c>
      <c r="C709" s="18">
        <v>-40</v>
      </c>
      <c r="D709" s="91">
        <f t="shared" si="59"/>
        <v>225</v>
      </c>
      <c r="E709" s="16">
        <f t="shared" si="60"/>
        <v>232.0021551624036</v>
      </c>
      <c r="F709" s="3">
        <v>-37.19</v>
      </c>
      <c r="G709" s="3">
        <v>41.19</v>
      </c>
      <c r="H709" s="3">
        <f t="shared" si="61"/>
        <v>225</v>
      </c>
      <c r="I709" s="16">
        <f t="shared" si="62"/>
        <v>231.74277162405735</v>
      </c>
      <c r="J709" s="16">
        <f t="shared" si="68"/>
        <v>231.74277162405735</v>
      </c>
      <c r="K709" s="3">
        <f t="shared" si="64"/>
        <v>-41.19</v>
      </c>
      <c r="L709" s="3">
        <f t="shared" si="65"/>
        <v>-37.19</v>
      </c>
      <c r="M709" s="3">
        <v>225</v>
      </c>
      <c r="N709" s="16">
        <f t="shared" si="66"/>
        <v>231.74277162405735</v>
      </c>
      <c r="O709" s="16">
        <f t="shared" si="69"/>
        <v>231.74277162405735</v>
      </c>
    </row>
    <row r="710" spans="1:15">
      <c r="A710" s="3" t="s">
        <v>52</v>
      </c>
      <c r="B710" s="90">
        <v>-50</v>
      </c>
      <c r="C710" s="18">
        <v>0</v>
      </c>
      <c r="D710" s="91">
        <f t="shared" si="59"/>
        <v>225</v>
      </c>
      <c r="E710" s="38">
        <f t="shared" si="60"/>
        <v>230.48861143232219</v>
      </c>
      <c r="F710" s="37">
        <v>-5.96</v>
      </c>
      <c r="G710" s="37">
        <v>48.37</v>
      </c>
      <c r="H710" s="37">
        <f t="shared" si="61"/>
        <v>225</v>
      </c>
      <c r="I710" s="16">
        <f t="shared" si="62"/>
        <v>230.21767634132701</v>
      </c>
      <c r="J710" s="38">
        <f t="shared" si="68"/>
        <v>230.21767634132701</v>
      </c>
      <c r="K710" s="3">
        <f t="shared" si="64"/>
        <v>-48.37</v>
      </c>
      <c r="L710" s="3">
        <f t="shared" si="65"/>
        <v>-5.96</v>
      </c>
      <c r="M710" s="3">
        <v>225</v>
      </c>
      <c r="N710" s="16">
        <f t="shared" si="66"/>
        <v>230.21767634132701</v>
      </c>
      <c r="O710" s="38">
        <f t="shared" si="69"/>
        <v>230.21767634132701</v>
      </c>
    </row>
    <row r="711" spans="1:15">
      <c r="A711" s="3" t="s">
        <v>53</v>
      </c>
      <c r="B711" s="90">
        <v>-50</v>
      </c>
      <c r="C711" s="18">
        <v>35</v>
      </c>
      <c r="D711" s="91">
        <f t="shared" si="59"/>
        <v>225</v>
      </c>
      <c r="E711" s="16">
        <f t="shared" si="60"/>
        <v>233.13086453749534</v>
      </c>
      <c r="F711" s="3">
        <v>43.18</v>
      </c>
      <c r="G711" s="3">
        <v>46.08</v>
      </c>
      <c r="H711" s="3">
        <f t="shared" si="61"/>
        <v>225</v>
      </c>
      <c r="I711" s="16">
        <f t="shared" si="62"/>
        <v>233.69398537403566</v>
      </c>
      <c r="J711" s="16">
        <f t="shared" si="68"/>
        <v>233.69398537403566</v>
      </c>
      <c r="K711" s="3">
        <f t="shared" si="64"/>
        <v>-46.08</v>
      </c>
      <c r="L711" s="3">
        <f t="shared" si="65"/>
        <v>43.18</v>
      </c>
      <c r="M711" s="3">
        <v>225</v>
      </c>
      <c r="N711" s="16">
        <f t="shared" si="66"/>
        <v>233.69398537403566</v>
      </c>
      <c r="O711" s="16">
        <f t="shared" si="69"/>
        <v>233.69398537403566</v>
      </c>
    </row>
    <row r="712" spans="1:15">
      <c r="A712" s="3" t="s">
        <v>54</v>
      </c>
      <c r="B712" s="90">
        <v>-50</v>
      </c>
      <c r="C712" s="18">
        <v>-65</v>
      </c>
      <c r="D712" s="91">
        <f t="shared" si="59"/>
        <v>225</v>
      </c>
      <c r="E712" s="16">
        <f t="shared" si="60"/>
        <v>239.47860029656096</v>
      </c>
      <c r="F712" s="3">
        <v>-63.22</v>
      </c>
      <c r="G712" s="3">
        <v>49.21</v>
      </c>
      <c r="H712" s="3">
        <f t="shared" si="61"/>
        <v>225</v>
      </c>
      <c r="I712" s="16">
        <f t="shared" si="62"/>
        <v>238.8375860286651</v>
      </c>
      <c r="J712" s="16">
        <f t="shared" si="68"/>
        <v>238.8375860286651</v>
      </c>
      <c r="K712" s="3">
        <f t="shared" si="64"/>
        <v>-49.21</v>
      </c>
      <c r="L712" s="3">
        <f t="shared" si="65"/>
        <v>-63.22</v>
      </c>
      <c r="M712" s="3">
        <v>225</v>
      </c>
      <c r="N712" s="16">
        <f t="shared" si="66"/>
        <v>238.8375860286651</v>
      </c>
      <c r="O712" s="16">
        <f t="shared" si="69"/>
        <v>238.8375860286651</v>
      </c>
    </row>
    <row r="716" spans="1:15" ht="15">
      <c r="A716" s="111" t="s">
        <v>0</v>
      </c>
      <c r="B716" s="112"/>
      <c r="C716" s="113"/>
    </row>
    <row r="717" spans="1:15" ht="15">
      <c r="A717" s="7" t="s">
        <v>1</v>
      </c>
      <c r="B717" s="9" t="s">
        <v>2</v>
      </c>
      <c r="C717" s="9" t="s">
        <v>3</v>
      </c>
    </row>
    <row r="718" spans="1:15" ht="15">
      <c r="A718" s="3">
        <v>343</v>
      </c>
      <c r="B718" s="3">
        <v>0</v>
      </c>
      <c r="C718" s="3">
        <f>RADIANS(B718)</f>
        <v>0</v>
      </c>
    </row>
    <row r="720" spans="1:15" ht="15"/>
    <row r="721" spans="1:10" ht="15">
      <c r="A721" s="108" t="s">
        <v>4</v>
      </c>
      <c r="B721" s="109"/>
      <c r="C721" s="109"/>
      <c r="D721" s="109"/>
      <c r="E721" s="109"/>
      <c r="F721" s="115" t="s">
        <v>5</v>
      </c>
      <c r="G721" s="115"/>
      <c r="H721" s="115"/>
      <c r="I721" s="115"/>
      <c r="J721" s="82"/>
    </row>
    <row r="722" spans="1:10" ht="15">
      <c r="A722" s="4" t="s">
        <v>6</v>
      </c>
      <c r="B722" s="5" t="s">
        <v>7</v>
      </c>
      <c r="C722" s="6" t="s">
        <v>8</v>
      </c>
      <c r="D722" s="7" t="s">
        <v>9</v>
      </c>
      <c r="E722" s="13" t="s">
        <v>10</v>
      </c>
      <c r="F722" s="5" t="s">
        <v>7</v>
      </c>
      <c r="G722" s="6" t="s">
        <v>8</v>
      </c>
      <c r="H722" s="7" t="s">
        <v>9</v>
      </c>
      <c r="I722" s="8" t="s">
        <v>11</v>
      </c>
      <c r="J722" s="10"/>
    </row>
    <row r="723" spans="1:10" ht="15">
      <c r="A723" s="3" t="s">
        <v>18</v>
      </c>
      <c r="B723" s="3">
        <v>0</v>
      </c>
      <c r="C723" s="3">
        <v>0</v>
      </c>
      <c r="D723" s="3">
        <f>$A$718</f>
        <v>343</v>
      </c>
      <c r="E723" s="23">
        <f>SQRT((B723*B723)+(C723*C723)+(D723*D723))</f>
        <v>343</v>
      </c>
      <c r="F723" s="3">
        <v>-0.43</v>
      </c>
      <c r="G723" s="3">
        <v>-3.07</v>
      </c>
      <c r="H723" s="3">
        <f>D723</f>
        <v>343</v>
      </c>
      <c r="I723" s="16">
        <f>SQRT((F723*F723)+(G723*G723)+(H723*H723))</f>
        <v>343.0140081687627</v>
      </c>
      <c r="J723" s="63"/>
    </row>
    <row r="724" spans="1:10" ht="15">
      <c r="A724" s="3" t="s">
        <v>19</v>
      </c>
      <c r="B724" s="3">
        <v>0</v>
      </c>
      <c r="C724" s="3">
        <v>20</v>
      </c>
      <c r="D724" s="3">
        <f t="shared" ref="D724:D748" si="70">$A$718</f>
        <v>343</v>
      </c>
      <c r="E724" s="23">
        <f t="shared" ref="E724:E725" si="71">SQRT((B724*B724)+(C724*C724)+(D724*D724))</f>
        <v>343.582595601116</v>
      </c>
      <c r="F724" s="37">
        <v>-3.03</v>
      </c>
      <c r="G724" s="37">
        <v>24.87</v>
      </c>
      <c r="H724" s="3">
        <f t="shared" ref="H724:H725" si="72">D724</f>
        <v>343</v>
      </c>
      <c r="I724" s="16">
        <f>SQRT((F724*F724)+(G724*G724)+(H724*H724))</f>
        <v>343.91379414033395</v>
      </c>
      <c r="J724" s="63"/>
    </row>
    <row r="725" spans="1:10" ht="15">
      <c r="A725" s="3" t="s">
        <v>20</v>
      </c>
      <c r="B725" s="37">
        <v>0</v>
      </c>
      <c r="C725" s="37">
        <v>-20</v>
      </c>
      <c r="D725" s="3">
        <f t="shared" si="70"/>
        <v>343</v>
      </c>
      <c r="E725" s="64">
        <f t="shared" si="71"/>
        <v>343.582595601116</v>
      </c>
      <c r="F725" s="37">
        <v>-2.2400000000000002</v>
      </c>
      <c r="G725" s="37">
        <v>-33.47</v>
      </c>
      <c r="H725" s="37">
        <f t="shared" si="72"/>
        <v>343</v>
      </c>
      <c r="I725" s="16">
        <f t="shared" ref="I725:I748" si="73">SQRT((F725*F725)+(G725*G725)+(H725*H725))</f>
        <v>344.63641493608884</v>
      </c>
      <c r="J725" s="63"/>
    </row>
    <row r="726" spans="1:10" ht="15">
      <c r="A726" s="17" t="s">
        <v>21</v>
      </c>
      <c r="B726" s="18">
        <v>0</v>
      </c>
      <c r="C726" s="18">
        <v>100</v>
      </c>
      <c r="D726" s="105">
        <f t="shared" si="70"/>
        <v>343</v>
      </c>
      <c r="E726" s="16">
        <f t="shared" ref="E726:E727" si="74">SQRT((B726*B726)+(C726*C726)+(D726*D726))</f>
        <v>357.28000223914017</v>
      </c>
      <c r="F726" s="18">
        <v>-2.69</v>
      </c>
      <c r="G726" s="18">
        <v>85.78</v>
      </c>
      <c r="H726" s="91">
        <f>D726</f>
        <v>343</v>
      </c>
      <c r="I726" s="16">
        <f t="shared" si="73"/>
        <v>353.57381761097639</v>
      </c>
      <c r="J726" s="63"/>
    </row>
    <row r="727" spans="1:10" ht="15">
      <c r="A727" s="17" t="s">
        <v>22</v>
      </c>
      <c r="B727" s="18">
        <v>0</v>
      </c>
      <c r="C727" s="18">
        <v>-100</v>
      </c>
      <c r="D727" s="91">
        <f t="shared" si="70"/>
        <v>343</v>
      </c>
      <c r="E727" s="104">
        <f t="shared" si="74"/>
        <v>357.28000223914017</v>
      </c>
      <c r="F727" s="106">
        <v>-0.9</v>
      </c>
      <c r="G727" s="106">
        <v>-84.27</v>
      </c>
      <c r="H727" s="3">
        <f t="shared" ref="H727" si="75">D727</f>
        <v>343</v>
      </c>
      <c r="I727" s="16">
        <f t="shared" si="73"/>
        <v>353.20141973100846</v>
      </c>
      <c r="J727" s="63"/>
    </row>
    <row r="728" spans="1:10" ht="15">
      <c r="A728" s="3" t="s">
        <v>23</v>
      </c>
      <c r="B728" s="14">
        <v>20</v>
      </c>
      <c r="C728" s="14">
        <v>0</v>
      </c>
      <c r="D728" s="3">
        <f t="shared" si="70"/>
        <v>343</v>
      </c>
      <c r="E728" s="23">
        <f>SQRT((B728*B728)+(C728*C728)+(D728*D728))</f>
        <v>343.582595601116</v>
      </c>
      <c r="F728" s="52">
        <v>27.53</v>
      </c>
      <c r="G728" s="14">
        <v>-9.43</v>
      </c>
      <c r="H728" s="14">
        <f>D728</f>
        <v>343</v>
      </c>
      <c r="I728" s="16">
        <f t="shared" si="73"/>
        <v>344.23222655643383</v>
      </c>
      <c r="J728" s="63"/>
    </row>
    <row r="729" spans="1:10" ht="15">
      <c r="A729" s="3" t="s">
        <v>24</v>
      </c>
      <c r="B729" s="3">
        <v>20</v>
      </c>
      <c r="C729" s="3">
        <v>70</v>
      </c>
      <c r="D729" s="3">
        <f t="shared" si="70"/>
        <v>343</v>
      </c>
      <c r="E729" s="23">
        <f>SQRT((B729*B729)+(C729*C729)+(D729*D729))</f>
        <v>350.64084188810637</v>
      </c>
      <c r="F729" s="3">
        <v>26.24</v>
      </c>
      <c r="G729" s="3">
        <v>64.84</v>
      </c>
      <c r="H729" s="3">
        <f>D729</f>
        <v>343</v>
      </c>
      <c r="I729" s="16">
        <f t="shared" si="73"/>
        <v>350.05965663012353</v>
      </c>
      <c r="J729" s="63"/>
    </row>
    <row r="730" spans="1:10" ht="15">
      <c r="A730" s="3" t="s">
        <v>25</v>
      </c>
      <c r="B730" s="37">
        <v>20</v>
      </c>
      <c r="C730" s="37">
        <v>-70</v>
      </c>
      <c r="D730" s="37">
        <f t="shared" si="70"/>
        <v>343</v>
      </c>
      <c r="E730" s="64">
        <f>SQRT((B730*B730)+(C730*C730)+(D730*D730))</f>
        <v>350.64084188810637</v>
      </c>
      <c r="F730" s="37">
        <v>14.61</v>
      </c>
      <c r="G730" s="38">
        <v>-71.5</v>
      </c>
      <c r="H730" s="37">
        <f>D730</f>
        <v>343</v>
      </c>
      <c r="I730" s="16">
        <f t="shared" si="73"/>
        <v>350.67749015298944</v>
      </c>
      <c r="J730" s="63"/>
    </row>
    <row r="731" spans="1:10" ht="15">
      <c r="A731" s="17" t="s">
        <v>26</v>
      </c>
      <c r="B731" s="18">
        <v>-20</v>
      </c>
      <c r="C731" s="18">
        <v>70</v>
      </c>
      <c r="D731" s="3">
        <f t="shared" si="70"/>
        <v>343</v>
      </c>
      <c r="E731" s="23">
        <f t="shared" ref="E731:E748" si="76">SQRT((B731*B731)+(C731*C731)+(D731*D731))</f>
        <v>350.64084188810637</v>
      </c>
      <c r="F731" s="18">
        <v>-24.13</v>
      </c>
      <c r="G731" s="18">
        <v>71.7</v>
      </c>
      <c r="H731" s="3">
        <f t="shared" ref="H731:H748" si="77">D731</f>
        <v>343</v>
      </c>
      <c r="I731" s="16">
        <f t="shared" si="73"/>
        <v>351.24371439215821</v>
      </c>
      <c r="J731" s="63"/>
    </row>
    <row r="732" spans="1:10" ht="15">
      <c r="A732" s="17" t="s">
        <v>27</v>
      </c>
      <c r="B732" s="18">
        <v>-20</v>
      </c>
      <c r="C732" s="18">
        <v>-70</v>
      </c>
      <c r="D732" s="91">
        <f t="shared" si="70"/>
        <v>343</v>
      </c>
      <c r="E732" s="23">
        <f t="shared" si="76"/>
        <v>350.64084188810637</v>
      </c>
      <c r="F732" s="18">
        <v>-27.22</v>
      </c>
      <c r="G732" s="18">
        <v>-75.87</v>
      </c>
      <c r="H732" s="3">
        <f t="shared" si="77"/>
        <v>343</v>
      </c>
      <c r="I732" s="16">
        <f t="shared" si="73"/>
        <v>352.34384527049707</v>
      </c>
      <c r="J732" s="63"/>
    </row>
    <row r="733" spans="1:10" ht="15">
      <c r="A733" s="3" t="s">
        <v>31</v>
      </c>
      <c r="B733" s="14">
        <v>40</v>
      </c>
      <c r="C733" s="14">
        <v>0</v>
      </c>
      <c r="D733" s="91">
        <f t="shared" si="70"/>
        <v>343</v>
      </c>
      <c r="E733" s="23">
        <f t="shared" si="76"/>
        <v>345.32448508612879</v>
      </c>
      <c r="F733" s="14">
        <v>36.9</v>
      </c>
      <c r="G733" s="14">
        <v>-1.44</v>
      </c>
      <c r="H733" s="14">
        <f t="shared" si="77"/>
        <v>343</v>
      </c>
      <c r="I733" s="16">
        <f t="shared" si="73"/>
        <v>344.98214968313943</v>
      </c>
      <c r="J733" s="63"/>
    </row>
    <row r="734" spans="1:10" ht="15">
      <c r="A734" s="3" t="s">
        <v>32</v>
      </c>
      <c r="B734" s="3">
        <v>40</v>
      </c>
      <c r="C734" s="3">
        <v>90</v>
      </c>
      <c r="D734" s="3">
        <f t="shared" si="70"/>
        <v>343</v>
      </c>
      <c r="E734" s="23">
        <f t="shared" si="76"/>
        <v>356.85991649385335</v>
      </c>
      <c r="F734" s="3">
        <v>46.09</v>
      </c>
      <c r="G734" s="3">
        <v>85.38</v>
      </c>
      <c r="H734" s="3">
        <f t="shared" si="77"/>
        <v>343</v>
      </c>
      <c r="I734" s="16">
        <f t="shared" si="73"/>
        <v>356.45901938371543</v>
      </c>
      <c r="J734" s="63"/>
    </row>
    <row r="735" spans="1:10" ht="15">
      <c r="A735" s="3" t="s">
        <v>33</v>
      </c>
      <c r="B735" s="3">
        <v>40</v>
      </c>
      <c r="C735" s="3">
        <v>-90</v>
      </c>
      <c r="D735" s="3">
        <f t="shared" si="70"/>
        <v>343</v>
      </c>
      <c r="E735" s="23">
        <f t="shared" si="76"/>
        <v>356.85991649385335</v>
      </c>
      <c r="F735" s="3">
        <v>44.23</v>
      </c>
      <c r="G735" s="3">
        <v>-81.31</v>
      </c>
      <c r="H735" s="37">
        <f t="shared" si="77"/>
        <v>343</v>
      </c>
      <c r="I735" s="16">
        <f t="shared" si="73"/>
        <v>355.26976933029357</v>
      </c>
      <c r="J735" s="63"/>
    </row>
    <row r="736" spans="1:10" ht="15">
      <c r="A736" s="3" t="s">
        <v>34</v>
      </c>
      <c r="B736" s="3">
        <v>50</v>
      </c>
      <c r="C736" s="3">
        <v>0</v>
      </c>
      <c r="D736" s="37">
        <f t="shared" si="70"/>
        <v>343</v>
      </c>
      <c r="E736" s="23">
        <f t="shared" si="76"/>
        <v>346.62515777133086</v>
      </c>
      <c r="F736" s="3">
        <v>51.86</v>
      </c>
      <c r="G736" s="3">
        <v>2.94</v>
      </c>
      <c r="H736" s="3">
        <f t="shared" si="77"/>
        <v>343</v>
      </c>
      <c r="I736" s="16">
        <f t="shared" si="73"/>
        <v>346.91080006249445</v>
      </c>
      <c r="J736" s="63"/>
    </row>
    <row r="737" spans="1:12" ht="15">
      <c r="A737" s="3" t="s">
        <v>35</v>
      </c>
      <c r="B737" s="3">
        <v>50</v>
      </c>
      <c r="C737" s="3">
        <v>50</v>
      </c>
      <c r="D737" s="3">
        <f t="shared" si="70"/>
        <v>343</v>
      </c>
      <c r="E737" s="23">
        <f t="shared" si="76"/>
        <v>350.21279245624368</v>
      </c>
      <c r="F737" s="3">
        <v>50.1</v>
      </c>
      <c r="G737" s="3">
        <v>50.14</v>
      </c>
      <c r="H737" s="3">
        <f t="shared" si="77"/>
        <v>343</v>
      </c>
      <c r="I737" s="16">
        <f t="shared" si="73"/>
        <v>350.24709791802701</v>
      </c>
      <c r="J737" s="63"/>
    </row>
    <row r="738" spans="1:12" ht="15">
      <c r="A738" s="3" t="s">
        <v>36</v>
      </c>
      <c r="B738" s="37">
        <v>50</v>
      </c>
      <c r="C738" s="37">
        <v>-50</v>
      </c>
      <c r="D738" s="91">
        <f t="shared" si="70"/>
        <v>343</v>
      </c>
      <c r="E738" s="64">
        <f t="shared" si="76"/>
        <v>350.21279245624368</v>
      </c>
      <c r="F738" s="37">
        <v>46.23</v>
      </c>
      <c r="G738" s="37">
        <v>-47.3</v>
      </c>
      <c r="H738" s="14">
        <f t="shared" si="77"/>
        <v>343</v>
      </c>
      <c r="I738" s="16">
        <f t="shared" si="73"/>
        <v>349.31862661472832</v>
      </c>
      <c r="J738" s="63"/>
    </row>
    <row r="739" spans="1:12" ht="15">
      <c r="A739" s="17" t="s">
        <v>37</v>
      </c>
      <c r="B739" s="18">
        <v>-50</v>
      </c>
      <c r="C739" s="18">
        <v>50</v>
      </c>
      <c r="D739" s="91">
        <f t="shared" si="70"/>
        <v>343</v>
      </c>
      <c r="E739" s="23">
        <f t="shared" si="76"/>
        <v>350.21279245624368</v>
      </c>
      <c r="F739" s="18">
        <v>-62.27</v>
      </c>
      <c r="G739" s="18">
        <v>53.34</v>
      </c>
      <c r="H739" s="3">
        <f t="shared" si="77"/>
        <v>343</v>
      </c>
      <c r="I739" s="16">
        <f t="shared" si="73"/>
        <v>352.6637328957998</v>
      </c>
      <c r="J739" s="63"/>
    </row>
    <row r="740" spans="1:12" ht="15">
      <c r="A740" s="17" t="s">
        <v>38</v>
      </c>
      <c r="B740" s="18">
        <v>-50</v>
      </c>
      <c r="C740" s="18">
        <v>-50</v>
      </c>
      <c r="D740" s="3">
        <f t="shared" si="70"/>
        <v>343</v>
      </c>
      <c r="E740" s="23">
        <f t="shared" si="76"/>
        <v>350.21279245624368</v>
      </c>
      <c r="F740" s="18">
        <v>-51.39</v>
      </c>
      <c r="G740" s="18">
        <v>-61.66</v>
      </c>
      <c r="H740" s="37">
        <f t="shared" si="77"/>
        <v>343</v>
      </c>
      <c r="I740" s="16">
        <f t="shared" si="73"/>
        <v>352.26678483785554</v>
      </c>
      <c r="J740" s="63"/>
    </row>
    <row r="741" spans="1:12" ht="15">
      <c r="A741" s="3" t="s">
        <v>39</v>
      </c>
      <c r="B741" s="14">
        <v>70</v>
      </c>
      <c r="C741" s="14">
        <v>0</v>
      </c>
      <c r="D741" s="3">
        <f t="shared" si="70"/>
        <v>343</v>
      </c>
      <c r="E741" s="23">
        <f t="shared" si="76"/>
        <v>350.06999300139967</v>
      </c>
      <c r="F741" s="14">
        <v>73.069999999999993</v>
      </c>
      <c r="G741" s="14">
        <v>6.19</v>
      </c>
      <c r="H741" s="3">
        <f t="shared" si="77"/>
        <v>343</v>
      </c>
      <c r="I741" s="16">
        <f t="shared" si="73"/>
        <v>350.75139486536614</v>
      </c>
      <c r="J741" s="63"/>
    </row>
    <row r="742" spans="1:12" ht="15">
      <c r="A742" s="3" t="s">
        <v>40</v>
      </c>
      <c r="B742" s="3">
        <v>70</v>
      </c>
      <c r="C742" s="3">
        <v>35</v>
      </c>
      <c r="D742" s="37">
        <f t="shared" si="70"/>
        <v>343</v>
      </c>
      <c r="E742" s="23">
        <f t="shared" si="76"/>
        <v>351.81529244761379</v>
      </c>
      <c r="F742" s="3">
        <v>67.489999999999995</v>
      </c>
      <c r="G742" s="16">
        <v>43.13</v>
      </c>
      <c r="H742" s="3">
        <f t="shared" si="77"/>
        <v>343</v>
      </c>
      <c r="I742" s="16">
        <f t="shared" si="73"/>
        <v>352.22733709920925</v>
      </c>
      <c r="J742" s="63"/>
    </row>
    <row r="743" spans="1:12" ht="15">
      <c r="A743" s="3" t="s">
        <v>41</v>
      </c>
      <c r="B743" s="3">
        <v>70</v>
      </c>
      <c r="C743" s="3">
        <v>-35</v>
      </c>
      <c r="D743" s="3">
        <f t="shared" si="70"/>
        <v>343</v>
      </c>
      <c r="E743" s="23">
        <f t="shared" si="76"/>
        <v>351.81529244761379</v>
      </c>
      <c r="F743" s="16">
        <v>75.319999999999993</v>
      </c>
      <c r="G743" s="3">
        <v>-41.53</v>
      </c>
      <c r="H743" s="14">
        <f t="shared" si="77"/>
        <v>343</v>
      </c>
      <c r="I743" s="16">
        <f t="shared" si="73"/>
        <v>353.61963081819988</v>
      </c>
    </row>
    <row r="744" spans="1:12" ht="15">
      <c r="A744" s="3" t="s">
        <v>42</v>
      </c>
      <c r="B744" s="3">
        <v>90</v>
      </c>
      <c r="C744" s="3">
        <v>0</v>
      </c>
      <c r="D744" s="91">
        <f t="shared" si="70"/>
        <v>343</v>
      </c>
      <c r="E744" s="23">
        <f t="shared" si="76"/>
        <v>354.61105453722109</v>
      </c>
      <c r="F744" s="3">
        <v>93.93</v>
      </c>
      <c r="G744" s="16">
        <v>3.97</v>
      </c>
      <c r="H744" s="3">
        <f t="shared" si="77"/>
        <v>343</v>
      </c>
      <c r="I744" s="16">
        <f t="shared" si="73"/>
        <v>355.65096063415882</v>
      </c>
    </row>
    <row r="745" spans="1:12" ht="15">
      <c r="A745" s="3" t="s">
        <v>43</v>
      </c>
      <c r="B745" s="3">
        <v>90</v>
      </c>
      <c r="C745" s="3">
        <v>40</v>
      </c>
      <c r="D745" s="91">
        <f t="shared" si="70"/>
        <v>343</v>
      </c>
      <c r="E745" s="23">
        <f t="shared" si="76"/>
        <v>356.85991649385335</v>
      </c>
      <c r="F745" s="3">
        <v>89.84</v>
      </c>
      <c r="G745" s="3">
        <v>46.62</v>
      </c>
      <c r="H745" s="37">
        <f t="shared" si="77"/>
        <v>343</v>
      </c>
      <c r="I745" s="16">
        <f t="shared" si="73"/>
        <v>357.62221687137952</v>
      </c>
    </row>
    <row r="746" spans="1:12" ht="15">
      <c r="A746" s="3" t="s">
        <v>44</v>
      </c>
      <c r="B746" s="37">
        <v>90</v>
      </c>
      <c r="C746" s="37">
        <v>-40</v>
      </c>
      <c r="D746" s="3">
        <f t="shared" si="70"/>
        <v>343</v>
      </c>
      <c r="E746" s="64">
        <f t="shared" si="76"/>
        <v>356.85991649385335</v>
      </c>
      <c r="F746" s="37">
        <v>88</v>
      </c>
      <c r="G746" s="37">
        <v>-41.83</v>
      </c>
      <c r="H746" s="3">
        <f t="shared" si="77"/>
        <v>343</v>
      </c>
      <c r="I746" s="16">
        <f t="shared" si="73"/>
        <v>356.57081891259696</v>
      </c>
    </row>
    <row r="747" spans="1:12" ht="15">
      <c r="A747" s="17" t="s">
        <v>45</v>
      </c>
      <c r="B747" s="18">
        <v>-90</v>
      </c>
      <c r="C747" s="18">
        <v>40</v>
      </c>
      <c r="D747" s="37">
        <f t="shared" si="70"/>
        <v>343</v>
      </c>
      <c r="E747" s="23">
        <f t="shared" si="76"/>
        <v>356.85991649385335</v>
      </c>
      <c r="F747" s="18">
        <v>-92.32</v>
      </c>
      <c r="G747" s="18">
        <v>41.56</v>
      </c>
      <c r="H747" s="3">
        <f t="shared" si="77"/>
        <v>343</v>
      </c>
      <c r="I747" s="16">
        <f t="shared" si="73"/>
        <v>357.62999874171629</v>
      </c>
    </row>
    <row r="748" spans="1:12" ht="15">
      <c r="A748" s="17" t="s">
        <v>47</v>
      </c>
      <c r="B748" s="18">
        <v>-90</v>
      </c>
      <c r="C748" s="41">
        <v>-40</v>
      </c>
      <c r="D748" s="3">
        <f t="shared" si="70"/>
        <v>343</v>
      </c>
      <c r="E748" s="60">
        <f t="shared" si="76"/>
        <v>356.85991649385335</v>
      </c>
      <c r="F748" s="18">
        <v>-92.61</v>
      </c>
      <c r="G748" s="18">
        <v>-41.87</v>
      </c>
      <c r="H748" s="14">
        <f t="shared" si="77"/>
        <v>343</v>
      </c>
      <c r="I748" s="16">
        <f t="shared" si="73"/>
        <v>357.74112008546069</v>
      </c>
    </row>
    <row r="751" spans="1:12" ht="15">
      <c r="I751" s="4" t="s">
        <v>6</v>
      </c>
      <c r="J751" s="11" t="s">
        <v>13</v>
      </c>
      <c r="K751" s="11" t="s">
        <v>14</v>
      </c>
      <c r="L751" s="19" t="s">
        <v>15</v>
      </c>
    </row>
    <row r="752" spans="1:12" ht="15">
      <c r="I752" s="3" t="s">
        <v>18</v>
      </c>
      <c r="J752" s="3">
        <v>0</v>
      </c>
      <c r="K752" s="17">
        <v>-0.43</v>
      </c>
      <c r="L752" s="18">
        <f>ABS(K752-J752)</f>
        <v>0.43</v>
      </c>
    </row>
    <row r="753" spans="9:12" ht="15">
      <c r="I753" s="3" t="s">
        <v>19</v>
      </c>
      <c r="J753" s="3">
        <v>0</v>
      </c>
      <c r="K753" s="42">
        <v>-3.03</v>
      </c>
      <c r="L753" s="18">
        <f t="shared" ref="L753:L777" si="78">ABS(K753-J753)</f>
        <v>3.03</v>
      </c>
    </row>
    <row r="754" spans="9:12" ht="15">
      <c r="I754" s="3" t="s">
        <v>20</v>
      </c>
      <c r="J754" s="37">
        <v>0</v>
      </c>
      <c r="K754" s="42">
        <v>-2.2400000000000002</v>
      </c>
      <c r="L754" s="18">
        <f t="shared" si="78"/>
        <v>2.2400000000000002</v>
      </c>
    </row>
    <row r="755" spans="9:12" ht="15">
      <c r="I755" s="17" t="s">
        <v>21</v>
      </c>
      <c r="J755" s="18">
        <v>0</v>
      </c>
      <c r="K755" s="41">
        <v>-2.69</v>
      </c>
      <c r="L755" s="18">
        <f t="shared" si="78"/>
        <v>2.69</v>
      </c>
    </row>
    <row r="756" spans="9:12" ht="15">
      <c r="I756" s="17" t="s">
        <v>22</v>
      </c>
      <c r="J756" s="18">
        <v>0</v>
      </c>
      <c r="K756" s="107">
        <v>-0.9</v>
      </c>
      <c r="L756" s="18">
        <f t="shared" si="78"/>
        <v>0.9</v>
      </c>
    </row>
    <row r="757" spans="9:12" ht="15">
      <c r="I757" s="3" t="s">
        <v>23</v>
      </c>
      <c r="J757" s="14">
        <v>20</v>
      </c>
      <c r="K757" s="104">
        <v>27.53</v>
      </c>
      <c r="L757" s="18">
        <f t="shared" si="78"/>
        <v>7.5300000000000011</v>
      </c>
    </row>
    <row r="758" spans="9:12" ht="15">
      <c r="I758" s="3" t="s">
        <v>24</v>
      </c>
      <c r="J758" s="3">
        <v>20</v>
      </c>
      <c r="K758" s="17">
        <v>26.24</v>
      </c>
      <c r="L758" s="18">
        <f t="shared" si="78"/>
        <v>6.2399999999999984</v>
      </c>
    </row>
    <row r="759" spans="9:12" ht="15">
      <c r="I759" s="3" t="s">
        <v>25</v>
      </c>
      <c r="J759" s="37">
        <v>20</v>
      </c>
      <c r="K759" s="42">
        <v>14.61</v>
      </c>
      <c r="L759" s="18">
        <f t="shared" si="78"/>
        <v>5.3900000000000006</v>
      </c>
    </row>
    <row r="760" spans="9:12" ht="15">
      <c r="I760" s="17" t="s">
        <v>26</v>
      </c>
      <c r="J760" s="18">
        <v>-20</v>
      </c>
      <c r="K760" s="41">
        <v>-24.13</v>
      </c>
      <c r="L760" s="18">
        <f t="shared" si="78"/>
        <v>4.129999999999999</v>
      </c>
    </row>
    <row r="761" spans="9:12" ht="15">
      <c r="I761" s="17" t="s">
        <v>27</v>
      </c>
      <c r="J761" s="18">
        <v>-20</v>
      </c>
      <c r="K761" s="41">
        <v>-27.22</v>
      </c>
      <c r="L761" s="18">
        <f t="shared" si="78"/>
        <v>7.2199999999999989</v>
      </c>
    </row>
    <row r="762" spans="9:12" ht="15">
      <c r="I762" s="3" t="s">
        <v>31</v>
      </c>
      <c r="J762" s="14">
        <v>40</v>
      </c>
      <c r="K762" s="20">
        <v>36.9</v>
      </c>
      <c r="L762" s="18">
        <f t="shared" si="78"/>
        <v>3.1000000000000014</v>
      </c>
    </row>
    <row r="763" spans="9:12" ht="15">
      <c r="I763" s="3" t="s">
        <v>32</v>
      </c>
      <c r="J763" s="3">
        <v>40</v>
      </c>
      <c r="K763" s="17">
        <v>46.09</v>
      </c>
      <c r="L763" s="18">
        <f t="shared" si="78"/>
        <v>6.0900000000000034</v>
      </c>
    </row>
    <row r="764" spans="9:12" ht="15">
      <c r="I764" s="3" t="s">
        <v>33</v>
      </c>
      <c r="J764" s="3">
        <v>40</v>
      </c>
      <c r="K764" s="17">
        <v>44.23</v>
      </c>
      <c r="L764" s="18">
        <f t="shared" si="78"/>
        <v>4.2299999999999969</v>
      </c>
    </row>
    <row r="765" spans="9:12" ht="15">
      <c r="I765" s="3" t="s">
        <v>34</v>
      </c>
      <c r="J765" s="3">
        <v>50</v>
      </c>
      <c r="K765" s="17">
        <v>51.86</v>
      </c>
      <c r="L765" s="18">
        <f t="shared" si="78"/>
        <v>1.8599999999999994</v>
      </c>
    </row>
    <row r="766" spans="9:12" ht="15">
      <c r="I766" s="3" t="s">
        <v>35</v>
      </c>
      <c r="J766" s="3">
        <v>50</v>
      </c>
      <c r="K766" s="17">
        <v>50.1</v>
      </c>
      <c r="L766" s="18">
        <f t="shared" si="78"/>
        <v>0.10000000000000142</v>
      </c>
    </row>
    <row r="767" spans="9:12" ht="15">
      <c r="I767" s="3" t="s">
        <v>36</v>
      </c>
      <c r="J767" s="37">
        <v>50</v>
      </c>
      <c r="K767" s="42">
        <v>46.23</v>
      </c>
      <c r="L767" s="18">
        <f t="shared" si="78"/>
        <v>3.7700000000000031</v>
      </c>
    </row>
    <row r="768" spans="9:12" ht="15">
      <c r="I768" s="17" t="s">
        <v>37</v>
      </c>
      <c r="J768" s="18">
        <v>-50</v>
      </c>
      <c r="K768" s="41">
        <v>-62.27</v>
      </c>
      <c r="L768" s="18">
        <f t="shared" si="78"/>
        <v>12.270000000000003</v>
      </c>
    </row>
    <row r="769" spans="9:12" ht="15">
      <c r="I769" s="17" t="s">
        <v>38</v>
      </c>
      <c r="J769" s="18">
        <v>-50</v>
      </c>
      <c r="K769" s="41">
        <v>-51.39</v>
      </c>
      <c r="L769" s="18">
        <f t="shared" si="78"/>
        <v>1.3900000000000006</v>
      </c>
    </row>
    <row r="770" spans="9:12" ht="15">
      <c r="I770" s="3" t="s">
        <v>39</v>
      </c>
      <c r="J770" s="14">
        <v>70</v>
      </c>
      <c r="K770" s="20">
        <v>73.069999999999993</v>
      </c>
      <c r="L770" s="18">
        <f t="shared" si="78"/>
        <v>3.0699999999999932</v>
      </c>
    </row>
    <row r="771" spans="9:12" ht="15">
      <c r="I771" s="3" t="s">
        <v>40</v>
      </c>
      <c r="J771" s="3">
        <v>70</v>
      </c>
      <c r="K771" s="17">
        <v>67.489999999999995</v>
      </c>
      <c r="L771" s="18">
        <f t="shared" si="78"/>
        <v>2.5100000000000051</v>
      </c>
    </row>
    <row r="772" spans="9:12" ht="15">
      <c r="I772" s="3" t="s">
        <v>41</v>
      </c>
      <c r="J772" s="3">
        <v>70</v>
      </c>
      <c r="K772" s="23">
        <v>75.319999999999993</v>
      </c>
      <c r="L772" s="18">
        <f t="shared" si="78"/>
        <v>5.3199999999999932</v>
      </c>
    </row>
    <row r="773" spans="9:12" ht="15">
      <c r="I773" s="3" t="s">
        <v>42</v>
      </c>
      <c r="J773" s="3">
        <v>90</v>
      </c>
      <c r="K773" s="17">
        <v>93.93</v>
      </c>
      <c r="L773" s="18">
        <f t="shared" si="78"/>
        <v>3.9300000000000068</v>
      </c>
    </row>
    <row r="774" spans="9:12" ht="15">
      <c r="I774" s="3" t="s">
        <v>43</v>
      </c>
      <c r="J774" s="3">
        <v>90</v>
      </c>
      <c r="K774" s="17">
        <v>89.84</v>
      </c>
      <c r="L774" s="18">
        <f t="shared" si="78"/>
        <v>0.15999999999999659</v>
      </c>
    </row>
    <row r="775" spans="9:12" ht="15">
      <c r="I775" s="3" t="s">
        <v>44</v>
      </c>
      <c r="J775" s="37">
        <v>90</v>
      </c>
      <c r="K775" s="42">
        <v>88</v>
      </c>
      <c r="L775" s="18">
        <f t="shared" si="78"/>
        <v>2</v>
      </c>
    </row>
    <row r="776" spans="9:12" ht="15">
      <c r="I776" s="17" t="s">
        <v>45</v>
      </c>
      <c r="J776" s="18">
        <v>-90</v>
      </c>
      <c r="K776" s="41">
        <v>-92.32</v>
      </c>
      <c r="L776" s="18">
        <f t="shared" si="78"/>
        <v>2.3199999999999932</v>
      </c>
    </row>
    <row r="777" spans="9:12" ht="15">
      <c r="I777" s="17" t="s">
        <v>47</v>
      </c>
      <c r="J777" s="18">
        <v>-90</v>
      </c>
      <c r="K777" s="41">
        <v>-92.61</v>
      </c>
      <c r="L777" s="18">
        <f t="shared" si="78"/>
        <v>2.6099999999999994</v>
      </c>
    </row>
    <row r="780" spans="9:12" ht="15">
      <c r="K780" s="22" t="s">
        <v>28</v>
      </c>
      <c r="L780" s="24">
        <f>MAX(L752:L777)</f>
        <v>12.270000000000003</v>
      </c>
    </row>
    <row r="781" spans="9:12" ht="15">
      <c r="K781" s="22" t="s">
        <v>29</v>
      </c>
      <c r="L781" s="24">
        <f>MIN(L752:L777)</f>
        <v>0.10000000000000142</v>
      </c>
    </row>
    <row r="782" spans="9:12" ht="15">
      <c r="K782" s="22" t="s">
        <v>30</v>
      </c>
      <c r="L782" s="24">
        <f>SUM(L752:L777)/26</f>
        <v>3.6357692307692302</v>
      </c>
    </row>
    <row r="785" spans="9:12" ht="15">
      <c r="I785" s="12" t="s">
        <v>6</v>
      </c>
      <c r="J785" s="11" t="s">
        <v>13</v>
      </c>
      <c r="K785" s="11" t="s">
        <v>14</v>
      </c>
      <c r="L785" s="19" t="s">
        <v>15</v>
      </c>
    </row>
    <row r="786" spans="9:12" ht="15">
      <c r="I786" s="3" t="s">
        <v>18</v>
      </c>
      <c r="J786" s="3">
        <v>0</v>
      </c>
      <c r="K786" s="17">
        <v>-3.07</v>
      </c>
      <c r="L786" s="18">
        <f>ABS(K786-J786)</f>
        <v>3.07</v>
      </c>
    </row>
    <row r="787" spans="9:12" ht="15">
      <c r="I787" s="3" t="s">
        <v>19</v>
      </c>
      <c r="J787" s="3">
        <v>20</v>
      </c>
      <c r="K787" s="42">
        <v>24.87</v>
      </c>
      <c r="L787" s="18">
        <f t="shared" ref="L787:L811" si="79">ABS(K787-J787)</f>
        <v>4.870000000000001</v>
      </c>
    </row>
    <row r="788" spans="9:12" ht="15">
      <c r="I788" s="3" t="s">
        <v>20</v>
      </c>
      <c r="J788" s="37">
        <v>-20</v>
      </c>
      <c r="K788" s="42">
        <v>-33.47</v>
      </c>
      <c r="L788" s="18">
        <f t="shared" si="79"/>
        <v>13.469999999999999</v>
      </c>
    </row>
    <row r="789" spans="9:12" ht="15">
      <c r="I789" s="17" t="s">
        <v>21</v>
      </c>
      <c r="J789" s="18">
        <v>100</v>
      </c>
      <c r="K789" s="41">
        <v>85.78</v>
      </c>
      <c r="L789" s="18">
        <f t="shared" si="79"/>
        <v>14.219999999999999</v>
      </c>
    </row>
    <row r="790" spans="9:12" ht="15">
      <c r="I790" s="17" t="s">
        <v>22</v>
      </c>
      <c r="J790" s="18">
        <v>-100</v>
      </c>
      <c r="K790" s="107">
        <v>-84.27</v>
      </c>
      <c r="L790" s="18">
        <f t="shared" si="79"/>
        <v>15.730000000000004</v>
      </c>
    </row>
    <row r="791" spans="9:12" ht="15">
      <c r="I791" s="3" t="s">
        <v>23</v>
      </c>
      <c r="J791" s="14">
        <v>0</v>
      </c>
      <c r="K791" s="20">
        <v>-9.43</v>
      </c>
      <c r="L791" s="18">
        <f t="shared" si="79"/>
        <v>9.43</v>
      </c>
    </row>
    <row r="792" spans="9:12" ht="15">
      <c r="I792" s="3" t="s">
        <v>24</v>
      </c>
      <c r="J792" s="3">
        <v>70</v>
      </c>
      <c r="K792" s="17">
        <v>64.84</v>
      </c>
      <c r="L792" s="18">
        <f t="shared" si="79"/>
        <v>5.1599999999999966</v>
      </c>
    </row>
    <row r="793" spans="9:12" ht="15">
      <c r="I793" s="3" t="s">
        <v>25</v>
      </c>
      <c r="J793" s="37">
        <v>-70</v>
      </c>
      <c r="K793" s="64">
        <v>-71.5</v>
      </c>
      <c r="L793" s="18">
        <f t="shared" si="79"/>
        <v>1.5</v>
      </c>
    </row>
    <row r="794" spans="9:12" ht="15">
      <c r="I794" s="17" t="s">
        <v>26</v>
      </c>
      <c r="J794" s="18">
        <v>70</v>
      </c>
      <c r="K794" s="41">
        <v>71.7</v>
      </c>
      <c r="L794" s="18">
        <f t="shared" si="79"/>
        <v>1.7000000000000028</v>
      </c>
    </row>
    <row r="795" spans="9:12" ht="15">
      <c r="I795" s="17" t="s">
        <v>27</v>
      </c>
      <c r="J795" s="18">
        <v>-70</v>
      </c>
      <c r="K795" s="41">
        <v>-75.87</v>
      </c>
      <c r="L795" s="18">
        <f t="shared" si="79"/>
        <v>5.8700000000000045</v>
      </c>
    </row>
    <row r="796" spans="9:12" ht="15">
      <c r="I796" s="3" t="s">
        <v>31</v>
      </c>
      <c r="J796" s="14">
        <v>0</v>
      </c>
      <c r="K796" s="20">
        <v>-1.44</v>
      </c>
      <c r="L796" s="18">
        <f t="shared" si="79"/>
        <v>1.44</v>
      </c>
    </row>
    <row r="797" spans="9:12" ht="15">
      <c r="I797" s="3" t="s">
        <v>32</v>
      </c>
      <c r="J797" s="3">
        <v>90</v>
      </c>
      <c r="K797" s="17">
        <v>85.38</v>
      </c>
      <c r="L797" s="18">
        <f t="shared" si="79"/>
        <v>4.6200000000000045</v>
      </c>
    </row>
    <row r="798" spans="9:12" ht="15">
      <c r="I798" s="3" t="s">
        <v>33</v>
      </c>
      <c r="J798" s="3">
        <v>-90</v>
      </c>
      <c r="K798" s="17">
        <v>-81.31</v>
      </c>
      <c r="L798" s="18">
        <f t="shared" si="79"/>
        <v>8.6899999999999977</v>
      </c>
    </row>
    <row r="799" spans="9:12" ht="15">
      <c r="I799" s="3" t="s">
        <v>34</v>
      </c>
      <c r="J799" s="3">
        <v>0</v>
      </c>
      <c r="K799" s="17">
        <v>2.94</v>
      </c>
      <c r="L799" s="18">
        <f t="shared" si="79"/>
        <v>2.94</v>
      </c>
    </row>
    <row r="800" spans="9:12" ht="15">
      <c r="I800" s="3" t="s">
        <v>35</v>
      </c>
      <c r="J800" s="3">
        <v>50</v>
      </c>
      <c r="K800" s="17">
        <v>50.14</v>
      </c>
      <c r="L800" s="18">
        <f t="shared" si="79"/>
        <v>0.14000000000000057</v>
      </c>
    </row>
    <row r="801" spans="9:12" ht="15">
      <c r="I801" s="3" t="s">
        <v>36</v>
      </c>
      <c r="J801" s="37">
        <v>-50</v>
      </c>
      <c r="K801" s="42">
        <v>-47.3</v>
      </c>
      <c r="L801" s="18">
        <f t="shared" si="79"/>
        <v>2.7000000000000028</v>
      </c>
    </row>
    <row r="802" spans="9:12" ht="15">
      <c r="I802" s="17" t="s">
        <v>37</v>
      </c>
      <c r="J802" s="18">
        <v>50</v>
      </c>
      <c r="K802" s="41">
        <v>53.34</v>
      </c>
      <c r="L802" s="18">
        <f t="shared" si="79"/>
        <v>3.3400000000000034</v>
      </c>
    </row>
    <row r="803" spans="9:12" ht="15">
      <c r="I803" s="17" t="s">
        <v>38</v>
      </c>
      <c r="J803" s="18">
        <v>-50</v>
      </c>
      <c r="K803" s="41">
        <v>-61.66</v>
      </c>
      <c r="L803" s="18">
        <f t="shared" si="79"/>
        <v>11.659999999999997</v>
      </c>
    </row>
    <row r="804" spans="9:12" ht="15">
      <c r="I804" s="3" t="s">
        <v>39</v>
      </c>
      <c r="J804" s="14">
        <v>0</v>
      </c>
      <c r="K804" s="20">
        <v>6.19</v>
      </c>
      <c r="L804" s="18">
        <f t="shared" si="79"/>
        <v>6.19</v>
      </c>
    </row>
    <row r="805" spans="9:12" ht="15">
      <c r="I805" s="3" t="s">
        <v>40</v>
      </c>
      <c r="J805" s="3">
        <v>35</v>
      </c>
      <c r="K805" s="23">
        <v>43.13</v>
      </c>
      <c r="L805" s="18">
        <f t="shared" si="79"/>
        <v>8.1300000000000026</v>
      </c>
    </row>
    <row r="806" spans="9:12" ht="15">
      <c r="I806" s="3" t="s">
        <v>41</v>
      </c>
      <c r="J806" s="3">
        <v>-35</v>
      </c>
      <c r="K806" s="17">
        <v>-41.53</v>
      </c>
      <c r="L806" s="18">
        <f t="shared" si="79"/>
        <v>6.5300000000000011</v>
      </c>
    </row>
    <row r="807" spans="9:12" ht="15">
      <c r="I807" s="3" t="s">
        <v>42</v>
      </c>
      <c r="J807" s="3">
        <v>0</v>
      </c>
      <c r="K807" s="23">
        <v>3.97</v>
      </c>
      <c r="L807" s="18">
        <f t="shared" si="79"/>
        <v>3.97</v>
      </c>
    </row>
    <row r="808" spans="9:12" ht="15">
      <c r="I808" s="3" t="s">
        <v>43</v>
      </c>
      <c r="J808" s="3">
        <v>40</v>
      </c>
      <c r="K808" s="17">
        <v>46.62</v>
      </c>
      <c r="L808" s="18">
        <f t="shared" si="79"/>
        <v>6.6199999999999974</v>
      </c>
    </row>
    <row r="809" spans="9:12" ht="15">
      <c r="I809" s="3" t="s">
        <v>44</v>
      </c>
      <c r="J809" s="37">
        <v>-40</v>
      </c>
      <c r="K809" s="42">
        <v>-41.83</v>
      </c>
      <c r="L809" s="18">
        <f t="shared" si="79"/>
        <v>1.8299999999999983</v>
      </c>
    </row>
    <row r="810" spans="9:12" ht="15">
      <c r="I810" s="17" t="s">
        <v>45</v>
      </c>
      <c r="J810" s="18">
        <v>40</v>
      </c>
      <c r="K810" s="41">
        <v>41.56</v>
      </c>
      <c r="L810" s="18">
        <f t="shared" si="79"/>
        <v>1.5600000000000023</v>
      </c>
    </row>
    <row r="811" spans="9:12" ht="15">
      <c r="I811" s="17" t="s">
        <v>47</v>
      </c>
      <c r="J811" s="41">
        <v>-40</v>
      </c>
      <c r="K811" s="41">
        <v>-41.87</v>
      </c>
      <c r="L811" s="18">
        <f t="shared" si="79"/>
        <v>1.8699999999999974</v>
      </c>
    </row>
    <row r="814" spans="9:12" ht="15">
      <c r="K814" s="22" t="s">
        <v>28</v>
      </c>
      <c r="L814" s="24">
        <f>MAX(L786:L811)</f>
        <v>15.730000000000004</v>
      </c>
    </row>
    <row r="815" spans="9:12" ht="15">
      <c r="K815" s="22" t="s">
        <v>29</v>
      </c>
      <c r="L815" s="24">
        <f>MIN(L786:L811)</f>
        <v>0.14000000000000057</v>
      </c>
    </row>
    <row r="816" spans="9:12" ht="15">
      <c r="K816" s="22" t="s">
        <v>30</v>
      </c>
      <c r="L816" s="24">
        <f>SUM(L786:L811)/26</f>
        <v>5.6634615384615383</v>
      </c>
    </row>
    <row r="819" spans="9:12" ht="15">
      <c r="I819" s="56" t="s">
        <v>6</v>
      </c>
      <c r="J819" s="43" t="s">
        <v>16</v>
      </c>
      <c r="K819" s="43" t="s">
        <v>17</v>
      </c>
      <c r="L819" s="27" t="s">
        <v>15</v>
      </c>
    </row>
    <row r="820" spans="9:12" ht="15">
      <c r="I820" s="3" t="s">
        <v>18</v>
      </c>
      <c r="J820" s="16">
        <v>343</v>
      </c>
      <c r="K820" s="24">
        <v>343.0140081687627</v>
      </c>
      <c r="L820" s="24">
        <f>ABS(K820-J820)</f>
        <v>1.4008168762700279E-2</v>
      </c>
    </row>
    <row r="821" spans="9:12" ht="15">
      <c r="I821" s="3" t="s">
        <v>19</v>
      </c>
      <c r="J821" s="16">
        <v>343.582595601116</v>
      </c>
      <c r="K821" s="24">
        <v>343.91379414033395</v>
      </c>
      <c r="L821" s="24">
        <f t="shared" ref="L821:L845" si="80">ABS(K821-J821)</f>
        <v>0.33119853921795084</v>
      </c>
    </row>
    <row r="822" spans="9:12" ht="15">
      <c r="I822" s="3" t="s">
        <v>20</v>
      </c>
      <c r="J822" s="16">
        <v>343.582595601116</v>
      </c>
      <c r="K822" s="24">
        <v>344.63641493608884</v>
      </c>
      <c r="L822" s="24">
        <f t="shared" si="80"/>
        <v>1.0538193349728431</v>
      </c>
    </row>
    <row r="823" spans="9:12" ht="15">
      <c r="I823" s="3" t="s">
        <v>21</v>
      </c>
      <c r="J823" s="16">
        <v>357.28000223914017</v>
      </c>
      <c r="K823" s="24">
        <v>353.57381761097639</v>
      </c>
      <c r="L823" s="24">
        <f t="shared" si="80"/>
        <v>3.7061846281637827</v>
      </c>
    </row>
    <row r="824" spans="9:12" ht="15">
      <c r="I824" s="3" t="s">
        <v>22</v>
      </c>
      <c r="J824" s="16">
        <v>357.28000223914017</v>
      </c>
      <c r="K824" s="24">
        <v>353.20141973100846</v>
      </c>
      <c r="L824" s="24">
        <f t="shared" si="80"/>
        <v>4.0785825081317171</v>
      </c>
    </row>
    <row r="825" spans="9:12" ht="15">
      <c r="I825" s="3" t="s">
        <v>23</v>
      </c>
      <c r="J825" s="16">
        <v>343.582595601116</v>
      </c>
      <c r="K825" s="24">
        <v>344.23222655643383</v>
      </c>
      <c r="L825" s="24">
        <f t="shared" si="80"/>
        <v>0.6496309553178321</v>
      </c>
    </row>
    <row r="826" spans="9:12" ht="15">
      <c r="I826" s="3" t="s">
        <v>24</v>
      </c>
      <c r="J826" s="16">
        <v>350.64084188810637</v>
      </c>
      <c r="K826" s="24">
        <v>350.05965663012353</v>
      </c>
      <c r="L826" s="24">
        <f t="shared" si="80"/>
        <v>0.58118525798283827</v>
      </c>
    </row>
    <row r="827" spans="9:12" ht="15">
      <c r="I827" s="3" t="s">
        <v>25</v>
      </c>
      <c r="J827" s="16">
        <v>350.64084188810637</v>
      </c>
      <c r="K827" s="24">
        <v>350.67749015298944</v>
      </c>
      <c r="L827" s="24">
        <f t="shared" si="80"/>
        <v>3.6648264883069714E-2</v>
      </c>
    </row>
    <row r="828" spans="9:12" ht="15">
      <c r="I828" s="3" t="s">
        <v>26</v>
      </c>
      <c r="J828" s="16">
        <v>350.64084188810637</v>
      </c>
      <c r="K828" s="24">
        <v>351.24371439215821</v>
      </c>
      <c r="L828" s="24">
        <f t="shared" si="80"/>
        <v>0.60287250405184523</v>
      </c>
    </row>
    <row r="829" spans="9:12" ht="15">
      <c r="I829" s="3" t="s">
        <v>27</v>
      </c>
      <c r="J829" s="16">
        <v>350.64084188810637</v>
      </c>
      <c r="K829" s="24">
        <v>352.34384527049707</v>
      </c>
      <c r="L829" s="24">
        <f t="shared" si="80"/>
        <v>1.7030033823907047</v>
      </c>
    </row>
    <row r="830" spans="9:12" ht="15">
      <c r="I830" s="3" t="s">
        <v>31</v>
      </c>
      <c r="J830" s="16">
        <v>345.32448508612879</v>
      </c>
      <c r="K830" s="24">
        <v>344.98214968313943</v>
      </c>
      <c r="L830" s="24">
        <f t="shared" si="80"/>
        <v>0.34233540298936305</v>
      </c>
    </row>
    <row r="831" spans="9:12" ht="15">
      <c r="I831" s="3" t="s">
        <v>32</v>
      </c>
      <c r="J831" s="16">
        <v>356.85991649385335</v>
      </c>
      <c r="K831" s="24">
        <v>356.45901938371543</v>
      </c>
      <c r="L831" s="24">
        <f t="shared" si="80"/>
        <v>0.40089711013791884</v>
      </c>
    </row>
    <row r="832" spans="9:12" ht="15">
      <c r="I832" s="3" t="s">
        <v>33</v>
      </c>
      <c r="J832" s="16">
        <v>356.85991649385335</v>
      </c>
      <c r="K832" s="24">
        <v>355.26976933029357</v>
      </c>
      <c r="L832" s="24">
        <f t="shared" si="80"/>
        <v>1.5901471635597773</v>
      </c>
    </row>
    <row r="833" spans="9:12" ht="15">
      <c r="I833" s="3" t="s">
        <v>34</v>
      </c>
      <c r="J833" s="16">
        <v>346.62515777133086</v>
      </c>
      <c r="K833" s="24">
        <v>346.91080006249445</v>
      </c>
      <c r="L833" s="24">
        <f t="shared" si="80"/>
        <v>0.2856422911635832</v>
      </c>
    </row>
    <row r="834" spans="9:12" ht="15">
      <c r="I834" s="3" t="s">
        <v>35</v>
      </c>
      <c r="J834" s="16">
        <v>350.21279245624368</v>
      </c>
      <c r="K834" s="24">
        <v>350.24709791802701</v>
      </c>
      <c r="L834" s="24">
        <f t="shared" si="80"/>
        <v>3.4305461783333158E-2</v>
      </c>
    </row>
    <row r="835" spans="9:12" ht="15">
      <c r="I835" s="3" t="s">
        <v>36</v>
      </c>
      <c r="J835" s="16">
        <v>350.21279245624368</v>
      </c>
      <c r="K835" s="24">
        <v>349.31862661472832</v>
      </c>
      <c r="L835" s="24">
        <f t="shared" si="80"/>
        <v>0.89416584151535972</v>
      </c>
    </row>
    <row r="836" spans="9:12" ht="15">
      <c r="I836" s="3" t="s">
        <v>37</v>
      </c>
      <c r="J836" s="16">
        <v>350.21279245624368</v>
      </c>
      <c r="K836" s="24">
        <v>352.6637328957998</v>
      </c>
      <c r="L836" s="24">
        <f t="shared" si="80"/>
        <v>2.4509404395561205</v>
      </c>
    </row>
    <row r="837" spans="9:12" ht="15">
      <c r="I837" s="3" t="s">
        <v>38</v>
      </c>
      <c r="J837" s="16">
        <v>350.21279245624368</v>
      </c>
      <c r="K837" s="24">
        <v>352.26678483785554</v>
      </c>
      <c r="L837" s="24">
        <f t="shared" si="80"/>
        <v>2.053992381611863</v>
      </c>
    </row>
    <row r="838" spans="9:12" ht="15">
      <c r="I838" s="3" t="s">
        <v>39</v>
      </c>
      <c r="J838" s="16">
        <v>350.06999300139967</v>
      </c>
      <c r="K838" s="24">
        <v>350.75139486536614</v>
      </c>
      <c r="L838" s="24">
        <f t="shared" si="80"/>
        <v>0.68140186396647096</v>
      </c>
    </row>
    <row r="839" spans="9:12" ht="15">
      <c r="I839" s="3" t="s">
        <v>40</v>
      </c>
      <c r="J839" s="16">
        <v>351.81529244761379</v>
      </c>
      <c r="K839" s="24">
        <v>352.22733709920925</v>
      </c>
      <c r="L839" s="24">
        <f t="shared" si="80"/>
        <v>0.41204465159546544</v>
      </c>
    </row>
    <row r="840" spans="9:12" ht="15">
      <c r="I840" s="3" t="s">
        <v>41</v>
      </c>
      <c r="J840" s="16">
        <v>351.81529244761379</v>
      </c>
      <c r="K840" s="24">
        <v>353.61963081819988</v>
      </c>
      <c r="L840" s="24">
        <f t="shared" si="80"/>
        <v>1.8043383705860947</v>
      </c>
    </row>
    <row r="841" spans="9:12" ht="15">
      <c r="I841" s="3" t="s">
        <v>42</v>
      </c>
      <c r="J841" s="16">
        <v>354.61105453722109</v>
      </c>
      <c r="K841" s="24">
        <v>355.65096063415882</v>
      </c>
      <c r="L841" s="24">
        <f t="shared" si="80"/>
        <v>1.0399060969377274</v>
      </c>
    </row>
    <row r="842" spans="9:12" ht="15">
      <c r="I842" s="3" t="s">
        <v>43</v>
      </c>
      <c r="J842" s="16">
        <v>356.85991649385335</v>
      </c>
      <c r="K842" s="24">
        <v>357.62221687137952</v>
      </c>
      <c r="L842" s="24">
        <f t="shared" si="80"/>
        <v>0.76230037752617363</v>
      </c>
    </row>
    <row r="843" spans="9:12" ht="15">
      <c r="I843" s="3" t="s">
        <v>44</v>
      </c>
      <c r="J843" s="16">
        <v>356.85991649385335</v>
      </c>
      <c r="K843" s="24">
        <v>356.57081891259696</v>
      </c>
      <c r="L843" s="24">
        <f t="shared" si="80"/>
        <v>0.28909758125638518</v>
      </c>
    </row>
    <row r="844" spans="9:12" ht="15">
      <c r="I844" s="3" t="s">
        <v>45</v>
      </c>
      <c r="J844" s="16">
        <v>356.85991649385335</v>
      </c>
      <c r="K844" s="24">
        <v>357.62999874171629</v>
      </c>
      <c r="L844" s="24">
        <f t="shared" si="80"/>
        <v>0.77008224786294477</v>
      </c>
    </row>
    <row r="845" spans="9:12" ht="15">
      <c r="I845" s="3" t="s">
        <v>47</v>
      </c>
      <c r="J845" s="16">
        <v>356.85991649385335</v>
      </c>
      <c r="K845" s="24">
        <v>357.74112008546069</v>
      </c>
      <c r="L845" s="24">
        <f t="shared" si="80"/>
        <v>0.88120359160734552</v>
      </c>
    </row>
    <row r="848" spans="9:12" ht="15">
      <c r="K848" s="22" t="s">
        <v>28</v>
      </c>
      <c r="L848" s="24">
        <f>MAX(L820:L845)</f>
        <v>4.0785825081317171</v>
      </c>
    </row>
    <row r="849" spans="11:12" ht="15">
      <c r="K849" s="22" t="s">
        <v>29</v>
      </c>
      <c r="L849" s="24">
        <f>MIN(L820:L845)</f>
        <v>1.4008168762700279E-2</v>
      </c>
    </row>
    <row r="850" spans="11:12" ht="15">
      <c r="K850" s="22" t="s">
        <v>30</v>
      </c>
      <c r="L850" s="24">
        <f>SUM(L820:L845)/26</f>
        <v>1.0557667083665849</v>
      </c>
    </row>
  </sheetData>
  <mergeCells count="33">
    <mergeCell ref="F179:J179"/>
    <mergeCell ref="A631:C631"/>
    <mergeCell ref="A721:E721"/>
    <mergeCell ref="F721:I721"/>
    <mergeCell ref="A636:E636"/>
    <mergeCell ref="F636:J636"/>
    <mergeCell ref="A531:E531"/>
    <mergeCell ref="F531:J531"/>
    <mergeCell ref="A716:C716"/>
    <mergeCell ref="A673:C673"/>
    <mergeCell ref="A678:E678"/>
    <mergeCell ref="F678:J678"/>
    <mergeCell ref="A1:C1"/>
    <mergeCell ref="B5:E5"/>
    <mergeCell ref="F5:J5"/>
    <mergeCell ref="B21:E21"/>
    <mergeCell ref="F21:J21"/>
    <mergeCell ref="K678:O678"/>
    <mergeCell ref="A30:C30"/>
    <mergeCell ref="A530:J530"/>
    <mergeCell ref="A393:C393"/>
    <mergeCell ref="A398:E398"/>
    <mergeCell ref="F398:J398"/>
    <mergeCell ref="B35:E35"/>
    <mergeCell ref="F35:J35"/>
    <mergeCell ref="A101:C101"/>
    <mergeCell ref="B106:E106"/>
    <mergeCell ref="F106:J106"/>
    <mergeCell ref="B319:E319"/>
    <mergeCell ref="F319:J319"/>
    <mergeCell ref="A314:C314"/>
    <mergeCell ref="A174:C174"/>
    <mergeCell ref="B179:E179"/>
  </mergeCells>
  <pageMargins left="0.7" right="0.7" top="0.75" bottom="0.75" header="0.3" footer="0.3"/>
  <pageSetup paperSize="8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53AE-05FE-4343-86A2-73C17600B97E}">
  <dimension ref="A1:O143"/>
  <sheetViews>
    <sheetView topLeftCell="A123" workbookViewId="0">
      <selection activeCell="A123" sqref="A123"/>
    </sheetView>
  </sheetViews>
  <sheetFormatPr defaultColWidth="8.85546875" defaultRowHeight="14.4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1.7109375" customWidth="1"/>
    <col min="11" max="11" width="21.5703125" customWidth="1"/>
    <col min="13" max="13" width="22.5703125" customWidth="1"/>
    <col min="14" max="14" width="23.5703125" customWidth="1"/>
    <col min="15" max="15" width="19.7109375" customWidth="1"/>
  </cols>
  <sheetData>
    <row r="1" spans="1:11">
      <c r="A1" s="111" t="s">
        <v>0</v>
      </c>
      <c r="B1" s="112"/>
      <c r="C1" s="113"/>
      <c r="H1" s="111" t="s">
        <v>0</v>
      </c>
      <c r="I1" s="112"/>
      <c r="J1" s="113"/>
    </row>
    <row r="2" spans="1:11">
      <c r="A2" s="7" t="s">
        <v>1</v>
      </c>
      <c r="B2" s="9" t="s">
        <v>2</v>
      </c>
      <c r="C2" s="9" t="s">
        <v>3</v>
      </c>
      <c r="H2" s="7" t="s">
        <v>1</v>
      </c>
      <c r="I2" s="9" t="s">
        <v>2</v>
      </c>
      <c r="J2" s="9" t="s">
        <v>3</v>
      </c>
    </row>
    <row r="3" spans="1:11">
      <c r="A3" s="3">
        <v>145</v>
      </c>
      <c r="B3" s="3">
        <v>59</v>
      </c>
      <c r="C3" s="3">
        <v>1.0297442586766501</v>
      </c>
      <c r="H3" s="3">
        <v>125</v>
      </c>
      <c r="I3" s="3">
        <v>59</v>
      </c>
      <c r="J3" s="3">
        <v>1.0297442586766501</v>
      </c>
    </row>
    <row r="6" spans="1:11">
      <c r="A6" s="4" t="s">
        <v>6</v>
      </c>
      <c r="B6" s="11" t="s">
        <v>13</v>
      </c>
      <c r="C6" s="2" t="s">
        <v>14</v>
      </c>
      <c r="D6" s="11" t="s">
        <v>15</v>
      </c>
      <c r="H6" s="4" t="s">
        <v>6</v>
      </c>
      <c r="I6" s="11" t="s">
        <v>13</v>
      </c>
      <c r="J6" s="11" t="s">
        <v>14</v>
      </c>
      <c r="K6" s="19" t="s">
        <v>15</v>
      </c>
    </row>
    <row r="7" spans="1:11">
      <c r="A7" s="3" t="s">
        <v>18</v>
      </c>
      <c r="B7" s="3">
        <v>280</v>
      </c>
      <c r="C7" s="17">
        <v>273.24</v>
      </c>
      <c r="D7" s="32">
        <f>ABS(B7-C7)</f>
        <v>6.7599999999999909</v>
      </c>
      <c r="H7" s="3" t="s">
        <v>18</v>
      </c>
      <c r="I7" s="3">
        <v>280</v>
      </c>
      <c r="J7" s="17">
        <v>409.94</v>
      </c>
      <c r="K7" s="18">
        <f>ABS(I7-J7)</f>
        <v>129.94</v>
      </c>
    </row>
    <row r="8" spans="1:11">
      <c r="A8" s="3" t="s">
        <v>19</v>
      </c>
      <c r="B8" s="3">
        <v>200</v>
      </c>
      <c r="C8" s="17">
        <v>342.97</v>
      </c>
      <c r="D8" s="3">
        <f t="shared" ref="D8:D16" si="0">ABS(B8-C8)</f>
        <v>142.97000000000003</v>
      </c>
      <c r="H8" s="3" t="s">
        <v>19</v>
      </c>
      <c r="I8" s="3">
        <v>200</v>
      </c>
      <c r="J8" s="17">
        <v>257.33999999999997</v>
      </c>
      <c r="K8" s="18">
        <f t="shared" ref="K8:K16" si="1">ABS(I8-J8)</f>
        <v>57.339999999999975</v>
      </c>
    </row>
    <row r="9" spans="1:11">
      <c r="A9" s="3" t="s">
        <v>20</v>
      </c>
      <c r="B9" s="3">
        <v>185</v>
      </c>
      <c r="C9" s="17">
        <v>166.39</v>
      </c>
      <c r="D9" s="32">
        <f t="shared" si="0"/>
        <v>18.610000000000014</v>
      </c>
      <c r="H9" s="3" t="s">
        <v>20</v>
      </c>
      <c r="I9" s="3">
        <v>185</v>
      </c>
      <c r="J9" s="17">
        <v>134.88</v>
      </c>
      <c r="K9" s="18">
        <f t="shared" si="1"/>
        <v>50.120000000000005</v>
      </c>
    </row>
    <row r="10" spans="1:11">
      <c r="A10" s="3" t="s">
        <v>21</v>
      </c>
      <c r="B10" s="3">
        <v>360</v>
      </c>
      <c r="C10" s="17">
        <v>634.66</v>
      </c>
      <c r="D10" s="3">
        <f t="shared" si="0"/>
        <v>274.65999999999997</v>
      </c>
      <c r="H10" s="3" t="s">
        <v>21</v>
      </c>
      <c r="I10" s="3">
        <v>360</v>
      </c>
      <c r="J10" s="17">
        <v>580.85</v>
      </c>
      <c r="K10" s="18">
        <f t="shared" si="1"/>
        <v>220.85000000000002</v>
      </c>
    </row>
    <row r="11" spans="1:11">
      <c r="A11" s="3" t="s">
        <v>22</v>
      </c>
      <c r="B11" s="3">
        <v>235</v>
      </c>
      <c r="C11" s="17">
        <v>480.32</v>
      </c>
      <c r="D11" s="3">
        <f t="shared" si="0"/>
        <v>245.32</v>
      </c>
      <c r="H11" s="3" t="s">
        <v>22</v>
      </c>
      <c r="I11" s="3">
        <v>235</v>
      </c>
      <c r="J11" s="17">
        <v>514.59</v>
      </c>
      <c r="K11" s="18">
        <f t="shared" si="1"/>
        <v>279.59000000000003</v>
      </c>
    </row>
    <row r="12" spans="1:11">
      <c r="A12" s="3" t="s">
        <v>23</v>
      </c>
      <c r="B12" s="3">
        <v>255</v>
      </c>
      <c r="C12" s="17">
        <v>191.22</v>
      </c>
      <c r="D12" s="3">
        <f t="shared" si="0"/>
        <v>63.78</v>
      </c>
      <c r="H12" s="3" t="s">
        <v>23</v>
      </c>
      <c r="I12" s="3">
        <v>255</v>
      </c>
      <c r="J12" s="17">
        <v>505.49</v>
      </c>
      <c r="K12" s="18">
        <f t="shared" si="1"/>
        <v>250.49</v>
      </c>
    </row>
    <row r="13" spans="1:11">
      <c r="A13" s="3" t="s">
        <v>24</v>
      </c>
      <c r="B13" s="3">
        <v>255</v>
      </c>
      <c r="C13" s="17">
        <v>250.75</v>
      </c>
      <c r="D13" s="32">
        <f t="shared" si="0"/>
        <v>4.25</v>
      </c>
      <c r="H13" s="3" t="s">
        <v>24</v>
      </c>
      <c r="I13" s="3">
        <v>255</v>
      </c>
      <c r="J13" s="17">
        <v>261.32</v>
      </c>
      <c r="K13" s="33">
        <f t="shared" si="1"/>
        <v>6.3199999999999932</v>
      </c>
    </row>
    <row r="14" spans="1:11">
      <c r="A14" s="3" t="s">
        <v>25</v>
      </c>
      <c r="B14" s="3">
        <v>340</v>
      </c>
      <c r="C14" s="17">
        <v>451.91</v>
      </c>
      <c r="D14" s="3">
        <f t="shared" si="0"/>
        <v>111.91000000000003</v>
      </c>
      <c r="H14" s="3" t="s">
        <v>25</v>
      </c>
      <c r="I14" s="3">
        <v>340</v>
      </c>
      <c r="J14" s="17">
        <v>206.22</v>
      </c>
      <c r="K14" s="18">
        <f t="shared" si="1"/>
        <v>133.78</v>
      </c>
    </row>
    <row r="15" spans="1:11">
      <c r="A15" s="3" t="s">
        <v>26</v>
      </c>
      <c r="B15" s="3">
        <v>160</v>
      </c>
      <c r="C15" s="17">
        <v>345.53</v>
      </c>
      <c r="D15" s="3">
        <f t="shared" si="0"/>
        <v>185.52999999999997</v>
      </c>
      <c r="H15" s="3" t="s">
        <v>26</v>
      </c>
      <c r="I15" s="3">
        <v>160</v>
      </c>
      <c r="J15" s="17">
        <v>246.03</v>
      </c>
      <c r="K15" s="18">
        <f t="shared" si="1"/>
        <v>86.03</v>
      </c>
    </row>
    <row r="16" spans="1:11">
      <c r="A16" s="3" t="s">
        <v>27</v>
      </c>
      <c r="B16" s="3">
        <v>220</v>
      </c>
      <c r="C16" s="17">
        <v>137.04</v>
      </c>
      <c r="D16" s="3">
        <f t="shared" si="0"/>
        <v>82.960000000000008</v>
      </c>
      <c r="H16" s="3" t="s">
        <v>27</v>
      </c>
      <c r="I16" s="3">
        <v>220</v>
      </c>
      <c r="J16" s="17">
        <v>510.73</v>
      </c>
      <c r="K16" s="18">
        <f t="shared" si="1"/>
        <v>290.73</v>
      </c>
    </row>
    <row r="17" spans="1:11">
      <c r="A17" s="1"/>
      <c r="B17" s="1"/>
      <c r="C17" s="1"/>
      <c r="D17" s="1"/>
    </row>
    <row r="18" spans="1:11">
      <c r="A18" s="1"/>
      <c r="B18" s="1"/>
      <c r="C18" s="21" t="s">
        <v>28</v>
      </c>
      <c r="D18" s="3">
        <f>MAX(D7:D16)</f>
        <v>274.65999999999997</v>
      </c>
      <c r="J18" s="22" t="s">
        <v>28</v>
      </c>
      <c r="K18" s="18">
        <f>MAX(K7:K16)</f>
        <v>290.73</v>
      </c>
    </row>
    <row r="19" spans="1:11">
      <c r="A19" s="1"/>
      <c r="B19" s="1"/>
      <c r="C19" s="21" t="s">
        <v>29</v>
      </c>
      <c r="D19" s="3">
        <f>MIN(D7:D16)</f>
        <v>4.25</v>
      </c>
      <c r="J19" s="22" t="s">
        <v>29</v>
      </c>
      <c r="K19" s="18">
        <f>MIN(K7:K16)</f>
        <v>6.3199999999999932</v>
      </c>
    </row>
    <row r="20" spans="1:11">
      <c r="A20" s="1"/>
      <c r="B20" s="1"/>
      <c r="C20" s="21" t="s">
        <v>30</v>
      </c>
      <c r="D20" s="3">
        <f>(SUM(D7:D16))/10</f>
        <v>113.675</v>
      </c>
      <c r="J20" s="22" t="s">
        <v>30</v>
      </c>
      <c r="K20" s="18">
        <f>SUM(K7:K16)/10</f>
        <v>150.51900000000001</v>
      </c>
    </row>
    <row r="24" spans="1:11">
      <c r="A24" s="12" t="s">
        <v>6</v>
      </c>
      <c r="B24" s="11" t="s">
        <v>13</v>
      </c>
      <c r="C24" s="11" t="s">
        <v>14</v>
      </c>
      <c r="D24" s="19" t="s">
        <v>15</v>
      </c>
      <c r="H24" s="12" t="s">
        <v>6</v>
      </c>
      <c r="I24" s="11" t="s">
        <v>13</v>
      </c>
      <c r="J24" s="11" t="s">
        <v>14</v>
      </c>
      <c r="K24" s="19" t="s">
        <v>15</v>
      </c>
    </row>
    <row r="25" spans="1:11">
      <c r="A25" s="3" t="s">
        <v>18</v>
      </c>
      <c r="B25" s="3">
        <v>-25</v>
      </c>
      <c r="C25" s="17">
        <v>-24.65</v>
      </c>
      <c r="D25" s="34">
        <f>ABS(B25-C25)</f>
        <v>0.35000000000000142</v>
      </c>
      <c r="H25" s="3" t="s">
        <v>18</v>
      </c>
      <c r="I25" s="3">
        <v>-25</v>
      </c>
      <c r="J25" s="17">
        <v>-12.35</v>
      </c>
      <c r="K25" s="34">
        <f>ABS(I25-J25)</f>
        <v>12.65</v>
      </c>
    </row>
    <row r="26" spans="1:11">
      <c r="A26" s="3" t="s">
        <v>19</v>
      </c>
      <c r="B26" s="3">
        <v>0</v>
      </c>
      <c r="C26" s="17">
        <v>20.239999999999998</v>
      </c>
      <c r="D26" s="34">
        <f t="shared" ref="D26:D34" si="2">ABS(B26-C26)</f>
        <v>20.239999999999998</v>
      </c>
      <c r="H26" s="3" t="s">
        <v>19</v>
      </c>
      <c r="I26" s="3">
        <v>0</v>
      </c>
      <c r="J26" s="17">
        <v>36.56</v>
      </c>
      <c r="K26" s="18">
        <f t="shared" ref="K26:K34" si="3">ABS(I26-J26)</f>
        <v>36.56</v>
      </c>
    </row>
    <row r="27" spans="1:11">
      <c r="A27" s="3" t="s">
        <v>20</v>
      </c>
      <c r="B27" s="3">
        <v>-75</v>
      </c>
      <c r="C27" s="17">
        <v>20.100000000000001</v>
      </c>
      <c r="D27" s="18">
        <f t="shared" si="2"/>
        <v>95.1</v>
      </c>
      <c r="H27" s="3" t="s">
        <v>20</v>
      </c>
      <c r="I27" s="3">
        <v>-75</v>
      </c>
      <c r="J27" s="17">
        <v>23.6</v>
      </c>
      <c r="K27" s="18">
        <f t="shared" si="3"/>
        <v>98.6</v>
      </c>
    </row>
    <row r="28" spans="1:11">
      <c r="A28" s="3" t="s">
        <v>21</v>
      </c>
      <c r="B28" s="3">
        <v>85</v>
      </c>
      <c r="C28" s="17">
        <v>-87.32</v>
      </c>
      <c r="D28" s="18">
        <f t="shared" si="2"/>
        <v>172.32</v>
      </c>
      <c r="H28" s="3" t="s">
        <v>21</v>
      </c>
      <c r="I28" s="3">
        <v>85</v>
      </c>
      <c r="J28" s="17">
        <v>-68.12</v>
      </c>
      <c r="K28" s="18">
        <f t="shared" si="3"/>
        <v>153.12</v>
      </c>
    </row>
    <row r="29" spans="1:11">
      <c r="A29" s="3" t="s">
        <v>22</v>
      </c>
      <c r="B29" s="3">
        <v>45</v>
      </c>
      <c r="C29" s="17">
        <v>8.74</v>
      </c>
      <c r="D29" s="18">
        <f t="shared" si="2"/>
        <v>36.26</v>
      </c>
      <c r="H29" s="3" t="s">
        <v>22</v>
      </c>
      <c r="I29" s="3">
        <v>45</v>
      </c>
      <c r="J29" s="17">
        <v>35.56</v>
      </c>
      <c r="K29" s="34">
        <f t="shared" si="3"/>
        <v>9.4399999999999977</v>
      </c>
    </row>
    <row r="30" spans="1:11">
      <c r="A30" s="3" t="s">
        <v>23</v>
      </c>
      <c r="B30" s="3">
        <v>75</v>
      </c>
      <c r="C30" s="17">
        <v>-11.9</v>
      </c>
      <c r="D30" s="18">
        <f t="shared" si="2"/>
        <v>86.9</v>
      </c>
      <c r="H30" s="3" t="s">
        <v>23</v>
      </c>
      <c r="I30" s="3">
        <v>75</v>
      </c>
      <c r="J30" s="23">
        <v>15.6</v>
      </c>
      <c r="K30" s="18">
        <f t="shared" si="3"/>
        <v>59.4</v>
      </c>
    </row>
    <row r="31" spans="1:11">
      <c r="A31" s="3" t="s">
        <v>24</v>
      </c>
      <c r="B31" s="3">
        <v>0</v>
      </c>
      <c r="C31" s="17">
        <v>-12.19</v>
      </c>
      <c r="D31" s="34">
        <f t="shared" si="2"/>
        <v>12.19</v>
      </c>
      <c r="H31" s="3" t="s">
        <v>24</v>
      </c>
      <c r="I31" s="3">
        <v>0</v>
      </c>
      <c r="J31" s="17">
        <v>-1.88</v>
      </c>
      <c r="K31" s="34">
        <f t="shared" si="3"/>
        <v>1.88</v>
      </c>
    </row>
    <row r="32" spans="1:11">
      <c r="A32" s="3" t="s">
        <v>25</v>
      </c>
      <c r="B32" s="3">
        <v>-50</v>
      </c>
      <c r="C32" s="17">
        <v>-63.67</v>
      </c>
      <c r="D32" s="34">
        <f t="shared" si="2"/>
        <v>13.670000000000002</v>
      </c>
      <c r="H32" s="3" t="s">
        <v>25</v>
      </c>
      <c r="I32" s="3">
        <v>-50</v>
      </c>
      <c r="J32" s="17">
        <v>-30.37</v>
      </c>
      <c r="K32" s="34">
        <f t="shared" si="3"/>
        <v>19.63</v>
      </c>
    </row>
    <row r="33" spans="1:11">
      <c r="A33" s="3" t="s">
        <v>26</v>
      </c>
      <c r="B33" s="3">
        <v>0</v>
      </c>
      <c r="C33" s="17">
        <v>53.99</v>
      </c>
      <c r="D33" s="18">
        <f t="shared" si="2"/>
        <v>53.99</v>
      </c>
      <c r="H33" s="3" t="s">
        <v>26</v>
      </c>
      <c r="I33" s="3">
        <v>0</v>
      </c>
      <c r="J33" s="17">
        <v>56.44</v>
      </c>
      <c r="K33" s="18">
        <f t="shared" si="3"/>
        <v>56.44</v>
      </c>
    </row>
    <row r="34" spans="1:11">
      <c r="A34" s="3" t="s">
        <v>27</v>
      </c>
      <c r="B34" s="3">
        <v>105</v>
      </c>
      <c r="C34" s="17">
        <v>-2.71</v>
      </c>
      <c r="D34" s="18">
        <f t="shared" si="2"/>
        <v>107.71</v>
      </c>
      <c r="H34" s="3" t="s">
        <v>27</v>
      </c>
      <c r="I34" s="3">
        <v>105</v>
      </c>
      <c r="J34" s="17">
        <v>92.88</v>
      </c>
      <c r="K34" s="34">
        <f t="shared" si="3"/>
        <v>12.120000000000005</v>
      </c>
    </row>
    <row r="36" spans="1:11">
      <c r="C36" s="21" t="s">
        <v>28</v>
      </c>
      <c r="D36" s="3">
        <f>MAX(D25:D34)</f>
        <v>172.32</v>
      </c>
      <c r="J36" s="22" t="s">
        <v>28</v>
      </c>
      <c r="K36" s="18">
        <f>MAX(K25:K34)</f>
        <v>153.12</v>
      </c>
    </row>
    <row r="37" spans="1:11">
      <c r="C37" s="21" t="s">
        <v>29</v>
      </c>
      <c r="D37" s="3">
        <f>MIN(D25:D34)</f>
        <v>0.35000000000000142</v>
      </c>
      <c r="J37" s="22" t="s">
        <v>29</v>
      </c>
      <c r="K37" s="18">
        <f>MIN(K25:K34)</f>
        <v>1.88</v>
      </c>
    </row>
    <row r="38" spans="1:11">
      <c r="C38" s="21" t="s">
        <v>30</v>
      </c>
      <c r="D38" s="3">
        <f>(SUM(D25:D34))/10</f>
        <v>59.873000000000005</v>
      </c>
      <c r="J38" s="22" t="s">
        <v>30</v>
      </c>
      <c r="K38" s="18">
        <f>SUM(K25:K34)/10</f>
        <v>45.983999999999995</v>
      </c>
    </row>
    <row r="42" spans="1:11">
      <c r="A42" s="13" t="s">
        <v>6</v>
      </c>
      <c r="B42" s="15" t="s">
        <v>16</v>
      </c>
      <c r="C42" s="15" t="s">
        <v>17</v>
      </c>
      <c r="D42" s="19" t="s">
        <v>15</v>
      </c>
      <c r="H42" s="29" t="s">
        <v>6</v>
      </c>
      <c r="I42" s="15" t="s">
        <v>16</v>
      </c>
      <c r="J42" s="15" t="s">
        <v>17</v>
      </c>
      <c r="K42" s="15" t="s">
        <v>15</v>
      </c>
    </row>
    <row r="43" spans="1:11">
      <c r="A43" s="3" t="s">
        <v>18</v>
      </c>
      <c r="B43" s="14">
        <v>316.31</v>
      </c>
      <c r="C43" s="20">
        <v>310.31</v>
      </c>
      <c r="D43" s="35">
        <f>ABS(B43-C43)</f>
        <v>6</v>
      </c>
      <c r="H43" s="18" t="s">
        <v>18</v>
      </c>
      <c r="I43" s="24">
        <v>307.6524012583032</v>
      </c>
      <c r="J43" s="24">
        <v>428.75205667145201</v>
      </c>
      <c r="K43" s="24">
        <v>121.09965541314881</v>
      </c>
    </row>
    <row r="44" spans="1:11">
      <c r="A44" s="3" t="s">
        <v>19</v>
      </c>
      <c r="B44" s="3">
        <v>247.03</v>
      </c>
      <c r="C44" s="17">
        <v>372.91</v>
      </c>
      <c r="D44" s="18">
        <f t="shared" ref="D44:D52" si="4">ABS(B44-C44)</f>
        <v>125.88000000000002</v>
      </c>
      <c r="H44" s="18" t="s">
        <v>19</v>
      </c>
      <c r="I44" s="24">
        <v>235.84952830141509</v>
      </c>
      <c r="J44" s="24">
        <v>288.41898203828401</v>
      </c>
      <c r="K44" s="24">
        <v>52.569453736868923</v>
      </c>
    </row>
    <row r="45" spans="1:11">
      <c r="A45" s="3" t="s">
        <v>20</v>
      </c>
      <c r="B45" s="3">
        <v>246.73</v>
      </c>
      <c r="C45" s="17">
        <v>221.62</v>
      </c>
      <c r="D45" s="35">
        <f t="shared" si="4"/>
        <v>25.109999999999985</v>
      </c>
      <c r="H45" s="18" t="s">
        <v>20</v>
      </c>
      <c r="I45" s="24">
        <v>235.53131426627755</v>
      </c>
      <c r="J45" s="24">
        <v>185.40381441599305</v>
      </c>
      <c r="K45" s="24">
        <v>50.127499850284494</v>
      </c>
    </row>
    <row r="46" spans="1:11">
      <c r="A46" s="3" t="s">
        <v>21</v>
      </c>
      <c r="B46" s="3">
        <v>397.3</v>
      </c>
      <c r="C46" s="17">
        <v>656.84</v>
      </c>
      <c r="D46" s="18">
        <f t="shared" si="4"/>
        <v>259.54000000000002</v>
      </c>
      <c r="H46" s="18" t="s">
        <v>21</v>
      </c>
      <c r="I46" s="24">
        <v>390.44846010709273</v>
      </c>
      <c r="J46" s="24">
        <v>598.04018000465487</v>
      </c>
      <c r="K46" s="24">
        <v>207.59171989756214</v>
      </c>
    </row>
    <row r="47" spans="1:11">
      <c r="A47" s="3" t="s">
        <v>22</v>
      </c>
      <c r="B47" s="3">
        <v>279.77999999999997</v>
      </c>
      <c r="C47" s="17">
        <v>501.81</v>
      </c>
      <c r="D47" s="18">
        <f t="shared" si="4"/>
        <v>222.03000000000003</v>
      </c>
      <c r="H47" s="18" t="s">
        <v>22</v>
      </c>
      <c r="I47" s="24">
        <v>269.95369973386175</v>
      </c>
      <c r="J47" s="24">
        <v>530.74700347717464</v>
      </c>
      <c r="K47" s="24">
        <v>260.79330374331289</v>
      </c>
    </row>
    <row r="48" spans="1:11">
      <c r="A48" s="3" t="s">
        <v>23</v>
      </c>
      <c r="B48" s="3">
        <v>302.77999999999997</v>
      </c>
      <c r="C48" s="17">
        <v>240.27</v>
      </c>
      <c r="D48" s="18">
        <f t="shared" si="4"/>
        <v>62.509999999999962</v>
      </c>
      <c r="H48" s="18" t="s">
        <v>23</v>
      </c>
      <c r="I48" s="24">
        <v>293.72606285449035</v>
      </c>
      <c r="J48" s="24">
        <v>520.94961378236951</v>
      </c>
      <c r="K48" s="24">
        <v>227.22355092787916</v>
      </c>
    </row>
    <row r="49" spans="1:11">
      <c r="A49" s="3" t="s">
        <v>24</v>
      </c>
      <c r="B49" s="3">
        <v>293.33999999999997</v>
      </c>
      <c r="C49" s="17">
        <v>289.91000000000003</v>
      </c>
      <c r="D49" s="35">
        <f t="shared" si="4"/>
        <v>3.42999999999995</v>
      </c>
      <c r="H49" s="18" t="s">
        <v>24</v>
      </c>
      <c r="I49" s="24">
        <v>283.98943642325855</v>
      </c>
      <c r="J49" s="24">
        <v>289.68375308256418</v>
      </c>
      <c r="K49" s="36">
        <v>5.6943166593056276</v>
      </c>
    </row>
    <row r="50" spans="1:11">
      <c r="A50" s="3" t="s">
        <v>25</v>
      </c>
      <c r="B50" s="3">
        <v>372.99</v>
      </c>
      <c r="C50" s="17">
        <v>478.85</v>
      </c>
      <c r="D50" s="18">
        <f t="shared" si="4"/>
        <v>105.86000000000001</v>
      </c>
      <c r="H50" s="18" t="s">
        <v>25</v>
      </c>
      <c r="I50" s="24">
        <v>365.68429006453096</v>
      </c>
      <c r="J50" s="24">
        <v>243.05148693229589</v>
      </c>
      <c r="K50" s="24">
        <v>122.63280313223507</v>
      </c>
    </row>
    <row r="51" spans="1:11">
      <c r="A51" s="3" t="s">
        <v>26</v>
      </c>
      <c r="B51" s="3">
        <v>215.93</v>
      </c>
      <c r="C51" s="17">
        <v>378.59</v>
      </c>
      <c r="D51" s="18">
        <f t="shared" si="4"/>
        <v>162.65999999999997</v>
      </c>
      <c r="H51" s="18" t="s">
        <v>26</v>
      </c>
      <c r="I51" s="24">
        <v>203.03940504246953</v>
      </c>
      <c r="J51" s="24">
        <v>281.67576129301574</v>
      </c>
      <c r="K51" s="24">
        <v>78.636356250546214</v>
      </c>
    </row>
    <row r="52" spans="1:11">
      <c r="A52" s="3" t="s">
        <v>27</v>
      </c>
      <c r="B52" s="3">
        <v>283.64</v>
      </c>
      <c r="C52" s="17">
        <v>199.53</v>
      </c>
      <c r="D52" s="18">
        <f t="shared" si="4"/>
        <v>84.109999999999985</v>
      </c>
      <c r="H52" s="18" t="s">
        <v>27</v>
      </c>
      <c r="I52" s="24">
        <v>273.95255063605447</v>
      </c>
      <c r="J52" s="24">
        <v>533.94459197560934</v>
      </c>
      <c r="K52" s="24">
        <v>259.99204133955487</v>
      </c>
    </row>
    <row r="54" spans="1:11">
      <c r="C54" s="21" t="s">
        <v>28</v>
      </c>
      <c r="D54" s="3">
        <f>MAX(D43:D52)</f>
        <v>259.54000000000002</v>
      </c>
      <c r="J54" s="31" t="s">
        <v>28</v>
      </c>
      <c r="K54" s="30">
        <v>260.79330374331289</v>
      </c>
    </row>
    <row r="55" spans="1:11">
      <c r="C55" s="21" t="s">
        <v>29</v>
      </c>
      <c r="D55" s="3">
        <f>MIN(D43:D52)</f>
        <v>3.42999999999995</v>
      </c>
      <c r="J55" s="31" t="s">
        <v>29</v>
      </c>
      <c r="K55" s="30">
        <v>5.6943166593056276</v>
      </c>
    </row>
    <row r="56" spans="1:11">
      <c r="C56" s="21" t="s">
        <v>30</v>
      </c>
      <c r="D56" s="3">
        <f>SUM(D43:D52)/10</f>
        <v>105.71299999999999</v>
      </c>
      <c r="J56" s="31" t="s">
        <v>30</v>
      </c>
      <c r="K56" s="30">
        <v>138.63607009506981</v>
      </c>
    </row>
    <row r="60" spans="1:11">
      <c r="A60" s="111" t="s">
        <v>0</v>
      </c>
      <c r="B60" s="112"/>
      <c r="C60" s="113"/>
      <c r="H60" s="111" t="s">
        <v>0</v>
      </c>
      <c r="I60" s="112"/>
      <c r="J60" s="113"/>
    </row>
    <row r="61" spans="1:11">
      <c r="A61" s="7" t="s">
        <v>1</v>
      </c>
      <c r="B61" s="9" t="s">
        <v>2</v>
      </c>
      <c r="C61" s="9" t="s">
        <v>3</v>
      </c>
      <c r="H61" s="7" t="s">
        <v>1</v>
      </c>
      <c r="I61" s="9" t="s">
        <v>2</v>
      </c>
      <c r="J61" s="9" t="s">
        <v>3</v>
      </c>
    </row>
    <row r="62" spans="1:11">
      <c r="A62" s="3">
        <v>252</v>
      </c>
      <c r="B62" s="3">
        <f>90-21</f>
        <v>69</v>
      </c>
      <c r="C62" s="3">
        <f>RADIANS(B62)</f>
        <v>1.2042771838760873</v>
      </c>
      <c r="H62" s="3">
        <v>252</v>
      </c>
      <c r="I62" s="3">
        <v>66</v>
      </c>
      <c r="J62" s="3">
        <f>RADIANS(I62)</f>
        <v>1.1519173063162575</v>
      </c>
    </row>
    <row r="65" spans="1:11">
      <c r="A65" s="47" t="s">
        <v>6</v>
      </c>
      <c r="B65" s="61" t="s">
        <v>13</v>
      </c>
      <c r="C65" s="45" t="s">
        <v>14</v>
      </c>
      <c r="D65" s="45" t="s">
        <v>15</v>
      </c>
      <c r="H65" s="47" t="s">
        <v>6</v>
      </c>
      <c r="I65" s="45" t="s">
        <v>13</v>
      </c>
      <c r="J65" s="45" t="s">
        <v>14</v>
      </c>
      <c r="K65" s="27" t="s">
        <v>15</v>
      </c>
    </row>
    <row r="66" spans="1:11">
      <c r="A66" s="3" t="s">
        <v>18</v>
      </c>
      <c r="B66" s="41">
        <v>500</v>
      </c>
      <c r="C66" s="3">
        <v>656.21</v>
      </c>
      <c r="D66" s="18">
        <f>ABS(C66-B66)</f>
        <v>156.21000000000004</v>
      </c>
      <c r="H66" s="3" t="s">
        <v>18</v>
      </c>
      <c r="I66" s="18">
        <v>500</v>
      </c>
      <c r="J66" s="57">
        <v>600.05999999999995</v>
      </c>
      <c r="K66" s="18">
        <f>ABS(J66-I66)</f>
        <v>100.05999999999995</v>
      </c>
    </row>
    <row r="67" spans="1:11">
      <c r="A67" s="14" t="s">
        <v>19</v>
      </c>
      <c r="B67" s="20">
        <v>600</v>
      </c>
      <c r="C67" s="3">
        <v>672.22</v>
      </c>
      <c r="D67" s="18">
        <f t="shared" ref="D67:D75" si="5">ABS(C67-B67)</f>
        <v>72.220000000000027</v>
      </c>
      <c r="H67" s="14" t="s">
        <v>19</v>
      </c>
      <c r="I67" s="14">
        <v>600</v>
      </c>
      <c r="J67" s="20">
        <v>590.13</v>
      </c>
      <c r="K67" s="33">
        <f t="shared" ref="K67:K75" si="6">ABS(J67-I67)</f>
        <v>9.8700000000000045</v>
      </c>
    </row>
    <row r="68" spans="1:11">
      <c r="A68" s="3" t="s">
        <v>20</v>
      </c>
      <c r="B68" s="17">
        <v>600</v>
      </c>
      <c r="C68" s="3">
        <v>840.11</v>
      </c>
      <c r="D68" s="18">
        <f t="shared" si="5"/>
        <v>240.11</v>
      </c>
      <c r="H68" s="3" t="s">
        <v>20</v>
      </c>
      <c r="I68" s="3">
        <v>600</v>
      </c>
      <c r="J68" s="17">
        <v>697.28</v>
      </c>
      <c r="K68" s="18">
        <f t="shared" si="6"/>
        <v>97.279999999999973</v>
      </c>
    </row>
    <row r="69" spans="1:11">
      <c r="A69" s="3" t="s">
        <v>21</v>
      </c>
      <c r="B69" s="17">
        <v>600</v>
      </c>
      <c r="C69" s="3">
        <v>612.19000000000005</v>
      </c>
      <c r="D69" s="33">
        <f t="shared" si="5"/>
        <v>12.190000000000055</v>
      </c>
      <c r="H69" s="3" t="s">
        <v>21</v>
      </c>
      <c r="I69" s="3">
        <v>600</v>
      </c>
      <c r="J69" s="17">
        <v>532.36</v>
      </c>
      <c r="K69" s="18">
        <f t="shared" si="6"/>
        <v>67.639999999999986</v>
      </c>
    </row>
    <row r="70" spans="1:11">
      <c r="A70" s="3" t="s">
        <v>22</v>
      </c>
      <c r="B70" s="17">
        <v>650</v>
      </c>
      <c r="C70" s="3">
        <v>680.75</v>
      </c>
      <c r="D70" s="33">
        <f t="shared" si="5"/>
        <v>30.75</v>
      </c>
      <c r="H70" s="3" t="s">
        <v>22</v>
      </c>
      <c r="I70" s="3">
        <v>650</v>
      </c>
      <c r="J70" s="23">
        <v>612.63</v>
      </c>
      <c r="K70" s="33">
        <f t="shared" si="6"/>
        <v>37.370000000000005</v>
      </c>
    </row>
    <row r="71" spans="1:11">
      <c r="A71" s="3" t="s">
        <v>23</v>
      </c>
      <c r="B71" s="42">
        <v>650</v>
      </c>
      <c r="C71" s="37">
        <v>939.26</v>
      </c>
      <c r="D71" s="18">
        <f t="shared" si="5"/>
        <v>289.26</v>
      </c>
      <c r="H71" s="3" t="s">
        <v>23</v>
      </c>
      <c r="I71" s="37">
        <v>650</v>
      </c>
      <c r="J71" s="17">
        <v>793.16</v>
      </c>
      <c r="K71" s="18">
        <f t="shared" si="6"/>
        <v>143.15999999999997</v>
      </c>
    </row>
    <row r="72" spans="1:11">
      <c r="A72" s="3" t="s">
        <v>24</v>
      </c>
      <c r="B72" s="62">
        <v>650</v>
      </c>
      <c r="C72" s="18">
        <v>606.57000000000005</v>
      </c>
      <c r="D72" s="18">
        <f t="shared" si="5"/>
        <v>43.42999999999995</v>
      </c>
      <c r="H72" s="3" t="s">
        <v>24</v>
      </c>
      <c r="I72" s="40">
        <v>650</v>
      </c>
      <c r="J72" s="17">
        <v>534.49</v>
      </c>
      <c r="K72" s="18">
        <f t="shared" si="6"/>
        <v>115.50999999999999</v>
      </c>
    </row>
    <row r="73" spans="1:11">
      <c r="A73" s="3" t="s">
        <v>25</v>
      </c>
      <c r="B73" s="41">
        <v>700</v>
      </c>
      <c r="C73" s="18">
        <v>686.24</v>
      </c>
      <c r="D73" s="33">
        <f t="shared" si="5"/>
        <v>13.759999999999991</v>
      </c>
      <c r="H73" s="3" t="s">
        <v>25</v>
      </c>
      <c r="I73" s="18">
        <v>700</v>
      </c>
      <c r="J73" s="17">
        <v>612.24</v>
      </c>
      <c r="K73" s="18">
        <f t="shared" si="6"/>
        <v>87.759999999999991</v>
      </c>
    </row>
    <row r="74" spans="1:11">
      <c r="A74" s="3" t="s">
        <v>26</v>
      </c>
      <c r="B74" s="41">
        <v>700</v>
      </c>
      <c r="C74" s="18">
        <v>1154.25</v>
      </c>
      <c r="D74" s="18">
        <f t="shared" si="5"/>
        <v>454.25</v>
      </c>
      <c r="H74" s="3" t="s">
        <v>26</v>
      </c>
      <c r="I74" s="18">
        <v>700</v>
      </c>
      <c r="J74" s="17">
        <v>1039.56</v>
      </c>
      <c r="K74" s="18">
        <f t="shared" si="6"/>
        <v>339.55999999999995</v>
      </c>
    </row>
    <row r="75" spans="1:11">
      <c r="A75" s="3" t="s">
        <v>27</v>
      </c>
      <c r="B75" s="41">
        <v>700</v>
      </c>
      <c r="C75" s="18">
        <v>488.39</v>
      </c>
      <c r="D75" s="18">
        <f t="shared" si="5"/>
        <v>211.61</v>
      </c>
      <c r="H75" s="3" t="s">
        <v>27</v>
      </c>
      <c r="I75" s="18">
        <v>700</v>
      </c>
      <c r="J75" s="17">
        <v>440.04</v>
      </c>
      <c r="K75" s="18">
        <f t="shared" si="6"/>
        <v>259.95999999999998</v>
      </c>
    </row>
    <row r="78" spans="1:11">
      <c r="C78" s="22" t="s">
        <v>28</v>
      </c>
      <c r="D78" s="24">
        <f>MAX(D66:D75)</f>
        <v>454.25</v>
      </c>
      <c r="J78" s="22" t="s">
        <v>28</v>
      </c>
      <c r="K78" s="24">
        <f>MAX(K66:K75)</f>
        <v>339.55999999999995</v>
      </c>
    </row>
    <row r="79" spans="1:11">
      <c r="C79" s="22" t="s">
        <v>29</v>
      </c>
      <c r="D79" s="24">
        <f>MIN(D66:D75)</f>
        <v>12.190000000000055</v>
      </c>
      <c r="J79" s="22" t="s">
        <v>29</v>
      </c>
      <c r="K79" s="24">
        <f>MIN(K66:K75)</f>
        <v>9.8700000000000045</v>
      </c>
    </row>
    <row r="80" spans="1:11">
      <c r="C80" s="22" t="s">
        <v>30</v>
      </c>
      <c r="D80" s="24">
        <f>SUM(D66:D75)/10</f>
        <v>152.37899999999999</v>
      </c>
      <c r="J80" s="22" t="s">
        <v>30</v>
      </c>
      <c r="K80" s="24">
        <f>SUM(K66:K75)/10</f>
        <v>125.81699999999998</v>
      </c>
    </row>
    <row r="84" spans="1:11">
      <c r="A84" s="58" t="s">
        <v>6</v>
      </c>
      <c r="B84" s="45" t="s">
        <v>13</v>
      </c>
      <c r="C84" s="45" t="s">
        <v>14</v>
      </c>
      <c r="D84" s="27" t="s">
        <v>15</v>
      </c>
      <c r="H84" s="58" t="s">
        <v>6</v>
      </c>
      <c r="I84" s="45" t="s">
        <v>13</v>
      </c>
      <c r="J84" s="45" t="s">
        <v>14</v>
      </c>
      <c r="K84" s="27" t="s">
        <v>15</v>
      </c>
    </row>
    <row r="85" spans="1:11">
      <c r="A85" s="3" t="s">
        <v>18</v>
      </c>
      <c r="B85" s="18">
        <v>0</v>
      </c>
      <c r="C85" s="17">
        <v>62.96</v>
      </c>
      <c r="D85" s="18">
        <f>ABS(C85-B85)</f>
        <v>62.96</v>
      </c>
      <c r="H85" s="3" t="s">
        <v>18</v>
      </c>
      <c r="I85" s="18">
        <v>0</v>
      </c>
      <c r="J85" s="41">
        <v>61.47</v>
      </c>
      <c r="K85" s="18">
        <f>ABS(J85-I85)</f>
        <v>61.47</v>
      </c>
    </row>
    <row r="86" spans="1:11">
      <c r="A86" s="14" t="s">
        <v>19</v>
      </c>
      <c r="B86" s="14">
        <v>0</v>
      </c>
      <c r="C86" s="23">
        <v>15.6</v>
      </c>
      <c r="D86" s="34">
        <f t="shared" ref="D86:D94" si="7">ABS(C86-B86)</f>
        <v>15.6</v>
      </c>
      <c r="H86" s="14" t="s">
        <v>19</v>
      </c>
      <c r="I86" s="14">
        <v>0</v>
      </c>
      <c r="J86" s="20">
        <v>16.760000000000002</v>
      </c>
      <c r="K86" s="34">
        <f t="shared" ref="K86:K94" si="8">ABS(J86-I86)</f>
        <v>16.760000000000002</v>
      </c>
    </row>
    <row r="87" spans="1:11">
      <c r="A87" s="3" t="s">
        <v>20</v>
      </c>
      <c r="B87" s="3">
        <v>30</v>
      </c>
      <c r="C87" s="17">
        <v>15.28</v>
      </c>
      <c r="D87" s="34">
        <f t="shared" si="7"/>
        <v>14.72</v>
      </c>
      <c r="H87" s="3" t="s">
        <v>20</v>
      </c>
      <c r="I87" s="3">
        <v>30</v>
      </c>
      <c r="J87" s="17">
        <v>10.79</v>
      </c>
      <c r="K87" s="34">
        <f t="shared" si="8"/>
        <v>19.21</v>
      </c>
    </row>
    <row r="88" spans="1:11">
      <c r="A88" s="3" t="s">
        <v>21</v>
      </c>
      <c r="B88" s="3">
        <v>-30</v>
      </c>
      <c r="C88" s="17">
        <v>17.21</v>
      </c>
      <c r="D88" s="18">
        <f t="shared" si="7"/>
        <v>47.21</v>
      </c>
      <c r="H88" s="3" t="s">
        <v>21</v>
      </c>
      <c r="I88" s="3">
        <v>-30</v>
      </c>
      <c r="J88" s="17">
        <v>13.54</v>
      </c>
      <c r="K88" s="18">
        <f t="shared" si="8"/>
        <v>43.54</v>
      </c>
    </row>
    <row r="89" spans="1:11">
      <c r="A89" s="3" t="s">
        <v>22</v>
      </c>
      <c r="B89" s="3">
        <v>0</v>
      </c>
      <c r="C89" s="17">
        <v>-2.82</v>
      </c>
      <c r="D89" s="34">
        <f t="shared" si="7"/>
        <v>2.82</v>
      </c>
      <c r="H89" s="3" t="s">
        <v>22</v>
      </c>
      <c r="I89" s="3">
        <v>0</v>
      </c>
      <c r="J89" s="17">
        <v>-2.15</v>
      </c>
      <c r="K89" s="34">
        <f t="shared" si="8"/>
        <v>2.15</v>
      </c>
    </row>
    <row r="90" spans="1:11">
      <c r="A90" s="3" t="s">
        <v>23</v>
      </c>
      <c r="B90" s="37">
        <v>50</v>
      </c>
      <c r="C90" s="42">
        <v>-1.4</v>
      </c>
      <c r="D90" s="18">
        <f t="shared" si="7"/>
        <v>51.4</v>
      </c>
      <c r="H90" s="3" t="s">
        <v>23</v>
      </c>
      <c r="I90" s="37">
        <v>50</v>
      </c>
      <c r="J90" s="17">
        <v>-2.44</v>
      </c>
      <c r="K90" s="18">
        <f t="shared" si="8"/>
        <v>52.44</v>
      </c>
    </row>
    <row r="91" spans="1:11">
      <c r="A91" s="3" t="s">
        <v>24</v>
      </c>
      <c r="B91" s="18">
        <v>-50</v>
      </c>
      <c r="C91" s="41">
        <v>-1.55</v>
      </c>
      <c r="D91" s="18">
        <f t="shared" si="7"/>
        <v>48.45</v>
      </c>
      <c r="H91" s="3" t="s">
        <v>24</v>
      </c>
      <c r="I91" s="18">
        <v>-50</v>
      </c>
      <c r="J91" s="23">
        <v>0.08</v>
      </c>
      <c r="K91" s="18">
        <f t="shared" si="8"/>
        <v>50.08</v>
      </c>
    </row>
    <row r="92" spans="1:11">
      <c r="A92" s="3" t="s">
        <v>25</v>
      </c>
      <c r="B92" s="18">
        <v>0</v>
      </c>
      <c r="C92" s="41">
        <v>-17.91</v>
      </c>
      <c r="D92" s="34">
        <f t="shared" si="7"/>
        <v>17.91</v>
      </c>
      <c r="H92" s="3" t="s">
        <v>25</v>
      </c>
      <c r="I92" s="18">
        <v>0</v>
      </c>
      <c r="J92" s="17">
        <v>-17.350000000000001</v>
      </c>
      <c r="K92" s="34">
        <f t="shared" si="8"/>
        <v>17.350000000000001</v>
      </c>
    </row>
    <row r="93" spans="1:11">
      <c r="A93" s="3" t="s">
        <v>26</v>
      </c>
      <c r="B93" s="18">
        <v>100</v>
      </c>
      <c r="C93" s="41">
        <v>-27.69</v>
      </c>
      <c r="D93" s="18">
        <f t="shared" si="7"/>
        <v>127.69</v>
      </c>
      <c r="H93" s="3" t="s">
        <v>26</v>
      </c>
      <c r="I93" s="18">
        <v>100</v>
      </c>
      <c r="J93" s="17">
        <v>-25.21</v>
      </c>
      <c r="K93" s="18">
        <f t="shared" si="8"/>
        <v>125.21000000000001</v>
      </c>
    </row>
    <row r="94" spans="1:11">
      <c r="A94" s="3" t="s">
        <v>27</v>
      </c>
      <c r="B94" s="18">
        <v>-100</v>
      </c>
      <c r="C94" s="41">
        <v>-13.81</v>
      </c>
      <c r="D94" s="18">
        <f t="shared" si="7"/>
        <v>86.19</v>
      </c>
      <c r="H94" s="3" t="s">
        <v>27</v>
      </c>
      <c r="I94" s="18">
        <v>-100</v>
      </c>
      <c r="J94" s="17">
        <v>-12.64</v>
      </c>
      <c r="K94" s="18">
        <f t="shared" si="8"/>
        <v>87.36</v>
      </c>
    </row>
    <row r="97" spans="1:11">
      <c r="C97" s="22" t="s">
        <v>28</v>
      </c>
      <c r="D97" s="24">
        <f>MAX(D85:D94)</f>
        <v>127.69</v>
      </c>
      <c r="J97" s="22" t="s">
        <v>28</v>
      </c>
      <c r="K97" s="24">
        <f>MAX(K85:K94)</f>
        <v>125.21000000000001</v>
      </c>
    </row>
    <row r="98" spans="1:11">
      <c r="C98" s="22" t="s">
        <v>29</v>
      </c>
      <c r="D98" s="24">
        <f>MIN(D85:D94)</f>
        <v>2.82</v>
      </c>
      <c r="J98" s="22" t="s">
        <v>29</v>
      </c>
      <c r="K98" s="24">
        <f>MIN(K85:K94)</f>
        <v>2.15</v>
      </c>
    </row>
    <row r="99" spans="1:11">
      <c r="C99" s="22" t="s">
        <v>30</v>
      </c>
      <c r="D99" s="24">
        <f>SUM(D85:D94)/10</f>
        <v>47.495000000000005</v>
      </c>
      <c r="J99" s="22" t="s">
        <v>30</v>
      </c>
      <c r="K99" s="24">
        <f>SUM(K85:K94)/10</f>
        <v>47.557000000000002</v>
      </c>
    </row>
    <row r="103" spans="1:11">
      <c r="A103" s="29" t="s">
        <v>6</v>
      </c>
      <c r="B103" s="25" t="s">
        <v>16</v>
      </c>
      <c r="C103" s="25" t="s">
        <v>17</v>
      </c>
      <c r="D103" s="25" t="s">
        <v>15</v>
      </c>
      <c r="H103" s="29" t="s">
        <v>6</v>
      </c>
      <c r="I103" s="15" t="s">
        <v>16</v>
      </c>
      <c r="J103" s="15" t="s">
        <v>17</v>
      </c>
      <c r="K103" s="15" t="s">
        <v>15</v>
      </c>
    </row>
    <row r="104" spans="1:11">
      <c r="A104" s="17" t="s">
        <v>18</v>
      </c>
      <c r="B104" s="24">
        <v>559.91427915351471</v>
      </c>
      <c r="C104" s="16">
        <v>705.75</v>
      </c>
      <c r="D104" s="24">
        <f>ABS(C104-B104)</f>
        <v>145.83572084648529</v>
      </c>
      <c r="H104" s="3" t="s">
        <v>18</v>
      </c>
      <c r="I104" s="24">
        <v>559.91427915351471</v>
      </c>
      <c r="J104" s="57">
        <v>653.72</v>
      </c>
      <c r="K104" s="24">
        <f>ABS(J104-I104)</f>
        <v>93.805720846485315</v>
      </c>
    </row>
    <row r="105" spans="1:11">
      <c r="A105" s="20" t="s">
        <v>19</v>
      </c>
      <c r="B105" s="24">
        <v>650.7718494218999</v>
      </c>
      <c r="C105" s="16">
        <v>718.07</v>
      </c>
      <c r="D105" s="24">
        <f t="shared" ref="D105:D113" si="9">ABS(C105-B105)</f>
        <v>67.298150578100149</v>
      </c>
      <c r="H105" s="14" t="s">
        <v>19</v>
      </c>
      <c r="I105" s="24">
        <v>650.7718494218999</v>
      </c>
      <c r="J105" s="59">
        <v>641.9</v>
      </c>
      <c r="K105" s="36">
        <f t="shared" ref="K105:K113" si="10">ABS(J105-I105)</f>
        <v>8.871849421899924</v>
      </c>
    </row>
    <row r="106" spans="1:11">
      <c r="A106" s="17" t="s">
        <v>20</v>
      </c>
      <c r="B106" s="24">
        <v>651.46296901665869</v>
      </c>
      <c r="C106" s="16">
        <v>877.23</v>
      </c>
      <c r="D106" s="24">
        <f t="shared" si="9"/>
        <v>225.76703098334133</v>
      </c>
      <c r="H106" s="3" t="s">
        <v>20</v>
      </c>
      <c r="I106" s="24">
        <v>651.46296901665869</v>
      </c>
      <c r="J106" s="60">
        <v>741.5</v>
      </c>
      <c r="K106" s="24">
        <f t="shared" si="10"/>
        <v>90.03703098334131</v>
      </c>
    </row>
    <row r="107" spans="1:11">
      <c r="A107" s="17" t="s">
        <v>21</v>
      </c>
      <c r="B107" s="24">
        <v>651.46296901665869</v>
      </c>
      <c r="C107" s="16">
        <v>662.25</v>
      </c>
      <c r="D107" s="36">
        <f t="shared" si="9"/>
        <v>10.78703098334131</v>
      </c>
      <c r="H107" s="3" t="s">
        <v>21</v>
      </c>
      <c r="I107" s="24">
        <v>651.46296901665869</v>
      </c>
      <c r="J107" s="60">
        <v>589.14</v>
      </c>
      <c r="K107" s="24">
        <f t="shared" si="10"/>
        <v>62.322969016658703</v>
      </c>
    </row>
    <row r="108" spans="1:11">
      <c r="A108" s="17" t="s">
        <v>22</v>
      </c>
      <c r="B108" s="24">
        <v>697.1398711879848</v>
      </c>
      <c r="C108" s="16">
        <v>725.9</v>
      </c>
      <c r="D108" s="36">
        <f t="shared" si="9"/>
        <v>28.760128812015182</v>
      </c>
      <c r="H108" s="3" t="s">
        <v>22</v>
      </c>
      <c r="I108" s="24">
        <v>697.1398711879848</v>
      </c>
      <c r="J108" s="60">
        <v>662.43</v>
      </c>
      <c r="K108" s="36">
        <f t="shared" si="10"/>
        <v>34.709871187984845</v>
      </c>
    </row>
    <row r="109" spans="1:11">
      <c r="A109" s="17" t="s">
        <v>23</v>
      </c>
      <c r="B109" s="24">
        <v>698.93061172050545</v>
      </c>
      <c r="C109" s="16">
        <v>972.48</v>
      </c>
      <c r="D109" s="24">
        <f t="shared" si="9"/>
        <v>273.54938827949456</v>
      </c>
      <c r="H109" s="3" t="s">
        <v>23</v>
      </c>
      <c r="I109" s="24">
        <v>698.93061172050545</v>
      </c>
      <c r="J109" s="60">
        <v>832.24</v>
      </c>
      <c r="K109" s="24">
        <f t="shared" si="10"/>
        <v>133.30938827949456</v>
      </c>
    </row>
    <row r="110" spans="1:11">
      <c r="A110" s="17" t="s">
        <v>24</v>
      </c>
      <c r="B110" s="24">
        <v>698.93061172050545</v>
      </c>
      <c r="C110" s="16">
        <v>656.83</v>
      </c>
      <c r="D110" s="24">
        <f t="shared" si="9"/>
        <v>42.100611720505412</v>
      </c>
      <c r="H110" s="3" t="s">
        <v>24</v>
      </c>
      <c r="I110" s="24">
        <v>698.93061172050545</v>
      </c>
      <c r="J110" s="60">
        <v>590.91999999999996</v>
      </c>
      <c r="K110" s="24">
        <f t="shared" si="10"/>
        <v>108.01061172050549</v>
      </c>
    </row>
    <row r="111" spans="1:11">
      <c r="A111" s="17" t="s">
        <v>25</v>
      </c>
      <c r="B111" s="24">
        <v>743.97849431283964</v>
      </c>
      <c r="C111" s="16">
        <v>731.27</v>
      </c>
      <c r="D111" s="36">
        <f t="shared" si="9"/>
        <v>12.708494312839662</v>
      </c>
      <c r="H111" s="3" t="s">
        <v>25</v>
      </c>
      <c r="I111" s="24">
        <v>743.97849431283964</v>
      </c>
      <c r="J111" s="60">
        <v>662.3</v>
      </c>
      <c r="K111" s="24">
        <f t="shared" si="10"/>
        <v>81.678494312839689</v>
      </c>
    </row>
    <row r="112" spans="1:11">
      <c r="A112" s="17" t="s">
        <v>26</v>
      </c>
      <c r="B112" s="24">
        <v>750.66903492817664</v>
      </c>
      <c r="C112" s="16">
        <v>1181.76</v>
      </c>
      <c r="D112" s="24">
        <f t="shared" si="9"/>
        <v>431.09096507182335</v>
      </c>
      <c r="H112" s="3" t="s">
        <v>26</v>
      </c>
      <c r="I112" s="24">
        <v>750.66903492817664</v>
      </c>
      <c r="J112" s="60">
        <v>1069.96</v>
      </c>
      <c r="K112" s="24">
        <f t="shared" si="10"/>
        <v>319.29096507182339</v>
      </c>
    </row>
    <row r="113" spans="1:15">
      <c r="A113" s="17" t="s">
        <v>27</v>
      </c>
      <c r="B113" s="24">
        <v>750.66903492817664</v>
      </c>
      <c r="C113" s="16">
        <v>549.75</v>
      </c>
      <c r="D113" s="24">
        <f t="shared" si="9"/>
        <v>200.91903492817664</v>
      </c>
      <c r="H113" s="3" t="s">
        <v>27</v>
      </c>
      <c r="I113" s="24">
        <v>750.66903492817664</v>
      </c>
      <c r="J113" s="60">
        <v>507.25</v>
      </c>
      <c r="K113" s="24">
        <f t="shared" si="10"/>
        <v>243.41903492817664</v>
      </c>
    </row>
    <row r="116" spans="1:15">
      <c r="C116" s="22" t="s">
        <v>28</v>
      </c>
      <c r="D116" s="24">
        <f>MAX(D104:D113)</f>
        <v>431.09096507182335</v>
      </c>
      <c r="J116" s="22" t="s">
        <v>28</v>
      </c>
      <c r="K116" s="24">
        <f>MAX(K104:K113)</f>
        <v>319.29096507182339</v>
      </c>
    </row>
    <row r="117" spans="1:15">
      <c r="C117" s="22" t="s">
        <v>29</v>
      </c>
      <c r="D117" s="24">
        <f>MIN(D104:D113)</f>
        <v>10.78703098334131</v>
      </c>
      <c r="J117" s="22" t="s">
        <v>29</v>
      </c>
      <c r="K117" s="24">
        <f>MIN(K104:K113)</f>
        <v>8.871849421899924</v>
      </c>
    </row>
    <row r="118" spans="1:15">
      <c r="C118" s="22" t="s">
        <v>30</v>
      </c>
      <c r="D118" s="24">
        <f>SUM(D104:D113)/10</f>
        <v>143.88165565161231</v>
      </c>
      <c r="J118" s="22" t="s">
        <v>30</v>
      </c>
      <c r="K118" s="24">
        <f>SUM(K104:K113)/10</f>
        <v>117.54559357692099</v>
      </c>
    </row>
    <row r="123" spans="1:15">
      <c r="B123" s="76"/>
      <c r="C123" s="76"/>
      <c r="D123" s="76"/>
      <c r="E123" s="76"/>
      <c r="F123" s="114" t="s">
        <v>56</v>
      </c>
      <c r="G123" s="114"/>
      <c r="H123" s="114"/>
      <c r="I123" s="114"/>
      <c r="J123" s="119" t="s">
        <v>46</v>
      </c>
      <c r="K123" s="114"/>
      <c r="L123" s="114"/>
      <c r="M123" s="114"/>
      <c r="N123" s="76"/>
      <c r="O123" s="76"/>
    </row>
    <row r="124" spans="1:15">
      <c r="A124" s="115" t="s">
        <v>4</v>
      </c>
      <c r="B124" s="115"/>
      <c r="C124" s="115"/>
      <c r="D124" s="115"/>
      <c r="E124" s="111"/>
      <c r="F124" s="115" t="s">
        <v>5</v>
      </c>
      <c r="G124" s="115"/>
      <c r="H124" s="115"/>
      <c r="I124" s="115"/>
      <c r="J124" s="113" t="s">
        <v>5</v>
      </c>
      <c r="K124" s="115"/>
      <c r="L124" s="115"/>
      <c r="M124" s="115"/>
      <c r="N124" s="82"/>
      <c r="O124" s="82"/>
    </row>
    <row r="125" spans="1:15">
      <c r="A125" s="77" t="s">
        <v>6</v>
      </c>
      <c r="B125" s="78" t="s">
        <v>7</v>
      </c>
      <c r="C125" s="79" t="s">
        <v>8</v>
      </c>
      <c r="D125" s="80" t="s">
        <v>9</v>
      </c>
      <c r="E125" s="81" t="s">
        <v>10</v>
      </c>
      <c r="F125" s="78" t="s">
        <v>7</v>
      </c>
      <c r="G125" s="79" t="s">
        <v>8</v>
      </c>
      <c r="H125" s="80" t="s">
        <v>9</v>
      </c>
      <c r="I125" s="83" t="s">
        <v>11</v>
      </c>
      <c r="J125" s="5" t="s">
        <v>7</v>
      </c>
      <c r="K125" s="6" t="s">
        <v>8</v>
      </c>
      <c r="L125" s="7" t="s">
        <v>9</v>
      </c>
      <c r="M125" s="28" t="s">
        <v>11</v>
      </c>
      <c r="O125" s="10"/>
    </row>
    <row r="126" spans="1:15">
      <c r="A126" s="3" t="s">
        <v>24</v>
      </c>
      <c r="B126" s="3">
        <v>250</v>
      </c>
      <c r="C126" s="3">
        <v>0</v>
      </c>
      <c r="D126" s="3">
        <v>180</v>
      </c>
      <c r="E126" s="16">
        <f>SQRT((B126*B126)+(C126*C126)+(D126*D126))</f>
        <v>308.05843601498725</v>
      </c>
      <c r="F126" s="66">
        <v>250.7</v>
      </c>
      <c r="G126" s="3">
        <v>21.85</v>
      </c>
      <c r="H126" s="3">
        <f t="shared" ref="H126:H143" si="11">D126</f>
        <v>180</v>
      </c>
      <c r="I126" s="74">
        <f>SQRT((G126*G126)+(F126*F126)+(D126*D126))</f>
        <v>309.39927682526991</v>
      </c>
      <c r="J126" s="3">
        <v>262.38</v>
      </c>
      <c r="K126" s="69">
        <v>-21.53</v>
      </c>
      <c r="L126" s="3">
        <f t="shared" ref="L126:L143" si="12">H126</f>
        <v>180</v>
      </c>
      <c r="M126" s="16">
        <f t="shared" ref="M126:M143" si="13">SQRT((J126*J126)+(K126*K126)+(L126*L126))</f>
        <v>318.91504401642766</v>
      </c>
      <c r="O126" s="63"/>
    </row>
    <row r="127" spans="1:15">
      <c r="A127" s="3" t="s">
        <v>25</v>
      </c>
      <c r="B127" s="3">
        <v>250</v>
      </c>
      <c r="C127" s="3">
        <v>90</v>
      </c>
      <c r="D127" s="3">
        <v>180</v>
      </c>
      <c r="E127" s="16">
        <f t="shared" ref="E127:E143" si="14">SQRT((B127*B127)+(C127*C127)+(D127*D127))</f>
        <v>320.93613071762422</v>
      </c>
      <c r="F127" s="66">
        <v>602.52</v>
      </c>
      <c r="G127" s="69">
        <v>43.22</v>
      </c>
      <c r="H127" s="3">
        <f t="shared" si="11"/>
        <v>180</v>
      </c>
      <c r="I127" s="74">
        <f t="shared" ref="I127:I143" si="15">SQRT((G127*G127)+(F127*F127)+(D127*D127))</f>
        <v>630.3160467574977</v>
      </c>
      <c r="J127" s="3">
        <v>639.46</v>
      </c>
      <c r="K127" s="3">
        <v>-47.46</v>
      </c>
      <c r="L127" s="3">
        <f t="shared" si="12"/>
        <v>180</v>
      </c>
      <c r="M127" s="16">
        <f t="shared" si="13"/>
        <v>666.00416154855975</v>
      </c>
      <c r="O127" s="63"/>
    </row>
    <row r="128" spans="1:15">
      <c r="A128" s="3" t="s">
        <v>26</v>
      </c>
      <c r="B128" s="3">
        <v>250</v>
      </c>
      <c r="C128" s="3">
        <v>-90</v>
      </c>
      <c r="D128" s="3">
        <v>180</v>
      </c>
      <c r="E128" s="16">
        <f t="shared" si="14"/>
        <v>320.93613071762422</v>
      </c>
      <c r="F128" s="66">
        <v>162.81</v>
      </c>
      <c r="G128" s="3">
        <v>14.27</v>
      </c>
      <c r="H128" s="3">
        <f t="shared" si="11"/>
        <v>180</v>
      </c>
      <c r="I128" s="74">
        <f t="shared" si="15"/>
        <v>243.12698122586067</v>
      </c>
      <c r="J128" s="3">
        <v>152.91999999999999</v>
      </c>
      <c r="K128" s="69">
        <v>-10.71</v>
      </c>
      <c r="L128" s="3">
        <f t="shared" si="12"/>
        <v>180</v>
      </c>
      <c r="M128" s="16">
        <f t="shared" si="13"/>
        <v>236.43018102602718</v>
      </c>
      <c r="O128" s="63"/>
    </row>
    <row r="129" spans="1:15">
      <c r="A129" s="3" t="s">
        <v>27</v>
      </c>
      <c r="B129" s="3">
        <v>280</v>
      </c>
      <c r="C129" s="3">
        <v>0</v>
      </c>
      <c r="D129" s="3">
        <v>180</v>
      </c>
      <c r="E129" s="16">
        <f t="shared" si="14"/>
        <v>332.86633954186476</v>
      </c>
      <c r="F129" s="3">
        <v>253.89</v>
      </c>
      <c r="G129" s="3">
        <v>5.38</v>
      </c>
      <c r="H129" s="3">
        <f t="shared" si="11"/>
        <v>180</v>
      </c>
      <c r="I129" s="23">
        <f t="shared" si="15"/>
        <v>311.27010216209328</v>
      </c>
      <c r="J129" s="66">
        <v>269.91000000000003</v>
      </c>
      <c r="K129" s="69">
        <v>-3.65</v>
      </c>
      <c r="L129" s="3">
        <f t="shared" si="12"/>
        <v>180</v>
      </c>
      <c r="M129" s="73">
        <f t="shared" si="13"/>
        <v>324.44526595405893</v>
      </c>
      <c r="O129" s="63"/>
    </row>
    <row r="130" spans="1:15">
      <c r="A130" s="3" t="s">
        <v>31</v>
      </c>
      <c r="B130" s="3">
        <v>280</v>
      </c>
      <c r="C130" s="3">
        <v>100</v>
      </c>
      <c r="D130" s="3">
        <v>180</v>
      </c>
      <c r="E130" s="16">
        <f t="shared" si="14"/>
        <v>347.56294393965533</v>
      </c>
      <c r="F130" s="66">
        <v>589.71</v>
      </c>
      <c r="G130" s="69">
        <v>5.32</v>
      </c>
      <c r="H130" s="3">
        <f t="shared" si="11"/>
        <v>180</v>
      </c>
      <c r="I130" s="74">
        <f t="shared" si="15"/>
        <v>616.59239899628994</v>
      </c>
      <c r="J130" s="3">
        <v>634.74</v>
      </c>
      <c r="K130" s="3">
        <v>-19.899999999999999</v>
      </c>
      <c r="L130" s="3">
        <f t="shared" si="12"/>
        <v>180</v>
      </c>
      <c r="M130" s="16">
        <f t="shared" si="13"/>
        <v>660.06884307623545</v>
      </c>
      <c r="O130" s="63"/>
    </row>
    <row r="131" spans="1:15">
      <c r="A131" s="3" t="s">
        <v>32</v>
      </c>
      <c r="B131" s="3">
        <v>280</v>
      </c>
      <c r="C131" s="3">
        <v>-100</v>
      </c>
      <c r="D131" s="3">
        <v>180</v>
      </c>
      <c r="E131" s="16">
        <f t="shared" si="14"/>
        <v>347.56294393965533</v>
      </c>
      <c r="F131" s="66">
        <v>157.87</v>
      </c>
      <c r="G131" s="3">
        <v>3.38</v>
      </c>
      <c r="H131" s="3">
        <f t="shared" si="11"/>
        <v>180</v>
      </c>
      <c r="I131" s="74">
        <f t="shared" si="15"/>
        <v>239.44594650985428</v>
      </c>
      <c r="J131" s="3">
        <v>156.62</v>
      </c>
      <c r="K131" s="69">
        <v>0.65</v>
      </c>
      <c r="L131" s="3">
        <f t="shared" si="12"/>
        <v>180</v>
      </c>
      <c r="M131" s="16">
        <f t="shared" si="13"/>
        <v>238.60060121466583</v>
      </c>
      <c r="O131" s="63"/>
    </row>
    <row r="132" spans="1:15">
      <c r="A132" s="3" t="s">
        <v>33</v>
      </c>
      <c r="B132" s="3">
        <v>300</v>
      </c>
      <c r="C132" s="3">
        <v>0</v>
      </c>
      <c r="D132" s="3">
        <v>180</v>
      </c>
      <c r="E132" s="16">
        <f t="shared" si="14"/>
        <v>349.85711369071805</v>
      </c>
      <c r="F132" s="3">
        <v>261.10000000000002</v>
      </c>
      <c r="G132" s="69">
        <v>-3.52</v>
      </c>
      <c r="H132" s="3">
        <f t="shared" si="11"/>
        <v>180</v>
      </c>
      <c r="I132" s="23">
        <f t="shared" si="15"/>
        <v>317.15232996148711</v>
      </c>
      <c r="J132" s="66">
        <v>264.91000000000003</v>
      </c>
      <c r="K132" s="3">
        <v>6.77</v>
      </c>
      <c r="L132" s="3">
        <f t="shared" si="12"/>
        <v>180</v>
      </c>
      <c r="M132" s="73">
        <f t="shared" si="13"/>
        <v>320.34846807812272</v>
      </c>
      <c r="O132" s="63"/>
    </row>
    <row r="133" spans="1:15">
      <c r="A133" s="3" t="s">
        <v>34</v>
      </c>
      <c r="B133" s="3">
        <v>300</v>
      </c>
      <c r="C133" s="3">
        <v>10</v>
      </c>
      <c r="D133" s="3">
        <v>180</v>
      </c>
      <c r="E133" s="16">
        <f t="shared" si="14"/>
        <v>350</v>
      </c>
      <c r="F133" s="3">
        <v>322.72000000000003</v>
      </c>
      <c r="G133" s="16">
        <v>-12.42</v>
      </c>
      <c r="H133" s="3">
        <f t="shared" si="11"/>
        <v>180</v>
      </c>
      <c r="I133" s="23">
        <f t="shared" si="15"/>
        <v>369.7329506549288</v>
      </c>
      <c r="J133" s="66">
        <v>304.61</v>
      </c>
      <c r="K133" s="86">
        <v>8.86</v>
      </c>
      <c r="L133" s="3">
        <f t="shared" si="12"/>
        <v>180</v>
      </c>
      <c r="M133" s="73">
        <f t="shared" si="13"/>
        <v>353.92902070895514</v>
      </c>
      <c r="O133" s="63"/>
    </row>
    <row r="134" spans="1:15">
      <c r="A134" s="3" t="s">
        <v>35</v>
      </c>
      <c r="B134" s="3">
        <v>300</v>
      </c>
      <c r="C134" s="3">
        <v>-10</v>
      </c>
      <c r="D134" s="3">
        <v>180</v>
      </c>
      <c r="E134" s="16">
        <f t="shared" si="14"/>
        <v>350</v>
      </c>
      <c r="F134" s="16">
        <v>236.74</v>
      </c>
      <c r="G134" s="69">
        <v>-3.42</v>
      </c>
      <c r="H134" s="3">
        <f t="shared" si="11"/>
        <v>180</v>
      </c>
      <c r="I134" s="23">
        <f t="shared" si="15"/>
        <v>297.41809628870936</v>
      </c>
      <c r="J134" s="84">
        <v>252.68</v>
      </c>
      <c r="K134" s="3">
        <v>3.41</v>
      </c>
      <c r="L134" s="3">
        <f t="shared" si="12"/>
        <v>180</v>
      </c>
      <c r="M134" s="73">
        <f t="shared" si="13"/>
        <v>310.25604023129029</v>
      </c>
      <c r="O134" s="63"/>
    </row>
    <row r="135" spans="1:15">
      <c r="A135" s="3" t="s">
        <v>36</v>
      </c>
      <c r="B135" s="3">
        <v>350</v>
      </c>
      <c r="C135" s="3">
        <v>0</v>
      </c>
      <c r="D135" s="3">
        <v>180</v>
      </c>
      <c r="E135" s="16">
        <f t="shared" si="14"/>
        <v>393.57337308308854</v>
      </c>
      <c r="F135" s="3">
        <v>261.91000000000003</v>
      </c>
      <c r="G135" s="16">
        <v>-27.14</v>
      </c>
      <c r="H135" s="3">
        <f t="shared" si="11"/>
        <v>180</v>
      </c>
      <c r="I135" s="23">
        <f t="shared" si="15"/>
        <v>318.95678030103079</v>
      </c>
      <c r="J135" s="66">
        <v>269.7</v>
      </c>
      <c r="K135" s="86">
        <v>25.79</v>
      </c>
      <c r="L135" s="3">
        <f t="shared" si="12"/>
        <v>180</v>
      </c>
      <c r="M135" s="73">
        <f t="shared" si="13"/>
        <v>325.27405998634441</v>
      </c>
      <c r="O135" s="63"/>
    </row>
    <row r="136" spans="1:15">
      <c r="A136" s="3" t="s">
        <v>37</v>
      </c>
      <c r="B136" s="3">
        <v>350</v>
      </c>
      <c r="C136" s="3">
        <v>40</v>
      </c>
      <c r="D136" s="3">
        <v>180</v>
      </c>
      <c r="E136" s="16">
        <f t="shared" si="14"/>
        <v>395.60080889704966</v>
      </c>
      <c r="F136" s="66">
        <v>369.51</v>
      </c>
      <c r="G136" s="3">
        <v>-33.83</v>
      </c>
      <c r="H136" s="3">
        <f t="shared" si="11"/>
        <v>180</v>
      </c>
      <c r="I136" s="74">
        <f t="shared" si="15"/>
        <v>412.41012232970229</v>
      </c>
      <c r="J136" s="3">
        <v>392.4</v>
      </c>
      <c r="K136" s="69">
        <v>28.66</v>
      </c>
      <c r="L136" s="3">
        <f t="shared" si="12"/>
        <v>180</v>
      </c>
      <c r="M136" s="16">
        <f t="shared" si="13"/>
        <v>432.66517724448312</v>
      </c>
      <c r="O136" s="63"/>
    </row>
    <row r="137" spans="1:15">
      <c r="A137" s="3" t="s">
        <v>38</v>
      </c>
      <c r="B137" s="3">
        <v>350</v>
      </c>
      <c r="C137" s="3">
        <v>-40</v>
      </c>
      <c r="D137" s="3">
        <v>180</v>
      </c>
      <c r="E137" s="16">
        <f t="shared" si="14"/>
        <v>395.60080889704966</v>
      </c>
      <c r="F137" s="3">
        <v>212.74</v>
      </c>
      <c r="G137" s="69">
        <v>-24.87</v>
      </c>
      <c r="H137" s="3">
        <f t="shared" si="11"/>
        <v>180</v>
      </c>
      <c r="I137" s="23">
        <f t="shared" si="15"/>
        <v>279.77995728786578</v>
      </c>
      <c r="J137" s="66">
        <v>228.12</v>
      </c>
      <c r="K137" s="3">
        <v>23.57</v>
      </c>
      <c r="L137" s="3">
        <f t="shared" si="12"/>
        <v>180</v>
      </c>
      <c r="M137" s="73">
        <f t="shared" si="13"/>
        <v>291.53778365762474</v>
      </c>
      <c r="O137" s="63"/>
    </row>
    <row r="138" spans="1:15">
      <c r="A138" s="3" t="s">
        <v>39</v>
      </c>
      <c r="B138" s="3">
        <v>370</v>
      </c>
      <c r="C138" s="3">
        <v>0</v>
      </c>
      <c r="D138" s="3">
        <v>180</v>
      </c>
      <c r="E138" s="16">
        <f t="shared" si="14"/>
        <v>411.46081222881969</v>
      </c>
      <c r="F138" s="3">
        <v>259.89</v>
      </c>
      <c r="G138" s="69">
        <v>-31.71</v>
      </c>
      <c r="H138" s="3">
        <f t="shared" si="11"/>
        <v>180</v>
      </c>
      <c r="I138" s="23">
        <f t="shared" si="15"/>
        <v>317.72367900425678</v>
      </c>
      <c r="J138" s="66">
        <v>271.43</v>
      </c>
      <c r="K138" s="3">
        <v>32.03</v>
      </c>
      <c r="L138" s="3">
        <f t="shared" si="12"/>
        <v>180</v>
      </c>
      <c r="M138" s="73">
        <f t="shared" si="13"/>
        <v>327.26161675332474</v>
      </c>
      <c r="O138" s="63"/>
    </row>
    <row r="139" spans="1:15">
      <c r="A139" s="3" t="s">
        <v>40</v>
      </c>
      <c r="B139" s="3">
        <v>370</v>
      </c>
      <c r="C139" s="3">
        <v>20</v>
      </c>
      <c r="D139" s="3">
        <v>180</v>
      </c>
      <c r="E139" s="16">
        <f t="shared" si="14"/>
        <v>411.94659848091959</v>
      </c>
      <c r="F139" s="3">
        <v>320.27</v>
      </c>
      <c r="G139" s="3">
        <v>-41.32</v>
      </c>
      <c r="H139" s="3">
        <f t="shared" si="11"/>
        <v>180</v>
      </c>
      <c r="I139" s="23">
        <f t="shared" si="15"/>
        <v>369.70287434641347</v>
      </c>
      <c r="J139" s="66">
        <v>321.45</v>
      </c>
      <c r="K139" s="69">
        <v>44.03</v>
      </c>
      <c r="L139" s="3">
        <f t="shared" si="12"/>
        <v>180</v>
      </c>
      <c r="M139" s="73">
        <f t="shared" si="13"/>
        <v>371.03738814302795</v>
      </c>
      <c r="O139" s="63"/>
    </row>
    <row r="140" spans="1:15">
      <c r="A140" s="3" t="s">
        <v>41</v>
      </c>
      <c r="B140" s="3">
        <v>370</v>
      </c>
      <c r="C140" s="3">
        <v>-20</v>
      </c>
      <c r="D140" s="3">
        <v>180</v>
      </c>
      <c r="E140" s="16">
        <f t="shared" si="14"/>
        <v>411.94659848091959</v>
      </c>
      <c r="F140" s="16">
        <v>236.49</v>
      </c>
      <c r="G140" s="69">
        <v>-30.17</v>
      </c>
      <c r="H140" s="3">
        <f t="shared" si="11"/>
        <v>180</v>
      </c>
      <c r="I140" s="23">
        <f t="shared" si="15"/>
        <v>298.72688027695131</v>
      </c>
      <c r="J140" s="84">
        <v>240.81</v>
      </c>
      <c r="K140" s="3">
        <v>30.26</v>
      </c>
      <c r="L140" s="3">
        <f t="shared" si="12"/>
        <v>180</v>
      </c>
      <c r="M140" s="73">
        <f t="shared" si="13"/>
        <v>302.16737696184214</v>
      </c>
      <c r="O140" s="63"/>
    </row>
    <row r="141" spans="1:15">
      <c r="A141" s="3" t="s">
        <v>42</v>
      </c>
      <c r="B141" s="3">
        <v>400</v>
      </c>
      <c r="C141" s="3">
        <v>0</v>
      </c>
      <c r="D141" s="3">
        <v>180</v>
      </c>
      <c r="E141" s="16">
        <f t="shared" si="14"/>
        <v>438.63424398922615</v>
      </c>
      <c r="F141" s="3">
        <v>270.08999999999997</v>
      </c>
      <c r="G141" s="16">
        <v>-44.29</v>
      </c>
      <c r="H141" s="3">
        <f t="shared" si="11"/>
        <v>180</v>
      </c>
      <c r="I141" s="23">
        <f t="shared" si="15"/>
        <v>327.5823746784921</v>
      </c>
      <c r="J141" s="66">
        <v>271.16000000000003</v>
      </c>
      <c r="K141" s="86">
        <v>41.19</v>
      </c>
      <c r="L141" s="3">
        <f t="shared" si="12"/>
        <v>180</v>
      </c>
      <c r="M141" s="73">
        <f t="shared" si="13"/>
        <v>328.06152121210437</v>
      </c>
      <c r="O141" s="63"/>
    </row>
    <row r="142" spans="1:15">
      <c r="A142" s="37" t="s">
        <v>43</v>
      </c>
      <c r="B142" s="37">
        <v>400</v>
      </c>
      <c r="C142" s="37">
        <v>80</v>
      </c>
      <c r="D142" s="3">
        <v>180</v>
      </c>
      <c r="E142" s="38">
        <f t="shared" si="14"/>
        <v>445.86993619215906</v>
      </c>
      <c r="F142" s="85">
        <v>430.15</v>
      </c>
      <c r="G142" s="37">
        <v>-65.36</v>
      </c>
      <c r="H142" s="37">
        <f t="shared" si="11"/>
        <v>180</v>
      </c>
      <c r="I142" s="74">
        <f t="shared" si="15"/>
        <v>470.85130572188075</v>
      </c>
      <c r="J142" s="37">
        <v>453.41</v>
      </c>
      <c r="K142" s="87">
        <v>59.09</v>
      </c>
      <c r="L142" s="37">
        <f t="shared" si="12"/>
        <v>180</v>
      </c>
      <c r="M142" s="38">
        <f t="shared" si="13"/>
        <v>491.3982663787084</v>
      </c>
      <c r="O142" s="63"/>
    </row>
    <row r="143" spans="1:15">
      <c r="A143" s="3" t="s">
        <v>44</v>
      </c>
      <c r="B143" s="3">
        <v>400</v>
      </c>
      <c r="C143" s="3">
        <v>-80</v>
      </c>
      <c r="D143" s="3">
        <v>180</v>
      </c>
      <c r="E143" s="23">
        <f t="shared" si="14"/>
        <v>445.86993619215906</v>
      </c>
      <c r="F143" s="3">
        <v>185.39</v>
      </c>
      <c r="G143" s="69">
        <v>-35.32</v>
      </c>
      <c r="H143" s="3">
        <f t="shared" si="11"/>
        <v>180</v>
      </c>
      <c r="I143" s="23">
        <f t="shared" si="15"/>
        <v>260.80060295175696</v>
      </c>
      <c r="J143" s="66">
        <v>192.68</v>
      </c>
      <c r="K143" s="3">
        <v>33.46</v>
      </c>
      <c r="L143" s="3">
        <f t="shared" si="12"/>
        <v>180</v>
      </c>
      <c r="M143" s="73">
        <f t="shared" si="13"/>
        <v>265.79156119034332</v>
      </c>
      <c r="O143" s="63"/>
    </row>
  </sheetData>
  <mergeCells count="9">
    <mergeCell ref="A1:C1"/>
    <mergeCell ref="H1:J1"/>
    <mergeCell ref="A60:C60"/>
    <mergeCell ref="H60:J60"/>
    <mergeCell ref="A124:E124"/>
    <mergeCell ref="F123:I123"/>
    <mergeCell ref="J123:M123"/>
    <mergeCell ref="J124:M124"/>
    <mergeCell ref="F124:I1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1216-2AC4-4586-8A6A-10705029B006}">
  <dimension ref="A1:J393"/>
  <sheetViews>
    <sheetView tabSelected="1" topLeftCell="A325" zoomScaleNormal="100" workbookViewId="0">
      <selection activeCell="A346" sqref="A346:D381"/>
    </sheetView>
  </sheetViews>
  <sheetFormatPr defaultColWidth="11.42578125" defaultRowHeight="14.45"/>
  <cols>
    <col min="1" max="1" width="18" customWidth="1"/>
    <col min="2" max="2" width="20.140625" customWidth="1"/>
    <col min="3" max="4" width="23" customWidth="1"/>
    <col min="5" max="5" width="21.42578125" customWidth="1"/>
    <col min="6" max="6" width="21" customWidth="1"/>
    <col min="7" max="7" width="16.28515625" customWidth="1"/>
    <col min="8" max="8" width="15.28515625" customWidth="1"/>
    <col min="9" max="9" width="24.5703125" customWidth="1"/>
    <col min="10" max="10" width="21.7109375" customWidth="1"/>
    <col min="11" max="11" width="23.7109375" customWidth="1"/>
    <col min="12" max="12" width="21.5703125" customWidth="1"/>
    <col min="13" max="13" width="20.140625" customWidth="1"/>
    <col min="14" max="14" width="23.7109375" customWidth="1"/>
    <col min="15" max="15" width="21.5703125" customWidth="1"/>
  </cols>
  <sheetData>
    <row r="1" spans="1:10">
      <c r="A1" s="111" t="s">
        <v>0</v>
      </c>
      <c r="B1" s="112"/>
      <c r="C1" s="113"/>
    </row>
    <row r="2" spans="1:10">
      <c r="A2" s="7" t="s">
        <v>1</v>
      </c>
      <c r="B2" s="9" t="s">
        <v>2</v>
      </c>
      <c r="C2" s="9" t="s">
        <v>3</v>
      </c>
    </row>
    <row r="3" spans="1:10">
      <c r="A3" s="3">
        <v>225</v>
      </c>
      <c r="B3" s="3">
        <v>0</v>
      </c>
      <c r="C3" s="3">
        <f>RADIANS(B3)</f>
        <v>0</v>
      </c>
    </row>
    <row r="6" spans="1:10">
      <c r="A6" s="111" t="s">
        <v>5</v>
      </c>
      <c r="B6" s="112"/>
      <c r="C6" s="112"/>
      <c r="D6" s="112"/>
      <c r="E6" s="112"/>
      <c r="F6" s="120" t="s">
        <v>55</v>
      </c>
      <c r="G6" s="120"/>
      <c r="H6" s="120"/>
      <c r="I6" s="120"/>
      <c r="J6" s="120"/>
    </row>
    <row r="7" spans="1:10">
      <c r="A7" s="5" t="s">
        <v>7</v>
      </c>
      <c r="B7" s="6" t="s">
        <v>8</v>
      </c>
      <c r="C7" s="7" t="s">
        <v>9</v>
      </c>
      <c r="D7" s="8" t="s">
        <v>11</v>
      </c>
      <c r="E7" s="8" t="s">
        <v>12</v>
      </c>
      <c r="F7" s="78" t="s">
        <v>7</v>
      </c>
      <c r="G7" s="79" t="s">
        <v>8</v>
      </c>
      <c r="H7" s="80" t="s">
        <v>9</v>
      </c>
      <c r="I7" s="81" t="s">
        <v>11</v>
      </c>
      <c r="J7" s="81" t="s">
        <v>12</v>
      </c>
    </row>
    <row r="8" spans="1:10">
      <c r="A8" s="3">
        <v>0.26</v>
      </c>
      <c r="B8" s="3">
        <v>-1.64</v>
      </c>
      <c r="C8" s="3">
        <f>D52</f>
        <v>225</v>
      </c>
      <c r="D8" s="16">
        <f>E8</f>
        <v>225.00612702768785</v>
      </c>
      <c r="E8" s="16">
        <f>SQRT((A8*A8)+(B8*B8)+(C8*C8))</f>
        <v>225.00612702768785</v>
      </c>
      <c r="F8" s="3">
        <f>-B8</f>
        <v>1.64</v>
      </c>
      <c r="G8" s="3">
        <f>A8</f>
        <v>0.26</v>
      </c>
      <c r="H8" s="3">
        <v>225</v>
      </c>
      <c r="I8" s="16">
        <f>J8</f>
        <v>225.00612702768785</v>
      </c>
      <c r="J8" s="16">
        <f>SQRT((F8*F8)+(G8*G8)+(H8*H8))</f>
        <v>225.00612702768785</v>
      </c>
    </row>
    <row r="9" spans="1:10">
      <c r="A9" s="3">
        <v>28.09</v>
      </c>
      <c r="B9" s="3">
        <v>1.69</v>
      </c>
      <c r="C9" s="3">
        <f>D53</f>
        <v>225</v>
      </c>
      <c r="D9" s="16">
        <f t="shared" ref="D9:D40" si="0">E9</f>
        <v>226.75295852535197</v>
      </c>
      <c r="E9" s="16">
        <f t="shared" ref="E9:E23" si="1">SQRT((A9*A9)+(B9*B9)+(C9*C9))</f>
        <v>226.75295852535197</v>
      </c>
      <c r="F9" s="3">
        <f t="shared" ref="F9:F40" si="2">-B9</f>
        <v>-1.69</v>
      </c>
      <c r="G9" s="3">
        <f t="shared" ref="G9:G40" si="3">A9</f>
        <v>28.09</v>
      </c>
      <c r="H9" s="3">
        <v>225</v>
      </c>
      <c r="I9" s="16">
        <f t="shared" ref="I9:I40" si="4">J9</f>
        <v>226.75295852535197</v>
      </c>
      <c r="J9" s="16">
        <f t="shared" ref="J9:J23" si="5">SQRT((F9*F9)+(G9*G9)+(H9*H9))</f>
        <v>226.75295852535197</v>
      </c>
    </row>
    <row r="10" spans="1:10">
      <c r="A10" s="3">
        <v>51.31</v>
      </c>
      <c r="B10" s="3">
        <v>-0.33</v>
      </c>
      <c r="C10" s="3">
        <f>D54</f>
        <v>225</v>
      </c>
      <c r="D10" s="16">
        <f t="shared" si="0"/>
        <v>230.77656943459402</v>
      </c>
      <c r="E10" s="16">
        <f t="shared" si="1"/>
        <v>230.77656943459402</v>
      </c>
      <c r="F10" s="3">
        <f t="shared" si="2"/>
        <v>0.33</v>
      </c>
      <c r="G10" s="3">
        <f t="shared" si="3"/>
        <v>51.31</v>
      </c>
      <c r="H10" s="3">
        <v>225</v>
      </c>
      <c r="I10" s="16">
        <f t="shared" si="4"/>
        <v>230.77656943459402</v>
      </c>
      <c r="J10" s="16">
        <f t="shared" si="5"/>
        <v>230.77656943459402</v>
      </c>
    </row>
    <row r="11" spans="1:10">
      <c r="A11" s="16">
        <v>-3.35</v>
      </c>
      <c r="B11" s="3">
        <v>-9.69</v>
      </c>
      <c r="C11" s="3">
        <f>D55</f>
        <v>225</v>
      </c>
      <c r="D11" s="16">
        <f t="shared" si="0"/>
        <v>225.2334757534945</v>
      </c>
      <c r="E11" s="16">
        <f t="shared" si="1"/>
        <v>225.2334757534945</v>
      </c>
      <c r="F11" s="3">
        <f t="shared" si="2"/>
        <v>9.69</v>
      </c>
      <c r="G11" s="3">
        <f t="shared" si="3"/>
        <v>-3.35</v>
      </c>
      <c r="H11" s="3">
        <v>225</v>
      </c>
      <c r="I11" s="16">
        <f t="shared" si="4"/>
        <v>225.2334757534945</v>
      </c>
      <c r="J11" s="16">
        <f t="shared" si="5"/>
        <v>225.2334757534945</v>
      </c>
    </row>
    <row r="12" spans="1:10">
      <c r="A12" s="3">
        <v>74.540000000000006</v>
      </c>
      <c r="B12" s="3">
        <v>-5.77</v>
      </c>
      <c r="C12" s="3">
        <f>D56</f>
        <v>225</v>
      </c>
      <c r="D12" s="16">
        <f t="shared" si="0"/>
        <v>237.09598161925899</v>
      </c>
      <c r="E12" s="16">
        <f t="shared" si="1"/>
        <v>237.09598161925899</v>
      </c>
      <c r="F12" s="3">
        <f t="shared" si="2"/>
        <v>5.77</v>
      </c>
      <c r="G12" s="3">
        <f t="shared" si="3"/>
        <v>74.540000000000006</v>
      </c>
      <c r="H12" s="3">
        <v>225</v>
      </c>
      <c r="I12" s="16">
        <f t="shared" si="4"/>
        <v>237.09598161925899</v>
      </c>
      <c r="J12" s="16">
        <f t="shared" si="5"/>
        <v>237.09598161925899</v>
      </c>
    </row>
    <row r="13" spans="1:10">
      <c r="A13" s="3">
        <v>-70.86</v>
      </c>
      <c r="B13" s="16">
        <v>-18.43</v>
      </c>
      <c r="C13" s="3">
        <f>D57</f>
        <v>225</v>
      </c>
      <c r="D13" s="16">
        <f t="shared" si="0"/>
        <v>236.6131959549171</v>
      </c>
      <c r="E13" s="16">
        <f t="shared" si="1"/>
        <v>236.6131959549171</v>
      </c>
      <c r="F13" s="3">
        <f t="shared" si="2"/>
        <v>18.43</v>
      </c>
      <c r="G13" s="3">
        <f t="shared" si="3"/>
        <v>-70.86</v>
      </c>
      <c r="H13" s="3">
        <v>225</v>
      </c>
      <c r="I13" s="16">
        <f t="shared" si="4"/>
        <v>236.6131959549171</v>
      </c>
      <c r="J13" s="16">
        <f t="shared" si="5"/>
        <v>236.6131959549171</v>
      </c>
    </row>
    <row r="14" spans="1:10">
      <c r="A14" s="3">
        <v>-1.7</v>
      </c>
      <c r="B14" s="3">
        <v>-19.21</v>
      </c>
      <c r="C14" s="3">
        <f>D58</f>
        <v>225</v>
      </c>
      <c r="D14" s="16">
        <f t="shared" si="0"/>
        <v>225.82496341193107</v>
      </c>
      <c r="E14" s="16">
        <f t="shared" si="1"/>
        <v>225.82496341193107</v>
      </c>
      <c r="F14" s="3">
        <f t="shared" si="2"/>
        <v>19.21</v>
      </c>
      <c r="G14" s="3">
        <f t="shared" si="3"/>
        <v>-1.7</v>
      </c>
      <c r="H14" s="3">
        <v>225</v>
      </c>
      <c r="I14" s="16">
        <f t="shared" si="4"/>
        <v>225.82496341193107</v>
      </c>
      <c r="J14" s="16">
        <f t="shared" si="5"/>
        <v>225.82496341193107</v>
      </c>
    </row>
    <row r="15" spans="1:10">
      <c r="A15" s="3">
        <v>63.57</v>
      </c>
      <c r="B15" s="3">
        <v>-15.74</v>
      </c>
      <c r="C15" s="3">
        <f>D59</f>
        <v>225</v>
      </c>
      <c r="D15" s="16">
        <f t="shared" si="0"/>
        <v>234.33713427453191</v>
      </c>
      <c r="E15" s="16">
        <f t="shared" si="1"/>
        <v>234.33713427453191</v>
      </c>
      <c r="F15" s="3">
        <f t="shared" si="2"/>
        <v>15.74</v>
      </c>
      <c r="G15" s="3">
        <f t="shared" si="3"/>
        <v>63.57</v>
      </c>
      <c r="H15" s="3">
        <v>225</v>
      </c>
      <c r="I15" s="16">
        <f t="shared" si="4"/>
        <v>234.33713427453191</v>
      </c>
      <c r="J15" s="16">
        <f t="shared" si="5"/>
        <v>234.33713427453191</v>
      </c>
    </row>
    <row r="16" spans="1:10">
      <c r="A16" s="3">
        <v>-72.89</v>
      </c>
      <c r="B16" s="3">
        <v>-27.81</v>
      </c>
      <c r="C16" s="3">
        <f>D60</f>
        <v>225</v>
      </c>
      <c r="D16" s="16">
        <f t="shared" si="0"/>
        <v>238.14144578380302</v>
      </c>
      <c r="E16" s="16">
        <f t="shared" si="1"/>
        <v>238.14144578380302</v>
      </c>
      <c r="F16" s="3">
        <f t="shared" si="2"/>
        <v>27.81</v>
      </c>
      <c r="G16" s="3">
        <f t="shared" si="3"/>
        <v>-72.89</v>
      </c>
      <c r="H16" s="3">
        <v>225</v>
      </c>
      <c r="I16" s="16">
        <f t="shared" si="4"/>
        <v>238.14144578380302</v>
      </c>
      <c r="J16" s="16">
        <f t="shared" si="5"/>
        <v>238.14144578380302</v>
      </c>
    </row>
    <row r="17" spans="1:10">
      <c r="A17" s="3">
        <v>-0.13</v>
      </c>
      <c r="B17" s="3">
        <v>-31.5</v>
      </c>
      <c r="C17" s="3">
        <f>D61</f>
        <v>225</v>
      </c>
      <c r="D17" s="16">
        <f t="shared" si="0"/>
        <v>227.19433729738952</v>
      </c>
      <c r="E17" s="16">
        <f t="shared" si="1"/>
        <v>227.19433729738952</v>
      </c>
      <c r="F17" s="3">
        <f t="shared" si="2"/>
        <v>31.5</v>
      </c>
      <c r="G17" s="3">
        <f t="shared" si="3"/>
        <v>-0.13</v>
      </c>
      <c r="H17" s="3">
        <v>225</v>
      </c>
      <c r="I17" s="16">
        <f t="shared" si="4"/>
        <v>227.19433729738952</v>
      </c>
      <c r="J17" s="16">
        <f t="shared" si="5"/>
        <v>227.19433729738952</v>
      </c>
    </row>
    <row r="18" spans="1:10">
      <c r="A18" s="3">
        <v>77.38</v>
      </c>
      <c r="B18" s="3">
        <v>-15.14</v>
      </c>
      <c r="C18" s="3">
        <f>D62</f>
        <v>225</v>
      </c>
      <c r="D18" s="16">
        <f t="shared" si="0"/>
        <v>238.41536024342057</v>
      </c>
      <c r="E18" s="16">
        <f t="shared" si="1"/>
        <v>238.41536024342057</v>
      </c>
      <c r="F18" s="3">
        <f t="shared" si="2"/>
        <v>15.14</v>
      </c>
      <c r="G18" s="3">
        <f t="shared" si="3"/>
        <v>77.38</v>
      </c>
      <c r="H18" s="3">
        <v>225</v>
      </c>
      <c r="I18" s="16">
        <f t="shared" si="4"/>
        <v>238.41536024342057</v>
      </c>
      <c r="J18" s="16">
        <f t="shared" si="5"/>
        <v>238.41536024342057</v>
      </c>
    </row>
    <row r="19" spans="1:10">
      <c r="A19" s="3">
        <v>-70.83</v>
      </c>
      <c r="B19" s="3">
        <v>-37.880000000000003</v>
      </c>
      <c r="C19" s="3">
        <f>D63</f>
        <v>225</v>
      </c>
      <c r="D19" s="16">
        <f t="shared" si="0"/>
        <v>238.90747853510155</v>
      </c>
      <c r="E19" s="16">
        <f t="shared" si="1"/>
        <v>238.90747853510155</v>
      </c>
      <c r="F19" s="3">
        <f t="shared" si="2"/>
        <v>37.880000000000003</v>
      </c>
      <c r="G19" s="3">
        <f t="shared" si="3"/>
        <v>-70.83</v>
      </c>
      <c r="H19" s="3">
        <v>225</v>
      </c>
      <c r="I19" s="16">
        <f t="shared" si="4"/>
        <v>238.90747853510155</v>
      </c>
      <c r="J19" s="16">
        <f t="shared" si="5"/>
        <v>238.90747853510155</v>
      </c>
    </row>
    <row r="20" spans="1:10">
      <c r="A20" s="3">
        <v>4.46</v>
      </c>
      <c r="B20" s="3">
        <v>-41.76</v>
      </c>
      <c r="C20" s="3">
        <f>D64</f>
        <v>225</v>
      </c>
      <c r="D20" s="16">
        <f t="shared" si="0"/>
        <v>228.88597423171214</v>
      </c>
      <c r="E20" s="16">
        <f t="shared" si="1"/>
        <v>228.88597423171214</v>
      </c>
      <c r="F20" s="3">
        <f t="shared" si="2"/>
        <v>41.76</v>
      </c>
      <c r="G20" s="3">
        <f t="shared" si="3"/>
        <v>4.46</v>
      </c>
      <c r="H20" s="3">
        <v>225</v>
      </c>
      <c r="I20" s="16">
        <f t="shared" si="4"/>
        <v>228.88597423171214</v>
      </c>
      <c r="J20" s="16">
        <f t="shared" si="5"/>
        <v>228.88597423171214</v>
      </c>
    </row>
    <row r="21" spans="1:10">
      <c r="A21" s="3">
        <v>23.23</v>
      </c>
      <c r="B21" s="16">
        <v>-42.44</v>
      </c>
      <c r="C21" s="3">
        <f>D65</f>
        <v>225</v>
      </c>
      <c r="D21" s="16">
        <f t="shared" si="0"/>
        <v>230.14296969492682</v>
      </c>
      <c r="E21" s="16">
        <f t="shared" si="1"/>
        <v>230.14296969492682</v>
      </c>
      <c r="F21" s="3">
        <f t="shared" si="2"/>
        <v>42.44</v>
      </c>
      <c r="G21" s="3">
        <f t="shared" si="3"/>
        <v>23.23</v>
      </c>
      <c r="H21" s="3">
        <v>225</v>
      </c>
      <c r="I21" s="16">
        <f t="shared" si="4"/>
        <v>230.14296969492682</v>
      </c>
      <c r="J21" s="16">
        <f t="shared" si="5"/>
        <v>230.14296969492682</v>
      </c>
    </row>
    <row r="22" spans="1:10">
      <c r="A22" s="16">
        <v>-15.39</v>
      </c>
      <c r="B22" s="3">
        <v>-44.21</v>
      </c>
      <c r="C22" s="3">
        <f>D66</f>
        <v>225</v>
      </c>
      <c r="D22" s="16">
        <f t="shared" si="0"/>
        <v>229.81813723028912</v>
      </c>
      <c r="E22" s="16">
        <f t="shared" si="1"/>
        <v>229.81813723028912</v>
      </c>
      <c r="F22" s="3">
        <f t="shared" si="2"/>
        <v>44.21</v>
      </c>
      <c r="G22" s="3">
        <f t="shared" si="3"/>
        <v>-15.39</v>
      </c>
      <c r="H22" s="3">
        <v>225</v>
      </c>
      <c r="I22" s="16">
        <f t="shared" si="4"/>
        <v>229.81813723028912</v>
      </c>
      <c r="J22" s="16">
        <f t="shared" si="5"/>
        <v>229.81813723028912</v>
      </c>
    </row>
    <row r="23" spans="1:10">
      <c r="A23" s="3">
        <v>2.04</v>
      </c>
      <c r="B23" s="16">
        <v>-50.43</v>
      </c>
      <c r="C23" s="3">
        <f>D67</f>
        <v>225</v>
      </c>
      <c r="D23" s="16">
        <f t="shared" si="0"/>
        <v>230.5912975374396</v>
      </c>
      <c r="E23" s="16">
        <f t="shared" si="1"/>
        <v>230.5912975374396</v>
      </c>
      <c r="F23" s="3">
        <f t="shared" si="2"/>
        <v>50.43</v>
      </c>
      <c r="G23" s="3">
        <f t="shared" si="3"/>
        <v>2.04</v>
      </c>
      <c r="H23" s="3">
        <v>225</v>
      </c>
      <c r="I23" s="16">
        <f t="shared" si="4"/>
        <v>230.5912975374396</v>
      </c>
      <c r="J23" s="16">
        <f t="shared" si="5"/>
        <v>230.5912975374396</v>
      </c>
    </row>
    <row r="24" spans="1:10">
      <c r="A24" s="3">
        <v>50.13</v>
      </c>
      <c r="B24" s="3">
        <v>-47.55</v>
      </c>
      <c r="C24" s="3">
        <f>D68</f>
        <v>225</v>
      </c>
      <c r="D24" s="16">
        <f t="shared" si="0"/>
        <v>235.36996282448615</v>
      </c>
      <c r="E24" s="16">
        <f>SQRT((A24*A24)+(B24*B24)+(C24*C24))</f>
        <v>235.36996282448615</v>
      </c>
      <c r="F24" s="3">
        <f t="shared" si="2"/>
        <v>47.55</v>
      </c>
      <c r="G24" s="3">
        <f t="shared" si="3"/>
        <v>50.13</v>
      </c>
      <c r="H24" s="3">
        <v>225</v>
      </c>
      <c r="I24" s="16">
        <f t="shared" si="4"/>
        <v>235.36996282448615</v>
      </c>
      <c r="J24" s="16">
        <f>SQRT((F24*F24)+(G24*G24)+(H24*H24))</f>
        <v>235.36996282448615</v>
      </c>
    </row>
    <row r="25" spans="1:10">
      <c r="A25" s="3">
        <v>-30.09</v>
      </c>
      <c r="B25" s="3">
        <v>-50.87</v>
      </c>
      <c r="C25" s="3">
        <f>D69</f>
        <v>225</v>
      </c>
      <c r="D25" s="16">
        <f t="shared" si="0"/>
        <v>232.63311243243083</v>
      </c>
      <c r="E25" s="16">
        <f t="shared" ref="E25:E40" si="6">SQRT((A25*A25)+(B25*B25)+(C25*C25))</f>
        <v>232.63311243243083</v>
      </c>
      <c r="F25" s="3">
        <f t="shared" si="2"/>
        <v>50.87</v>
      </c>
      <c r="G25" s="3">
        <f t="shared" si="3"/>
        <v>-30.09</v>
      </c>
      <c r="H25" s="3">
        <v>225</v>
      </c>
      <c r="I25" s="16">
        <f t="shared" si="4"/>
        <v>232.63311243243083</v>
      </c>
      <c r="J25" s="16">
        <f t="shared" ref="J25:J40" si="7">SQRT((F25*F25)+(G25*G25)+(H25*H25))</f>
        <v>232.63311243243083</v>
      </c>
    </row>
    <row r="26" spans="1:10">
      <c r="A26" s="3">
        <v>-1.17</v>
      </c>
      <c r="B26" s="3">
        <v>8.24</v>
      </c>
      <c r="C26" s="3">
        <f>D70</f>
        <v>225</v>
      </c>
      <c r="D26" s="16">
        <f t="shared" si="0"/>
        <v>225.15387294026277</v>
      </c>
      <c r="E26" s="16">
        <f t="shared" si="6"/>
        <v>225.15387294026277</v>
      </c>
      <c r="F26" s="3">
        <f t="shared" si="2"/>
        <v>-8.24</v>
      </c>
      <c r="G26" s="3">
        <f t="shared" si="3"/>
        <v>-1.17</v>
      </c>
      <c r="H26" s="3">
        <v>225</v>
      </c>
      <c r="I26" s="16">
        <f t="shared" si="4"/>
        <v>225.15387294026277</v>
      </c>
      <c r="J26" s="16">
        <f t="shared" si="7"/>
        <v>225.15387294026277</v>
      </c>
    </row>
    <row r="27" spans="1:10">
      <c r="A27" s="3">
        <v>16.579999999999998</v>
      </c>
      <c r="B27" s="3">
        <v>9.84</v>
      </c>
      <c r="C27" s="3">
        <f>D71</f>
        <v>225</v>
      </c>
      <c r="D27" s="16">
        <f t="shared" si="0"/>
        <v>225.82453808211366</v>
      </c>
      <c r="E27" s="16">
        <f t="shared" si="6"/>
        <v>225.82453808211366</v>
      </c>
      <c r="F27" s="3">
        <f t="shared" si="2"/>
        <v>-9.84</v>
      </c>
      <c r="G27" s="3">
        <f t="shared" si="3"/>
        <v>16.579999999999998</v>
      </c>
      <c r="H27" s="3">
        <v>225</v>
      </c>
      <c r="I27" s="16">
        <f t="shared" si="4"/>
        <v>225.82453808211366</v>
      </c>
      <c r="J27" s="16">
        <f t="shared" si="7"/>
        <v>225.82453808211366</v>
      </c>
    </row>
    <row r="28" spans="1:10">
      <c r="A28" s="16">
        <v>-24.21</v>
      </c>
      <c r="B28" s="3">
        <v>21.4</v>
      </c>
      <c r="C28" s="3">
        <f>D72</f>
        <v>225</v>
      </c>
      <c r="D28" s="16">
        <f t="shared" si="0"/>
        <v>227.30834586525853</v>
      </c>
      <c r="E28" s="16">
        <f t="shared" si="6"/>
        <v>227.30834586525853</v>
      </c>
      <c r="F28" s="3">
        <f t="shared" si="2"/>
        <v>-21.4</v>
      </c>
      <c r="G28" s="3">
        <f t="shared" si="3"/>
        <v>-24.21</v>
      </c>
      <c r="H28" s="3">
        <v>225</v>
      </c>
      <c r="I28" s="16">
        <f t="shared" si="4"/>
        <v>227.30834586525853</v>
      </c>
      <c r="J28" s="16">
        <f t="shared" si="7"/>
        <v>227.30834586525853</v>
      </c>
    </row>
    <row r="29" spans="1:10">
      <c r="A29" s="3">
        <v>0.2</v>
      </c>
      <c r="B29" s="16">
        <v>25.28</v>
      </c>
      <c r="C29" s="3">
        <f>D73</f>
        <v>225</v>
      </c>
      <c r="D29" s="16">
        <f t="shared" si="0"/>
        <v>226.41580863535125</v>
      </c>
      <c r="E29" s="16">
        <f t="shared" si="6"/>
        <v>226.41580863535125</v>
      </c>
      <c r="F29" s="3">
        <f t="shared" si="2"/>
        <v>-25.28</v>
      </c>
      <c r="G29" s="3">
        <f t="shared" si="3"/>
        <v>0.2</v>
      </c>
      <c r="H29" s="3">
        <v>225</v>
      </c>
      <c r="I29" s="16">
        <f t="shared" si="4"/>
        <v>226.41580863535125</v>
      </c>
      <c r="J29" s="16">
        <f t="shared" si="7"/>
        <v>226.41580863535125</v>
      </c>
    </row>
    <row r="30" spans="1:10">
      <c r="A30" s="3">
        <v>51.77</v>
      </c>
      <c r="B30" s="3">
        <v>17.489999999999998</v>
      </c>
      <c r="C30" s="3">
        <f>D74</f>
        <v>225</v>
      </c>
      <c r="D30" s="16">
        <f t="shared" si="0"/>
        <v>231.54056448061104</v>
      </c>
      <c r="E30" s="16">
        <f t="shared" si="6"/>
        <v>231.54056448061104</v>
      </c>
      <c r="F30" s="3">
        <f t="shared" si="2"/>
        <v>-17.489999999999998</v>
      </c>
      <c r="G30" s="3">
        <f t="shared" si="3"/>
        <v>51.77</v>
      </c>
      <c r="H30" s="3">
        <v>225</v>
      </c>
      <c r="I30" s="16">
        <f t="shared" si="4"/>
        <v>231.54056448061104</v>
      </c>
      <c r="J30" s="16">
        <f t="shared" si="7"/>
        <v>231.54056448061104</v>
      </c>
    </row>
    <row r="31" spans="1:10">
      <c r="A31" s="37">
        <v>-73.12</v>
      </c>
      <c r="B31" s="37">
        <v>15.76</v>
      </c>
      <c r="C31" s="37">
        <f>D75</f>
        <v>225</v>
      </c>
      <c r="D31" s="16">
        <f t="shared" si="0"/>
        <v>237.10738495458128</v>
      </c>
      <c r="E31" s="38">
        <f t="shared" si="6"/>
        <v>237.10738495458128</v>
      </c>
      <c r="F31" s="3">
        <f t="shared" si="2"/>
        <v>-15.76</v>
      </c>
      <c r="G31" s="3">
        <f t="shared" si="3"/>
        <v>-73.12</v>
      </c>
      <c r="H31" s="3">
        <v>225</v>
      </c>
      <c r="I31" s="16">
        <f t="shared" si="4"/>
        <v>237.10738495458128</v>
      </c>
      <c r="J31" s="38">
        <f t="shared" si="7"/>
        <v>237.10738495458128</v>
      </c>
    </row>
    <row r="32" spans="1:10">
      <c r="A32" s="3">
        <v>2.14</v>
      </c>
      <c r="B32" s="3">
        <v>30.06</v>
      </c>
      <c r="C32" s="3">
        <f>D76</f>
        <v>225</v>
      </c>
      <c r="D32" s="16">
        <f t="shared" si="0"/>
        <v>227.00921390992039</v>
      </c>
      <c r="E32" s="16">
        <f t="shared" si="6"/>
        <v>227.00921390992039</v>
      </c>
      <c r="F32" s="3">
        <f t="shared" si="2"/>
        <v>-30.06</v>
      </c>
      <c r="G32" s="3">
        <f t="shared" si="3"/>
        <v>2.14</v>
      </c>
      <c r="H32" s="3">
        <v>225</v>
      </c>
      <c r="I32" s="16">
        <f t="shared" si="4"/>
        <v>227.00921390992039</v>
      </c>
      <c r="J32" s="16">
        <f t="shared" si="7"/>
        <v>227.00921390992039</v>
      </c>
    </row>
    <row r="33" spans="1:10">
      <c r="A33" s="3">
        <v>23.67</v>
      </c>
      <c r="B33" s="3">
        <v>34.31</v>
      </c>
      <c r="C33" s="3">
        <f>D77</f>
        <v>225</v>
      </c>
      <c r="D33" s="16">
        <f t="shared" si="0"/>
        <v>228.82841825262875</v>
      </c>
      <c r="E33" s="16">
        <f t="shared" si="6"/>
        <v>228.82841825262875</v>
      </c>
      <c r="F33" s="3">
        <f t="shared" si="2"/>
        <v>-34.31</v>
      </c>
      <c r="G33" s="3">
        <f t="shared" si="3"/>
        <v>23.67</v>
      </c>
      <c r="H33" s="3">
        <v>225</v>
      </c>
      <c r="I33" s="16">
        <f t="shared" si="4"/>
        <v>228.82841825262875</v>
      </c>
      <c r="J33" s="16">
        <f t="shared" si="7"/>
        <v>228.82841825262875</v>
      </c>
    </row>
    <row r="34" spans="1:10">
      <c r="A34" s="3">
        <v>-19.09</v>
      </c>
      <c r="B34" s="3">
        <v>31.75</v>
      </c>
      <c r="C34" s="3">
        <f>D78</f>
        <v>225</v>
      </c>
      <c r="D34" s="16">
        <f t="shared" si="0"/>
        <v>228.02958272996071</v>
      </c>
      <c r="E34" s="16">
        <f t="shared" si="6"/>
        <v>228.02958272996071</v>
      </c>
      <c r="F34" s="3">
        <f t="shared" si="2"/>
        <v>-31.75</v>
      </c>
      <c r="G34" s="3">
        <f t="shared" si="3"/>
        <v>-19.09</v>
      </c>
      <c r="H34" s="3">
        <v>225</v>
      </c>
      <c r="I34" s="16">
        <f t="shared" si="4"/>
        <v>228.02958272996071</v>
      </c>
      <c r="J34" s="16">
        <f t="shared" si="7"/>
        <v>228.02958272996071</v>
      </c>
    </row>
    <row r="35" spans="1:10">
      <c r="A35" s="16">
        <v>5.71</v>
      </c>
      <c r="B35" s="3">
        <v>44.66</v>
      </c>
      <c r="C35" s="3">
        <f>D79</f>
        <v>225</v>
      </c>
      <c r="D35" s="16">
        <f t="shared" si="0"/>
        <v>229.46049703598223</v>
      </c>
      <c r="E35" s="16">
        <f t="shared" si="6"/>
        <v>229.46049703598223</v>
      </c>
      <c r="F35" s="3">
        <f t="shared" si="2"/>
        <v>-44.66</v>
      </c>
      <c r="G35" s="3">
        <f t="shared" si="3"/>
        <v>5.71</v>
      </c>
      <c r="H35" s="3">
        <v>225</v>
      </c>
      <c r="I35" s="16">
        <f t="shared" si="4"/>
        <v>229.46049703598223</v>
      </c>
      <c r="J35" s="16">
        <f t="shared" si="7"/>
        <v>229.46049703598223</v>
      </c>
    </row>
    <row r="36" spans="1:10">
      <c r="A36" s="3">
        <v>48.34</v>
      </c>
      <c r="B36" s="16">
        <v>38.549999999999997</v>
      </c>
      <c r="C36" s="3">
        <f>D80</f>
        <v>225</v>
      </c>
      <c r="D36" s="16">
        <f t="shared" si="0"/>
        <v>233.34064819486551</v>
      </c>
      <c r="E36" s="16">
        <f t="shared" si="6"/>
        <v>233.34064819486551</v>
      </c>
      <c r="F36" s="3">
        <f t="shared" si="2"/>
        <v>-38.549999999999997</v>
      </c>
      <c r="G36" s="3">
        <f t="shared" si="3"/>
        <v>48.34</v>
      </c>
      <c r="H36" s="3">
        <v>225</v>
      </c>
      <c r="I36" s="16">
        <f t="shared" si="4"/>
        <v>233.34064819486551</v>
      </c>
      <c r="J36" s="16">
        <f t="shared" si="7"/>
        <v>233.34064819486551</v>
      </c>
    </row>
    <row r="37" spans="1:10">
      <c r="A37" s="3">
        <v>-37.19</v>
      </c>
      <c r="B37" s="3">
        <v>41.19</v>
      </c>
      <c r="C37" s="3">
        <f>D81</f>
        <v>225</v>
      </c>
      <c r="D37" s="16">
        <f t="shared" si="0"/>
        <v>231.74277162405735</v>
      </c>
      <c r="E37" s="16">
        <f t="shared" si="6"/>
        <v>231.74277162405735</v>
      </c>
      <c r="F37" s="3">
        <f t="shared" si="2"/>
        <v>-41.19</v>
      </c>
      <c r="G37" s="3">
        <f t="shared" si="3"/>
        <v>-37.19</v>
      </c>
      <c r="H37" s="3">
        <v>225</v>
      </c>
      <c r="I37" s="16">
        <f t="shared" si="4"/>
        <v>231.74277162405735</v>
      </c>
      <c r="J37" s="16">
        <f t="shared" si="7"/>
        <v>231.74277162405735</v>
      </c>
    </row>
    <row r="38" spans="1:10">
      <c r="A38" s="37">
        <v>-5.96</v>
      </c>
      <c r="B38" s="37">
        <v>48.37</v>
      </c>
      <c r="C38" s="37">
        <f>D82</f>
        <v>225</v>
      </c>
      <c r="D38" s="16">
        <f t="shared" si="0"/>
        <v>230.21767634132701</v>
      </c>
      <c r="E38" s="38">
        <f t="shared" si="6"/>
        <v>230.21767634132701</v>
      </c>
      <c r="F38" s="3">
        <f t="shared" si="2"/>
        <v>-48.37</v>
      </c>
      <c r="G38" s="3">
        <f t="shared" si="3"/>
        <v>-5.96</v>
      </c>
      <c r="H38" s="3">
        <v>225</v>
      </c>
      <c r="I38" s="16">
        <f t="shared" si="4"/>
        <v>230.21767634132701</v>
      </c>
      <c r="J38" s="38">
        <f t="shared" si="7"/>
        <v>230.21767634132701</v>
      </c>
    </row>
    <row r="39" spans="1:10">
      <c r="A39" s="3">
        <v>43.18</v>
      </c>
      <c r="B39" s="3">
        <v>46.08</v>
      </c>
      <c r="C39" s="3">
        <f>D83</f>
        <v>225</v>
      </c>
      <c r="D39" s="16">
        <f t="shared" si="0"/>
        <v>233.69398537403566</v>
      </c>
      <c r="E39" s="16">
        <f t="shared" si="6"/>
        <v>233.69398537403566</v>
      </c>
      <c r="F39" s="3">
        <f t="shared" si="2"/>
        <v>-46.08</v>
      </c>
      <c r="G39" s="3">
        <f t="shared" si="3"/>
        <v>43.18</v>
      </c>
      <c r="H39" s="3">
        <v>225</v>
      </c>
      <c r="I39" s="16">
        <f t="shared" si="4"/>
        <v>233.69398537403566</v>
      </c>
      <c r="J39" s="16">
        <f t="shared" si="7"/>
        <v>233.69398537403566</v>
      </c>
    </row>
    <row r="40" spans="1:10">
      <c r="A40" s="3">
        <v>-63.22</v>
      </c>
      <c r="B40" s="3">
        <v>49.21</v>
      </c>
      <c r="C40" s="3">
        <f>D84</f>
        <v>225</v>
      </c>
      <c r="D40" s="16">
        <f t="shared" si="0"/>
        <v>238.8375860286651</v>
      </c>
      <c r="E40" s="16">
        <f t="shared" si="6"/>
        <v>238.8375860286651</v>
      </c>
      <c r="F40" s="3">
        <f t="shared" si="2"/>
        <v>-49.21</v>
      </c>
      <c r="G40" s="3">
        <f t="shared" si="3"/>
        <v>-63.22</v>
      </c>
      <c r="H40" s="3">
        <v>225</v>
      </c>
      <c r="I40" s="16">
        <f t="shared" si="4"/>
        <v>238.8375860286651</v>
      </c>
      <c r="J40" s="16">
        <f t="shared" si="7"/>
        <v>238.8375860286651</v>
      </c>
    </row>
    <row r="50" spans="1:10">
      <c r="A50" s="108" t="s">
        <v>4</v>
      </c>
      <c r="B50" s="109"/>
      <c r="C50" s="109"/>
      <c r="D50" s="109"/>
      <c r="E50" s="109"/>
      <c r="F50" s="120" t="s">
        <v>55</v>
      </c>
      <c r="G50" s="120"/>
      <c r="H50" s="120"/>
      <c r="I50" s="120"/>
      <c r="J50" s="82"/>
    </row>
    <row r="51" spans="1:10">
      <c r="A51" s="4" t="s">
        <v>6</v>
      </c>
      <c r="B51" s="5" t="s">
        <v>7</v>
      </c>
      <c r="C51" s="6" t="s">
        <v>8</v>
      </c>
      <c r="D51" s="7" t="s">
        <v>9</v>
      </c>
      <c r="E51" s="13" t="s">
        <v>10</v>
      </c>
      <c r="F51" s="93" t="s">
        <v>7</v>
      </c>
      <c r="G51" s="94" t="s">
        <v>8</v>
      </c>
      <c r="H51" s="95" t="s">
        <v>9</v>
      </c>
      <c r="I51" s="96" t="s">
        <v>11</v>
      </c>
      <c r="J51" s="10"/>
    </row>
    <row r="52" spans="1:10">
      <c r="A52" s="3" t="s">
        <v>18</v>
      </c>
      <c r="B52" s="3">
        <v>0</v>
      </c>
      <c r="C52" s="3">
        <v>0</v>
      </c>
      <c r="D52" s="3">
        <v>225</v>
      </c>
      <c r="E52" s="23">
        <f>SQRT((B52*B52)+(C52*C52)+(D52*D52))</f>
        <v>225</v>
      </c>
      <c r="F52" s="97">
        <v>1.64</v>
      </c>
      <c r="G52" s="97">
        <v>0.26</v>
      </c>
      <c r="H52" s="97">
        <v>225</v>
      </c>
      <c r="I52" s="98">
        <v>225.00612702768785</v>
      </c>
      <c r="J52" s="63"/>
    </row>
    <row r="53" spans="1:10">
      <c r="A53" s="3" t="s">
        <v>19</v>
      </c>
      <c r="B53" s="3">
        <v>0</v>
      </c>
      <c r="C53" s="3">
        <v>20</v>
      </c>
      <c r="D53" s="3">
        <v>225</v>
      </c>
      <c r="E53" s="23">
        <f t="shared" ref="E53:E84" si="8">SQRT((B53*B53)+(C53*C53)+(D53*D53))</f>
        <v>225.88713996153035</v>
      </c>
      <c r="F53" s="97">
        <v>-1.69</v>
      </c>
      <c r="G53" s="97">
        <v>28.09</v>
      </c>
      <c r="H53" s="97">
        <v>225</v>
      </c>
      <c r="I53" s="98">
        <v>226.75295852535197</v>
      </c>
      <c r="J53" s="63"/>
    </row>
    <row r="54" spans="1:10">
      <c r="A54" s="3" t="s">
        <v>20</v>
      </c>
      <c r="B54" s="3">
        <v>0</v>
      </c>
      <c r="C54" s="3">
        <v>50</v>
      </c>
      <c r="D54" s="3">
        <v>225</v>
      </c>
      <c r="E54" s="23">
        <f t="shared" si="8"/>
        <v>230.48861143232219</v>
      </c>
      <c r="F54" s="97">
        <v>0.33</v>
      </c>
      <c r="G54" s="97">
        <v>51.31</v>
      </c>
      <c r="H54" s="97">
        <v>225</v>
      </c>
      <c r="I54" s="98">
        <v>230.77656943459402</v>
      </c>
      <c r="J54" s="63"/>
    </row>
    <row r="55" spans="1:10">
      <c r="A55" s="3" t="s">
        <v>21</v>
      </c>
      <c r="B55" s="3">
        <v>10</v>
      </c>
      <c r="C55" s="3">
        <v>0</v>
      </c>
      <c r="D55" s="3">
        <v>225</v>
      </c>
      <c r="E55" s="23">
        <f t="shared" si="8"/>
        <v>225.22211259110415</v>
      </c>
      <c r="F55" s="97">
        <v>9.69</v>
      </c>
      <c r="G55" s="97">
        <v>-3.35</v>
      </c>
      <c r="H55" s="97">
        <v>225</v>
      </c>
      <c r="I55" s="98">
        <v>225.2334757534945</v>
      </c>
      <c r="J55" s="63"/>
    </row>
    <row r="56" spans="1:10">
      <c r="A56" s="3" t="s">
        <v>22</v>
      </c>
      <c r="B56" s="3">
        <v>10</v>
      </c>
      <c r="C56" s="3">
        <v>70</v>
      </c>
      <c r="D56" s="3">
        <v>225</v>
      </c>
      <c r="E56" s="23">
        <f t="shared" si="8"/>
        <v>235.84952830141509</v>
      </c>
      <c r="F56" s="97">
        <v>5.77</v>
      </c>
      <c r="G56" s="97">
        <v>74.540000000000006</v>
      </c>
      <c r="H56" s="97">
        <v>225</v>
      </c>
      <c r="I56" s="98">
        <v>237.09598161925899</v>
      </c>
      <c r="J56" s="63"/>
    </row>
    <row r="57" spans="1:10">
      <c r="A57" s="3" t="s">
        <v>23</v>
      </c>
      <c r="B57" s="3">
        <v>10</v>
      </c>
      <c r="C57" s="3">
        <v>-70</v>
      </c>
      <c r="D57" s="3">
        <v>225</v>
      </c>
      <c r="E57" s="23">
        <f t="shared" si="8"/>
        <v>235.84952830141509</v>
      </c>
      <c r="F57" s="97">
        <v>18.43</v>
      </c>
      <c r="G57" s="97">
        <v>-70.86</v>
      </c>
      <c r="H57" s="97">
        <v>225</v>
      </c>
      <c r="I57" s="98">
        <v>236.6131959549171</v>
      </c>
      <c r="J57" s="63"/>
    </row>
    <row r="58" spans="1:10">
      <c r="A58" s="3" t="s">
        <v>24</v>
      </c>
      <c r="B58" s="3">
        <v>20</v>
      </c>
      <c r="C58" s="3">
        <v>0</v>
      </c>
      <c r="D58" s="3">
        <v>225</v>
      </c>
      <c r="E58" s="23">
        <f t="shared" si="8"/>
        <v>225.88713996153035</v>
      </c>
      <c r="F58" s="97">
        <v>19.21</v>
      </c>
      <c r="G58" s="97">
        <v>-1.7</v>
      </c>
      <c r="H58" s="97">
        <v>225</v>
      </c>
      <c r="I58" s="98">
        <v>225.82496341193107</v>
      </c>
      <c r="J58" s="63"/>
    </row>
    <row r="59" spans="1:10">
      <c r="A59" s="3" t="s">
        <v>25</v>
      </c>
      <c r="B59" s="3">
        <v>20</v>
      </c>
      <c r="C59" s="3">
        <v>60</v>
      </c>
      <c r="D59" s="3">
        <v>225</v>
      </c>
      <c r="E59" s="23">
        <f t="shared" si="8"/>
        <v>233.71991785040487</v>
      </c>
      <c r="F59" s="97">
        <v>15.74</v>
      </c>
      <c r="G59" s="97">
        <v>63.57</v>
      </c>
      <c r="H59" s="97">
        <v>225</v>
      </c>
      <c r="I59" s="98">
        <v>234.33713427453191</v>
      </c>
      <c r="J59" s="63"/>
    </row>
    <row r="60" spans="1:10">
      <c r="A60" s="3" t="s">
        <v>26</v>
      </c>
      <c r="B60" s="3">
        <v>20</v>
      </c>
      <c r="C60" s="3">
        <v>-90</v>
      </c>
      <c r="D60" s="3">
        <v>225</v>
      </c>
      <c r="E60" s="23">
        <f t="shared" si="8"/>
        <v>243.15632831575658</v>
      </c>
      <c r="F60" s="97">
        <v>27.81</v>
      </c>
      <c r="G60" s="97">
        <v>-72.89</v>
      </c>
      <c r="H60" s="97">
        <v>225</v>
      </c>
      <c r="I60" s="98">
        <v>238.14144578380302</v>
      </c>
      <c r="J60" s="63"/>
    </row>
    <row r="61" spans="1:10">
      <c r="A61" s="3" t="s">
        <v>27</v>
      </c>
      <c r="B61" s="3">
        <v>30</v>
      </c>
      <c r="C61" s="3">
        <v>0</v>
      </c>
      <c r="D61" s="3">
        <v>225</v>
      </c>
      <c r="E61" s="23">
        <f t="shared" si="8"/>
        <v>226.99118925632334</v>
      </c>
      <c r="F61" s="97">
        <v>31.5</v>
      </c>
      <c r="G61" s="97">
        <v>-0.13</v>
      </c>
      <c r="H61" s="97">
        <v>225</v>
      </c>
      <c r="I61" s="98">
        <v>227.19433729738952</v>
      </c>
      <c r="J61" s="63"/>
    </row>
    <row r="62" spans="1:10">
      <c r="A62" s="3" t="s">
        <v>31</v>
      </c>
      <c r="B62" s="3">
        <v>30</v>
      </c>
      <c r="C62" s="3">
        <v>80</v>
      </c>
      <c r="D62" s="3">
        <v>225</v>
      </c>
      <c r="E62" s="23">
        <f t="shared" si="8"/>
        <v>240.67613093117481</v>
      </c>
      <c r="F62" s="97">
        <v>15.14</v>
      </c>
      <c r="G62" s="97">
        <v>77.38</v>
      </c>
      <c r="H62" s="97">
        <v>225</v>
      </c>
      <c r="I62" s="98">
        <v>238.41536024342057</v>
      </c>
      <c r="J62" s="63"/>
    </row>
    <row r="63" spans="1:10">
      <c r="A63" s="3" t="s">
        <v>32</v>
      </c>
      <c r="B63" s="3">
        <v>30</v>
      </c>
      <c r="C63" s="3">
        <v>-80</v>
      </c>
      <c r="D63" s="3">
        <v>225</v>
      </c>
      <c r="E63" s="23">
        <f t="shared" si="8"/>
        <v>240.67613093117481</v>
      </c>
      <c r="F63" s="97">
        <v>37.880000000000003</v>
      </c>
      <c r="G63" s="97">
        <v>-70.83</v>
      </c>
      <c r="H63" s="97">
        <v>225</v>
      </c>
      <c r="I63" s="98">
        <v>238.90747853510155</v>
      </c>
      <c r="J63" s="63"/>
    </row>
    <row r="64" spans="1:10">
      <c r="A64" s="3" t="s">
        <v>33</v>
      </c>
      <c r="B64" s="3">
        <v>40</v>
      </c>
      <c r="C64" s="3">
        <v>0</v>
      </c>
      <c r="D64" s="3">
        <v>225</v>
      </c>
      <c r="E64" s="23">
        <f t="shared" si="8"/>
        <v>228.52789764052878</v>
      </c>
      <c r="F64" s="97">
        <v>41.76</v>
      </c>
      <c r="G64" s="97">
        <v>4.46</v>
      </c>
      <c r="H64" s="97">
        <v>225</v>
      </c>
      <c r="I64" s="98">
        <v>228.88597423171214</v>
      </c>
      <c r="J64" s="63"/>
    </row>
    <row r="65" spans="1:10">
      <c r="A65" s="3" t="s">
        <v>34</v>
      </c>
      <c r="B65" s="3">
        <v>40</v>
      </c>
      <c r="C65" s="3">
        <v>10</v>
      </c>
      <c r="D65" s="3">
        <v>225</v>
      </c>
      <c r="E65" s="23">
        <f t="shared" si="8"/>
        <v>228.74658467395747</v>
      </c>
      <c r="F65" s="97">
        <v>42.44</v>
      </c>
      <c r="G65" s="97">
        <v>23.23</v>
      </c>
      <c r="H65" s="97">
        <v>225</v>
      </c>
      <c r="I65" s="98">
        <v>230.14296969492682</v>
      </c>
      <c r="J65" s="63"/>
    </row>
    <row r="66" spans="1:10">
      <c r="A66" s="3" t="s">
        <v>35</v>
      </c>
      <c r="B66" s="3">
        <v>40</v>
      </c>
      <c r="C66" s="3">
        <v>-10</v>
      </c>
      <c r="D66" s="3">
        <v>225</v>
      </c>
      <c r="E66" s="23">
        <f t="shared" si="8"/>
        <v>228.74658467395747</v>
      </c>
      <c r="F66" s="97">
        <v>44.21</v>
      </c>
      <c r="G66" s="97">
        <v>-15.39</v>
      </c>
      <c r="H66" s="97">
        <v>225</v>
      </c>
      <c r="I66" s="98">
        <v>229.81813723028912</v>
      </c>
      <c r="J66" s="63"/>
    </row>
    <row r="67" spans="1:10">
      <c r="A67" s="3" t="s">
        <v>36</v>
      </c>
      <c r="B67" s="3">
        <v>50</v>
      </c>
      <c r="C67" s="3">
        <v>0</v>
      </c>
      <c r="D67" s="3">
        <v>225</v>
      </c>
      <c r="E67" s="23">
        <f t="shared" si="8"/>
        <v>230.48861143232219</v>
      </c>
      <c r="F67" s="97">
        <v>50.43</v>
      </c>
      <c r="G67" s="97">
        <v>2.04</v>
      </c>
      <c r="H67" s="97">
        <v>225</v>
      </c>
      <c r="I67" s="98">
        <v>230.5912975374396</v>
      </c>
      <c r="J67" s="63"/>
    </row>
    <row r="68" spans="1:10">
      <c r="A68" s="3" t="s">
        <v>37</v>
      </c>
      <c r="B68" s="3">
        <v>50</v>
      </c>
      <c r="C68" s="3">
        <v>40</v>
      </c>
      <c r="D68" s="3">
        <v>225</v>
      </c>
      <c r="E68" s="23">
        <f t="shared" si="8"/>
        <v>233.9337513057917</v>
      </c>
      <c r="F68" s="97">
        <v>47.55</v>
      </c>
      <c r="G68" s="97">
        <v>50.13</v>
      </c>
      <c r="H68" s="97">
        <v>225</v>
      </c>
      <c r="I68" s="98">
        <v>235.36996282448615</v>
      </c>
      <c r="J68" s="63"/>
    </row>
    <row r="69" spans="1:10">
      <c r="A69" s="3" t="s">
        <v>38</v>
      </c>
      <c r="B69" s="3">
        <v>50</v>
      </c>
      <c r="C69" s="3">
        <v>-40</v>
      </c>
      <c r="D69" s="3">
        <v>225</v>
      </c>
      <c r="E69" s="23">
        <f t="shared" si="8"/>
        <v>233.9337513057917</v>
      </c>
      <c r="F69" s="97">
        <v>50.87</v>
      </c>
      <c r="G69" s="97">
        <v>-30.09</v>
      </c>
      <c r="H69" s="97">
        <v>225</v>
      </c>
      <c r="I69" s="98">
        <v>232.63311243243083</v>
      </c>
      <c r="J69" s="63"/>
    </row>
    <row r="70" spans="1:10">
      <c r="A70" s="3" t="s">
        <v>39</v>
      </c>
      <c r="B70" s="3">
        <v>-10</v>
      </c>
      <c r="C70" s="3">
        <v>0</v>
      </c>
      <c r="D70" s="3">
        <v>225</v>
      </c>
      <c r="E70" s="23">
        <f t="shared" si="8"/>
        <v>225.22211259110415</v>
      </c>
      <c r="F70" s="97">
        <v>-8.24</v>
      </c>
      <c r="G70" s="97">
        <v>-1.17</v>
      </c>
      <c r="H70" s="97">
        <v>225</v>
      </c>
      <c r="I70" s="98">
        <v>225.15387294026277</v>
      </c>
      <c r="J70" s="63"/>
    </row>
    <row r="71" spans="1:10">
      <c r="A71" s="3" t="s">
        <v>40</v>
      </c>
      <c r="B71" s="3">
        <v>-10</v>
      </c>
      <c r="C71" s="3">
        <v>20</v>
      </c>
      <c r="D71" s="3">
        <v>225</v>
      </c>
      <c r="E71" s="23">
        <f t="shared" si="8"/>
        <v>226.10838109190027</v>
      </c>
      <c r="F71" s="97">
        <v>-9.84</v>
      </c>
      <c r="G71" s="97">
        <v>16.579999999999998</v>
      </c>
      <c r="H71" s="97">
        <v>225</v>
      </c>
      <c r="I71" s="98">
        <v>225.82453808211366</v>
      </c>
      <c r="J71" s="63"/>
    </row>
    <row r="72" spans="1:10">
      <c r="A72" s="3" t="s">
        <v>41</v>
      </c>
      <c r="B72" s="3">
        <v>-10</v>
      </c>
      <c r="C72" s="3">
        <v>-20</v>
      </c>
      <c r="D72" s="3">
        <v>225</v>
      </c>
      <c r="E72" s="23">
        <f t="shared" si="8"/>
        <v>226.10838109190027</v>
      </c>
      <c r="F72" s="97">
        <v>-21.4</v>
      </c>
      <c r="G72" s="97">
        <v>-24.21</v>
      </c>
      <c r="H72" s="97">
        <v>225</v>
      </c>
      <c r="I72" s="98">
        <v>227.30834586525853</v>
      </c>
      <c r="J72" s="63"/>
    </row>
    <row r="73" spans="1:10">
      <c r="A73" s="3" t="s">
        <v>42</v>
      </c>
      <c r="B73" s="3">
        <v>-20</v>
      </c>
      <c r="C73" s="3">
        <v>0</v>
      </c>
      <c r="D73" s="3">
        <v>225</v>
      </c>
      <c r="E73" s="23">
        <f t="shared" si="8"/>
        <v>225.88713996153035</v>
      </c>
      <c r="F73" s="97">
        <v>-25.28</v>
      </c>
      <c r="G73" s="97">
        <v>0.2</v>
      </c>
      <c r="H73" s="97">
        <v>225</v>
      </c>
      <c r="I73" s="98">
        <v>226.41580863535125</v>
      </c>
      <c r="J73" s="63"/>
    </row>
    <row r="74" spans="1:10">
      <c r="A74" s="3" t="s">
        <v>43</v>
      </c>
      <c r="B74" s="3">
        <v>-20</v>
      </c>
      <c r="C74" s="3">
        <v>50</v>
      </c>
      <c r="D74" s="3">
        <v>225</v>
      </c>
      <c r="E74" s="23">
        <f t="shared" si="8"/>
        <v>231.35470602518549</v>
      </c>
      <c r="F74" s="97">
        <v>-17.489999999999998</v>
      </c>
      <c r="G74" s="97">
        <v>51.77</v>
      </c>
      <c r="H74" s="97">
        <v>225</v>
      </c>
      <c r="I74" s="98">
        <v>231.54056448061104</v>
      </c>
      <c r="J74" s="63"/>
    </row>
    <row r="75" spans="1:10">
      <c r="A75" s="37" t="s">
        <v>44</v>
      </c>
      <c r="B75" s="37">
        <v>-20</v>
      </c>
      <c r="C75" s="37">
        <v>-80</v>
      </c>
      <c r="D75" s="3">
        <v>225</v>
      </c>
      <c r="E75" s="64">
        <f t="shared" si="8"/>
        <v>239.63513932643517</v>
      </c>
      <c r="F75" s="97">
        <v>-15.76</v>
      </c>
      <c r="G75" s="97">
        <v>-73.12</v>
      </c>
      <c r="H75" s="97">
        <v>225</v>
      </c>
      <c r="I75" s="98">
        <v>237.10738495458128</v>
      </c>
      <c r="J75" s="63"/>
    </row>
    <row r="76" spans="1:10">
      <c r="A76" s="37" t="s">
        <v>45</v>
      </c>
      <c r="B76" s="37">
        <v>-30</v>
      </c>
      <c r="C76" s="37">
        <v>0</v>
      </c>
      <c r="D76" s="3">
        <v>225</v>
      </c>
      <c r="E76" s="23">
        <f t="shared" si="8"/>
        <v>226.99118925632334</v>
      </c>
      <c r="F76" s="97">
        <v>-30.06</v>
      </c>
      <c r="G76" s="97">
        <v>2.14</v>
      </c>
      <c r="H76" s="97">
        <v>225</v>
      </c>
      <c r="I76" s="98">
        <v>227.00921390992039</v>
      </c>
      <c r="J76" s="63"/>
    </row>
    <row r="77" spans="1:10">
      <c r="A77" s="3" t="s">
        <v>47</v>
      </c>
      <c r="B77" s="90">
        <v>-30</v>
      </c>
      <c r="C77" s="18">
        <v>15</v>
      </c>
      <c r="D77" s="3">
        <v>225</v>
      </c>
      <c r="E77" s="23">
        <f t="shared" si="8"/>
        <v>227.48626332154652</v>
      </c>
      <c r="F77" s="97">
        <v>-34.31</v>
      </c>
      <c r="G77" s="97">
        <v>23.67</v>
      </c>
      <c r="H77" s="97">
        <v>225</v>
      </c>
      <c r="I77" s="98">
        <v>228.82841825262875</v>
      </c>
      <c r="J77" s="63"/>
    </row>
    <row r="78" spans="1:10">
      <c r="A78" s="3" t="s">
        <v>48</v>
      </c>
      <c r="B78" s="90">
        <v>-30</v>
      </c>
      <c r="C78" s="18">
        <v>-15</v>
      </c>
      <c r="D78" s="3">
        <v>225</v>
      </c>
      <c r="E78" s="23">
        <f t="shared" si="8"/>
        <v>227.48626332154652</v>
      </c>
      <c r="F78" s="97">
        <v>-31.75</v>
      </c>
      <c r="G78" s="97">
        <v>-19.09</v>
      </c>
      <c r="H78" s="97">
        <v>225</v>
      </c>
      <c r="I78" s="98">
        <v>228.02958272996071</v>
      </c>
      <c r="J78" s="63"/>
    </row>
    <row r="79" spans="1:10">
      <c r="A79" s="3" t="s">
        <v>49</v>
      </c>
      <c r="B79" s="90">
        <v>-40</v>
      </c>
      <c r="C79" s="18">
        <v>0</v>
      </c>
      <c r="D79" s="3">
        <v>225</v>
      </c>
      <c r="E79" s="23">
        <f t="shared" si="8"/>
        <v>228.52789764052878</v>
      </c>
      <c r="F79" s="97">
        <v>-44.66</v>
      </c>
      <c r="G79" s="97">
        <v>5.71</v>
      </c>
      <c r="H79" s="97">
        <v>225</v>
      </c>
      <c r="I79" s="98">
        <v>229.46049703598223</v>
      </c>
      <c r="J79" s="63"/>
    </row>
    <row r="80" spans="1:10">
      <c r="A80" s="3" t="s">
        <v>50</v>
      </c>
      <c r="B80" s="90">
        <v>-40</v>
      </c>
      <c r="C80" s="18">
        <v>40</v>
      </c>
      <c r="D80" s="3">
        <v>225</v>
      </c>
      <c r="E80" s="23">
        <f t="shared" si="8"/>
        <v>232.0021551624036</v>
      </c>
      <c r="F80" s="97">
        <v>-38.549999999999997</v>
      </c>
      <c r="G80" s="97">
        <v>48.34</v>
      </c>
      <c r="H80" s="97">
        <v>225</v>
      </c>
      <c r="I80" s="98">
        <v>233.34064819486551</v>
      </c>
      <c r="J80" s="63"/>
    </row>
    <row r="81" spans="1:10">
      <c r="A81" s="3" t="s">
        <v>51</v>
      </c>
      <c r="B81" s="90">
        <v>-40</v>
      </c>
      <c r="C81" s="18">
        <v>-40</v>
      </c>
      <c r="D81" s="3">
        <v>225</v>
      </c>
      <c r="E81" s="23">
        <f t="shared" si="8"/>
        <v>232.0021551624036</v>
      </c>
      <c r="F81" s="97">
        <v>-41.19</v>
      </c>
      <c r="G81" s="97">
        <v>-37.19</v>
      </c>
      <c r="H81" s="97">
        <v>225</v>
      </c>
      <c r="I81" s="98">
        <v>231.74277162405735</v>
      </c>
      <c r="J81" s="63"/>
    </row>
    <row r="82" spans="1:10">
      <c r="A82" s="3" t="s">
        <v>52</v>
      </c>
      <c r="B82" s="90">
        <v>-50</v>
      </c>
      <c r="C82" s="18">
        <v>0</v>
      </c>
      <c r="D82" s="3">
        <v>225</v>
      </c>
      <c r="E82" s="64">
        <f t="shared" si="8"/>
        <v>230.48861143232219</v>
      </c>
      <c r="F82" s="97">
        <v>-48.37</v>
      </c>
      <c r="G82" s="97">
        <v>-5.96</v>
      </c>
      <c r="H82" s="97">
        <v>225</v>
      </c>
      <c r="I82" s="98">
        <v>230.21767634132701</v>
      </c>
      <c r="J82" s="63"/>
    </row>
    <row r="83" spans="1:10">
      <c r="A83" s="3" t="s">
        <v>53</v>
      </c>
      <c r="B83" s="90">
        <v>-50</v>
      </c>
      <c r="C83" s="18">
        <v>35</v>
      </c>
      <c r="D83" s="3">
        <v>225</v>
      </c>
      <c r="E83" s="23">
        <f t="shared" si="8"/>
        <v>233.13086453749534</v>
      </c>
      <c r="F83" s="97">
        <v>-46.08</v>
      </c>
      <c r="G83" s="97">
        <v>43.18</v>
      </c>
      <c r="H83" s="97">
        <v>225</v>
      </c>
      <c r="I83" s="98">
        <v>233.69398537403566</v>
      </c>
      <c r="J83" s="63"/>
    </row>
    <row r="84" spans="1:10">
      <c r="A84" s="3" t="s">
        <v>54</v>
      </c>
      <c r="B84" s="90">
        <v>-50</v>
      </c>
      <c r="C84" s="18">
        <v>-65</v>
      </c>
      <c r="D84" s="3">
        <v>225</v>
      </c>
      <c r="E84" s="23">
        <f t="shared" si="8"/>
        <v>239.47860029656096</v>
      </c>
      <c r="F84" s="97">
        <v>-49.21</v>
      </c>
      <c r="G84" s="97">
        <v>-63.22</v>
      </c>
      <c r="H84" s="97">
        <v>225</v>
      </c>
      <c r="I84" s="98">
        <v>238.8375860286651</v>
      </c>
      <c r="J84" s="63"/>
    </row>
    <row r="97" spans="1:6">
      <c r="A97" s="99" t="s">
        <v>6</v>
      </c>
      <c r="B97" s="92" t="s">
        <v>13</v>
      </c>
      <c r="C97" s="92" t="s">
        <v>55</v>
      </c>
      <c r="D97" s="92" t="s">
        <v>15</v>
      </c>
      <c r="E97" s="82"/>
      <c r="F97" s="82"/>
    </row>
    <row r="98" spans="1:6">
      <c r="A98" s="3" t="s">
        <v>18</v>
      </c>
      <c r="B98" s="3">
        <v>0</v>
      </c>
      <c r="C98" s="97">
        <v>1.64</v>
      </c>
      <c r="D98" s="88">
        <f>ABS(C98-B98)</f>
        <v>1.64</v>
      </c>
    </row>
    <row r="99" spans="1:6">
      <c r="A99" s="3" t="s">
        <v>19</v>
      </c>
      <c r="B99" s="3">
        <v>0</v>
      </c>
      <c r="C99" s="97">
        <v>-1.69</v>
      </c>
      <c r="D99" s="88">
        <f t="shared" ref="D99:D130" si="9">ABS(C99-B99)</f>
        <v>1.69</v>
      </c>
    </row>
    <row r="100" spans="1:6">
      <c r="A100" s="3" t="s">
        <v>20</v>
      </c>
      <c r="B100" s="3">
        <v>0</v>
      </c>
      <c r="C100" s="97">
        <v>0.33</v>
      </c>
      <c r="D100" s="88">
        <f t="shared" si="9"/>
        <v>0.33</v>
      </c>
    </row>
    <row r="101" spans="1:6">
      <c r="A101" s="3" t="s">
        <v>21</v>
      </c>
      <c r="B101" s="3">
        <v>10</v>
      </c>
      <c r="C101" s="97">
        <v>9.69</v>
      </c>
      <c r="D101" s="88">
        <f t="shared" si="9"/>
        <v>0.3100000000000005</v>
      </c>
    </row>
    <row r="102" spans="1:6">
      <c r="A102" s="3" t="s">
        <v>22</v>
      </c>
      <c r="B102" s="3">
        <v>10</v>
      </c>
      <c r="C102" s="97">
        <v>5.77</v>
      </c>
      <c r="D102" s="88">
        <f t="shared" si="9"/>
        <v>4.2300000000000004</v>
      </c>
    </row>
    <row r="103" spans="1:6">
      <c r="A103" s="3" t="s">
        <v>23</v>
      </c>
      <c r="B103" s="3">
        <v>10</v>
      </c>
      <c r="C103" s="97">
        <v>18.43</v>
      </c>
      <c r="D103" s="88">
        <f t="shared" si="9"/>
        <v>8.43</v>
      </c>
    </row>
    <row r="104" spans="1:6">
      <c r="A104" s="3" t="s">
        <v>24</v>
      </c>
      <c r="B104" s="3">
        <v>20</v>
      </c>
      <c r="C104" s="97">
        <v>19.21</v>
      </c>
      <c r="D104" s="88">
        <f t="shared" si="9"/>
        <v>0.78999999999999915</v>
      </c>
    </row>
    <row r="105" spans="1:6">
      <c r="A105" s="3" t="s">
        <v>25</v>
      </c>
      <c r="B105" s="3">
        <v>20</v>
      </c>
      <c r="C105" s="97">
        <v>15.74</v>
      </c>
      <c r="D105" s="88">
        <f t="shared" si="9"/>
        <v>4.26</v>
      </c>
    </row>
    <row r="106" spans="1:6">
      <c r="A106" s="3" t="s">
        <v>26</v>
      </c>
      <c r="B106" s="3">
        <v>20</v>
      </c>
      <c r="C106" s="97">
        <v>27.81</v>
      </c>
      <c r="D106" s="88">
        <f t="shared" si="9"/>
        <v>7.8099999999999987</v>
      </c>
    </row>
    <row r="107" spans="1:6">
      <c r="A107" s="3" t="s">
        <v>27</v>
      </c>
      <c r="B107" s="3">
        <v>30</v>
      </c>
      <c r="C107" s="97">
        <v>31.5</v>
      </c>
      <c r="D107" s="88">
        <f t="shared" si="9"/>
        <v>1.5</v>
      </c>
    </row>
    <row r="108" spans="1:6">
      <c r="A108" s="3" t="s">
        <v>31</v>
      </c>
      <c r="B108" s="3">
        <v>30</v>
      </c>
      <c r="C108" s="97">
        <v>15.14</v>
      </c>
      <c r="D108" s="88">
        <f t="shared" si="9"/>
        <v>14.86</v>
      </c>
    </row>
    <row r="109" spans="1:6">
      <c r="A109" s="3" t="s">
        <v>32</v>
      </c>
      <c r="B109" s="3">
        <v>30</v>
      </c>
      <c r="C109" s="97">
        <v>37.880000000000003</v>
      </c>
      <c r="D109" s="88">
        <f t="shared" si="9"/>
        <v>7.8800000000000026</v>
      </c>
    </row>
    <row r="110" spans="1:6">
      <c r="A110" s="3" t="s">
        <v>33</v>
      </c>
      <c r="B110" s="3">
        <v>40</v>
      </c>
      <c r="C110" s="97">
        <v>41.76</v>
      </c>
      <c r="D110" s="88">
        <f t="shared" si="9"/>
        <v>1.759999999999998</v>
      </c>
    </row>
    <row r="111" spans="1:6">
      <c r="A111" s="3" t="s">
        <v>34</v>
      </c>
      <c r="B111" s="3">
        <v>40</v>
      </c>
      <c r="C111" s="97">
        <v>42.44</v>
      </c>
      <c r="D111" s="88">
        <f t="shared" si="9"/>
        <v>2.4399999999999977</v>
      </c>
    </row>
    <row r="112" spans="1:6">
      <c r="A112" s="3" t="s">
        <v>35</v>
      </c>
      <c r="B112" s="3">
        <v>40</v>
      </c>
      <c r="C112" s="97">
        <v>44.21</v>
      </c>
      <c r="D112" s="88">
        <f t="shared" si="9"/>
        <v>4.2100000000000009</v>
      </c>
    </row>
    <row r="113" spans="1:4">
      <c r="A113" s="3" t="s">
        <v>36</v>
      </c>
      <c r="B113" s="3">
        <v>50</v>
      </c>
      <c r="C113" s="97">
        <v>50.43</v>
      </c>
      <c r="D113" s="88">
        <f t="shared" si="9"/>
        <v>0.42999999999999972</v>
      </c>
    </row>
    <row r="114" spans="1:4">
      <c r="A114" s="3" t="s">
        <v>37</v>
      </c>
      <c r="B114" s="3">
        <v>50</v>
      </c>
      <c r="C114" s="97">
        <v>47.55</v>
      </c>
      <c r="D114" s="88">
        <f t="shared" si="9"/>
        <v>2.4500000000000028</v>
      </c>
    </row>
    <row r="115" spans="1:4">
      <c r="A115" s="3" t="s">
        <v>38</v>
      </c>
      <c r="B115" s="3">
        <v>50</v>
      </c>
      <c r="C115" s="97">
        <v>50.87</v>
      </c>
      <c r="D115" s="88">
        <f t="shared" si="9"/>
        <v>0.86999999999999744</v>
      </c>
    </row>
    <row r="116" spans="1:4">
      <c r="A116" s="3" t="s">
        <v>39</v>
      </c>
      <c r="B116" s="3">
        <v>-10</v>
      </c>
      <c r="C116" s="97">
        <v>-8.24</v>
      </c>
      <c r="D116" s="88">
        <f t="shared" si="9"/>
        <v>1.7599999999999998</v>
      </c>
    </row>
    <row r="117" spans="1:4">
      <c r="A117" s="3" t="s">
        <v>40</v>
      </c>
      <c r="B117" s="3">
        <v>-10</v>
      </c>
      <c r="C117" s="97">
        <v>-9.84</v>
      </c>
      <c r="D117" s="88">
        <f t="shared" si="9"/>
        <v>0.16000000000000014</v>
      </c>
    </row>
    <row r="118" spans="1:4">
      <c r="A118" s="3" t="s">
        <v>41</v>
      </c>
      <c r="B118" s="3">
        <v>-10</v>
      </c>
      <c r="C118" s="97">
        <v>-21.4</v>
      </c>
      <c r="D118" s="88">
        <f t="shared" si="9"/>
        <v>11.399999999999999</v>
      </c>
    </row>
    <row r="119" spans="1:4">
      <c r="A119" s="3" t="s">
        <v>42</v>
      </c>
      <c r="B119" s="3">
        <v>-20</v>
      </c>
      <c r="C119" s="97">
        <v>-25.28</v>
      </c>
      <c r="D119" s="88">
        <f t="shared" si="9"/>
        <v>5.2800000000000011</v>
      </c>
    </row>
    <row r="120" spans="1:4">
      <c r="A120" s="3" t="s">
        <v>43</v>
      </c>
      <c r="B120" s="3">
        <v>-20</v>
      </c>
      <c r="C120" s="97">
        <v>-17.489999999999998</v>
      </c>
      <c r="D120" s="88">
        <f t="shared" si="9"/>
        <v>2.5100000000000016</v>
      </c>
    </row>
    <row r="121" spans="1:4">
      <c r="A121" s="37" t="s">
        <v>44</v>
      </c>
      <c r="B121" s="37">
        <v>-20</v>
      </c>
      <c r="C121" s="97">
        <v>-15.76</v>
      </c>
      <c r="D121" s="88">
        <f t="shared" si="9"/>
        <v>4.24</v>
      </c>
    </row>
    <row r="122" spans="1:4">
      <c r="A122" s="37" t="s">
        <v>45</v>
      </c>
      <c r="B122" s="37">
        <v>-30</v>
      </c>
      <c r="C122" s="97">
        <v>-30.06</v>
      </c>
      <c r="D122" s="88">
        <f t="shared" si="9"/>
        <v>5.9999999999998721E-2</v>
      </c>
    </row>
    <row r="123" spans="1:4">
      <c r="A123" s="3" t="s">
        <v>47</v>
      </c>
      <c r="B123" s="90">
        <v>-30</v>
      </c>
      <c r="C123" s="97">
        <v>-34.31</v>
      </c>
      <c r="D123" s="88">
        <f t="shared" si="9"/>
        <v>4.3100000000000023</v>
      </c>
    </row>
    <row r="124" spans="1:4">
      <c r="A124" s="3" t="s">
        <v>48</v>
      </c>
      <c r="B124" s="90">
        <v>-30</v>
      </c>
      <c r="C124" s="97">
        <v>-31.75</v>
      </c>
      <c r="D124" s="88">
        <f t="shared" si="9"/>
        <v>1.75</v>
      </c>
    </row>
    <row r="125" spans="1:4">
      <c r="A125" s="3" t="s">
        <v>49</v>
      </c>
      <c r="B125" s="90">
        <v>-40</v>
      </c>
      <c r="C125" s="97">
        <v>-44.66</v>
      </c>
      <c r="D125" s="88">
        <f t="shared" si="9"/>
        <v>4.6599999999999966</v>
      </c>
    </row>
    <row r="126" spans="1:4">
      <c r="A126" s="3" t="s">
        <v>50</v>
      </c>
      <c r="B126" s="90">
        <v>-40</v>
      </c>
      <c r="C126" s="97">
        <v>-38.549999999999997</v>
      </c>
      <c r="D126" s="88">
        <f t="shared" si="9"/>
        <v>1.4500000000000028</v>
      </c>
    </row>
    <row r="127" spans="1:4">
      <c r="A127" s="3" t="s">
        <v>51</v>
      </c>
      <c r="B127" s="90">
        <v>-40</v>
      </c>
      <c r="C127" s="97">
        <v>-41.19</v>
      </c>
      <c r="D127" s="88">
        <f t="shared" si="9"/>
        <v>1.1899999999999977</v>
      </c>
    </row>
    <row r="128" spans="1:4">
      <c r="A128" s="3" t="s">
        <v>52</v>
      </c>
      <c r="B128" s="90">
        <v>-50</v>
      </c>
      <c r="C128" s="97">
        <v>-48.37</v>
      </c>
      <c r="D128" s="88">
        <f t="shared" si="9"/>
        <v>1.6300000000000026</v>
      </c>
    </row>
    <row r="129" spans="1:4">
      <c r="A129" s="3" t="s">
        <v>53</v>
      </c>
      <c r="B129" s="90">
        <v>-50</v>
      </c>
      <c r="C129" s="97">
        <v>-46.08</v>
      </c>
      <c r="D129" s="88">
        <f t="shared" si="9"/>
        <v>3.9200000000000017</v>
      </c>
    </row>
    <row r="130" spans="1:4">
      <c r="A130" s="3" t="s">
        <v>54</v>
      </c>
      <c r="B130" s="90">
        <v>-50</v>
      </c>
      <c r="C130" s="97">
        <v>-49.21</v>
      </c>
      <c r="D130" s="88">
        <f t="shared" si="9"/>
        <v>0.78999999999999915</v>
      </c>
    </row>
    <row r="145" spans="1:4">
      <c r="A145" s="100" t="s">
        <v>6</v>
      </c>
      <c r="B145" s="92" t="s">
        <v>13</v>
      </c>
      <c r="C145" s="92" t="s">
        <v>55</v>
      </c>
      <c r="D145" s="92" t="s">
        <v>15</v>
      </c>
    </row>
    <row r="146" spans="1:4">
      <c r="A146" s="3" t="s">
        <v>18</v>
      </c>
      <c r="B146" s="14">
        <v>0</v>
      </c>
      <c r="C146" s="101">
        <v>0.26</v>
      </c>
      <c r="D146" s="102">
        <f>ABS(C146-B146)</f>
        <v>0.26</v>
      </c>
    </row>
    <row r="147" spans="1:4">
      <c r="A147" s="3" t="s">
        <v>19</v>
      </c>
      <c r="B147" s="3">
        <v>20</v>
      </c>
      <c r="C147" s="97">
        <v>28.09</v>
      </c>
      <c r="D147" s="88">
        <f t="shared" ref="D147:D178" si="10">ABS(C147-B147)</f>
        <v>8.09</v>
      </c>
    </row>
    <row r="148" spans="1:4">
      <c r="A148" s="3" t="s">
        <v>20</v>
      </c>
      <c r="B148" s="3">
        <v>50</v>
      </c>
      <c r="C148" s="97">
        <v>51.31</v>
      </c>
      <c r="D148" s="88">
        <f t="shared" si="10"/>
        <v>1.3100000000000023</v>
      </c>
    </row>
    <row r="149" spans="1:4">
      <c r="A149" s="3" t="s">
        <v>21</v>
      </c>
      <c r="B149" s="3">
        <v>0</v>
      </c>
      <c r="C149" s="97">
        <v>-3.35</v>
      </c>
      <c r="D149" s="88">
        <f t="shared" si="10"/>
        <v>3.35</v>
      </c>
    </row>
    <row r="150" spans="1:4">
      <c r="A150" s="3" t="s">
        <v>22</v>
      </c>
      <c r="B150" s="3">
        <v>70</v>
      </c>
      <c r="C150" s="97">
        <v>74.540000000000006</v>
      </c>
      <c r="D150" s="88">
        <f t="shared" si="10"/>
        <v>4.5400000000000063</v>
      </c>
    </row>
    <row r="151" spans="1:4">
      <c r="A151" s="3" t="s">
        <v>23</v>
      </c>
      <c r="B151" s="3">
        <v>-70</v>
      </c>
      <c r="C151" s="97">
        <v>-70.86</v>
      </c>
      <c r="D151" s="88">
        <f t="shared" si="10"/>
        <v>0.85999999999999943</v>
      </c>
    </row>
    <row r="152" spans="1:4">
      <c r="A152" s="3" t="s">
        <v>24</v>
      </c>
      <c r="B152" s="3">
        <v>0</v>
      </c>
      <c r="C152" s="97">
        <v>-1.7</v>
      </c>
      <c r="D152" s="88">
        <f t="shared" si="10"/>
        <v>1.7</v>
      </c>
    </row>
    <row r="153" spans="1:4">
      <c r="A153" s="3" t="s">
        <v>25</v>
      </c>
      <c r="B153" s="3">
        <v>60</v>
      </c>
      <c r="C153" s="97">
        <v>63.57</v>
      </c>
      <c r="D153" s="88">
        <f t="shared" si="10"/>
        <v>3.5700000000000003</v>
      </c>
    </row>
    <row r="154" spans="1:4">
      <c r="A154" s="3" t="s">
        <v>26</v>
      </c>
      <c r="B154" s="3">
        <v>-90</v>
      </c>
      <c r="C154" s="97">
        <v>-72.89</v>
      </c>
      <c r="D154" s="88">
        <f t="shared" si="10"/>
        <v>17.11</v>
      </c>
    </row>
    <row r="155" spans="1:4">
      <c r="A155" s="3" t="s">
        <v>27</v>
      </c>
      <c r="B155" s="3">
        <v>0</v>
      </c>
      <c r="C155" s="97">
        <v>-0.13</v>
      </c>
      <c r="D155" s="88">
        <f t="shared" si="10"/>
        <v>0.13</v>
      </c>
    </row>
    <row r="156" spans="1:4">
      <c r="A156" s="3" t="s">
        <v>31</v>
      </c>
      <c r="B156" s="3">
        <v>80</v>
      </c>
      <c r="C156" s="97">
        <v>77.38</v>
      </c>
      <c r="D156" s="88">
        <f t="shared" si="10"/>
        <v>2.6200000000000045</v>
      </c>
    </row>
    <row r="157" spans="1:4">
      <c r="A157" s="3" t="s">
        <v>32</v>
      </c>
      <c r="B157" s="3">
        <v>-80</v>
      </c>
      <c r="C157" s="97">
        <v>-70.83</v>
      </c>
      <c r="D157" s="88">
        <f t="shared" si="10"/>
        <v>9.1700000000000017</v>
      </c>
    </row>
    <row r="158" spans="1:4">
      <c r="A158" s="3" t="s">
        <v>33</v>
      </c>
      <c r="B158" s="3">
        <v>0</v>
      </c>
      <c r="C158" s="97">
        <v>4.46</v>
      </c>
      <c r="D158" s="88">
        <f t="shared" si="10"/>
        <v>4.46</v>
      </c>
    </row>
    <row r="159" spans="1:4">
      <c r="A159" s="3" t="s">
        <v>34</v>
      </c>
      <c r="B159" s="3">
        <v>10</v>
      </c>
      <c r="C159" s="97">
        <v>23.23</v>
      </c>
      <c r="D159" s="88">
        <f t="shared" si="10"/>
        <v>13.23</v>
      </c>
    </row>
    <row r="160" spans="1:4">
      <c r="A160" s="3" t="s">
        <v>35</v>
      </c>
      <c r="B160" s="3">
        <v>-10</v>
      </c>
      <c r="C160" s="97">
        <v>-15.39</v>
      </c>
      <c r="D160" s="88">
        <f t="shared" si="10"/>
        <v>5.3900000000000006</v>
      </c>
    </row>
    <row r="161" spans="1:4">
      <c r="A161" s="3" t="s">
        <v>36</v>
      </c>
      <c r="B161" s="3">
        <v>0</v>
      </c>
      <c r="C161" s="97">
        <v>2.04</v>
      </c>
      <c r="D161" s="88">
        <f t="shared" si="10"/>
        <v>2.04</v>
      </c>
    </row>
    <row r="162" spans="1:4">
      <c r="A162" s="3" t="s">
        <v>37</v>
      </c>
      <c r="B162" s="3">
        <v>40</v>
      </c>
      <c r="C162" s="97">
        <v>50.13</v>
      </c>
      <c r="D162" s="88">
        <f t="shared" si="10"/>
        <v>10.130000000000003</v>
      </c>
    </row>
    <row r="163" spans="1:4">
      <c r="A163" s="3" t="s">
        <v>38</v>
      </c>
      <c r="B163" s="3">
        <v>-40</v>
      </c>
      <c r="C163" s="97">
        <v>-30.09</v>
      </c>
      <c r="D163" s="88">
        <f t="shared" si="10"/>
        <v>9.91</v>
      </c>
    </row>
    <row r="164" spans="1:4">
      <c r="A164" s="3" t="s">
        <v>39</v>
      </c>
      <c r="B164" s="3">
        <v>0</v>
      </c>
      <c r="C164" s="97">
        <v>-1.17</v>
      </c>
      <c r="D164" s="88">
        <f t="shared" si="10"/>
        <v>1.17</v>
      </c>
    </row>
    <row r="165" spans="1:4">
      <c r="A165" s="3" t="s">
        <v>40</v>
      </c>
      <c r="B165" s="3">
        <v>20</v>
      </c>
      <c r="C165" s="97">
        <v>16.579999999999998</v>
      </c>
      <c r="D165" s="88">
        <f t="shared" si="10"/>
        <v>3.4200000000000017</v>
      </c>
    </row>
    <row r="166" spans="1:4">
      <c r="A166" s="3" t="s">
        <v>41</v>
      </c>
      <c r="B166" s="3">
        <v>-20</v>
      </c>
      <c r="C166" s="97">
        <v>-24.21</v>
      </c>
      <c r="D166" s="88">
        <f t="shared" si="10"/>
        <v>4.2100000000000009</v>
      </c>
    </row>
    <row r="167" spans="1:4">
      <c r="A167" s="3" t="s">
        <v>42</v>
      </c>
      <c r="B167" s="3">
        <v>0</v>
      </c>
      <c r="C167" s="97">
        <v>0.2</v>
      </c>
      <c r="D167" s="88">
        <f t="shared" si="10"/>
        <v>0.2</v>
      </c>
    </row>
    <row r="168" spans="1:4">
      <c r="A168" s="3" t="s">
        <v>43</v>
      </c>
      <c r="B168" s="3">
        <v>50</v>
      </c>
      <c r="C168" s="97">
        <v>51.77</v>
      </c>
      <c r="D168" s="88">
        <f t="shared" si="10"/>
        <v>1.7700000000000031</v>
      </c>
    </row>
    <row r="169" spans="1:4">
      <c r="A169" s="37" t="s">
        <v>44</v>
      </c>
      <c r="B169" s="37">
        <v>-80</v>
      </c>
      <c r="C169" s="97">
        <v>-73.12</v>
      </c>
      <c r="D169" s="88">
        <f t="shared" si="10"/>
        <v>6.8799999999999955</v>
      </c>
    </row>
    <row r="170" spans="1:4">
      <c r="A170" s="37" t="s">
        <v>45</v>
      </c>
      <c r="B170" s="37">
        <v>0</v>
      </c>
      <c r="C170" s="97">
        <v>2.14</v>
      </c>
      <c r="D170" s="88">
        <f t="shared" si="10"/>
        <v>2.14</v>
      </c>
    </row>
    <row r="171" spans="1:4">
      <c r="A171" s="3" t="s">
        <v>47</v>
      </c>
      <c r="B171" s="18">
        <v>15</v>
      </c>
      <c r="C171" s="97">
        <v>23.67</v>
      </c>
      <c r="D171" s="88">
        <f t="shared" si="10"/>
        <v>8.6700000000000017</v>
      </c>
    </row>
    <row r="172" spans="1:4">
      <c r="A172" s="3" t="s">
        <v>48</v>
      </c>
      <c r="B172" s="18">
        <v>-15</v>
      </c>
      <c r="C172" s="97">
        <v>-19.09</v>
      </c>
      <c r="D172" s="88">
        <f t="shared" si="10"/>
        <v>4.09</v>
      </c>
    </row>
    <row r="173" spans="1:4">
      <c r="A173" s="3" t="s">
        <v>49</v>
      </c>
      <c r="B173" s="18">
        <v>0</v>
      </c>
      <c r="C173" s="97">
        <v>5.71</v>
      </c>
      <c r="D173" s="88">
        <f t="shared" si="10"/>
        <v>5.71</v>
      </c>
    </row>
    <row r="174" spans="1:4">
      <c r="A174" s="3" t="s">
        <v>50</v>
      </c>
      <c r="B174" s="18">
        <v>40</v>
      </c>
      <c r="C174" s="97">
        <v>48.34</v>
      </c>
      <c r="D174" s="88">
        <f t="shared" si="10"/>
        <v>8.3400000000000034</v>
      </c>
    </row>
    <row r="175" spans="1:4">
      <c r="A175" s="3" t="s">
        <v>51</v>
      </c>
      <c r="B175" s="18">
        <v>-40</v>
      </c>
      <c r="C175" s="97">
        <v>-37.19</v>
      </c>
      <c r="D175" s="88">
        <f t="shared" si="10"/>
        <v>2.8100000000000023</v>
      </c>
    </row>
    <row r="176" spans="1:4">
      <c r="A176" s="3" t="s">
        <v>52</v>
      </c>
      <c r="B176" s="18">
        <v>0</v>
      </c>
      <c r="C176" s="97">
        <v>-5.96</v>
      </c>
      <c r="D176" s="88">
        <f t="shared" si="10"/>
        <v>5.96</v>
      </c>
    </row>
    <row r="177" spans="1:4">
      <c r="A177" s="3" t="s">
        <v>53</v>
      </c>
      <c r="B177" s="18">
        <v>35</v>
      </c>
      <c r="C177" s="97">
        <v>43.18</v>
      </c>
      <c r="D177" s="88">
        <f t="shared" si="10"/>
        <v>8.18</v>
      </c>
    </row>
    <row r="178" spans="1:4">
      <c r="A178" s="3" t="s">
        <v>54</v>
      </c>
      <c r="B178" s="18">
        <v>-65</v>
      </c>
      <c r="C178" s="97">
        <v>-63.22</v>
      </c>
      <c r="D178" s="88">
        <f t="shared" si="10"/>
        <v>1.7800000000000011</v>
      </c>
    </row>
    <row r="194" spans="1:4">
      <c r="A194" s="13" t="s">
        <v>6</v>
      </c>
      <c r="B194" s="43" t="s">
        <v>16</v>
      </c>
      <c r="C194" s="92" t="s">
        <v>57</v>
      </c>
      <c r="D194" s="103" t="s">
        <v>15</v>
      </c>
    </row>
    <row r="195" spans="1:4">
      <c r="A195" s="17" t="s">
        <v>18</v>
      </c>
      <c r="B195" s="89">
        <v>225</v>
      </c>
      <c r="C195" s="98">
        <v>225.00612702768785</v>
      </c>
      <c r="D195" s="89">
        <f>ABS(C195-B195)</f>
        <v>6.1270276878531149E-3</v>
      </c>
    </row>
    <row r="196" spans="1:4">
      <c r="A196" s="17" t="s">
        <v>19</v>
      </c>
      <c r="B196" s="89">
        <v>225.88713996153035</v>
      </c>
      <c r="C196" s="98">
        <v>226.75295852535197</v>
      </c>
      <c r="D196" s="89">
        <f t="shared" ref="D196:D227" si="11">ABS(C196-B196)</f>
        <v>0.86581856382161959</v>
      </c>
    </row>
    <row r="197" spans="1:4">
      <c r="A197" s="17" t="s">
        <v>20</v>
      </c>
      <c r="B197" s="89">
        <v>230.48861143232219</v>
      </c>
      <c r="C197" s="98">
        <v>230.77656943459402</v>
      </c>
      <c r="D197" s="89">
        <f t="shared" si="11"/>
        <v>0.28795800227183577</v>
      </c>
    </row>
    <row r="198" spans="1:4">
      <c r="A198" s="17" t="s">
        <v>21</v>
      </c>
      <c r="B198" s="89">
        <v>225.22211259110415</v>
      </c>
      <c r="C198" s="98">
        <v>225.2334757534945</v>
      </c>
      <c r="D198" s="89">
        <f t="shared" si="11"/>
        <v>1.1363162390352954E-2</v>
      </c>
    </row>
    <row r="199" spans="1:4">
      <c r="A199" s="17" t="s">
        <v>22</v>
      </c>
      <c r="B199" s="89">
        <v>235.84952830141509</v>
      </c>
      <c r="C199" s="98">
        <v>237.09598161925899</v>
      </c>
      <c r="D199" s="89">
        <f t="shared" si="11"/>
        <v>1.2464533178439012</v>
      </c>
    </row>
    <row r="200" spans="1:4">
      <c r="A200" s="17" t="s">
        <v>23</v>
      </c>
      <c r="B200" s="89">
        <v>235.84952830141509</v>
      </c>
      <c r="C200" s="98">
        <v>236.6131959549171</v>
      </c>
      <c r="D200" s="89">
        <f t="shared" si="11"/>
        <v>0.76366765350201149</v>
      </c>
    </row>
    <row r="201" spans="1:4">
      <c r="A201" s="17" t="s">
        <v>24</v>
      </c>
      <c r="B201" s="89">
        <v>225.88713996153035</v>
      </c>
      <c r="C201" s="98">
        <v>225.82496341193107</v>
      </c>
      <c r="D201" s="89">
        <f t="shared" si="11"/>
        <v>6.2176549599286091E-2</v>
      </c>
    </row>
    <row r="202" spans="1:4">
      <c r="A202" s="17" t="s">
        <v>25</v>
      </c>
      <c r="B202" s="89">
        <v>233.71991785040487</v>
      </c>
      <c r="C202" s="98">
        <v>234.33713427453191</v>
      </c>
      <c r="D202" s="89">
        <f t="shared" si="11"/>
        <v>0.61721642412703659</v>
      </c>
    </row>
    <row r="203" spans="1:4">
      <c r="A203" s="17" t="s">
        <v>26</v>
      </c>
      <c r="B203" s="89">
        <v>243.15632831575658</v>
      </c>
      <c r="C203" s="98">
        <v>238.14144578380302</v>
      </c>
      <c r="D203" s="89">
        <f t="shared" si="11"/>
        <v>5.0148825319535604</v>
      </c>
    </row>
    <row r="204" spans="1:4">
      <c r="A204" s="17" t="s">
        <v>27</v>
      </c>
      <c r="B204" s="89">
        <v>226.99118925632334</v>
      </c>
      <c r="C204" s="98">
        <v>227.19433729738952</v>
      </c>
      <c r="D204" s="89">
        <f t="shared" si="11"/>
        <v>0.20314804106618567</v>
      </c>
    </row>
    <row r="205" spans="1:4">
      <c r="A205" s="17" t="s">
        <v>31</v>
      </c>
      <c r="B205" s="89">
        <v>240.67613093117481</v>
      </c>
      <c r="C205" s="98">
        <v>238.41536024342057</v>
      </c>
      <c r="D205" s="89">
        <f t="shared" si="11"/>
        <v>2.2607706877542455</v>
      </c>
    </row>
    <row r="206" spans="1:4">
      <c r="A206" s="17" t="s">
        <v>32</v>
      </c>
      <c r="B206" s="89">
        <v>240.67613093117481</v>
      </c>
      <c r="C206" s="98">
        <v>238.90747853510155</v>
      </c>
      <c r="D206" s="89">
        <f t="shared" si="11"/>
        <v>1.7686523960732643</v>
      </c>
    </row>
    <row r="207" spans="1:4">
      <c r="A207" s="17" t="s">
        <v>33</v>
      </c>
      <c r="B207" s="89">
        <v>228.52789764052878</v>
      </c>
      <c r="C207" s="98">
        <v>228.88597423171214</v>
      </c>
      <c r="D207" s="89">
        <f t="shared" si="11"/>
        <v>0.35807659118336232</v>
      </c>
    </row>
    <row r="208" spans="1:4">
      <c r="A208" s="17" t="s">
        <v>34</v>
      </c>
      <c r="B208" s="89">
        <v>228.74658467395747</v>
      </c>
      <c r="C208" s="98">
        <v>230.14296969492682</v>
      </c>
      <c r="D208" s="89">
        <f t="shared" si="11"/>
        <v>1.3963850209693476</v>
      </c>
    </row>
    <row r="209" spans="1:4">
      <c r="A209" s="17" t="s">
        <v>35</v>
      </c>
      <c r="B209" s="89">
        <v>228.74658467395747</v>
      </c>
      <c r="C209" s="98">
        <v>229.81813723028912</v>
      </c>
      <c r="D209" s="89">
        <f t="shared" si="11"/>
        <v>1.0715525563316532</v>
      </c>
    </row>
    <row r="210" spans="1:4">
      <c r="A210" s="17" t="s">
        <v>36</v>
      </c>
      <c r="B210" s="89">
        <v>230.48861143232219</v>
      </c>
      <c r="C210" s="98">
        <v>230.5912975374396</v>
      </c>
      <c r="D210" s="89">
        <f t="shared" si="11"/>
        <v>0.10268610511741372</v>
      </c>
    </row>
    <row r="211" spans="1:4">
      <c r="A211" s="17" t="s">
        <v>37</v>
      </c>
      <c r="B211" s="89">
        <v>233.9337513057917</v>
      </c>
      <c r="C211" s="98">
        <v>235.36996282448615</v>
      </c>
      <c r="D211" s="89">
        <f t="shared" si="11"/>
        <v>1.4362115186944493</v>
      </c>
    </row>
    <row r="212" spans="1:4">
      <c r="A212" s="17" t="s">
        <v>38</v>
      </c>
      <c r="B212" s="89">
        <v>233.9337513057917</v>
      </c>
      <c r="C212" s="98">
        <v>232.63311243243083</v>
      </c>
      <c r="D212" s="89">
        <f t="shared" si="11"/>
        <v>1.3006388733608674</v>
      </c>
    </row>
    <row r="213" spans="1:4">
      <c r="A213" s="17" t="s">
        <v>39</v>
      </c>
      <c r="B213" s="89">
        <v>225.22211259110415</v>
      </c>
      <c r="C213" s="98">
        <v>225.15387294026277</v>
      </c>
      <c r="D213" s="89">
        <f t="shared" si="11"/>
        <v>6.8239650841377397E-2</v>
      </c>
    </row>
    <row r="214" spans="1:4">
      <c r="A214" s="17" t="s">
        <v>40</v>
      </c>
      <c r="B214" s="89">
        <v>226.10838109190027</v>
      </c>
      <c r="C214" s="98">
        <v>225.82453808211366</v>
      </c>
      <c r="D214" s="89">
        <f t="shared" si="11"/>
        <v>0.28384300978660804</v>
      </c>
    </row>
    <row r="215" spans="1:4">
      <c r="A215" s="17" t="s">
        <v>41</v>
      </c>
      <c r="B215" s="89">
        <v>226.10838109190027</v>
      </c>
      <c r="C215" s="98">
        <v>227.30834586525853</v>
      </c>
      <c r="D215" s="89">
        <f t="shared" si="11"/>
        <v>1.1999647733582606</v>
      </c>
    </row>
    <row r="216" spans="1:4">
      <c r="A216" s="17" t="s">
        <v>42</v>
      </c>
      <c r="B216" s="89">
        <v>225.88713996153035</v>
      </c>
      <c r="C216" s="98">
        <v>226.41580863535125</v>
      </c>
      <c r="D216" s="89">
        <f t="shared" si="11"/>
        <v>0.52866867382090277</v>
      </c>
    </row>
    <row r="217" spans="1:4">
      <c r="A217" s="17" t="s">
        <v>43</v>
      </c>
      <c r="B217" s="89">
        <v>231.35470602518549</v>
      </c>
      <c r="C217" s="98">
        <v>231.54056448061104</v>
      </c>
      <c r="D217" s="89">
        <f t="shared" si="11"/>
        <v>0.1858584554255458</v>
      </c>
    </row>
    <row r="218" spans="1:4">
      <c r="A218" s="42" t="s">
        <v>44</v>
      </c>
      <c r="B218" s="89">
        <v>239.63513932643517</v>
      </c>
      <c r="C218" s="98">
        <v>237.10738495458128</v>
      </c>
      <c r="D218" s="89">
        <f t="shared" si="11"/>
        <v>2.527754371853888</v>
      </c>
    </row>
    <row r="219" spans="1:4">
      <c r="A219" s="42" t="s">
        <v>45</v>
      </c>
      <c r="B219" s="89">
        <v>226.99118925632334</v>
      </c>
      <c r="C219" s="98">
        <v>227.00921390992039</v>
      </c>
      <c r="D219" s="89">
        <f t="shared" si="11"/>
        <v>1.802465359705252E-2</v>
      </c>
    </row>
    <row r="220" spans="1:4">
      <c r="A220" s="17" t="s">
        <v>47</v>
      </c>
      <c r="B220" s="89">
        <v>227.48626332154652</v>
      </c>
      <c r="C220" s="98">
        <v>228.82841825262875</v>
      </c>
      <c r="D220" s="89">
        <f t="shared" si="11"/>
        <v>1.3421549310822343</v>
      </c>
    </row>
    <row r="221" spans="1:4">
      <c r="A221" s="17" t="s">
        <v>48</v>
      </c>
      <c r="B221" s="89">
        <v>227.48626332154652</v>
      </c>
      <c r="C221" s="98">
        <v>228.02958272996071</v>
      </c>
      <c r="D221" s="89">
        <f t="shared" si="11"/>
        <v>0.54331940841419168</v>
      </c>
    </row>
    <row r="222" spans="1:4">
      <c r="A222" s="17" t="s">
        <v>49</v>
      </c>
      <c r="B222" s="89">
        <v>228.52789764052878</v>
      </c>
      <c r="C222" s="98">
        <v>229.46049703598223</v>
      </c>
      <c r="D222" s="89">
        <f t="shared" si="11"/>
        <v>0.93259939545345105</v>
      </c>
    </row>
    <row r="223" spans="1:4">
      <c r="A223" s="17" t="s">
        <v>50</v>
      </c>
      <c r="B223" s="89">
        <v>232.0021551624036</v>
      </c>
      <c r="C223" s="98">
        <v>233.34064819486551</v>
      </c>
      <c r="D223" s="89">
        <f t="shared" si="11"/>
        <v>1.338493032461912</v>
      </c>
    </row>
    <row r="224" spans="1:4">
      <c r="A224" s="17" t="s">
        <v>51</v>
      </c>
      <c r="B224" s="89">
        <v>232.0021551624036</v>
      </c>
      <c r="C224" s="98">
        <v>231.74277162405735</v>
      </c>
      <c r="D224" s="89">
        <f t="shared" si="11"/>
        <v>0.25938353834624195</v>
      </c>
    </row>
    <row r="225" spans="1:4">
      <c r="A225" s="17" t="s">
        <v>52</v>
      </c>
      <c r="B225" s="89">
        <v>230.48861143232219</v>
      </c>
      <c r="C225" s="98">
        <v>230.21767634132701</v>
      </c>
      <c r="D225" s="89">
        <f t="shared" si="11"/>
        <v>0.27093509099518087</v>
      </c>
    </row>
    <row r="226" spans="1:4">
      <c r="A226" s="17" t="s">
        <v>53</v>
      </c>
      <c r="B226" s="89">
        <v>233.13086453749534</v>
      </c>
      <c r="C226" s="98">
        <v>233.69398537403566</v>
      </c>
      <c r="D226" s="89">
        <f t="shared" si="11"/>
        <v>0.56312083654032108</v>
      </c>
    </row>
    <row r="227" spans="1:4">
      <c r="A227" s="17" t="s">
        <v>54</v>
      </c>
      <c r="B227" s="89">
        <v>239.47860029656096</v>
      </c>
      <c r="C227" s="98">
        <v>238.8375860286651</v>
      </c>
      <c r="D227" s="89">
        <f t="shared" si="11"/>
        <v>0.64101426789585503</v>
      </c>
    </row>
    <row r="231" spans="1:4" ht="15"/>
    <row r="232" spans="1:4" ht="15"/>
    <row r="233" spans="1:4" ht="15"/>
    <row r="234" spans="1:4" ht="15"/>
    <row r="235" spans="1:4" ht="15"/>
    <row r="236" spans="1:4" ht="15"/>
    <row r="237" spans="1:4" ht="15"/>
    <row r="238" spans="1:4" ht="15"/>
    <row r="239" spans="1:4" ht="15"/>
    <row r="240" spans="1:4" ht="15"/>
    <row r="241" spans="1:9" ht="15"/>
    <row r="242" spans="1:9" ht="15">
      <c r="A242" s="111" t="s">
        <v>0</v>
      </c>
      <c r="B242" s="112"/>
      <c r="C242" s="113"/>
    </row>
    <row r="243" spans="1:9" ht="15">
      <c r="A243" s="7" t="s">
        <v>1</v>
      </c>
      <c r="B243" s="9" t="s">
        <v>2</v>
      </c>
      <c r="C243" s="9" t="s">
        <v>3</v>
      </c>
    </row>
    <row r="244" spans="1:9" ht="15">
      <c r="A244" s="3">
        <v>343</v>
      </c>
      <c r="B244" s="3">
        <v>0</v>
      </c>
      <c r="C244" s="3">
        <f>RADIANS(B244)</f>
        <v>0</v>
      </c>
    </row>
    <row r="245" spans="1:9" ht="15"/>
    <row r="246" spans="1:9" ht="15"/>
    <row r="247" spans="1:9" ht="15">
      <c r="A247" s="108" t="s">
        <v>4</v>
      </c>
      <c r="B247" s="109"/>
      <c r="C247" s="109"/>
      <c r="D247" s="109"/>
      <c r="E247" s="109"/>
      <c r="F247" s="115" t="s">
        <v>5</v>
      </c>
      <c r="G247" s="115"/>
      <c r="H247" s="115"/>
      <c r="I247" s="115"/>
    </row>
    <row r="248" spans="1:9" ht="15">
      <c r="A248" s="4" t="s">
        <v>6</v>
      </c>
      <c r="B248" s="5" t="s">
        <v>7</v>
      </c>
      <c r="C248" s="6" t="s">
        <v>8</v>
      </c>
      <c r="D248" s="7" t="s">
        <v>9</v>
      </c>
      <c r="E248" s="13" t="s">
        <v>10</v>
      </c>
      <c r="F248" s="5" t="s">
        <v>7</v>
      </c>
      <c r="G248" s="6" t="s">
        <v>8</v>
      </c>
      <c r="H248" s="7" t="s">
        <v>9</v>
      </c>
      <c r="I248" s="8" t="s">
        <v>11</v>
      </c>
    </row>
    <row r="249" spans="1:9" ht="15">
      <c r="A249" s="3" t="s">
        <v>18</v>
      </c>
      <c r="B249" s="3">
        <v>0</v>
      </c>
      <c r="C249" s="3">
        <v>0</v>
      </c>
      <c r="D249" s="3">
        <f>$A$244</f>
        <v>343</v>
      </c>
      <c r="E249" s="23">
        <f>SQRT((B249*B249)+(C249*C249)+(D249*D249))</f>
        <v>343</v>
      </c>
      <c r="F249" s="3">
        <v>-0.43</v>
      </c>
      <c r="G249" s="3">
        <v>-3.07</v>
      </c>
      <c r="H249" s="3">
        <f>D249</f>
        <v>343</v>
      </c>
      <c r="I249" s="16">
        <f>SQRT((F249*F249)+(G249*G249)+(H249*H249))</f>
        <v>343.0140081687627</v>
      </c>
    </row>
    <row r="250" spans="1:9" ht="15">
      <c r="A250" s="3" t="s">
        <v>19</v>
      </c>
      <c r="B250" s="3">
        <v>0</v>
      </c>
      <c r="C250" s="3">
        <v>20</v>
      </c>
      <c r="D250" s="3">
        <f>$A$244</f>
        <v>343</v>
      </c>
      <c r="E250" s="23">
        <f t="shared" ref="E250:E253" si="12">SQRT((B250*B250)+(C250*C250)+(D250*D250))</f>
        <v>343.582595601116</v>
      </c>
      <c r="F250" s="37">
        <v>-3.03</v>
      </c>
      <c r="G250" s="37">
        <v>24.87</v>
      </c>
      <c r="H250" s="3">
        <f t="shared" ref="H250:H251" si="13">D250</f>
        <v>343</v>
      </c>
      <c r="I250" s="16">
        <f>SQRT((F250*F250)+(G250*G250)+(H250*H250))</f>
        <v>343.91379414033395</v>
      </c>
    </row>
    <row r="251" spans="1:9" ht="15">
      <c r="A251" s="3" t="s">
        <v>20</v>
      </c>
      <c r="B251" s="37">
        <v>0</v>
      </c>
      <c r="C251" s="37">
        <v>-20</v>
      </c>
      <c r="D251" s="3">
        <f>$A$244</f>
        <v>343</v>
      </c>
      <c r="E251" s="64">
        <f t="shared" si="12"/>
        <v>343.582595601116</v>
      </c>
      <c r="F251" s="37">
        <v>-2.2400000000000002</v>
      </c>
      <c r="G251" s="37">
        <v>-33.47</v>
      </c>
      <c r="H251" s="37">
        <f t="shared" si="13"/>
        <v>343</v>
      </c>
      <c r="I251" s="16">
        <f t="shared" ref="I251:I274" si="14">SQRT((F251*F251)+(G251*G251)+(H251*H251))</f>
        <v>344.63641493608884</v>
      </c>
    </row>
    <row r="252" spans="1:9" ht="15">
      <c r="A252" s="17" t="s">
        <v>21</v>
      </c>
      <c r="B252" s="18">
        <v>0</v>
      </c>
      <c r="C252" s="18">
        <v>100</v>
      </c>
      <c r="D252" s="3">
        <f>$A$244</f>
        <v>343</v>
      </c>
      <c r="E252" s="16">
        <f t="shared" si="12"/>
        <v>357.28000223914017</v>
      </c>
      <c r="F252" s="18">
        <v>-2.69</v>
      </c>
      <c r="G252" s="18">
        <v>85.78</v>
      </c>
      <c r="H252" s="91">
        <f>D252</f>
        <v>343</v>
      </c>
      <c r="I252" s="16">
        <f t="shared" si="14"/>
        <v>353.57381761097639</v>
      </c>
    </row>
    <row r="253" spans="1:9" ht="15">
      <c r="A253" s="17" t="s">
        <v>22</v>
      </c>
      <c r="B253" s="18">
        <v>0</v>
      </c>
      <c r="C253" s="18">
        <v>-100</v>
      </c>
      <c r="D253" s="3">
        <f>$A$244</f>
        <v>343</v>
      </c>
      <c r="E253" s="104">
        <f t="shared" si="12"/>
        <v>357.28000223914017</v>
      </c>
      <c r="F253" s="106">
        <v>-0.9</v>
      </c>
      <c r="G253" s="106">
        <v>-84.27</v>
      </c>
      <c r="H253" s="3">
        <f t="shared" ref="H253" si="15">D253</f>
        <v>343</v>
      </c>
      <c r="I253" s="16">
        <f t="shared" si="14"/>
        <v>353.20141973100846</v>
      </c>
    </row>
    <row r="254" spans="1:9" ht="15">
      <c r="A254" s="3" t="s">
        <v>23</v>
      </c>
      <c r="B254" s="14">
        <v>20</v>
      </c>
      <c r="C254" s="14">
        <v>0</v>
      </c>
      <c r="D254" s="3">
        <f>$A$244</f>
        <v>343</v>
      </c>
      <c r="E254" s="23">
        <f>SQRT((B254*B254)+(C254*C254)+(D254*D254))</f>
        <v>343.582595601116</v>
      </c>
      <c r="F254" s="52">
        <v>27.53</v>
      </c>
      <c r="G254" s="14">
        <v>-9.43</v>
      </c>
      <c r="H254" s="14">
        <f>D254</f>
        <v>343</v>
      </c>
      <c r="I254" s="16">
        <f t="shared" si="14"/>
        <v>344.23222655643383</v>
      </c>
    </row>
    <row r="255" spans="1:9" ht="15">
      <c r="A255" s="3" t="s">
        <v>24</v>
      </c>
      <c r="B255" s="3">
        <v>20</v>
      </c>
      <c r="C255" s="3">
        <v>70</v>
      </c>
      <c r="D255" s="3">
        <f>$A$244</f>
        <v>343</v>
      </c>
      <c r="E255" s="23">
        <f>SQRT((B255*B255)+(C255*C255)+(D255*D255))</f>
        <v>350.64084188810637</v>
      </c>
      <c r="F255" s="3">
        <v>26.24</v>
      </c>
      <c r="G255" s="3">
        <v>64.84</v>
      </c>
      <c r="H255" s="3">
        <f>D255</f>
        <v>343</v>
      </c>
      <c r="I255" s="16">
        <f t="shared" si="14"/>
        <v>350.05965663012353</v>
      </c>
    </row>
    <row r="256" spans="1:9" ht="15">
      <c r="A256" s="3" t="s">
        <v>25</v>
      </c>
      <c r="B256" s="37">
        <v>20</v>
      </c>
      <c r="C256" s="37">
        <v>-70</v>
      </c>
      <c r="D256" s="3">
        <f>$A$244</f>
        <v>343</v>
      </c>
      <c r="E256" s="64">
        <f>SQRT((B256*B256)+(C256*C256)+(D256*D256))</f>
        <v>350.64084188810637</v>
      </c>
      <c r="F256" s="37">
        <v>14.61</v>
      </c>
      <c r="G256" s="38">
        <v>-71.5</v>
      </c>
      <c r="H256" s="37">
        <f>D256</f>
        <v>343</v>
      </c>
      <c r="I256" s="16">
        <f t="shared" si="14"/>
        <v>350.67749015298944</v>
      </c>
    </row>
    <row r="257" spans="1:9" ht="15">
      <c r="A257" s="17" t="s">
        <v>26</v>
      </c>
      <c r="B257" s="18">
        <v>-20</v>
      </c>
      <c r="C257" s="18">
        <v>70</v>
      </c>
      <c r="D257" s="3">
        <f>$A$244</f>
        <v>343</v>
      </c>
      <c r="E257" s="23">
        <f t="shared" ref="E257:E274" si="16">SQRT((B257*B257)+(C257*C257)+(D257*D257))</f>
        <v>350.64084188810637</v>
      </c>
      <c r="F257" s="18">
        <v>-24.13</v>
      </c>
      <c r="G257" s="18">
        <v>71.7</v>
      </c>
      <c r="H257" s="3">
        <f t="shared" ref="H257:H274" si="17">D257</f>
        <v>343</v>
      </c>
      <c r="I257" s="16">
        <f t="shared" si="14"/>
        <v>351.24371439215821</v>
      </c>
    </row>
    <row r="258" spans="1:9" ht="15">
      <c r="A258" s="17" t="s">
        <v>27</v>
      </c>
      <c r="B258" s="18">
        <v>-20</v>
      </c>
      <c r="C258" s="18">
        <v>-70</v>
      </c>
      <c r="D258" s="3">
        <f>$A$244</f>
        <v>343</v>
      </c>
      <c r="E258" s="23">
        <f t="shared" si="16"/>
        <v>350.64084188810637</v>
      </c>
      <c r="F258" s="18">
        <v>-27.22</v>
      </c>
      <c r="G258" s="18">
        <v>-75.87</v>
      </c>
      <c r="H258" s="3">
        <f t="shared" si="17"/>
        <v>343</v>
      </c>
      <c r="I258" s="16">
        <f t="shared" si="14"/>
        <v>352.34384527049707</v>
      </c>
    </row>
    <row r="259" spans="1:9" ht="15">
      <c r="A259" s="3" t="s">
        <v>31</v>
      </c>
      <c r="B259" s="14">
        <v>40</v>
      </c>
      <c r="C259" s="14">
        <v>0</v>
      </c>
      <c r="D259" s="3">
        <f>$A$244</f>
        <v>343</v>
      </c>
      <c r="E259" s="23">
        <f t="shared" si="16"/>
        <v>345.32448508612879</v>
      </c>
      <c r="F259" s="14">
        <v>36.9</v>
      </c>
      <c r="G259" s="14">
        <v>-1.44</v>
      </c>
      <c r="H259" s="14">
        <f t="shared" si="17"/>
        <v>343</v>
      </c>
      <c r="I259" s="16">
        <f t="shared" si="14"/>
        <v>344.98214968313943</v>
      </c>
    </row>
    <row r="260" spans="1:9" ht="15">
      <c r="A260" s="3" t="s">
        <v>32</v>
      </c>
      <c r="B260" s="3">
        <v>40</v>
      </c>
      <c r="C260" s="3">
        <v>90</v>
      </c>
      <c r="D260" s="3">
        <f>$A$244</f>
        <v>343</v>
      </c>
      <c r="E260" s="23">
        <f t="shared" si="16"/>
        <v>356.85991649385335</v>
      </c>
      <c r="F260" s="3">
        <v>46.09</v>
      </c>
      <c r="G260" s="3">
        <v>85.38</v>
      </c>
      <c r="H260" s="3">
        <f t="shared" si="17"/>
        <v>343</v>
      </c>
      <c r="I260" s="16">
        <f t="shared" si="14"/>
        <v>356.45901938371543</v>
      </c>
    </row>
    <row r="261" spans="1:9" ht="15">
      <c r="A261" s="3" t="s">
        <v>33</v>
      </c>
      <c r="B261" s="3">
        <v>40</v>
      </c>
      <c r="C261" s="3">
        <v>-90</v>
      </c>
      <c r="D261" s="3">
        <f>$A$244</f>
        <v>343</v>
      </c>
      <c r="E261" s="23">
        <f t="shared" si="16"/>
        <v>356.85991649385335</v>
      </c>
      <c r="F261" s="3">
        <v>44.23</v>
      </c>
      <c r="G261" s="3">
        <v>-81.31</v>
      </c>
      <c r="H261" s="37">
        <f t="shared" si="17"/>
        <v>343</v>
      </c>
      <c r="I261" s="16">
        <f t="shared" si="14"/>
        <v>355.26976933029357</v>
      </c>
    </row>
    <row r="262" spans="1:9" ht="15">
      <c r="A262" s="3" t="s">
        <v>34</v>
      </c>
      <c r="B262" s="3">
        <v>50</v>
      </c>
      <c r="C262" s="3">
        <v>0</v>
      </c>
      <c r="D262" s="3">
        <f>$A$244</f>
        <v>343</v>
      </c>
      <c r="E262" s="23">
        <f t="shared" si="16"/>
        <v>346.62515777133086</v>
      </c>
      <c r="F262" s="3">
        <v>51.86</v>
      </c>
      <c r="G262" s="3">
        <v>2.94</v>
      </c>
      <c r="H262" s="3">
        <f t="shared" si="17"/>
        <v>343</v>
      </c>
      <c r="I262" s="16">
        <f t="shared" si="14"/>
        <v>346.91080006249445</v>
      </c>
    </row>
    <row r="263" spans="1:9" ht="15">
      <c r="A263" s="3" t="s">
        <v>35</v>
      </c>
      <c r="B263" s="3">
        <v>50</v>
      </c>
      <c r="C263" s="3">
        <v>50</v>
      </c>
      <c r="D263" s="3">
        <f>$A$244</f>
        <v>343</v>
      </c>
      <c r="E263" s="23">
        <f t="shared" si="16"/>
        <v>350.21279245624368</v>
      </c>
      <c r="F263" s="3">
        <v>50.1</v>
      </c>
      <c r="G263" s="3">
        <v>50.14</v>
      </c>
      <c r="H263" s="3">
        <f t="shared" si="17"/>
        <v>343</v>
      </c>
      <c r="I263" s="16">
        <f t="shared" si="14"/>
        <v>350.24709791802701</v>
      </c>
    </row>
    <row r="264" spans="1:9" ht="15">
      <c r="A264" s="3" t="s">
        <v>36</v>
      </c>
      <c r="B264" s="37">
        <v>50</v>
      </c>
      <c r="C264" s="37">
        <v>-50</v>
      </c>
      <c r="D264" s="3">
        <f>$A$244</f>
        <v>343</v>
      </c>
      <c r="E264" s="64">
        <f t="shared" si="16"/>
        <v>350.21279245624368</v>
      </c>
      <c r="F264" s="37">
        <v>46.23</v>
      </c>
      <c r="G264" s="37">
        <v>-47.3</v>
      </c>
      <c r="H264" s="14">
        <f t="shared" si="17"/>
        <v>343</v>
      </c>
      <c r="I264" s="16">
        <f t="shared" si="14"/>
        <v>349.31862661472832</v>
      </c>
    </row>
    <row r="265" spans="1:9" ht="15">
      <c r="A265" s="17" t="s">
        <v>37</v>
      </c>
      <c r="B265" s="18">
        <v>-50</v>
      </c>
      <c r="C265" s="18">
        <v>50</v>
      </c>
      <c r="D265" s="3">
        <f>$A$244</f>
        <v>343</v>
      </c>
      <c r="E265" s="23">
        <f t="shared" si="16"/>
        <v>350.21279245624368</v>
      </c>
      <c r="F265" s="18">
        <v>-62.27</v>
      </c>
      <c r="G265" s="18">
        <v>53.34</v>
      </c>
      <c r="H265" s="3">
        <f t="shared" si="17"/>
        <v>343</v>
      </c>
      <c r="I265" s="16">
        <f t="shared" si="14"/>
        <v>352.6637328957998</v>
      </c>
    </row>
    <row r="266" spans="1:9" ht="15">
      <c r="A266" s="17" t="s">
        <v>38</v>
      </c>
      <c r="B266" s="18">
        <v>-50</v>
      </c>
      <c r="C266" s="18">
        <v>-50</v>
      </c>
      <c r="D266" s="3">
        <f>$A$244</f>
        <v>343</v>
      </c>
      <c r="E266" s="23">
        <f t="shared" si="16"/>
        <v>350.21279245624368</v>
      </c>
      <c r="F266" s="18">
        <v>-51.39</v>
      </c>
      <c r="G266" s="18">
        <v>-61.66</v>
      </c>
      <c r="H266" s="37">
        <f t="shared" si="17"/>
        <v>343</v>
      </c>
      <c r="I266" s="16">
        <f t="shared" si="14"/>
        <v>352.26678483785554</v>
      </c>
    </row>
    <row r="267" spans="1:9" ht="15">
      <c r="A267" s="3" t="s">
        <v>39</v>
      </c>
      <c r="B267" s="14">
        <v>70</v>
      </c>
      <c r="C267" s="14">
        <v>0</v>
      </c>
      <c r="D267" s="3">
        <f>$A$244</f>
        <v>343</v>
      </c>
      <c r="E267" s="23">
        <f t="shared" si="16"/>
        <v>350.06999300139967</v>
      </c>
      <c r="F267" s="14">
        <v>73.069999999999993</v>
      </c>
      <c r="G267" s="14">
        <v>6.19</v>
      </c>
      <c r="H267" s="3">
        <f t="shared" si="17"/>
        <v>343</v>
      </c>
      <c r="I267" s="16">
        <f t="shared" si="14"/>
        <v>350.75139486536614</v>
      </c>
    </row>
    <row r="268" spans="1:9" ht="15">
      <c r="A268" s="3" t="s">
        <v>40</v>
      </c>
      <c r="B268" s="3">
        <v>70</v>
      </c>
      <c r="C268" s="3">
        <v>35</v>
      </c>
      <c r="D268" s="3">
        <f>$A$244</f>
        <v>343</v>
      </c>
      <c r="E268" s="23">
        <f t="shared" si="16"/>
        <v>351.81529244761379</v>
      </c>
      <c r="F268" s="3">
        <v>67.489999999999995</v>
      </c>
      <c r="G268" s="16">
        <v>43.13</v>
      </c>
      <c r="H268" s="3">
        <f t="shared" si="17"/>
        <v>343</v>
      </c>
      <c r="I268" s="16">
        <f t="shared" si="14"/>
        <v>352.22733709920925</v>
      </c>
    </row>
    <row r="269" spans="1:9" ht="15">
      <c r="A269" s="3" t="s">
        <v>41</v>
      </c>
      <c r="B269" s="3">
        <v>70</v>
      </c>
      <c r="C269" s="3">
        <v>-35</v>
      </c>
      <c r="D269" s="3">
        <f>$A$244</f>
        <v>343</v>
      </c>
      <c r="E269" s="23">
        <f t="shared" si="16"/>
        <v>351.81529244761379</v>
      </c>
      <c r="F269" s="16">
        <v>75.319999999999993</v>
      </c>
      <c r="G269" s="3">
        <v>-41.53</v>
      </c>
      <c r="H269" s="14">
        <f t="shared" si="17"/>
        <v>343</v>
      </c>
      <c r="I269" s="16">
        <f t="shared" si="14"/>
        <v>353.61963081819988</v>
      </c>
    </row>
    <row r="270" spans="1:9" ht="15">
      <c r="A270" s="3" t="s">
        <v>42</v>
      </c>
      <c r="B270" s="3">
        <v>90</v>
      </c>
      <c r="C270" s="3">
        <v>0</v>
      </c>
      <c r="D270" s="3">
        <f>$A$244</f>
        <v>343</v>
      </c>
      <c r="E270" s="23">
        <f t="shared" si="16"/>
        <v>354.61105453722109</v>
      </c>
      <c r="F270" s="3">
        <v>93.93</v>
      </c>
      <c r="G270" s="16">
        <v>3.97</v>
      </c>
      <c r="H270" s="3">
        <f t="shared" si="17"/>
        <v>343</v>
      </c>
      <c r="I270" s="16">
        <f t="shared" si="14"/>
        <v>355.65096063415882</v>
      </c>
    </row>
    <row r="271" spans="1:9" ht="15">
      <c r="A271" s="3" t="s">
        <v>43</v>
      </c>
      <c r="B271" s="3">
        <v>90</v>
      </c>
      <c r="C271" s="3">
        <v>40</v>
      </c>
      <c r="D271" s="3">
        <f>$A$244</f>
        <v>343</v>
      </c>
      <c r="E271" s="23">
        <f t="shared" si="16"/>
        <v>356.85991649385335</v>
      </c>
      <c r="F271" s="3">
        <v>89.84</v>
      </c>
      <c r="G271" s="3">
        <v>46.62</v>
      </c>
      <c r="H271" s="37">
        <f t="shared" si="17"/>
        <v>343</v>
      </c>
      <c r="I271" s="16">
        <f t="shared" si="14"/>
        <v>357.62221687137952</v>
      </c>
    </row>
    <row r="272" spans="1:9" ht="15">
      <c r="A272" s="3" t="s">
        <v>44</v>
      </c>
      <c r="B272" s="37">
        <v>90</v>
      </c>
      <c r="C272" s="37">
        <v>-40</v>
      </c>
      <c r="D272" s="3">
        <f>$A$244</f>
        <v>343</v>
      </c>
      <c r="E272" s="64">
        <f t="shared" si="16"/>
        <v>356.85991649385335</v>
      </c>
      <c r="F272" s="37">
        <v>88</v>
      </c>
      <c r="G272" s="37">
        <v>-41.83</v>
      </c>
      <c r="H272" s="3">
        <f t="shared" si="17"/>
        <v>343</v>
      </c>
      <c r="I272" s="16">
        <f t="shared" si="14"/>
        <v>356.57081891259696</v>
      </c>
    </row>
    <row r="273" spans="1:9" ht="15">
      <c r="A273" s="17" t="s">
        <v>45</v>
      </c>
      <c r="B273" s="18">
        <v>-90</v>
      </c>
      <c r="C273" s="18">
        <v>40</v>
      </c>
      <c r="D273" s="3">
        <f>$A$244</f>
        <v>343</v>
      </c>
      <c r="E273" s="23">
        <f t="shared" si="16"/>
        <v>356.85991649385335</v>
      </c>
      <c r="F273" s="18">
        <v>-92.32</v>
      </c>
      <c r="G273" s="18">
        <v>41.56</v>
      </c>
      <c r="H273" s="3">
        <f t="shared" si="17"/>
        <v>343</v>
      </c>
      <c r="I273" s="16">
        <f t="shared" si="14"/>
        <v>357.62999874171629</v>
      </c>
    </row>
    <row r="274" spans="1:9" ht="15">
      <c r="A274" s="17" t="s">
        <v>47</v>
      </c>
      <c r="B274" s="18">
        <v>-90</v>
      </c>
      <c r="C274" s="41">
        <v>-40</v>
      </c>
      <c r="D274" s="3">
        <f>$A$244</f>
        <v>343</v>
      </c>
      <c r="E274" s="60">
        <f t="shared" si="16"/>
        <v>356.85991649385335</v>
      </c>
      <c r="F274" s="18">
        <v>-92.61</v>
      </c>
      <c r="G274" s="18">
        <v>-41.87</v>
      </c>
      <c r="H274" s="14">
        <f t="shared" si="17"/>
        <v>343</v>
      </c>
      <c r="I274" s="16">
        <f t="shared" si="14"/>
        <v>357.74112008546069</v>
      </c>
    </row>
    <row r="277" spans="1:9" ht="15">
      <c r="A277" s="4" t="s">
        <v>6</v>
      </c>
      <c r="B277" s="11" t="s">
        <v>13</v>
      </c>
      <c r="C277" s="11" t="s">
        <v>14</v>
      </c>
      <c r="D277" s="19" t="s">
        <v>15</v>
      </c>
    </row>
    <row r="278" spans="1:9" ht="15">
      <c r="A278" s="3" t="s">
        <v>18</v>
      </c>
      <c r="B278" s="3">
        <v>0</v>
      </c>
      <c r="C278" s="17">
        <v>-0.43</v>
      </c>
      <c r="D278" s="18">
        <f>ABS(C278-B278)</f>
        <v>0.43</v>
      </c>
    </row>
    <row r="279" spans="1:9" ht="15">
      <c r="A279" s="3" t="s">
        <v>19</v>
      </c>
      <c r="B279" s="3">
        <v>0</v>
      </c>
      <c r="C279" s="42">
        <v>-3.03</v>
      </c>
      <c r="D279" s="18">
        <f t="shared" ref="D279:D303" si="18">ABS(C279-B279)</f>
        <v>3.03</v>
      </c>
    </row>
    <row r="280" spans="1:9" ht="15">
      <c r="A280" s="3" t="s">
        <v>20</v>
      </c>
      <c r="B280" s="37">
        <v>0</v>
      </c>
      <c r="C280" s="42">
        <v>-2.2400000000000002</v>
      </c>
      <c r="D280" s="18">
        <f t="shared" si="18"/>
        <v>2.2400000000000002</v>
      </c>
    </row>
    <row r="281" spans="1:9" ht="15">
      <c r="A281" s="17" t="s">
        <v>21</v>
      </c>
      <c r="B281" s="18">
        <v>0</v>
      </c>
      <c r="C281" s="41">
        <v>-2.69</v>
      </c>
      <c r="D281" s="18">
        <f t="shared" si="18"/>
        <v>2.69</v>
      </c>
    </row>
    <row r="282" spans="1:9" ht="15">
      <c r="A282" s="17" t="s">
        <v>22</v>
      </c>
      <c r="B282" s="18">
        <v>0</v>
      </c>
      <c r="C282" s="107">
        <v>-0.9</v>
      </c>
      <c r="D282" s="18">
        <f t="shared" si="18"/>
        <v>0.9</v>
      </c>
    </row>
    <row r="283" spans="1:9" ht="15">
      <c r="A283" s="3" t="s">
        <v>23</v>
      </c>
      <c r="B283" s="14">
        <v>20</v>
      </c>
      <c r="C283" s="104">
        <v>27.53</v>
      </c>
      <c r="D283" s="18">
        <f t="shared" si="18"/>
        <v>7.5300000000000011</v>
      </c>
    </row>
    <row r="284" spans="1:9" ht="15">
      <c r="A284" s="3" t="s">
        <v>24</v>
      </c>
      <c r="B284" s="3">
        <v>20</v>
      </c>
      <c r="C284" s="17">
        <v>26.24</v>
      </c>
      <c r="D284" s="18">
        <f t="shared" si="18"/>
        <v>6.2399999999999984</v>
      </c>
    </row>
    <row r="285" spans="1:9" ht="15">
      <c r="A285" s="3" t="s">
        <v>25</v>
      </c>
      <c r="B285" s="37">
        <v>20</v>
      </c>
      <c r="C285" s="42">
        <v>14.61</v>
      </c>
      <c r="D285" s="18">
        <f t="shared" si="18"/>
        <v>5.3900000000000006</v>
      </c>
    </row>
    <row r="286" spans="1:9" ht="15">
      <c r="A286" s="17" t="s">
        <v>26</v>
      </c>
      <c r="B286" s="18">
        <v>-20</v>
      </c>
      <c r="C286" s="41">
        <v>-24.13</v>
      </c>
      <c r="D286" s="18">
        <f t="shared" si="18"/>
        <v>4.129999999999999</v>
      </c>
    </row>
    <row r="287" spans="1:9" ht="15">
      <c r="A287" s="17" t="s">
        <v>27</v>
      </c>
      <c r="B287" s="18">
        <v>-20</v>
      </c>
      <c r="C287" s="41">
        <v>-27.22</v>
      </c>
      <c r="D287" s="18">
        <f t="shared" si="18"/>
        <v>7.2199999999999989</v>
      </c>
    </row>
    <row r="288" spans="1:9" ht="15">
      <c r="A288" s="3" t="s">
        <v>31</v>
      </c>
      <c r="B288" s="14">
        <v>40</v>
      </c>
      <c r="C288" s="20">
        <v>36.9</v>
      </c>
      <c r="D288" s="18">
        <f t="shared" si="18"/>
        <v>3.1000000000000014</v>
      </c>
    </row>
    <row r="289" spans="1:4" ht="15">
      <c r="A289" s="3" t="s">
        <v>32</v>
      </c>
      <c r="B289" s="3">
        <v>40</v>
      </c>
      <c r="C289" s="17">
        <v>46.09</v>
      </c>
      <c r="D289" s="18">
        <f t="shared" si="18"/>
        <v>6.0900000000000034</v>
      </c>
    </row>
    <row r="290" spans="1:4" ht="15">
      <c r="A290" s="3" t="s">
        <v>33</v>
      </c>
      <c r="B290" s="3">
        <v>40</v>
      </c>
      <c r="C290" s="17">
        <v>44.23</v>
      </c>
      <c r="D290" s="18">
        <f t="shared" si="18"/>
        <v>4.2299999999999969</v>
      </c>
    </row>
    <row r="291" spans="1:4" ht="15">
      <c r="A291" s="3" t="s">
        <v>34</v>
      </c>
      <c r="B291" s="3">
        <v>50</v>
      </c>
      <c r="C291" s="17">
        <v>51.86</v>
      </c>
      <c r="D291" s="18">
        <f t="shared" si="18"/>
        <v>1.8599999999999994</v>
      </c>
    </row>
    <row r="292" spans="1:4" ht="15">
      <c r="A292" s="3" t="s">
        <v>35</v>
      </c>
      <c r="B292" s="3">
        <v>50</v>
      </c>
      <c r="C292" s="17">
        <v>50.1</v>
      </c>
      <c r="D292" s="18">
        <f t="shared" si="18"/>
        <v>0.10000000000000142</v>
      </c>
    </row>
    <row r="293" spans="1:4" ht="15">
      <c r="A293" s="3" t="s">
        <v>36</v>
      </c>
      <c r="B293" s="37">
        <v>50</v>
      </c>
      <c r="C293" s="42">
        <v>46.23</v>
      </c>
      <c r="D293" s="18">
        <f t="shared" si="18"/>
        <v>3.7700000000000031</v>
      </c>
    </row>
    <row r="294" spans="1:4" ht="15">
      <c r="A294" s="17" t="s">
        <v>37</v>
      </c>
      <c r="B294" s="18">
        <v>-50</v>
      </c>
      <c r="C294" s="41">
        <v>-62.27</v>
      </c>
      <c r="D294" s="18">
        <f t="shared" si="18"/>
        <v>12.270000000000003</v>
      </c>
    </row>
    <row r="295" spans="1:4" ht="15">
      <c r="A295" s="17" t="s">
        <v>38</v>
      </c>
      <c r="B295" s="18">
        <v>-50</v>
      </c>
      <c r="C295" s="41">
        <v>-51.39</v>
      </c>
      <c r="D295" s="18">
        <f t="shared" si="18"/>
        <v>1.3900000000000006</v>
      </c>
    </row>
    <row r="296" spans="1:4" ht="15">
      <c r="A296" s="3" t="s">
        <v>39</v>
      </c>
      <c r="B296" s="14">
        <v>70</v>
      </c>
      <c r="C296" s="20">
        <v>73.069999999999993</v>
      </c>
      <c r="D296" s="18">
        <f t="shared" si="18"/>
        <v>3.0699999999999932</v>
      </c>
    </row>
    <row r="297" spans="1:4" ht="15">
      <c r="A297" s="3" t="s">
        <v>40</v>
      </c>
      <c r="B297" s="3">
        <v>70</v>
      </c>
      <c r="C297" s="17">
        <v>67.489999999999995</v>
      </c>
      <c r="D297" s="18">
        <f t="shared" si="18"/>
        <v>2.5100000000000051</v>
      </c>
    </row>
    <row r="298" spans="1:4" ht="15">
      <c r="A298" s="3" t="s">
        <v>41</v>
      </c>
      <c r="B298" s="3">
        <v>70</v>
      </c>
      <c r="C298" s="23">
        <v>75.319999999999993</v>
      </c>
      <c r="D298" s="18">
        <f t="shared" si="18"/>
        <v>5.3199999999999932</v>
      </c>
    </row>
    <row r="299" spans="1:4" ht="15">
      <c r="A299" s="3" t="s">
        <v>42</v>
      </c>
      <c r="B299" s="3">
        <v>90</v>
      </c>
      <c r="C299" s="17">
        <v>93.93</v>
      </c>
      <c r="D299" s="18">
        <f t="shared" si="18"/>
        <v>3.9300000000000068</v>
      </c>
    </row>
    <row r="300" spans="1:4" ht="15">
      <c r="A300" s="3" t="s">
        <v>43</v>
      </c>
      <c r="B300" s="3">
        <v>90</v>
      </c>
      <c r="C300" s="17">
        <v>89.84</v>
      </c>
      <c r="D300" s="18">
        <f t="shared" si="18"/>
        <v>0.15999999999999659</v>
      </c>
    </row>
    <row r="301" spans="1:4" ht="15">
      <c r="A301" s="3" t="s">
        <v>44</v>
      </c>
      <c r="B301" s="37">
        <v>90</v>
      </c>
      <c r="C301" s="42">
        <v>88</v>
      </c>
      <c r="D301" s="18">
        <f t="shared" si="18"/>
        <v>2</v>
      </c>
    </row>
    <row r="302" spans="1:4" ht="15">
      <c r="A302" s="17" t="s">
        <v>45</v>
      </c>
      <c r="B302" s="18">
        <v>-90</v>
      </c>
      <c r="C302" s="41">
        <v>-92.32</v>
      </c>
      <c r="D302" s="18">
        <f t="shared" si="18"/>
        <v>2.3199999999999932</v>
      </c>
    </row>
    <row r="303" spans="1:4" ht="15">
      <c r="A303" s="17" t="s">
        <v>47</v>
      </c>
      <c r="B303" s="18">
        <v>-90</v>
      </c>
      <c r="C303" s="41">
        <v>-92.61</v>
      </c>
      <c r="D303" s="18">
        <f t="shared" si="18"/>
        <v>2.6099999999999994</v>
      </c>
    </row>
    <row r="304" spans="1:4" ht="15"/>
    <row r="305" spans="1:4" ht="15"/>
    <row r="306" spans="1:4" ht="15">
      <c r="C306" s="22" t="s">
        <v>28</v>
      </c>
      <c r="D306" s="24">
        <f>MAX(D278:D303)</f>
        <v>12.270000000000003</v>
      </c>
    </row>
    <row r="307" spans="1:4" ht="15">
      <c r="C307" s="22" t="s">
        <v>29</v>
      </c>
      <c r="D307" s="24">
        <f>MIN(D278:D303)</f>
        <v>0.10000000000000142</v>
      </c>
    </row>
    <row r="308" spans="1:4" ht="15">
      <c r="C308" s="22" t="s">
        <v>30</v>
      </c>
      <c r="D308" s="24">
        <f>SUM(D278:D303)/26</f>
        <v>3.6357692307692302</v>
      </c>
    </row>
    <row r="309" spans="1:4" ht="15"/>
    <row r="310" spans="1:4" ht="15"/>
    <row r="311" spans="1:4" ht="15">
      <c r="A311" s="12" t="s">
        <v>6</v>
      </c>
      <c r="B311" s="11" t="s">
        <v>13</v>
      </c>
      <c r="C311" s="11" t="s">
        <v>14</v>
      </c>
      <c r="D311" s="19" t="s">
        <v>15</v>
      </c>
    </row>
    <row r="312" spans="1:4" ht="15">
      <c r="A312" s="3" t="s">
        <v>18</v>
      </c>
      <c r="B312" s="3">
        <v>0</v>
      </c>
      <c r="C312" s="17">
        <v>-3.07</v>
      </c>
      <c r="D312" s="18">
        <f>ABS(C312-B312)</f>
        <v>3.07</v>
      </c>
    </row>
    <row r="313" spans="1:4" ht="15">
      <c r="A313" s="3" t="s">
        <v>19</v>
      </c>
      <c r="B313" s="3">
        <v>20</v>
      </c>
      <c r="C313" s="42">
        <v>24.87</v>
      </c>
      <c r="D313" s="18">
        <f t="shared" ref="D313:D337" si="19">ABS(C313-B313)</f>
        <v>4.870000000000001</v>
      </c>
    </row>
    <row r="314" spans="1:4" ht="15">
      <c r="A314" s="3" t="s">
        <v>20</v>
      </c>
      <c r="B314" s="37">
        <v>-20</v>
      </c>
      <c r="C314" s="42">
        <v>-33.47</v>
      </c>
      <c r="D314" s="18">
        <f t="shared" si="19"/>
        <v>13.469999999999999</v>
      </c>
    </row>
    <row r="315" spans="1:4" ht="15">
      <c r="A315" s="17" t="s">
        <v>21</v>
      </c>
      <c r="B315" s="18">
        <v>100</v>
      </c>
      <c r="C315" s="41">
        <v>85.78</v>
      </c>
      <c r="D315" s="18">
        <f t="shared" si="19"/>
        <v>14.219999999999999</v>
      </c>
    </row>
    <row r="316" spans="1:4" ht="15">
      <c r="A316" s="17" t="s">
        <v>22</v>
      </c>
      <c r="B316" s="18">
        <v>-100</v>
      </c>
      <c r="C316" s="107">
        <v>-84.27</v>
      </c>
      <c r="D316" s="18">
        <f t="shared" si="19"/>
        <v>15.730000000000004</v>
      </c>
    </row>
    <row r="317" spans="1:4" ht="15">
      <c r="A317" s="3" t="s">
        <v>23</v>
      </c>
      <c r="B317" s="14">
        <v>0</v>
      </c>
      <c r="C317" s="20">
        <v>-9.43</v>
      </c>
      <c r="D317" s="18">
        <f t="shared" si="19"/>
        <v>9.43</v>
      </c>
    </row>
    <row r="318" spans="1:4" ht="15">
      <c r="A318" s="3" t="s">
        <v>24</v>
      </c>
      <c r="B318" s="3">
        <v>70</v>
      </c>
      <c r="C318" s="17">
        <v>64.84</v>
      </c>
      <c r="D318" s="18">
        <f t="shared" si="19"/>
        <v>5.1599999999999966</v>
      </c>
    </row>
    <row r="319" spans="1:4" ht="15">
      <c r="A319" s="3" t="s">
        <v>25</v>
      </c>
      <c r="B319" s="37">
        <v>-70</v>
      </c>
      <c r="C319" s="64">
        <v>-71.5</v>
      </c>
      <c r="D319" s="18">
        <f t="shared" si="19"/>
        <v>1.5</v>
      </c>
    </row>
    <row r="320" spans="1:4" ht="15">
      <c r="A320" s="17" t="s">
        <v>26</v>
      </c>
      <c r="B320" s="18">
        <v>70</v>
      </c>
      <c r="C320" s="41">
        <v>71.7</v>
      </c>
      <c r="D320" s="18">
        <f t="shared" si="19"/>
        <v>1.7000000000000028</v>
      </c>
    </row>
    <row r="321" spans="1:4" ht="15">
      <c r="A321" s="17" t="s">
        <v>27</v>
      </c>
      <c r="B321" s="18">
        <v>-70</v>
      </c>
      <c r="C321" s="41">
        <v>-75.87</v>
      </c>
      <c r="D321" s="18">
        <f t="shared" si="19"/>
        <v>5.8700000000000045</v>
      </c>
    </row>
    <row r="322" spans="1:4" ht="15">
      <c r="A322" s="3" t="s">
        <v>31</v>
      </c>
      <c r="B322" s="14">
        <v>0</v>
      </c>
      <c r="C322" s="20">
        <v>-1.44</v>
      </c>
      <c r="D322" s="18">
        <f t="shared" si="19"/>
        <v>1.44</v>
      </c>
    </row>
    <row r="323" spans="1:4" ht="15">
      <c r="A323" s="3" t="s">
        <v>32</v>
      </c>
      <c r="B323" s="3">
        <v>90</v>
      </c>
      <c r="C323" s="17">
        <v>85.38</v>
      </c>
      <c r="D323" s="18">
        <f t="shared" si="19"/>
        <v>4.6200000000000045</v>
      </c>
    </row>
    <row r="324" spans="1:4" ht="15">
      <c r="A324" s="3" t="s">
        <v>33</v>
      </c>
      <c r="B324" s="3">
        <v>-90</v>
      </c>
      <c r="C324" s="17">
        <v>-81.31</v>
      </c>
      <c r="D324" s="18">
        <f t="shared" si="19"/>
        <v>8.6899999999999977</v>
      </c>
    </row>
    <row r="325" spans="1:4" ht="15">
      <c r="A325" s="3" t="s">
        <v>34</v>
      </c>
      <c r="B325" s="3">
        <v>0</v>
      </c>
      <c r="C325" s="17">
        <v>2.94</v>
      </c>
      <c r="D325" s="18">
        <f t="shared" si="19"/>
        <v>2.94</v>
      </c>
    </row>
    <row r="326" spans="1:4" ht="15">
      <c r="A326" s="3" t="s">
        <v>35</v>
      </c>
      <c r="B326" s="3">
        <v>50</v>
      </c>
      <c r="C326" s="17">
        <v>50.14</v>
      </c>
      <c r="D326" s="18">
        <f t="shared" si="19"/>
        <v>0.14000000000000057</v>
      </c>
    </row>
    <row r="327" spans="1:4" ht="15">
      <c r="A327" s="3" t="s">
        <v>36</v>
      </c>
      <c r="B327" s="37">
        <v>-50</v>
      </c>
      <c r="C327" s="42">
        <v>-47.3</v>
      </c>
      <c r="D327" s="18">
        <f t="shared" si="19"/>
        <v>2.7000000000000028</v>
      </c>
    </row>
    <row r="328" spans="1:4" ht="15">
      <c r="A328" s="17" t="s">
        <v>37</v>
      </c>
      <c r="B328" s="18">
        <v>50</v>
      </c>
      <c r="C328" s="41">
        <v>53.34</v>
      </c>
      <c r="D328" s="18">
        <f t="shared" si="19"/>
        <v>3.3400000000000034</v>
      </c>
    </row>
    <row r="329" spans="1:4" ht="15">
      <c r="A329" s="17" t="s">
        <v>38</v>
      </c>
      <c r="B329" s="18">
        <v>-50</v>
      </c>
      <c r="C329" s="41">
        <v>-61.66</v>
      </c>
      <c r="D329" s="18">
        <f t="shared" si="19"/>
        <v>11.659999999999997</v>
      </c>
    </row>
    <row r="330" spans="1:4" ht="15">
      <c r="A330" s="3" t="s">
        <v>39</v>
      </c>
      <c r="B330" s="14">
        <v>0</v>
      </c>
      <c r="C330" s="20">
        <v>6.19</v>
      </c>
      <c r="D330" s="18">
        <f t="shared" si="19"/>
        <v>6.19</v>
      </c>
    </row>
    <row r="331" spans="1:4" ht="15">
      <c r="A331" s="3" t="s">
        <v>40</v>
      </c>
      <c r="B331" s="3">
        <v>35</v>
      </c>
      <c r="C331" s="23">
        <v>43.13</v>
      </c>
      <c r="D331" s="18">
        <f t="shared" si="19"/>
        <v>8.1300000000000026</v>
      </c>
    </row>
    <row r="332" spans="1:4" ht="15">
      <c r="A332" s="3" t="s">
        <v>41</v>
      </c>
      <c r="B332" s="3">
        <v>-35</v>
      </c>
      <c r="C332" s="17">
        <v>-41.53</v>
      </c>
      <c r="D332" s="18">
        <f t="shared" si="19"/>
        <v>6.5300000000000011</v>
      </c>
    </row>
    <row r="333" spans="1:4" ht="15">
      <c r="A333" s="3" t="s">
        <v>42</v>
      </c>
      <c r="B333" s="3">
        <v>0</v>
      </c>
      <c r="C333" s="23">
        <v>3.97</v>
      </c>
      <c r="D333" s="18">
        <f t="shared" si="19"/>
        <v>3.97</v>
      </c>
    </row>
    <row r="334" spans="1:4" ht="15">
      <c r="A334" s="3" t="s">
        <v>43</v>
      </c>
      <c r="B334" s="3">
        <v>40</v>
      </c>
      <c r="C334" s="17">
        <v>46.62</v>
      </c>
      <c r="D334" s="18">
        <f t="shared" si="19"/>
        <v>6.6199999999999974</v>
      </c>
    </row>
    <row r="335" spans="1:4" ht="15">
      <c r="A335" s="3" t="s">
        <v>44</v>
      </c>
      <c r="B335" s="37">
        <v>-40</v>
      </c>
      <c r="C335" s="42">
        <v>-41.83</v>
      </c>
      <c r="D335" s="18">
        <f t="shared" si="19"/>
        <v>1.8299999999999983</v>
      </c>
    </row>
    <row r="336" spans="1:4" ht="15">
      <c r="A336" s="17" t="s">
        <v>45</v>
      </c>
      <c r="B336" s="18">
        <v>40</v>
      </c>
      <c r="C336" s="41">
        <v>41.56</v>
      </c>
      <c r="D336" s="18">
        <f t="shared" si="19"/>
        <v>1.5600000000000023</v>
      </c>
    </row>
    <row r="337" spans="1:4" ht="15">
      <c r="A337" s="17" t="s">
        <v>47</v>
      </c>
      <c r="B337" s="41">
        <v>-40</v>
      </c>
      <c r="C337" s="41">
        <v>-41.87</v>
      </c>
      <c r="D337" s="18">
        <f t="shared" si="19"/>
        <v>1.8699999999999974</v>
      </c>
    </row>
    <row r="338" spans="1:4" ht="15"/>
    <row r="339" spans="1:4" ht="15"/>
    <row r="340" spans="1:4" ht="15">
      <c r="C340" s="22" t="s">
        <v>28</v>
      </c>
      <c r="D340" s="24">
        <f>MAX(D312:D337)</f>
        <v>15.730000000000004</v>
      </c>
    </row>
    <row r="341" spans="1:4" ht="15">
      <c r="C341" s="22" t="s">
        <v>29</v>
      </c>
      <c r="D341" s="24">
        <f>MIN(D312:D337)</f>
        <v>0.14000000000000057</v>
      </c>
    </row>
    <row r="342" spans="1:4" ht="15">
      <c r="C342" s="22" t="s">
        <v>30</v>
      </c>
      <c r="D342" s="24">
        <f>SUM(D312:D337)/26</f>
        <v>5.6634615384615383</v>
      </c>
    </row>
    <row r="343" spans="1:4" ht="15"/>
    <row r="344" spans="1:4" ht="15"/>
    <row r="345" spans="1:4" ht="15"/>
    <row r="346" spans="1:4" ht="15">
      <c r="A346" s="56" t="s">
        <v>6</v>
      </c>
      <c r="B346" s="43" t="s">
        <v>16</v>
      </c>
      <c r="C346" s="43" t="s">
        <v>17</v>
      </c>
      <c r="D346" s="27" t="s">
        <v>15</v>
      </c>
    </row>
    <row r="347" spans="1:4" ht="15">
      <c r="A347" s="3" t="s">
        <v>18</v>
      </c>
      <c r="B347" s="16">
        <v>343</v>
      </c>
      <c r="C347" s="24">
        <v>343.0140081687627</v>
      </c>
      <c r="D347" s="24">
        <f>ABS(C347-B347)</f>
        <v>1.4008168762700279E-2</v>
      </c>
    </row>
    <row r="348" spans="1:4" ht="15">
      <c r="A348" s="3" t="s">
        <v>19</v>
      </c>
      <c r="B348" s="16">
        <v>343.582595601116</v>
      </c>
      <c r="C348" s="24">
        <v>343.91379414033395</v>
      </c>
      <c r="D348" s="24">
        <f t="shared" ref="D348:D372" si="20">ABS(C348-B348)</f>
        <v>0.33119853921795084</v>
      </c>
    </row>
    <row r="349" spans="1:4" ht="15">
      <c r="A349" s="3" t="s">
        <v>20</v>
      </c>
      <c r="B349" s="16">
        <v>343.582595601116</v>
      </c>
      <c r="C349" s="24">
        <v>344.63641493608884</v>
      </c>
      <c r="D349" s="24">
        <f t="shared" si="20"/>
        <v>1.0538193349728431</v>
      </c>
    </row>
    <row r="350" spans="1:4" ht="15">
      <c r="A350" s="3" t="s">
        <v>21</v>
      </c>
      <c r="B350" s="16">
        <v>357.28000223914017</v>
      </c>
      <c r="C350" s="24">
        <v>353.57381761097639</v>
      </c>
      <c r="D350" s="24">
        <f t="shared" si="20"/>
        <v>3.7061846281637827</v>
      </c>
    </row>
    <row r="351" spans="1:4" ht="15">
      <c r="A351" s="3" t="s">
        <v>22</v>
      </c>
      <c r="B351" s="16">
        <v>357.28000223914017</v>
      </c>
      <c r="C351" s="24">
        <v>353.20141973100846</v>
      </c>
      <c r="D351" s="24">
        <f t="shared" si="20"/>
        <v>4.0785825081317171</v>
      </c>
    </row>
    <row r="352" spans="1:4" ht="15">
      <c r="A352" s="3" t="s">
        <v>23</v>
      </c>
      <c r="B352" s="16">
        <v>343.582595601116</v>
      </c>
      <c r="C352" s="24">
        <v>344.23222655643383</v>
      </c>
      <c r="D352" s="24">
        <f t="shared" si="20"/>
        <v>0.6496309553178321</v>
      </c>
    </row>
    <row r="353" spans="1:4" ht="15">
      <c r="A353" s="3" t="s">
        <v>24</v>
      </c>
      <c r="B353" s="16">
        <v>350.64084188810637</v>
      </c>
      <c r="C353" s="24">
        <v>350.05965663012353</v>
      </c>
      <c r="D353" s="24">
        <f t="shared" si="20"/>
        <v>0.58118525798283827</v>
      </c>
    </row>
    <row r="354" spans="1:4" ht="15">
      <c r="A354" s="3" t="s">
        <v>25</v>
      </c>
      <c r="B354" s="16">
        <v>350.64084188810637</v>
      </c>
      <c r="C354" s="24">
        <v>350.67749015298944</v>
      </c>
      <c r="D354" s="24">
        <f t="shared" si="20"/>
        <v>3.6648264883069714E-2</v>
      </c>
    </row>
    <row r="355" spans="1:4" ht="15">
      <c r="A355" s="3" t="s">
        <v>26</v>
      </c>
      <c r="B355" s="16">
        <v>350.64084188810637</v>
      </c>
      <c r="C355" s="24">
        <v>351.24371439215821</v>
      </c>
      <c r="D355" s="24">
        <f t="shared" si="20"/>
        <v>0.60287250405184523</v>
      </c>
    </row>
    <row r="356" spans="1:4" ht="15">
      <c r="A356" s="3" t="s">
        <v>27</v>
      </c>
      <c r="B356" s="16">
        <v>350.64084188810637</v>
      </c>
      <c r="C356" s="24">
        <v>352.34384527049707</v>
      </c>
      <c r="D356" s="24">
        <f t="shared" si="20"/>
        <v>1.7030033823907047</v>
      </c>
    </row>
    <row r="357" spans="1:4" ht="15">
      <c r="A357" s="3" t="s">
        <v>31</v>
      </c>
      <c r="B357" s="16">
        <v>345.32448508612879</v>
      </c>
      <c r="C357" s="24">
        <v>344.98214968313943</v>
      </c>
      <c r="D357" s="24">
        <f t="shared" si="20"/>
        <v>0.34233540298936305</v>
      </c>
    </row>
    <row r="358" spans="1:4" ht="15">
      <c r="A358" s="3" t="s">
        <v>32</v>
      </c>
      <c r="B358" s="16">
        <v>356.85991649385335</v>
      </c>
      <c r="C358" s="24">
        <v>356.45901938371543</v>
      </c>
      <c r="D358" s="24">
        <f t="shared" si="20"/>
        <v>0.40089711013791884</v>
      </c>
    </row>
    <row r="359" spans="1:4" ht="15">
      <c r="A359" s="3" t="s">
        <v>33</v>
      </c>
      <c r="B359" s="16">
        <v>356.85991649385335</v>
      </c>
      <c r="C359" s="24">
        <v>355.26976933029357</v>
      </c>
      <c r="D359" s="24">
        <f t="shared" si="20"/>
        <v>1.5901471635597773</v>
      </c>
    </row>
    <row r="360" spans="1:4" ht="15">
      <c r="A360" s="3" t="s">
        <v>34</v>
      </c>
      <c r="B360" s="16">
        <v>346.62515777133086</v>
      </c>
      <c r="C360" s="24">
        <v>346.91080006249445</v>
      </c>
      <c r="D360" s="24">
        <f t="shared" si="20"/>
        <v>0.2856422911635832</v>
      </c>
    </row>
    <row r="361" spans="1:4" ht="15">
      <c r="A361" s="3" t="s">
        <v>35</v>
      </c>
      <c r="B361" s="16">
        <v>350.21279245624368</v>
      </c>
      <c r="C361" s="24">
        <v>350.24709791802701</v>
      </c>
      <c r="D361" s="24">
        <f t="shared" si="20"/>
        <v>3.4305461783333158E-2</v>
      </c>
    </row>
    <row r="362" spans="1:4" ht="15">
      <c r="A362" s="3" t="s">
        <v>36</v>
      </c>
      <c r="B362" s="16">
        <v>350.21279245624368</v>
      </c>
      <c r="C362" s="24">
        <v>349.31862661472832</v>
      </c>
      <c r="D362" s="24">
        <f t="shared" si="20"/>
        <v>0.89416584151535972</v>
      </c>
    </row>
    <row r="363" spans="1:4" ht="15">
      <c r="A363" s="3" t="s">
        <v>37</v>
      </c>
      <c r="B363" s="16">
        <v>350.21279245624368</v>
      </c>
      <c r="C363" s="24">
        <v>352.6637328957998</v>
      </c>
      <c r="D363" s="24">
        <f t="shared" si="20"/>
        <v>2.4509404395561205</v>
      </c>
    </row>
    <row r="364" spans="1:4" ht="15">
      <c r="A364" s="3" t="s">
        <v>38</v>
      </c>
      <c r="B364" s="16">
        <v>350.21279245624368</v>
      </c>
      <c r="C364" s="24">
        <v>352.26678483785554</v>
      </c>
      <c r="D364" s="24">
        <f t="shared" si="20"/>
        <v>2.053992381611863</v>
      </c>
    </row>
    <row r="365" spans="1:4" ht="15">
      <c r="A365" s="3" t="s">
        <v>39</v>
      </c>
      <c r="B365" s="16">
        <v>350.06999300139967</v>
      </c>
      <c r="C365" s="24">
        <v>350.75139486536614</v>
      </c>
      <c r="D365" s="24">
        <f t="shared" si="20"/>
        <v>0.68140186396647096</v>
      </c>
    </row>
    <row r="366" spans="1:4" ht="15">
      <c r="A366" s="3" t="s">
        <v>40</v>
      </c>
      <c r="B366" s="16">
        <v>351.81529244761379</v>
      </c>
      <c r="C366" s="24">
        <v>352.22733709920925</v>
      </c>
      <c r="D366" s="24">
        <f t="shared" si="20"/>
        <v>0.41204465159546544</v>
      </c>
    </row>
    <row r="367" spans="1:4" ht="15">
      <c r="A367" s="3" t="s">
        <v>41</v>
      </c>
      <c r="B367" s="16">
        <v>351.81529244761379</v>
      </c>
      <c r="C367" s="24">
        <v>353.61963081819988</v>
      </c>
      <c r="D367" s="24">
        <f t="shared" si="20"/>
        <v>1.8043383705860947</v>
      </c>
    </row>
    <row r="368" spans="1:4" ht="15">
      <c r="A368" s="3" t="s">
        <v>42</v>
      </c>
      <c r="B368" s="16">
        <v>354.61105453722109</v>
      </c>
      <c r="C368" s="24">
        <v>355.65096063415882</v>
      </c>
      <c r="D368" s="24">
        <f t="shared" si="20"/>
        <v>1.0399060969377274</v>
      </c>
    </row>
    <row r="369" spans="1:4" ht="15">
      <c r="A369" s="3" t="s">
        <v>43</v>
      </c>
      <c r="B369" s="16">
        <v>356.85991649385335</v>
      </c>
      <c r="C369" s="24">
        <v>357.62221687137952</v>
      </c>
      <c r="D369" s="24">
        <f t="shared" si="20"/>
        <v>0.76230037752617363</v>
      </c>
    </row>
    <row r="370" spans="1:4" ht="15">
      <c r="A370" s="3" t="s">
        <v>44</v>
      </c>
      <c r="B370" s="16">
        <v>356.85991649385335</v>
      </c>
      <c r="C370" s="24">
        <v>356.57081891259696</v>
      </c>
      <c r="D370" s="24">
        <f t="shared" si="20"/>
        <v>0.28909758125638518</v>
      </c>
    </row>
    <row r="371" spans="1:4" ht="15">
      <c r="A371" s="3" t="s">
        <v>45</v>
      </c>
      <c r="B371" s="16">
        <v>356.85991649385335</v>
      </c>
      <c r="C371" s="24">
        <v>357.62999874171629</v>
      </c>
      <c r="D371" s="24">
        <f t="shared" si="20"/>
        <v>0.77008224786294477</v>
      </c>
    </row>
    <row r="372" spans="1:4" ht="15">
      <c r="A372" s="3" t="s">
        <v>47</v>
      </c>
      <c r="B372" s="16">
        <v>356.85991649385335</v>
      </c>
      <c r="C372" s="24">
        <v>357.74112008546069</v>
      </c>
      <c r="D372" s="24">
        <f t="shared" si="20"/>
        <v>0.88120359160734552</v>
      </c>
    </row>
    <row r="373" spans="1:4" ht="15"/>
    <row r="374" spans="1:4" ht="15"/>
    <row r="375" spans="1:4" ht="15">
      <c r="C375" s="22" t="s">
        <v>28</v>
      </c>
      <c r="D375" s="24">
        <f>MAX(D347:D372)</f>
        <v>4.0785825081317171</v>
      </c>
    </row>
    <row r="376" spans="1:4" ht="15">
      <c r="C376" s="22" t="s">
        <v>29</v>
      </c>
      <c r="D376" s="24">
        <f>MIN(D347:D372)</f>
        <v>1.4008168762700279E-2</v>
      </c>
    </row>
    <row r="377" spans="1:4" ht="15">
      <c r="C377" s="22" t="s">
        <v>30</v>
      </c>
      <c r="D377" s="24">
        <f>SUM(D347:D372)/26</f>
        <v>1.0557667083665849</v>
      </c>
    </row>
    <row r="378" spans="1:4" ht="15"/>
    <row r="379" spans="1:4" ht="15"/>
    <row r="380" spans="1:4" ht="15"/>
    <row r="381" spans="1:4" ht="15"/>
    <row r="382" spans="1:4" ht="15"/>
    <row r="383" spans="1:4" ht="15"/>
    <row r="384" spans="1:4" ht="15"/>
    <row r="385" ht="15"/>
    <row r="386" ht="15"/>
    <row r="387" ht="15"/>
    <row r="388" ht="15"/>
    <row r="389" ht="15"/>
    <row r="390" ht="15"/>
    <row r="391" ht="15"/>
    <row r="392" ht="15"/>
    <row r="393" ht="15"/>
  </sheetData>
  <mergeCells count="8">
    <mergeCell ref="A242:C242"/>
    <mergeCell ref="A247:E247"/>
    <mergeCell ref="F247:I247"/>
    <mergeCell ref="A1:C1"/>
    <mergeCell ref="A50:E50"/>
    <mergeCell ref="F6:J6"/>
    <mergeCell ref="A6:E6"/>
    <mergeCell ref="F50:I50"/>
  </mergeCells>
  <pageMargins left="0.7" right="0.7" top="0.75" bottom="0.75" header="0.3" footer="0.3"/>
  <pageSetup paperSize="8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Campoamor | Robotplus</dc:creator>
  <cp:keywords/>
  <dc:description/>
  <cp:lastModifiedBy/>
  <cp:revision/>
  <dcterms:created xsi:type="dcterms:W3CDTF">2025-03-07T10:14:22Z</dcterms:created>
  <dcterms:modified xsi:type="dcterms:W3CDTF">2025-04-20T17:57:39Z</dcterms:modified>
  <cp:category/>
  <cp:contentStatus/>
</cp:coreProperties>
</file>