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3C4D6CEB-391C-4296-BFEC-F287EA5F67F4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ruebas Distancias Fresas" sheetId="1" r:id="rId1"/>
    <sheet name="Comparaciones Resultado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6" i="2" l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E126" i="2"/>
  <c r="H143" i="2"/>
  <c r="L143" i="2" s="1"/>
  <c r="M143" i="2" s="1"/>
  <c r="H142" i="2"/>
  <c r="L142" i="2" s="1"/>
  <c r="M142" i="2" s="1"/>
  <c r="H141" i="2"/>
  <c r="L141" i="2" s="1"/>
  <c r="M141" i="2" s="1"/>
  <c r="H140" i="2"/>
  <c r="L140" i="2" s="1"/>
  <c r="M140" i="2" s="1"/>
  <c r="H139" i="2"/>
  <c r="L139" i="2" s="1"/>
  <c r="M139" i="2" s="1"/>
  <c r="H138" i="2"/>
  <c r="L138" i="2" s="1"/>
  <c r="M138" i="2" s="1"/>
  <c r="H137" i="2"/>
  <c r="L137" i="2" s="1"/>
  <c r="M137" i="2" s="1"/>
  <c r="H136" i="2"/>
  <c r="L136" i="2" s="1"/>
  <c r="M136" i="2" s="1"/>
  <c r="H135" i="2"/>
  <c r="L135" i="2" s="1"/>
  <c r="M135" i="2" s="1"/>
  <c r="H134" i="2"/>
  <c r="L134" i="2" s="1"/>
  <c r="M134" i="2" s="1"/>
  <c r="H133" i="2"/>
  <c r="L133" i="2" s="1"/>
  <c r="M133" i="2" s="1"/>
  <c r="H132" i="2"/>
  <c r="L132" i="2" s="1"/>
  <c r="M132" i="2" s="1"/>
  <c r="H131" i="2"/>
  <c r="L131" i="2" s="1"/>
  <c r="M131" i="2" s="1"/>
  <c r="H130" i="2"/>
  <c r="L130" i="2" s="1"/>
  <c r="M130" i="2" s="1"/>
  <c r="H129" i="2"/>
  <c r="L129" i="2" s="1"/>
  <c r="M129" i="2" s="1"/>
  <c r="H128" i="2"/>
  <c r="L128" i="2" s="1"/>
  <c r="M128" i="2" s="1"/>
  <c r="H127" i="2"/>
  <c r="L127" i="2" s="1"/>
  <c r="M127" i="2" s="1"/>
  <c r="H126" i="2"/>
  <c r="L126" i="2" s="1"/>
  <c r="D538" i="1"/>
  <c r="D537" i="1"/>
  <c r="D536" i="1"/>
  <c r="D535" i="1"/>
  <c r="D534" i="1"/>
  <c r="D53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L47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49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63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28" i="1"/>
  <c r="D420" i="1"/>
  <c r="E420" i="1"/>
  <c r="H420" i="1"/>
  <c r="J420" i="1"/>
  <c r="D421" i="1"/>
  <c r="E421" i="1"/>
  <c r="H421" i="1"/>
  <c r="J421" i="1"/>
  <c r="D422" i="1"/>
  <c r="E422" i="1"/>
  <c r="H422" i="1"/>
  <c r="J422" i="1"/>
  <c r="D423" i="1"/>
  <c r="E423" i="1"/>
  <c r="H423" i="1"/>
  <c r="J423" i="1"/>
  <c r="D424" i="1"/>
  <c r="E424" i="1"/>
  <c r="H424" i="1"/>
  <c r="J424" i="1"/>
  <c r="C395" i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00" i="1"/>
  <c r="H400" i="1" s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72" i="1"/>
  <c r="I373" i="1"/>
  <c r="I374" i="1"/>
  <c r="I375" i="1"/>
  <c r="I376" i="1"/>
  <c r="I377" i="1"/>
  <c r="I378" i="1"/>
  <c r="I379" i="1"/>
  <c r="I380" i="1"/>
  <c r="I371" i="1"/>
  <c r="I354" i="1"/>
  <c r="I355" i="1"/>
  <c r="I356" i="1"/>
  <c r="I357" i="1"/>
  <c r="I358" i="1"/>
  <c r="I359" i="1"/>
  <c r="I360" i="1"/>
  <c r="I361" i="1"/>
  <c r="I362" i="1"/>
  <c r="I353" i="1"/>
  <c r="I336" i="1"/>
  <c r="I337" i="1"/>
  <c r="I338" i="1"/>
  <c r="I339" i="1"/>
  <c r="I340" i="1"/>
  <c r="I341" i="1"/>
  <c r="I342" i="1"/>
  <c r="I343" i="1"/>
  <c r="I344" i="1"/>
  <c r="I335" i="1"/>
  <c r="I347" i="1" s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D80" i="2" l="1"/>
  <c r="D79" i="2"/>
  <c r="D78" i="2"/>
  <c r="D99" i="2"/>
  <c r="D98" i="2"/>
  <c r="D97" i="2"/>
  <c r="D118" i="2"/>
  <c r="D117" i="2"/>
  <c r="D11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H533" i="1"/>
  <c r="J533" i="1" s="1"/>
  <c r="I533" i="1" s="1"/>
  <c r="E533" i="1"/>
  <c r="H534" i="1"/>
  <c r="J534" i="1" s="1"/>
  <c r="E534" i="1"/>
  <c r="H535" i="1"/>
  <c r="J535" i="1" s="1"/>
  <c r="E535" i="1"/>
  <c r="H536" i="1"/>
  <c r="J536" i="1" s="1"/>
  <c r="E536" i="1"/>
  <c r="H537" i="1"/>
  <c r="J537" i="1" s="1"/>
  <c r="E537" i="1"/>
  <c r="H538" i="1"/>
  <c r="J538" i="1" s="1"/>
  <c r="E538" i="1"/>
  <c r="L457" i="1"/>
  <c r="L456" i="1"/>
  <c r="L455" i="1"/>
  <c r="L492" i="1"/>
  <c r="L491" i="1"/>
  <c r="L490" i="1"/>
  <c r="L527" i="1"/>
  <c r="L526" i="1"/>
  <c r="L525" i="1"/>
  <c r="H539" i="1"/>
  <c r="J539" i="1" s="1"/>
  <c r="E539" i="1"/>
  <c r="H540" i="1"/>
  <c r="J540" i="1" s="1"/>
  <c r="E540" i="1"/>
  <c r="H541" i="1"/>
  <c r="J541" i="1" s="1"/>
  <c r="E541" i="1"/>
  <c r="H542" i="1"/>
  <c r="J542" i="1" s="1"/>
  <c r="E542" i="1"/>
  <c r="H543" i="1"/>
  <c r="J543" i="1" s="1"/>
  <c r="E543" i="1"/>
  <c r="H544" i="1"/>
  <c r="J544" i="1" s="1"/>
  <c r="E544" i="1"/>
  <c r="H545" i="1"/>
  <c r="J545" i="1" s="1"/>
  <c r="E545" i="1"/>
  <c r="H546" i="1"/>
  <c r="J546" i="1" s="1"/>
  <c r="E546" i="1"/>
  <c r="H547" i="1"/>
  <c r="J547" i="1" s="1"/>
  <c r="E547" i="1"/>
  <c r="H548" i="1"/>
  <c r="J548" i="1" s="1"/>
  <c r="E548" i="1"/>
  <c r="H549" i="1"/>
  <c r="J549" i="1" s="1"/>
  <c r="E549" i="1"/>
  <c r="H550" i="1"/>
  <c r="J550" i="1" s="1"/>
  <c r="E550" i="1"/>
  <c r="I367" i="1"/>
  <c r="I366" i="1"/>
  <c r="I365" i="1"/>
  <c r="I385" i="1"/>
  <c r="I384" i="1"/>
  <c r="I383" i="1"/>
  <c r="K118" i="2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<sst xmlns="http://schemas.openxmlformats.org/spreadsheetml/2006/main" count="886" uniqueCount="48">
  <si>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</si>
  <si>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</si>
  <si>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</si>
  <si>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</si>
  <si>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</si>
  <si>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</si>
  <si>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</si>
  <si>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</si>
  <si>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</si>
  <si>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</si>
  <si>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</si>
  <si>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</si>
  <si>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</si>
  <si>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</si>
  <si>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</si>
  <si>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</si>
  <si>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</si>
  <si>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</si>
  <si>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</si>
  <si>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</si>
  <si>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</si>
  <si>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</si>
  <si>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</si>
  <si>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</si>
  <si>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</si>
  <si>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</si>
  <si>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</si>
  <si>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</si>
  <si>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</si>
  <si>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</si>
  <si>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</si>
  <si>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</si>
  <si>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</si>
  <si>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</si>
  <si>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</si>
  <si>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</si>
  <si>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</si>
  <si>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</si>
  <si>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</si>
  <si>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</si>
  <si>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</si>
  <si>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</si>
  <si>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</si>
  <si>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</si>
  <si>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</si>
  <si>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</si>
  <si>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EJE Y INVERTIDO</t>
  </si>
  <si>
    <t>COORDENDAS SUPUESTAS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</si>
</sst>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AC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 wrapText="1"/>
    </xf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0" borderId="0" xfId="0" applyFont="1"/>
    <xf numFmtId="0" fontId="2" fillId="7" borderId="7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AC9"/>
      <color rgb="FFFFD1D1"/>
      <color rgb="FFFFF596"/>
      <color rgb="FFFF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Fresas'!$J$427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Fresas'!$J$428:$J$452</c:f>
              <c:numCache>
                <c:formatCode>General</c:formatCode>
                <c:ptCount val="2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94D-95C2-1FA89A6AD56B}"/>
            </c:ext>
          </c:extLst>
        </c:ser>
        <c:ser>
          <c:idx val="1"/>
          <c:order val="1"/>
          <c:tx>
            <c:strRef>
              <c:f>'Pruebas Distancias Fresas'!$K$427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Fresas'!$K$428:$K$452</c:f>
              <c:numCache>
                <c:formatCode>General</c:formatCode>
                <c:ptCount val="25"/>
                <c:pt idx="0">
                  <c:v>262.24</c:v>
                </c:pt>
                <c:pt idx="1">
                  <c:v>466.78</c:v>
                </c:pt>
                <c:pt idx="2">
                  <c:v>175.89</c:v>
                </c:pt>
                <c:pt idx="3" formatCode="0.00">
                  <c:v>248.64</c:v>
                </c:pt>
                <c:pt idx="4">
                  <c:v>544.91999999999996</c:v>
                </c:pt>
                <c:pt idx="5">
                  <c:v>177.44</c:v>
                </c:pt>
                <c:pt idx="6">
                  <c:v>250.7</c:v>
                </c:pt>
                <c:pt idx="7">
                  <c:v>602.52</c:v>
                </c:pt>
                <c:pt idx="8">
                  <c:v>162.81</c:v>
                </c:pt>
                <c:pt idx="9">
                  <c:v>253.89</c:v>
                </c:pt>
                <c:pt idx="10">
                  <c:v>589.71</c:v>
                </c:pt>
                <c:pt idx="11">
                  <c:v>157.87</c:v>
                </c:pt>
                <c:pt idx="12">
                  <c:v>261.10000000000002</c:v>
                </c:pt>
                <c:pt idx="13">
                  <c:v>322.72000000000003</c:v>
                </c:pt>
                <c:pt idx="14" formatCode="0.00">
                  <c:v>236.74</c:v>
                </c:pt>
                <c:pt idx="15">
                  <c:v>261.91000000000003</c:v>
                </c:pt>
                <c:pt idx="16">
                  <c:v>369.51</c:v>
                </c:pt>
                <c:pt idx="17">
                  <c:v>212.74</c:v>
                </c:pt>
                <c:pt idx="18">
                  <c:v>259.89</c:v>
                </c:pt>
                <c:pt idx="19">
                  <c:v>320.27</c:v>
                </c:pt>
                <c:pt idx="20" formatCode="0.00">
                  <c:v>236.49</c:v>
                </c:pt>
                <c:pt idx="21">
                  <c:v>270.08999999999997</c:v>
                </c:pt>
                <c:pt idx="22">
                  <c:v>430.15</c:v>
                </c:pt>
                <c:pt idx="23">
                  <c:v>185.39</c:v>
                </c:pt>
                <c:pt idx="24">
                  <c:v>259.87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94D-95C2-1FA89A6A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384"/>
        <c:axId val="139544072"/>
      </c:scatterChart>
      <c:valAx>
        <c:axId val="4601973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072"/>
        <c:crosses val="autoZero"/>
        <c:crossBetween val="midCat"/>
        <c:majorUnit val="1"/>
      </c:valAx>
      <c:valAx>
        <c:axId val="13954407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Fresas'!$J$462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Fresas'!$J$463:$J$487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-50</c:v>
                </c:pt>
                <c:pt idx="3">
                  <c:v>0</c:v>
                </c:pt>
                <c:pt idx="4">
                  <c:v>70</c:v>
                </c:pt>
                <c:pt idx="5">
                  <c:v>-70</c:v>
                </c:pt>
                <c:pt idx="6">
                  <c:v>0</c:v>
                </c:pt>
                <c:pt idx="7">
                  <c:v>90</c:v>
                </c:pt>
                <c:pt idx="8">
                  <c:v>-90</c:v>
                </c:pt>
                <c:pt idx="9">
                  <c:v>0</c:v>
                </c:pt>
                <c:pt idx="10">
                  <c:v>100</c:v>
                </c:pt>
                <c:pt idx="11">
                  <c:v>-100</c:v>
                </c:pt>
                <c:pt idx="12">
                  <c:v>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  <c:pt idx="16">
                  <c:v>40</c:v>
                </c:pt>
                <c:pt idx="17">
                  <c:v>-40</c:v>
                </c:pt>
                <c:pt idx="18">
                  <c:v>0</c:v>
                </c:pt>
                <c:pt idx="19">
                  <c:v>20</c:v>
                </c:pt>
                <c:pt idx="20">
                  <c:v>-20</c:v>
                </c:pt>
                <c:pt idx="21">
                  <c:v>0</c:v>
                </c:pt>
                <c:pt idx="22">
                  <c:v>80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98E-83FF-36751ECAF027}"/>
            </c:ext>
          </c:extLst>
        </c:ser>
        <c:ser>
          <c:idx val="1"/>
          <c:order val="1"/>
          <c:tx>
            <c:strRef>
              <c:f>'Pruebas Distancias Fresas'!$K$462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Fresas'!$K$463:$K$487</c:f>
              <c:numCache>
                <c:formatCode>General</c:formatCode>
                <c:ptCount val="25"/>
                <c:pt idx="0">
                  <c:v>58.83</c:v>
                </c:pt>
                <c:pt idx="1">
                  <c:v>101.58</c:v>
                </c:pt>
                <c:pt idx="2">
                  <c:v>45.5</c:v>
                </c:pt>
                <c:pt idx="3">
                  <c:v>45.58</c:v>
                </c:pt>
                <c:pt idx="4">
                  <c:v>63.8</c:v>
                </c:pt>
                <c:pt idx="5" formatCode="0.00">
                  <c:v>25.41</c:v>
                </c:pt>
                <c:pt idx="6">
                  <c:v>21.85</c:v>
                </c:pt>
                <c:pt idx="7">
                  <c:v>43.22</c:v>
                </c:pt>
                <c:pt idx="8">
                  <c:v>14.27</c:v>
                </c:pt>
                <c:pt idx="9">
                  <c:v>5.38</c:v>
                </c:pt>
                <c:pt idx="10">
                  <c:v>5.32</c:v>
                </c:pt>
                <c:pt idx="11">
                  <c:v>3.38</c:v>
                </c:pt>
                <c:pt idx="12">
                  <c:v>-3.52</c:v>
                </c:pt>
                <c:pt idx="13" formatCode="0.00">
                  <c:v>-12.42</c:v>
                </c:pt>
                <c:pt idx="14">
                  <c:v>-3.42</c:v>
                </c:pt>
                <c:pt idx="15" formatCode="0.00">
                  <c:v>-27.14</c:v>
                </c:pt>
                <c:pt idx="16">
                  <c:v>-33.83</c:v>
                </c:pt>
                <c:pt idx="17">
                  <c:v>-24.87</c:v>
                </c:pt>
                <c:pt idx="18">
                  <c:v>-31.71</c:v>
                </c:pt>
                <c:pt idx="19">
                  <c:v>-41.32</c:v>
                </c:pt>
                <c:pt idx="20">
                  <c:v>-30.17</c:v>
                </c:pt>
                <c:pt idx="21" formatCode="0.00">
                  <c:v>-44.29</c:v>
                </c:pt>
                <c:pt idx="22">
                  <c:v>-65.36</c:v>
                </c:pt>
                <c:pt idx="23">
                  <c:v>-35.32</c:v>
                </c:pt>
                <c:pt idx="24">
                  <c:v>-55.65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C-498E-83FF-36751EC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4040"/>
        <c:axId val="1090332168"/>
      </c:scatterChart>
      <c:valAx>
        <c:axId val="45860404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2168"/>
        <c:crosses val="autoZero"/>
        <c:crossBetween val="midCat"/>
        <c:majorUnit val="1"/>
      </c:valAx>
      <c:valAx>
        <c:axId val="10903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Fresas'!$J$497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Fresas'!$J$498:$J$522</c:f>
              <c:numCache>
                <c:formatCode>0.00</c:formatCode>
                <c:ptCount val="25"/>
                <c:pt idx="0">
                  <c:v>261.72504656604804</c:v>
                </c:pt>
                <c:pt idx="1">
                  <c:v>266.45825188948453</c:v>
                </c:pt>
                <c:pt idx="2">
                  <c:v>266.45825188948453</c:v>
                </c:pt>
                <c:pt idx="3">
                  <c:v>284.25340807103788</c:v>
                </c:pt>
                <c:pt idx="4">
                  <c:v>292.74562336608892</c:v>
                </c:pt>
                <c:pt idx="5">
                  <c:v>292.74562336608892</c:v>
                </c:pt>
                <c:pt idx="6">
                  <c:v>308.05843601498725</c:v>
                </c:pt>
                <c:pt idx="7">
                  <c:v>320.93613071762422</c:v>
                </c:pt>
                <c:pt idx="8">
                  <c:v>320.93613071762422</c:v>
                </c:pt>
                <c:pt idx="9">
                  <c:v>332.86633954186476</c:v>
                </c:pt>
                <c:pt idx="10">
                  <c:v>347.56294393965533</c:v>
                </c:pt>
                <c:pt idx="11">
                  <c:v>347.56294393965533</c:v>
                </c:pt>
                <c:pt idx="12">
                  <c:v>349.85711369071805</c:v>
                </c:pt>
                <c:pt idx="13">
                  <c:v>350</c:v>
                </c:pt>
                <c:pt idx="14">
                  <c:v>350</c:v>
                </c:pt>
                <c:pt idx="15">
                  <c:v>393.57337308308854</c:v>
                </c:pt>
                <c:pt idx="16">
                  <c:v>395.60080889704966</c:v>
                </c:pt>
                <c:pt idx="17">
                  <c:v>395.60080889704966</c:v>
                </c:pt>
                <c:pt idx="18">
                  <c:v>411.46081222881969</c:v>
                </c:pt>
                <c:pt idx="19">
                  <c:v>411.94659848091959</c:v>
                </c:pt>
                <c:pt idx="20">
                  <c:v>411.94659848091959</c:v>
                </c:pt>
                <c:pt idx="21">
                  <c:v>438.63424398922615</c:v>
                </c:pt>
                <c:pt idx="22">
                  <c:v>445.86993619215906</c:v>
                </c:pt>
                <c:pt idx="23">
                  <c:v>445.86993619215906</c:v>
                </c:pt>
                <c:pt idx="24">
                  <c:v>484.66483264210535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DF6-9CE8-8991D62E6DD1}"/>
            </c:ext>
          </c:extLst>
        </c:ser>
        <c:ser>
          <c:idx val="1"/>
          <c:order val="1"/>
          <c:tx>
            <c:strRef>
              <c:f>'Pruebas Distancias Fresas'!$K$497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Fresas'!$K$498:$K$522</c:f>
              <c:numCache>
                <c:formatCode>0.00</c:formatCode>
                <c:ptCount val="25"/>
                <c:pt idx="0">
                  <c:v>323.47000000000003</c:v>
                </c:pt>
                <c:pt idx="1">
                  <c:v>510.49</c:v>
                </c:pt>
                <c:pt idx="2">
                  <c:v>255.75</c:v>
                </c:pt>
                <c:pt idx="3">
                  <c:v>310.32</c:v>
                </c:pt>
                <c:pt idx="4">
                  <c:v>577.41999999999996</c:v>
                </c:pt>
                <c:pt idx="5">
                  <c:v>254.03</c:v>
                </c:pt>
                <c:pt idx="6">
                  <c:v>309.39999999999998</c:v>
                </c:pt>
                <c:pt idx="7">
                  <c:v>630.30999999999995</c:v>
                </c:pt>
                <c:pt idx="8">
                  <c:v>243.13</c:v>
                </c:pt>
                <c:pt idx="9">
                  <c:v>311.27</c:v>
                </c:pt>
                <c:pt idx="10">
                  <c:v>616.59</c:v>
                </c:pt>
                <c:pt idx="11">
                  <c:v>239.44</c:v>
                </c:pt>
                <c:pt idx="12">
                  <c:v>317.14999999999998</c:v>
                </c:pt>
                <c:pt idx="13">
                  <c:v>369.73</c:v>
                </c:pt>
                <c:pt idx="14">
                  <c:v>297.42</c:v>
                </c:pt>
                <c:pt idx="15">
                  <c:v>318.95999999999998</c:v>
                </c:pt>
                <c:pt idx="16">
                  <c:v>412.41</c:v>
                </c:pt>
                <c:pt idx="17">
                  <c:v>279.77999999999997</c:v>
                </c:pt>
                <c:pt idx="18">
                  <c:v>317.72000000000003</c:v>
                </c:pt>
                <c:pt idx="19">
                  <c:v>369.7</c:v>
                </c:pt>
                <c:pt idx="20">
                  <c:v>298.73</c:v>
                </c:pt>
                <c:pt idx="21">
                  <c:v>327.58</c:v>
                </c:pt>
                <c:pt idx="22">
                  <c:v>470.85</c:v>
                </c:pt>
                <c:pt idx="23">
                  <c:v>260.8</c:v>
                </c:pt>
                <c:pt idx="24">
                  <c:v>320.98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A-4DF6-9CE8-8991D62E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80"/>
        <c:axId val="248078344"/>
      </c:scatterChart>
      <c:valAx>
        <c:axId val="2480670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8344"/>
        <c:crosses val="autoZero"/>
        <c:crossBetween val="midCat"/>
        <c:majorUnit val="1"/>
      </c:valAx>
      <c:valAx>
        <c:axId val="2480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80"/>
        <c:crosses val="autoZero"/>
        <c:crossBetween val="midCat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904875</xdr:colOff>
      <xdr:row>233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7</xdr:col>
      <xdr:colOff>904875</xdr:colOff>
      <xdr:row>305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425</xdr:row>
      <xdr:rowOff>171450</xdr:rowOff>
    </xdr:from>
    <xdr:to>
      <xdr:col>7</xdr:col>
      <xdr:colOff>942975</xdr:colOff>
      <xdr:row>451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8C4E10-07EE-4463-480C-76C3B7644F9E}"/>
            </a:ext>
            <a:ext uri="{147F2762-F138-4A5C-976F-8EAC2B608ADB}">
              <a16:predDERef xmlns:a16="http://schemas.microsoft.com/office/drawing/2014/main" pred="{821CB3D7-25AB-A027-541F-A0F7DBD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461</xdr:row>
      <xdr:rowOff>9525</xdr:rowOff>
    </xdr:from>
    <xdr:to>
      <xdr:col>7</xdr:col>
      <xdr:colOff>904875</xdr:colOff>
      <xdr:row>486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BBCC1D-42C2-C81F-8895-6874FCF7BDDA}"/>
            </a:ext>
            <a:ext uri="{147F2762-F138-4A5C-976F-8EAC2B608ADB}">
              <a16:predDERef xmlns:a16="http://schemas.microsoft.com/office/drawing/2014/main" pred="{238C4E10-07EE-4463-480C-76C3B76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496</xdr:row>
      <xdr:rowOff>9525</xdr:rowOff>
    </xdr:from>
    <xdr:to>
      <xdr:col>7</xdr:col>
      <xdr:colOff>962025</xdr:colOff>
      <xdr:row>521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2E4BA3-14D3-1991-7C71-826A83CB13A0}"/>
            </a:ext>
            <a:ext uri="{147F2762-F138-4A5C-976F-8EAC2B608ADB}">
              <a16:predDERef xmlns:a16="http://schemas.microsoft.com/office/drawing/2014/main" pred="{7EBBCC1D-42C2-C81F-8895-6874FCF7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550"/>
  <sheetViews>
    <sheetView topLeftCell="A523" workbookViewId="0">
      <selection activeCell="F532" sqref="F532:J550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3.7109375" customWidth="1"/>
    <col min="12" max="12" width="21.5703125" customWidth="1"/>
    <col min="13" max="13" width="20.140625" customWidth="1"/>
    <col min="14" max="14" width="23.7109375" customWidth="1"/>
    <col min="15" max="15" width="21.5703125" customWidth="1"/>
    <col min="18" max="18" width="12" customWidth="1"/>
    <col min="19" max="19" width="20.140625" customWidth="1"/>
    <col min="20" max="20" width="23.7109375" customWidth="1"/>
    <col min="21" max="21" width="21.5703125" customWidth="1"/>
    <col min="24" max="24" width="12" customWidth="1"/>
    <col min="25" max="25" width="20.140625" customWidth="1"/>
    <col min="26" max="26" width="23.7109375" customWidth="1"/>
    <col min="27" max="27" width="21.5703125" customWidth="1"/>
  </cols>
  <sheetData>
    <row r="1" spans="1:27">
      <c r="A1" s="88" t="s">
        <v>0</v>
      </c>
      <c r="B1" s="89"/>
      <c r="C1" s="90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88" t="s">
        <v>4</v>
      </c>
      <c r="C5" s="89"/>
      <c r="D5" s="89"/>
      <c r="E5" s="90"/>
      <c r="F5" s="88" t="s">
        <v>5</v>
      </c>
      <c r="G5" s="89"/>
      <c r="H5" s="89"/>
      <c r="I5" s="89"/>
      <c r="J5" s="90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88" t="s">
        <v>4</v>
      </c>
      <c r="C21" s="89"/>
      <c r="D21" s="89"/>
      <c r="E21" s="90"/>
      <c r="F21" s="88" t="s">
        <v>5</v>
      </c>
      <c r="G21" s="89"/>
      <c r="H21" s="89"/>
      <c r="I21" s="89"/>
      <c r="J21" s="90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88" t="s">
        <v>0</v>
      </c>
      <c r="B30" s="89"/>
      <c r="C30" s="90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88" t="s">
        <v>4</v>
      </c>
      <c r="C35" s="89"/>
      <c r="D35" s="89"/>
      <c r="E35" s="90"/>
      <c r="F35" s="88" t="s">
        <v>5</v>
      </c>
      <c r="G35" s="89"/>
      <c r="H35" s="89"/>
      <c r="I35" s="89"/>
      <c r="J35" s="90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88" t="s">
        <v>0</v>
      </c>
      <c r="B101" s="89"/>
      <c r="C101" s="90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88" t="s">
        <v>4</v>
      </c>
      <c r="C106" s="89"/>
      <c r="D106" s="89"/>
      <c r="E106" s="90"/>
      <c r="F106" s="88" t="s">
        <v>5</v>
      </c>
      <c r="G106" s="89"/>
      <c r="H106" s="89"/>
      <c r="I106" s="89"/>
      <c r="J106" s="90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I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88" t="s">
        <v>0</v>
      </c>
      <c r="B174" s="89"/>
      <c r="C174" s="90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88" t="s">
        <v>4</v>
      </c>
      <c r="C179" s="89"/>
      <c r="D179" s="89"/>
      <c r="E179" s="90"/>
      <c r="F179" s="88" t="s">
        <v>5</v>
      </c>
      <c r="G179" s="89"/>
      <c r="H179" s="89"/>
      <c r="I179" s="89"/>
      <c r="J179" s="90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200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37">
        <v>650</v>
      </c>
      <c r="C200" s="37">
        <v>50</v>
      </c>
      <c r="D200" s="37">
        <v>252</v>
      </c>
      <c r="E200" s="38">
        <f t="shared" si="14"/>
        <v>698.93061172050545</v>
      </c>
      <c r="F200" s="37">
        <v>939.26</v>
      </c>
      <c r="G200" s="37">
        <v>-1.4</v>
      </c>
      <c r="H200" s="37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0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37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1">
        <v>0</v>
      </c>
      <c r="D205" s="3">
        <v>252</v>
      </c>
      <c r="E205" s="39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37">
        <v>650</v>
      </c>
      <c r="K229" s="42">
        <v>939.26</v>
      </c>
      <c r="L229" s="18">
        <f t="shared" si="18"/>
        <v>289.26</v>
      </c>
    </row>
    <row r="230" spans="9:12">
      <c r="I230" s="17" t="s">
        <v>41</v>
      </c>
      <c r="J230" s="40">
        <v>650</v>
      </c>
      <c r="K230" s="41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1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1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1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1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37">
        <v>50</v>
      </c>
      <c r="K265" s="42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1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1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1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1">
        <v>-13.81</v>
      </c>
      <c r="L269" s="18">
        <f t="shared" si="19"/>
        <v>86.19</v>
      </c>
    </row>
    <row r="270" spans="9:12">
      <c r="I270" s="17" t="s">
        <v>45</v>
      </c>
      <c r="J270" s="41">
        <v>0</v>
      </c>
      <c r="K270" s="41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5" t="s">
        <v>15</v>
      </c>
    </row>
    <row r="282" spans="9:12">
      <c r="I282" s="17" t="s">
        <v>18</v>
      </c>
      <c r="J282" s="46">
        <v>423.20680523829009</v>
      </c>
      <c r="K282" s="44">
        <v>689.28</v>
      </c>
      <c r="L282" s="46">
        <f>ABS(J282-K282)</f>
        <v>266.07319476170989</v>
      </c>
    </row>
    <row r="283" spans="9:12">
      <c r="I283" s="17" t="s">
        <v>19</v>
      </c>
      <c r="J283" s="46">
        <v>434.8608972993548</v>
      </c>
      <c r="K283" s="44">
        <v>1991.1</v>
      </c>
      <c r="L283" s="46">
        <f t="shared" ref="L283:L306" si="20">ABS(J283-K283)</f>
        <v>1556.2391027006452</v>
      </c>
    </row>
    <row r="284" spans="9:12">
      <c r="I284" s="17" t="s">
        <v>20</v>
      </c>
      <c r="J284" s="46">
        <v>434.8608972993548</v>
      </c>
      <c r="K284" s="44">
        <v>448.54</v>
      </c>
      <c r="L284" s="46">
        <f t="shared" si="20"/>
        <v>13.679102700645217</v>
      </c>
    </row>
    <row r="285" spans="9:12">
      <c r="I285" s="17" t="s">
        <v>21</v>
      </c>
      <c r="J285" s="46">
        <v>472.76209661943079</v>
      </c>
      <c r="K285" s="44">
        <v>678.07</v>
      </c>
      <c r="L285" s="46">
        <f t="shared" si="20"/>
        <v>205.30790338056926</v>
      </c>
    </row>
    <row r="286" spans="9:12">
      <c r="I286" s="17" t="s">
        <v>22</v>
      </c>
      <c r="J286" s="46">
        <v>475.39877997319263</v>
      </c>
      <c r="K286" s="44">
        <v>1056.75</v>
      </c>
      <c r="L286" s="46">
        <f t="shared" si="20"/>
        <v>581.35122002680737</v>
      </c>
    </row>
    <row r="287" spans="9:12">
      <c r="I287" s="17" t="s">
        <v>23</v>
      </c>
      <c r="J287" s="46">
        <v>475.39877997319263</v>
      </c>
      <c r="K287" s="44">
        <v>558.87</v>
      </c>
      <c r="L287" s="46">
        <f t="shared" si="20"/>
        <v>83.471220026807373</v>
      </c>
    </row>
    <row r="288" spans="9:12">
      <c r="I288" s="17" t="s">
        <v>24</v>
      </c>
      <c r="J288" s="46">
        <v>515.75575614819854</v>
      </c>
      <c r="K288" s="44">
        <v>673.29</v>
      </c>
      <c r="L288" s="46">
        <f t="shared" si="20"/>
        <v>157.53424385180142</v>
      </c>
    </row>
    <row r="289" spans="9:12">
      <c r="I289" s="17" t="s">
        <v>25</v>
      </c>
      <c r="J289" s="46">
        <v>520.48438977552439</v>
      </c>
      <c r="K289" s="44">
        <v>1099.58</v>
      </c>
      <c r="L289" s="46">
        <f t="shared" si="20"/>
        <v>579.09561022447554</v>
      </c>
    </row>
    <row r="290" spans="9:12">
      <c r="I290" s="17" t="s">
        <v>26</v>
      </c>
      <c r="J290" s="46">
        <v>520.48438977552439</v>
      </c>
      <c r="K290" s="44">
        <v>547.4</v>
      </c>
      <c r="L290" s="46">
        <f t="shared" si="20"/>
        <v>26.915610224475586</v>
      </c>
    </row>
    <row r="291" spans="9:12">
      <c r="I291" s="17" t="s">
        <v>27</v>
      </c>
      <c r="J291" s="46">
        <v>542.12913590767278</v>
      </c>
      <c r="K291" s="44">
        <v>703.92</v>
      </c>
      <c r="L291" s="46">
        <f t="shared" si="20"/>
        <v>161.79086409232718</v>
      </c>
    </row>
    <row r="292" spans="9:12">
      <c r="I292" s="17" t="s">
        <v>31</v>
      </c>
      <c r="J292" s="46">
        <v>542.70526070787264</v>
      </c>
      <c r="K292" s="44">
        <v>863.67</v>
      </c>
      <c r="L292" s="46">
        <f t="shared" si="20"/>
        <v>320.96473929212732</v>
      </c>
    </row>
    <row r="293" spans="9:12">
      <c r="I293" s="17" t="s">
        <v>32</v>
      </c>
      <c r="J293" s="46">
        <v>542.70526070787264</v>
      </c>
      <c r="K293" s="44">
        <v>636.28</v>
      </c>
      <c r="L293" s="46">
        <f t="shared" si="20"/>
        <v>93.574739292127333</v>
      </c>
    </row>
    <row r="294" spans="9:12">
      <c r="I294" s="17" t="s">
        <v>33</v>
      </c>
      <c r="J294" s="46">
        <v>559.91427915351471</v>
      </c>
      <c r="K294" s="44">
        <v>705.75</v>
      </c>
      <c r="L294" s="46">
        <f t="shared" si="20"/>
        <v>145.83572084648529</v>
      </c>
    </row>
    <row r="295" spans="9:12">
      <c r="I295" s="17" t="s">
        <v>34</v>
      </c>
      <c r="J295" s="46">
        <v>579.65852016510553</v>
      </c>
      <c r="K295" s="44">
        <v>2818.82</v>
      </c>
      <c r="L295" s="46">
        <f t="shared" si="20"/>
        <v>2239.1614798348946</v>
      </c>
    </row>
    <row r="296" spans="9:12">
      <c r="I296" s="17" t="s">
        <v>35</v>
      </c>
      <c r="J296" s="46">
        <v>579.65852016510553</v>
      </c>
      <c r="K296" s="44">
        <v>449.84</v>
      </c>
      <c r="L296" s="46">
        <f t="shared" si="20"/>
        <v>129.81852016510555</v>
      </c>
    </row>
    <row r="297" spans="9:12">
      <c r="I297" s="17" t="s">
        <v>36</v>
      </c>
      <c r="J297" s="46">
        <v>650.7718494218999</v>
      </c>
      <c r="K297" s="44">
        <v>718.07</v>
      </c>
      <c r="L297" s="46">
        <f t="shared" si="20"/>
        <v>67.298150578100149</v>
      </c>
    </row>
    <row r="298" spans="9:12">
      <c r="I298" s="17" t="s">
        <v>37</v>
      </c>
      <c r="J298" s="46">
        <v>651.46296901665869</v>
      </c>
      <c r="K298" s="44">
        <v>877.23</v>
      </c>
      <c r="L298" s="46">
        <f t="shared" si="20"/>
        <v>225.76703098334133</v>
      </c>
    </row>
    <row r="299" spans="9:12">
      <c r="I299" s="17" t="s">
        <v>38</v>
      </c>
      <c r="J299" s="46">
        <v>651.46296901665869</v>
      </c>
      <c r="K299" s="44">
        <v>662.25</v>
      </c>
      <c r="L299" s="46">
        <f t="shared" si="20"/>
        <v>10.78703098334131</v>
      </c>
    </row>
    <row r="300" spans="9:12">
      <c r="I300" s="17" t="s">
        <v>39</v>
      </c>
      <c r="J300" s="46">
        <v>697.1398711879848</v>
      </c>
      <c r="K300" s="44">
        <v>725.9</v>
      </c>
      <c r="L300" s="46">
        <f t="shared" si="20"/>
        <v>28.760128812015182</v>
      </c>
    </row>
    <row r="301" spans="9:12">
      <c r="I301" s="17" t="s">
        <v>40</v>
      </c>
      <c r="J301" s="46">
        <v>698.93061172050545</v>
      </c>
      <c r="K301" s="44">
        <v>972.48</v>
      </c>
      <c r="L301" s="46">
        <f t="shared" si="20"/>
        <v>273.54938827949456</v>
      </c>
    </row>
    <row r="302" spans="9:12">
      <c r="I302" s="17" t="s">
        <v>41</v>
      </c>
      <c r="J302" s="46">
        <v>698.93061172050545</v>
      </c>
      <c r="K302" s="44">
        <v>656.83</v>
      </c>
      <c r="L302" s="46">
        <f t="shared" si="20"/>
        <v>42.100611720505412</v>
      </c>
    </row>
    <row r="303" spans="9:12">
      <c r="I303" s="17" t="s">
        <v>42</v>
      </c>
      <c r="J303" s="46">
        <v>743.97849431283964</v>
      </c>
      <c r="K303" s="44">
        <v>731.27</v>
      </c>
      <c r="L303" s="46">
        <f t="shared" si="20"/>
        <v>12.708494312839662</v>
      </c>
    </row>
    <row r="304" spans="9:12">
      <c r="I304" s="17" t="s">
        <v>43</v>
      </c>
      <c r="J304" s="46">
        <v>750.66903492817664</v>
      </c>
      <c r="K304" s="44">
        <v>1181.76</v>
      </c>
      <c r="L304" s="46">
        <f t="shared" si="20"/>
        <v>431.09096507182335</v>
      </c>
    </row>
    <row r="305" spans="1:12">
      <c r="I305" s="17" t="s">
        <v>44</v>
      </c>
      <c r="J305" s="46">
        <v>750.66903492817664</v>
      </c>
      <c r="K305" s="44">
        <v>549.75</v>
      </c>
      <c r="L305" s="46">
        <f t="shared" si="20"/>
        <v>200.91903492817664</v>
      </c>
    </row>
    <row r="306" spans="1:12">
      <c r="I306" s="17" t="s">
        <v>45</v>
      </c>
      <c r="J306" s="46">
        <v>791.20414559075709</v>
      </c>
      <c r="K306" s="44">
        <v>704.13</v>
      </c>
      <c r="L306" s="46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88" t="s">
        <v>0</v>
      </c>
      <c r="B314" s="89"/>
      <c r="C314" s="90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88" t="s">
        <v>4</v>
      </c>
      <c r="C319" s="89"/>
      <c r="D319" s="89"/>
      <c r="E319" s="91"/>
      <c r="F319" s="88" t="s">
        <v>5</v>
      </c>
      <c r="G319" s="89"/>
      <c r="H319" s="89"/>
      <c r="I319" s="89"/>
      <c r="J319" s="91"/>
    </row>
    <row r="320" spans="1:12">
      <c r="A320" s="47" t="s">
        <v>6</v>
      </c>
      <c r="B320" s="48" t="s">
        <v>7</v>
      </c>
      <c r="C320" s="49" t="s">
        <v>8</v>
      </c>
      <c r="D320" s="53" t="s">
        <v>9</v>
      </c>
      <c r="E320" s="8" t="s">
        <v>10</v>
      </c>
      <c r="F320" s="54" t="s">
        <v>7</v>
      </c>
      <c r="G320" s="49" t="s">
        <v>8</v>
      </c>
      <c r="H320" s="50" t="s">
        <v>9</v>
      </c>
      <c r="I320" s="56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1">
        <v>252</v>
      </c>
      <c r="E321" s="16">
        <f>SQRT((B321*B321)+(C321*C321)+(D321*D321))</f>
        <v>559.91427915351471</v>
      </c>
      <c r="F321" s="55">
        <v>600.05999999999995</v>
      </c>
      <c r="G321" s="18">
        <v>61.47</v>
      </c>
      <c r="H321" s="18">
        <v>252</v>
      </c>
      <c r="I321" s="41">
        <v>653.72</v>
      </c>
      <c r="J321" s="16">
        <f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2">
        <f>SQRT((B322*B322)+(C322*C322)+(D322*D322))</f>
        <v>650.7718494218999</v>
      </c>
      <c r="F322" s="14">
        <v>590.13</v>
      </c>
      <c r="G322" s="14">
        <v>16.760000000000002</v>
      </c>
      <c r="H322" s="14">
        <v>252</v>
      </c>
      <c r="I322" s="52">
        <v>641.9</v>
      </c>
      <c r="J322" s="52">
        <f>SQRT((F322*F322)+(G322*G322)+(H322*H322))</f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>SQRT((B323*B323)+(C323*C323)+(D323*D323))</f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>SQRT((F323*F323)+(G323*G323)+(H323*H323))</f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>SQRT((B324*B324)+(C324*C324)+(D324*D324))</f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>SQRT((F324*F324)+(G324*G324)+(H324*H324))</f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>SQRT((B325*B325)+(C325*C325)+(D325*D325))</f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>SQRT((F325*F325)+(G325*G325)+(H325*H325))</f>
        <v>662.43802683722799</v>
      </c>
    </row>
    <row r="326" spans="1:10">
      <c r="A326" s="3" t="s">
        <v>23</v>
      </c>
      <c r="B326" s="37">
        <v>650</v>
      </c>
      <c r="C326" s="37">
        <v>50</v>
      </c>
      <c r="D326" s="3">
        <v>252</v>
      </c>
      <c r="E326" s="16">
        <f>SQRT((B326*B326)+(C326*C326)+(D326*D326))</f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>SQRT((F326*F326)+(G326*G326)+(H326*H326))</f>
        <v>832.23358451819274</v>
      </c>
    </row>
    <row r="327" spans="1:10">
      <c r="A327" s="3" t="s">
        <v>24</v>
      </c>
      <c r="B327" s="40">
        <v>650</v>
      </c>
      <c r="C327" s="18">
        <v>-50</v>
      </c>
      <c r="D327" s="3">
        <v>252</v>
      </c>
      <c r="E327" s="16">
        <f>SQRT((B327*B327)+(C327*C327)+(D327*D327))</f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>SQRT((F327*F327)+(G327*G327)+(H327*H327))</f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>SQRT((B328*B328)+(C328*C328)+(D328*D328))</f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>SQRT((F328*F328)+(G328*G328)+(H328*H328))</f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>SQRT((B329*B329)+(C329*C329)+(D329*D329))</f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>SQRT((F329*F329)+(G329*G329)+(H329*H329))</f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>SQRT((B330*B330)+(C330*C330)+(D330*D330))</f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>SQRT((F330*F330)+(G330*G330)+(H330*H330))</f>
        <v>507.24646001721885</v>
      </c>
    </row>
    <row r="334" spans="1:10">
      <c r="F334" s="47" t="s">
        <v>6</v>
      </c>
      <c r="G334" s="45" t="s">
        <v>13</v>
      </c>
      <c r="H334" s="45" t="s">
        <v>14</v>
      </c>
      <c r="I334" s="27" t="s">
        <v>15</v>
      </c>
    </row>
    <row r="335" spans="1:10">
      <c r="F335" s="3" t="s">
        <v>18</v>
      </c>
      <c r="G335" s="18">
        <v>500</v>
      </c>
      <c r="H335" s="57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1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1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1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1"/>
        <v>37.370000000000005</v>
      </c>
    </row>
    <row r="340" spans="6:9">
      <c r="F340" s="3" t="s">
        <v>23</v>
      </c>
      <c r="G340" s="37">
        <v>650</v>
      </c>
      <c r="H340" s="17">
        <v>793.16</v>
      </c>
      <c r="I340" s="18">
        <f t="shared" si="21"/>
        <v>143.15999999999997</v>
      </c>
    </row>
    <row r="341" spans="6:9">
      <c r="F341" s="3" t="s">
        <v>24</v>
      </c>
      <c r="G341" s="40">
        <v>650</v>
      </c>
      <c r="H341" s="17">
        <v>534.49</v>
      </c>
      <c r="I341" s="18">
        <f t="shared" si="21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1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1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1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58" t="s">
        <v>6</v>
      </c>
      <c r="G352" s="45" t="s">
        <v>13</v>
      </c>
      <c r="H352" s="45" t="s">
        <v>14</v>
      </c>
      <c r="I352" s="27" t="s">
        <v>15</v>
      </c>
    </row>
    <row r="353" spans="6:9">
      <c r="F353" s="3" t="s">
        <v>18</v>
      </c>
      <c r="G353" s="18">
        <v>0</v>
      </c>
      <c r="H353" s="41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2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2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2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2"/>
        <v>2.15</v>
      </c>
    </row>
    <row r="358" spans="6:9">
      <c r="F358" s="3" t="s">
        <v>23</v>
      </c>
      <c r="G358" s="37">
        <v>50</v>
      </c>
      <c r="H358" s="17">
        <v>-2.44</v>
      </c>
      <c r="I358" s="18">
        <f t="shared" si="22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2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2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2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2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1" t="s">
        <v>6</v>
      </c>
      <c r="G370" s="43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57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59">
        <v>641.9</v>
      </c>
      <c r="I372" s="24">
        <f t="shared" ref="I372:I380" si="23">ABS(H372-G372)</f>
        <v>8.871849421899924</v>
      </c>
    </row>
    <row r="373" spans="6:9">
      <c r="F373" s="17" t="s">
        <v>20</v>
      </c>
      <c r="G373" s="24">
        <v>651.46296901665869</v>
      </c>
      <c r="H373" s="60">
        <v>741.5</v>
      </c>
      <c r="I373" s="24">
        <f t="shared" si="23"/>
        <v>90.03703098334131</v>
      </c>
    </row>
    <row r="374" spans="6:9">
      <c r="F374" s="17" t="s">
        <v>21</v>
      </c>
      <c r="G374" s="24">
        <v>651.46296901665869</v>
      </c>
      <c r="H374" s="60">
        <v>589.14</v>
      </c>
      <c r="I374" s="24">
        <f t="shared" si="23"/>
        <v>62.322969016658703</v>
      </c>
    </row>
    <row r="375" spans="6:9">
      <c r="F375" s="17" t="s">
        <v>22</v>
      </c>
      <c r="G375" s="24">
        <v>697.1398711879848</v>
      </c>
      <c r="H375" s="60">
        <v>662.43</v>
      </c>
      <c r="I375" s="24">
        <f t="shared" si="23"/>
        <v>34.709871187984845</v>
      </c>
    </row>
    <row r="376" spans="6:9">
      <c r="F376" s="17" t="s">
        <v>23</v>
      </c>
      <c r="G376" s="24">
        <v>698.93061172050545</v>
      </c>
      <c r="H376" s="60">
        <v>832.24</v>
      </c>
      <c r="I376" s="24">
        <f t="shared" si="23"/>
        <v>133.30938827949456</v>
      </c>
    </row>
    <row r="377" spans="6:9">
      <c r="F377" s="17" t="s">
        <v>24</v>
      </c>
      <c r="G377" s="24">
        <v>698.93061172050545</v>
      </c>
      <c r="H377" s="60">
        <v>590.91999999999996</v>
      </c>
      <c r="I377" s="24">
        <f t="shared" si="23"/>
        <v>108.01061172050549</v>
      </c>
    </row>
    <row r="378" spans="6:9">
      <c r="F378" s="17" t="s">
        <v>25</v>
      </c>
      <c r="G378" s="24">
        <v>743.97849431283964</v>
      </c>
      <c r="H378" s="60">
        <v>662.3</v>
      </c>
      <c r="I378" s="24">
        <f t="shared" si="23"/>
        <v>81.678494312839689</v>
      </c>
    </row>
    <row r="379" spans="6:9">
      <c r="F379" s="17" t="s">
        <v>26</v>
      </c>
      <c r="G379" s="24">
        <v>750.66903492817664</v>
      </c>
      <c r="H379" s="60">
        <v>1069.96</v>
      </c>
      <c r="I379" s="24">
        <f t="shared" si="23"/>
        <v>319.29096507182339</v>
      </c>
    </row>
    <row r="380" spans="6:9">
      <c r="F380" s="17" t="s">
        <v>27</v>
      </c>
      <c r="G380" s="24">
        <v>750.66903492817664</v>
      </c>
      <c r="H380" s="60">
        <v>507.25</v>
      </c>
      <c r="I380" s="24">
        <f t="shared" si="23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1:10">
      <c r="H385" s="22" t="s">
        <v>30</v>
      </c>
      <c r="I385" s="24">
        <f>SUM(I371:I380)/10</f>
        <v>117.54559357692099</v>
      </c>
    </row>
    <row r="393" spans="1:10">
      <c r="A393" s="88" t="s">
        <v>0</v>
      </c>
      <c r="B393" s="89"/>
      <c r="C393" s="90"/>
    </row>
    <row r="394" spans="1:10">
      <c r="A394" s="7" t="s">
        <v>1</v>
      </c>
      <c r="B394" s="9" t="s">
        <v>2</v>
      </c>
      <c r="C394" s="9" t="s">
        <v>3</v>
      </c>
    </row>
    <row r="395" spans="1:10">
      <c r="A395" s="3">
        <v>180</v>
      </c>
      <c r="B395" s="3">
        <v>58</v>
      </c>
      <c r="C395" s="3">
        <f>RADIANS(B395)</f>
        <v>1.0122909661567112</v>
      </c>
    </row>
    <row r="398" spans="1:10">
      <c r="A398" s="96" t="s">
        <v>4</v>
      </c>
      <c r="B398" s="97"/>
      <c r="C398" s="97"/>
      <c r="D398" s="97"/>
      <c r="E398" s="91"/>
      <c r="F398" s="96" t="s">
        <v>5</v>
      </c>
      <c r="G398" s="97"/>
      <c r="H398" s="97"/>
      <c r="I398" s="97"/>
      <c r="J398" s="91"/>
    </row>
    <row r="399" spans="1:10">
      <c r="A399" s="4" t="s">
        <v>6</v>
      </c>
      <c r="B399" s="5" t="s">
        <v>7</v>
      </c>
      <c r="C399" s="6" t="s">
        <v>8</v>
      </c>
      <c r="D399" s="7" t="s">
        <v>9</v>
      </c>
      <c r="E399" s="8" t="s">
        <v>10</v>
      </c>
      <c r="F399" s="5" t="s">
        <v>7</v>
      </c>
      <c r="G399" s="6" t="s">
        <v>8</v>
      </c>
      <c r="H399" s="7" t="s">
        <v>9</v>
      </c>
      <c r="I399" s="8" t="s">
        <v>11</v>
      </c>
      <c r="J399" s="8" t="s">
        <v>12</v>
      </c>
    </row>
    <row r="400" spans="1:10">
      <c r="A400" s="3" t="s">
        <v>18</v>
      </c>
      <c r="B400" s="3">
        <v>190</v>
      </c>
      <c r="C400" s="3">
        <v>0</v>
      </c>
      <c r="D400" s="3">
        <f>$A$395</f>
        <v>180</v>
      </c>
      <c r="E400" s="16">
        <f>SQRT((B400*B400)+(C400*C400)+(D400*D400))</f>
        <v>261.72504656604804</v>
      </c>
      <c r="F400" s="3">
        <v>262.24</v>
      </c>
      <c r="G400" s="3">
        <v>58.83</v>
      </c>
      <c r="H400" s="3">
        <f>D400</f>
        <v>180</v>
      </c>
      <c r="I400" s="16">
        <v>323.47000000000003</v>
      </c>
      <c r="J400" s="16">
        <f>SQRT((F400*F400)+(G400*G400)+(H400*H400))</f>
        <v>323.46682441944495</v>
      </c>
    </row>
    <row r="401" spans="1:10">
      <c r="A401" s="3" t="s">
        <v>19</v>
      </c>
      <c r="B401" s="3">
        <v>190</v>
      </c>
      <c r="C401" s="3">
        <v>50</v>
      </c>
      <c r="D401" s="3">
        <f t="shared" ref="D401:D429" si="24">$A$395</f>
        <v>180</v>
      </c>
      <c r="E401" s="16">
        <f t="shared" ref="E401:E419" si="25">SQRT((B401*B401)+(C401*C401)+(D401*D401))</f>
        <v>266.45825188948453</v>
      </c>
      <c r="F401" s="3">
        <v>466.78</v>
      </c>
      <c r="G401" s="3">
        <v>101.58</v>
      </c>
      <c r="H401" s="3">
        <f t="shared" ref="H401:H419" si="26">D401</f>
        <v>180</v>
      </c>
      <c r="I401" s="16">
        <v>510.49</v>
      </c>
      <c r="J401" s="16">
        <f t="shared" ref="I401:J415" si="27">SQRT((F401*F401)+(G401*G401)+(H401*H401))</f>
        <v>510.49198309082186</v>
      </c>
    </row>
    <row r="402" spans="1:10">
      <c r="A402" s="3" t="s">
        <v>20</v>
      </c>
      <c r="B402" s="3">
        <v>190</v>
      </c>
      <c r="C402" s="3">
        <v>-50</v>
      </c>
      <c r="D402" s="3">
        <f t="shared" si="24"/>
        <v>180</v>
      </c>
      <c r="E402" s="16">
        <f t="shared" si="25"/>
        <v>266.45825188948453</v>
      </c>
      <c r="F402" s="3">
        <v>175.89</v>
      </c>
      <c r="G402" s="3">
        <v>45.5</v>
      </c>
      <c r="H402" s="3">
        <f t="shared" si="26"/>
        <v>180</v>
      </c>
      <c r="I402" s="16">
        <v>255.75</v>
      </c>
      <c r="J402" s="16">
        <f t="shared" si="27"/>
        <v>255.74898259817181</v>
      </c>
    </row>
    <row r="403" spans="1:10">
      <c r="A403" s="3" t="s">
        <v>21</v>
      </c>
      <c r="B403" s="3">
        <v>220</v>
      </c>
      <c r="C403" s="3">
        <v>0</v>
      </c>
      <c r="D403" s="3">
        <f t="shared" si="24"/>
        <v>180</v>
      </c>
      <c r="E403" s="16">
        <f t="shared" si="25"/>
        <v>284.25340807103788</v>
      </c>
      <c r="F403" s="16">
        <v>248.64</v>
      </c>
      <c r="G403" s="3">
        <v>45.58</v>
      </c>
      <c r="H403" s="3">
        <f t="shared" si="26"/>
        <v>180</v>
      </c>
      <c r="I403" s="16">
        <v>310.32</v>
      </c>
      <c r="J403" s="16">
        <f t="shared" si="27"/>
        <v>310.32142368840732</v>
      </c>
    </row>
    <row r="404" spans="1:10">
      <c r="A404" s="3" t="s">
        <v>22</v>
      </c>
      <c r="B404" s="3">
        <v>220</v>
      </c>
      <c r="C404" s="3">
        <v>70</v>
      </c>
      <c r="D404" s="3">
        <f t="shared" si="24"/>
        <v>180</v>
      </c>
      <c r="E404" s="16">
        <f t="shared" si="25"/>
        <v>292.74562336608892</v>
      </c>
      <c r="F404" s="3">
        <v>544.91999999999996</v>
      </c>
      <c r="G404" s="3">
        <v>63.8</v>
      </c>
      <c r="H404" s="3">
        <f t="shared" si="26"/>
        <v>180</v>
      </c>
      <c r="I404" s="16">
        <v>577.41999999999996</v>
      </c>
      <c r="J404" s="16">
        <f t="shared" si="27"/>
        <v>577.41514216376413</v>
      </c>
    </row>
    <row r="405" spans="1:10">
      <c r="A405" s="3" t="s">
        <v>23</v>
      </c>
      <c r="B405" s="3">
        <v>220</v>
      </c>
      <c r="C405" s="3">
        <v>-70</v>
      </c>
      <c r="D405" s="3">
        <f t="shared" si="24"/>
        <v>180</v>
      </c>
      <c r="E405" s="16">
        <f t="shared" si="25"/>
        <v>292.74562336608892</v>
      </c>
      <c r="F405" s="3">
        <v>177.44</v>
      </c>
      <c r="G405" s="16">
        <v>25.41</v>
      </c>
      <c r="H405" s="3">
        <f t="shared" si="26"/>
        <v>180</v>
      </c>
      <c r="I405" s="16">
        <v>254.03</v>
      </c>
      <c r="J405" s="16">
        <f t="shared" si="27"/>
        <v>254.02878124338588</v>
      </c>
    </row>
    <row r="406" spans="1:10">
      <c r="A406" s="3" t="s">
        <v>24</v>
      </c>
      <c r="B406" s="3">
        <v>250</v>
      </c>
      <c r="C406" s="3">
        <v>0</v>
      </c>
      <c r="D406" s="3">
        <f t="shared" si="24"/>
        <v>180</v>
      </c>
      <c r="E406" s="16">
        <f t="shared" si="25"/>
        <v>308.05843601498725</v>
      </c>
      <c r="F406" s="3">
        <v>250.7</v>
      </c>
      <c r="G406" s="3">
        <v>21.85</v>
      </c>
      <c r="H406" s="3">
        <f t="shared" si="26"/>
        <v>180</v>
      </c>
      <c r="I406" s="16">
        <v>309.39999999999998</v>
      </c>
      <c r="J406" s="16">
        <f t="shared" si="27"/>
        <v>309.39927682526991</v>
      </c>
    </row>
    <row r="407" spans="1:10">
      <c r="A407" s="3" t="s">
        <v>25</v>
      </c>
      <c r="B407" s="3">
        <v>250</v>
      </c>
      <c r="C407" s="3">
        <v>90</v>
      </c>
      <c r="D407" s="3">
        <f t="shared" si="24"/>
        <v>180</v>
      </c>
      <c r="E407" s="16">
        <f t="shared" si="25"/>
        <v>320.93613071762422</v>
      </c>
      <c r="F407" s="3">
        <v>602.52</v>
      </c>
      <c r="G407" s="3">
        <v>43.22</v>
      </c>
      <c r="H407" s="3">
        <f t="shared" si="26"/>
        <v>180</v>
      </c>
      <c r="I407" s="16">
        <v>630.30999999999995</v>
      </c>
      <c r="J407" s="16">
        <f t="shared" si="27"/>
        <v>630.3160467574977</v>
      </c>
    </row>
    <row r="408" spans="1:10">
      <c r="A408" s="3" t="s">
        <v>26</v>
      </c>
      <c r="B408" s="3">
        <v>250</v>
      </c>
      <c r="C408" s="3">
        <v>-90</v>
      </c>
      <c r="D408" s="3">
        <f t="shared" si="24"/>
        <v>180</v>
      </c>
      <c r="E408" s="16">
        <f t="shared" si="25"/>
        <v>320.93613071762422</v>
      </c>
      <c r="F408" s="3">
        <v>162.81</v>
      </c>
      <c r="G408" s="3">
        <v>14.27</v>
      </c>
      <c r="H408" s="3">
        <f t="shared" si="26"/>
        <v>180</v>
      </c>
      <c r="I408" s="16">
        <v>243.13</v>
      </c>
      <c r="J408" s="16">
        <f t="shared" si="27"/>
        <v>243.12698122586067</v>
      </c>
    </row>
    <row r="409" spans="1:10">
      <c r="A409" s="3" t="s">
        <v>27</v>
      </c>
      <c r="B409" s="3">
        <v>280</v>
      </c>
      <c r="C409" s="3">
        <v>0</v>
      </c>
      <c r="D409" s="3">
        <f t="shared" si="24"/>
        <v>180</v>
      </c>
      <c r="E409" s="16">
        <f t="shared" si="25"/>
        <v>332.86633954186476</v>
      </c>
      <c r="F409" s="3">
        <v>253.89</v>
      </c>
      <c r="G409" s="3">
        <v>5.38</v>
      </c>
      <c r="H409" s="3">
        <f t="shared" si="26"/>
        <v>180</v>
      </c>
      <c r="I409" s="16">
        <v>311.27</v>
      </c>
      <c r="J409" s="16">
        <f t="shared" si="27"/>
        <v>311.27010216209328</v>
      </c>
    </row>
    <row r="410" spans="1:10">
      <c r="A410" s="3" t="s">
        <v>31</v>
      </c>
      <c r="B410" s="3">
        <v>280</v>
      </c>
      <c r="C410" s="3">
        <v>100</v>
      </c>
      <c r="D410" s="3">
        <f t="shared" si="24"/>
        <v>180</v>
      </c>
      <c r="E410" s="16">
        <f t="shared" si="25"/>
        <v>347.56294393965533</v>
      </c>
      <c r="F410" s="3">
        <v>589.71</v>
      </c>
      <c r="G410" s="3">
        <v>5.32</v>
      </c>
      <c r="H410" s="3">
        <f t="shared" si="26"/>
        <v>180</v>
      </c>
      <c r="I410" s="16">
        <v>616.59</v>
      </c>
      <c r="J410" s="16">
        <f t="shared" si="27"/>
        <v>616.59239899628994</v>
      </c>
    </row>
    <row r="411" spans="1:10">
      <c r="A411" s="3" t="s">
        <v>32</v>
      </c>
      <c r="B411" s="3">
        <v>280</v>
      </c>
      <c r="C411" s="3">
        <v>-100</v>
      </c>
      <c r="D411" s="3">
        <f t="shared" si="24"/>
        <v>180</v>
      </c>
      <c r="E411" s="16">
        <f t="shared" si="25"/>
        <v>347.56294393965533</v>
      </c>
      <c r="F411" s="3">
        <v>157.87</v>
      </c>
      <c r="G411" s="3">
        <v>3.38</v>
      </c>
      <c r="H411" s="3">
        <f t="shared" si="26"/>
        <v>180</v>
      </c>
      <c r="I411" s="16">
        <v>239.44</v>
      </c>
      <c r="J411" s="16">
        <f t="shared" si="27"/>
        <v>239.44594650985428</v>
      </c>
    </row>
    <row r="412" spans="1:10">
      <c r="A412" s="3" t="s">
        <v>33</v>
      </c>
      <c r="B412" s="3">
        <v>300</v>
      </c>
      <c r="C412" s="3">
        <v>0</v>
      </c>
      <c r="D412" s="3">
        <f t="shared" si="24"/>
        <v>180</v>
      </c>
      <c r="E412" s="16">
        <f t="shared" si="25"/>
        <v>349.85711369071805</v>
      </c>
      <c r="F412" s="3">
        <v>261.10000000000002</v>
      </c>
      <c r="G412" s="3">
        <v>-3.52</v>
      </c>
      <c r="H412" s="3">
        <f t="shared" si="26"/>
        <v>180</v>
      </c>
      <c r="I412" s="16">
        <v>317.14999999999998</v>
      </c>
      <c r="J412" s="16">
        <f t="shared" si="27"/>
        <v>317.15232996148711</v>
      </c>
    </row>
    <row r="413" spans="1:10">
      <c r="A413" s="3" t="s">
        <v>34</v>
      </c>
      <c r="B413" s="3">
        <v>300</v>
      </c>
      <c r="C413" s="3">
        <v>10</v>
      </c>
      <c r="D413" s="3">
        <f t="shared" si="24"/>
        <v>180</v>
      </c>
      <c r="E413" s="16">
        <f t="shared" si="25"/>
        <v>350</v>
      </c>
      <c r="F413" s="3">
        <v>322.72000000000003</v>
      </c>
      <c r="G413" s="16">
        <v>-12.42</v>
      </c>
      <c r="H413" s="3">
        <f t="shared" si="26"/>
        <v>180</v>
      </c>
      <c r="I413" s="16">
        <v>369.73</v>
      </c>
      <c r="J413" s="16">
        <f t="shared" si="27"/>
        <v>369.7329506549288</v>
      </c>
    </row>
    <row r="414" spans="1:10">
      <c r="A414" s="3" t="s">
        <v>35</v>
      </c>
      <c r="B414" s="3">
        <v>300</v>
      </c>
      <c r="C414" s="3">
        <v>-10</v>
      </c>
      <c r="D414" s="3">
        <f t="shared" si="24"/>
        <v>180</v>
      </c>
      <c r="E414" s="16">
        <f t="shared" si="25"/>
        <v>350</v>
      </c>
      <c r="F414" s="16">
        <v>236.74</v>
      </c>
      <c r="G414" s="3">
        <v>-3.42</v>
      </c>
      <c r="H414" s="3">
        <f t="shared" si="26"/>
        <v>180</v>
      </c>
      <c r="I414" s="16">
        <v>297.42</v>
      </c>
      <c r="J414" s="16">
        <f t="shared" si="27"/>
        <v>297.41809628870936</v>
      </c>
    </row>
    <row r="415" spans="1:10">
      <c r="A415" s="3" t="s">
        <v>36</v>
      </c>
      <c r="B415" s="3">
        <v>350</v>
      </c>
      <c r="C415" s="3">
        <v>0</v>
      </c>
      <c r="D415" s="3">
        <f t="shared" si="24"/>
        <v>180</v>
      </c>
      <c r="E415" s="16">
        <f t="shared" si="25"/>
        <v>393.57337308308854</v>
      </c>
      <c r="F415" s="3">
        <v>261.91000000000003</v>
      </c>
      <c r="G415" s="16">
        <v>-27.14</v>
      </c>
      <c r="H415" s="3">
        <f t="shared" si="26"/>
        <v>180</v>
      </c>
      <c r="I415" s="16">
        <v>318.95999999999998</v>
      </c>
      <c r="J415" s="16">
        <f t="shared" si="27"/>
        <v>318.95678030103079</v>
      </c>
    </row>
    <row r="416" spans="1:10">
      <c r="A416" s="3" t="s">
        <v>37</v>
      </c>
      <c r="B416" s="3">
        <v>350</v>
      </c>
      <c r="C416" s="3">
        <v>40</v>
      </c>
      <c r="D416" s="3">
        <f t="shared" si="24"/>
        <v>180</v>
      </c>
      <c r="E416" s="16">
        <f t="shared" si="25"/>
        <v>395.60080889704966</v>
      </c>
      <c r="F416" s="3">
        <v>369.51</v>
      </c>
      <c r="G416" s="3">
        <v>-33.83</v>
      </c>
      <c r="H416" s="3">
        <f t="shared" si="26"/>
        <v>180</v>
      </c>
      <c r="I416" s="16">
        <v>412.41</v>
      </c>
      <c r="J416" s="16">
        <f>SQRT((F416*F416)+(G416*G416)+(H416*H416))</f>
        <v>412.41012232970229</v>
      </c>
    </row>
    <row r="417" spans="1:12">
      <c r="A417" s="3" t="s">
        <v>38</v>
      </c>
      <c r="B417" s="3">
        <v>350</v>
      </c>
      <c r="C417" s="3">
        <v>-40</v>
      </c>
      <c r="D417" s="3">
        <f t="shared" si="24"/>
        <v>180</v>
      </c>
      <c r="E417" s="16">
        <f t="shared" si="25"/>
        <v>395.60080889704966</v>
      </c>
      <c r="F417" s="3">
        <v>212.74</v>
      </c>
      <c r="G417" s="3">
        <v>-24.87</v>
      </c>
      <c r="H417" s="3">
        <f t="shared" si="26"/>
        <v>180</v>
      </c>
      <c r="I417" s="16">
        <v>279.77999999999997</v>
      </c>
      <c r="J417" s="16">
        <f t="shared" ref="J417:J422" si="28">SQRT((F417*F417)+(G417*G417)+(H417*H417))</f>
        <v>279.77995728786578</v>
      </c>
    </row>
    <row r="418" spans="1:12">
      <c r="A418" s="3" t="s">
        <v>39</v>
      </c>
      <c r="B418" s="3">
        <v>370</v>
      </c>
      <c r="C418" s="3">
        <v>0</v>
      </c>
      <c r="D418" s="3">
        <f t="shared" si="24"/>
        <v>180</v>
      </c>
      <c r="E418" s="16">
        <f t="shared" si="25"/>
        <v>411.46081222881969</v>
      </c>
      <c r="F418" s="3">
        <v>259.89</v>
      </c>
      <c r="G418" s="3">
        <v>-31.71</v>
      </c>
      <c r="H418" s="3">
        <f t="shared" si="26"/>
        <v>180</v>
      </c>
      <c r="I418" s="16">
        <v>317.72000000000003</v>
      </c>
      <c r="J418" s="16">
        <f t="shared" si="28"/>
        <v>317.72367900425678</v>
      </c>
    </row>
    <row r="419" spans="1:12">
      <c r="A419" s="3" t="s">
        <v>40</v>
      </c>
      <c r="B419" s="3">
        <v>370</v>
      </c>
      <c r="C419" s="3">
        <v>20</v>
      </c>
      <c r="D419" s="3">
        <f t="shared" si="24"/>
        <v>180</v>
      </c>
      <c r="E419" s="16">
        <f t="shared" si="25"/>
        <v>411.94659848091959</v>
      </c>
      <c r="F419" s="3">
        <v>320.27</v>
      </c>
      <c r="G419" s="3">
        <v>-41.32</v>
      </c>
      <c r="H419" s="3">
        <f t="shared" si="26"/>
        <v>180</v>
      </c>
      <c r="I419" s="16">
        <v>369.7</v>
      </c>
      <c r="J419" s="16">
        <f t="shared" si="28"/>
        <v>369.70287434641347</v>
      </c>
    </row>
    <row r="420" spans="1:12">
      <c r="A420" s="3" t="s">
        <v>41</v>
      </c>
      <c r="B420" s="3">
        <v>370</v>
      </c>
      <c r="C420" s="3">
        <v>-20</v>
      </c>
      <c r="D420" s="3">
        <f t="shared" si="24"/>
        <v>180</v>
      </c>
      <c r="E420" s="16">
        <f t="shared" ref="E420:E429" si="29">SQRT((B420*B420)+(C420*C420)+(D420*D420))</f>
        <v>411.94659848091959</v>
      </c>
      <c r="F420" s="16">
        <v>236.49</v>
      </c>
      <c r="G420" s="3">
        <v>-30.17</v>
      </c>
      <c r="H420" s="3">
        <f t="shared" ref="H420:H429" si="30">D420</f>
        <v>180</v>
      </c>
      <c r="I420" s="16">
        <v>298.73</v>
      </c>
      <c r="J420" s="16">
        <f t="shared" si="28"/>
        <v>298.72688027695131</v>
      </c>
    </row>
    <row r="421" spans="1:12">
      <c r="A421" s="3" t="s">
        <v>42</v>
      </c>
      <c r="B421" s="3">
        <v>400</v>
      </c>
      <c r="C421" s="3">
        <v>0</v>
      </c>
      <c r="D421" s="3">
        <f t="shared" si="24"/>
        <v>180</v>
      </c>
      <c r="E421" s="16">
        <f t="shared" si="29"/>
        <v>438.63424398922615</v>
      </c>
      <c r="F421" s="3">
        <v>270.08999999999997</v>
      </c>
      <c r="G421" s="16">
        <v>-44.29</v>
      </c>
      <c r="H421" s="3">
        <f t="shared" si="30"/>
        <v>180</v>
      </c>
      <c r="I421" s="16">
        <v>327.58</v>
      </c>
      <c r="J421" s="16">
        <f t="shared" si="28"/>
        <v>327.5823746784921</v>
      </c>
    </row>
    <row r="422" spans="1:12">
      <c r="A422" s="3" t="s">
        <v>43</v>
      </c>
      <c r="B422" s="3">
        <v>400</v>
      </c>
      <c r="C422" s="3">
        <v>80</v>
      </c>
      <c r="D422" s="3">
        <f t="shared" si="24"/>
        <v>180</v>
      </c>
      <c r="E422" s="16">
        <f t="shared" si="29"/>
        <v>445.86993619215906</v>
      </c>
      <c r="F422" s="3">
        <v>430.15</v>
      </c>
      <c r="G422" s="3">
        <v>-65.36</v>
      </c>
      <c r="H422" s="3">
        <f t="shared" si="30"/>
        <v>180</v>
      </c>
      <c r="I422" s="16">
        <v>470.85</v>
      </c>
      <c r="J422" s="16">
        <f t="shared" si="28"/>
        <v>470.85130572188075</v>
      </c>
    </row>
    <row r="423" spans="1:12">
      <c r="A423" s="37" t="s">
        <v>44</v>
      </c>
      <c r="B423" s="37">
        <v>400</v>
      </c>
      <c r="C423" s="37">
        <v>-80</v>
      </c>
      <c r="D423" s="37">
        <f t="shared" si="24"/>
        <v>180</v>
      </c>
      <c r="E423" s="38">
        <f t="shared" si="29"/>
        <v>445.86993619215906</v>
      </c>
      <c r="F423" s="37">
        <v>185.39</v>
      </c>
      <c r="G423" s="37">
        <v>-35.32</v>
      </c>
      <c r="H423" s="37">
        <f t="shared" si="30"/>
        <v>180</v>
      </c>
      <c r="I423" s="38">
        <v>260.8</v>
      </c>
      <c r="J423" s="38">
        <f t="shared" ref="J423:J429" si="31">SQRT((F423*F423)+(G423*G423)+(H423*H423))</f>
        <v>260.80060295175696</v>
      </c>
    </row>
    <row r="424" spans="1:12">
      <c r="A424" s="3" t="s">
        <v>45</v>
      </c>
      <c r="B424" s="3">
        <v>450</v>
      </c>
      <c r="C424" s="3">
        <v>0</v>
      </c>
      <c r="D424" s="3">
        <f t="shared" si="24"/>
        <v>180</v>
      </c>
      <c r="E424" s="16">
        <f t="shared" si="29"/>
        <v>484.66483264210535</v>
      </c>
      <c r="F424" s="3">
        <v>259.87</v>
      </c>
      <c r="G424" s="3">
        <v>-55.65</v>
      </c>
      <c r="H424" s="3">
        <f t="shared" si="30"/>
        <v>180</v>
      </c>
      <c r="I424" s="16">
        <v>320.98</v>
      </c>
      <c r="J424" s="16">
        <f t="shared" si="31"/>
        <v>320.9818365577716</v>
      </c>
    </row>
    <row r="425" spans="1:12">
      <c r="A425" s="10"/>
      <c r="B425" s="10"/>
      <c r="C425" s="10"/>
      <c r="D425" s="10"/>
      <c r="E425" s="63"/>
      <c r="F425" s="10"/>
      <c r="G425" s="10"/>
      <c r="H425" s="10"/>
      <c r="I425" s="63"/>
      <c r="J425" s="63"/>
    </row>
    <row r="426" spans="1:12">
      <c r="A426" s="10"/>
      <c r="B426" s="10"/>
      <c r="C426" s="10"/>
      <c r="D426" s="10"/>
      <c r="E426" s="63"/>
      <c r="F426" s="63"/>
      <c r="G426" s="10"/>
      <c r="H426" s="10"/>
      <c r="I426" s="63"/>
      <c r="J426" s="63"/>
    </row>
    <row r="427" spans="1:12">
      <c r="A427" s="10"/>
      <c r="B427" s="10"/>
      <c r="C427" s="10"/>
      <c r="D427" s="10"/>
      <c r="E427" s="63"/>
      <c r="F427" s="10"/>
      <c r="G427" s="63"/>
      <c r="H427" s="10"/>
      <c r="I427" s="4" t="s">
        <v>6</v>
      </c>
      <c r="J427" s="11" t="s">
        <v>13</v>
      </c>
      <c r="K427" s="11" t="s">
        <v>14</v>
      </c>
      <c r="L427" s="19" t="s">
        <v>15</v>
      </c>
    </row>
    <row r="428" spans="1:12">
      <c r="A428" s="10"/>
      <c r="B428" s="10"/>
      <c r="C428" s="10"/>
      <c r="D428" s="10"/>
      <c r="E428" s="63"/>
      <c r="F428" s="10"/>
      <c r="G428" s="10"/>
      <c r="H428" s="10"/>
      <c r="I428" s="3" t="s">
        <v>18</v>
      </c>
      <c r="J428" s="3">
        <v>190</v>
      </c>
      <c r="K428" s="17">
        <v>262.24</v>
      </c>
      <c r="L428" s="18">
        <f>ABS(K428-J428)</f>
        <v>72.240000000000009</v>
      </c>
    </row>
    <row r="429" spans="1:12">
      <c r="A429" s="10"/>
      <c r="B429" s="10"/>
      <c r="C429" s="10"/>
      <c r="D429" s="10"/>
      <c r="E429" s="63"/>
      <c r="F429" s="10"/>
      <c r="G429" s="10"/>
      <c r="H429" s="10"/>
      <c r="I429" s="3" t="s">
        <v>19</v>
      </c>
      <c r="J429" s="3">
        <v>190</v>
      </c>
      <c r="K429" s="17">
        <v>466.78</v>
      </c>
      <c r="L429" s="18">
        <f t="shared" ref="L429:L452" si="32">ABS(K429-J429)</f>
        <v>276.77999999999997</v>
      </c>
    </row>
    <row r="430" spans="1:12">
      <c r="I430" s="66" t="s">
        <v>20</v>
      </c>
      <c r="J430" s="66">
        <v>190</v>
      </c>
      <c r="K430" s="67">
        <v>175.89</v>
      </c>
      <c r="L430" s="68">
        <f t="shared" si="32"/>
        <v>14.110000000000014</v>
      </c>
    </row>
    <row r="431" spans="1:12">
      <c r="I431" s="3" t="s">
        <v>21</v>
      </c>
      <c r="J431" s="3">
        <v>220</v>
      </c>
      <c r="K431" s="23">
        <v>248.64</v>
      </c>
      <c r="L431" s="18">
        <f t="shared" si="32"/>
        <v>28.639999999999986</v>
      </c>
    </row>
    <row r="432" spans="1:12">
      <c r="I432" s="3" t="s">
        <v>22</v>
      </c>
      <c r="J432" s="3">
        <v>220</v>
      </c>
      <c r="K432" s="17">
        <v>544.91999999999996</v>
      </c>
      <c r="L432" s="18">
        <f t="shared" si="32"/>
        <v>324.91999999999996</v>
      </c>
    </row>
    <row r="433" spans="9:12">
      <c r="I433" s="3" t="s">
        <v>23</v>
      </c>
      <c r="J433" s="3">
        <v>220</v>
      </c>
      <c r="K433" s="17">
        <v>177.44</v>
      </c>
      <c r="L433" s="18">
        <f t="shared" si="32"/>
        <v>42.56</v>
      </c>
    </row>
    <row r="434" spans="9:12">
      <c r="I434" s="66" t="s">
        <v>24</v>
      </c>
      <c r="J434" s="66">
        <v>250</v>
      </c>
      <c r="K434" s="67">
        <v>250.7</v>
      </c>
      <c r="L434" s="68">
        <f t="shared" si="32"/>
        <v>0.69999999999998863</v>
      </c>
    </row>
    <row r="435" spans="9:12">
      <c r="I435" s="3" t="s">
        <v>25</v>
      </c>
      <c r="J435" s="3">
        <v>250</v>
      </c>
      <c r="K435" s="17">
        <v>602.52</v>
      </c>
      <c r="L435" s="18">
        <f t="shared" si="32"/>
        <v>352.52</v>
      </c>
    </row>
    <row r="436" spans="9:12">
      <c r="I436" s="3" t="s">
        <v>26</v>
      </c>
      <c r="J436" s="3">
        <v>250</v>
      </c>
      <c r="K436" s="17">
        <v>162.81</v>
      </c>
      <c r="L436" s="18">
        <f t="shared" si="32"/>
        <v>87.19</v>
      </c>
    </row>
    <row r="437" spans="9:12">
      <c r="I437" s="66" t="s">
        <v>27</v>
      </c>
      <c r="J437" s="66">
        <v>280</v>
      </c>
      <c r="K437" s="67">
        <v>253.89</v>
      </c>
      <c r="L437" s="68">
        <f t="shared" si="32"/>
        <v>26.110000000000014</v>
      </c>
    </row>
    <row r="438" spans="9:12">
      <c r="I438" s="3" t="s">
        <v>31</v>
      </c>
      <c r="J438" s="3">
        <v>280</v>
      </c>
      <c r="K438" s="17">
        <v>589.71</v>
      </c>
      <c r="L438" s="18">
        <f t="shared" si="32"/>
        <v>309.71000000000004</v>
      </c>
    </row>
    <row r="439" spans="9:12">
      <c r="I439" s="3" t="s">
        <v>32</v>
      </c>
      <c r="J439" s="3">
        <v>280</v>
      </c>
      <c r="K439" s="17">
        <v>157.87</v>
      </c>
      <c r="L439" s="18">
        <f t="shared" si="32"/>
        <v>122.13</v>
      </c>
    </row>
    <row r="440" spans="9:12">
      <c r="I440" s="3" t="s">
        <v>33</v>
      </c>
      <c r="J440" s="3">
        <v>300</v>
      </c>
      <c r="K440" s="17">
        <v>261.10000000000002</v>
      </c>
      <c r="L440" s="18">
        <f t="shared" si="32"/>
        <v>38.899999999999977</v>
      </c>
    </row>
    <row r="441" spans="9:12">
      <c r="I441" s="66" t="s">
        <v>34</v>
      </c>
      <c r="J441" s="66">
        <v>300</v>
      </c>
      <c r="K441" s="67">
        <v>322.72000000000003</v>
      </c>
      <c r="L441" s="68">
        <f t="shared" si="32"/>
        <v>22.720000000000027</v>
      </c>
    </row>
    <row r="442" spans="9:12">
      <c r="I442" s="3" t="s">
        <v>35</v>
      </c>
      <c r="J442" s="3">
        <v>300</v>
      </c>
      <c r="K442" s="23">
        <v>236.74</v>
      </c>
      <c r="L442" s="18">
        <f t="shared" si="32"/>
        <v>63.259999999999991</v>
      </c>
    </row>
    <row r="443" spans="9:12">
      <c r="I443" s="3" t="s">
        <v>36</v>
      </c>
      <c r="J443" s="3">
        <v>350</v>
      </c>
      <c r="K443" s="17">
        <v>261.91000000000003</v>
      </c>
      <c r="L443" s="18">
        <f t="shared" si="32"/>
        <v>88.089999999999975</v>
      </c>
    </row>
    <row r="444" spans="9:12">
      <c r="I444" s="66" t="s">
        <v>37</v>
      </c>
      <c r="J444" s="66">
        <v>350</v>
      </c>
      <c r="K444" s="67">
        <v>369.51</v>
      </c>
      <c r="L444" s="68">
        <f t="shared" si="32"/>
        <v>19.509999999999991</v>
      </c>
    </row>
    <row r="445" spans="9:12">
      <c r="I445" s="3" t="s">
        <v>38</v>
      </c>
      <c r="J445" s="3">
        <v>350</v>
      </c>
      <c r="K445" s="17">
        <v>212.74</v>
      </c>
      <c r="L445" s="18">
        <f t="shared" si="32"/>
        <v>137.26</v>
      </c>
    </row>
    <row r="446" spans="9:12">
      <c r="I446" s="3" t="s">
        <v>39</v>
      </c>
      <c r="J446" s="3">
        <v>370</v>
      </c>
      <c r="K446" s="17">
        <v>259.89</v>
      </c>
      <c r="L446" s="18">
        <f t="shared" si="32"/>
        <v>110.11000000000001</v>
      </c>
    </row>
    <row r="447" spans="9:12">
      <c r="I447" s="3" t="s">
        <v>40</v>
      </c>
      <c r="J447" s="3">
        <v>370</v>
      </c>
      <c r="K447" s="17">
        <v>320.27</v>
      </c>
      <c r="L447" s="18">
        <f t="shared" si="32"/>
        <v>49.730000000000018</v>
      </c>
    </row>
    <row r="448" spans="9:12">
      <c r="I448" s="3" t="s">
        <v>41</v>
      </c>
      <c r="J448" s="3">
        <v>370</v>
      </c>
      <c r="K448" s="23">
        <v>236.49</v>
      </c>
      <c r="L448" s="18">
        <f t="shared" si="32"/>
        <v>133.51</v>
      </c>
    </row>
    <row r="449" spans="9:12">
      <c r="I449" s="3" t="s">
        <v>42</v>
      </c>
      <c r="J449" s="3">
        <v>400</v>
      </c>
      <c r="K449" s="17">
        <v>270.08999999999997</v>
      </c>
      <c r="L449" s="18">
        <f t="shared" si="32"/>
        <v>129.91000000000003</v>
      </c>
    </row>
    <row r="450" spans="9:12">
      <c r="I450" s="66" t="s">
        <v>43</v>
      </c>
      <c r="J450" s="66">
        <v>400</v>
      </c>
      <c r="K450" s="67">
        <v>430.15</v>
      </c>
      <c r="L450" s="68">
        <f t="shared" si="32"/>
        <v>30.149999999999977</v>
      </c>
    </row>
    <row r="451" spans="9:12">
      <c r="I451" s="37" t="s">
        <v>44</v>
      </c>
      <c r="J451" s="37">
        <v>400</v>
      </c>
      <c r="K451" s="42">
        <v>185.39</v>
      </c>
      <c r="L451" s="18">
        <f t="shared" si="32"/>
        <v>214.61</v>
      </c>
    </row>
    <row r="452" spans="9:12">
      <c r="I452" s="3" t="s">
        <v>45</v>
      </c>
      <c r="J452" s="3">
        <v>450</v>
      </c>
      <c r="K452" s="17">
        <v>259.87</v>
      </c>
      <c r="L452" s="18">
        <f t="shared" si="32"/>
        <v>190.13</v>
      </c>
    </row>
    <row r="455" spans="9:12">
      <c r="K455" s="22" t="s">
        <v>28</v>
      </c>
      <c r="L455" s="24">
        <f>MAX(L428:L452)</f>
        <v>352.52</v>
      </c>
    </row>
    <row r="456" spans="9:12">
      <c r="K456" s="22" t="s">
        <v>29</v>
      </c>
      <c r="L456" s="24">
        <f>MIN(L428:L452)</f>
        <v>0.69999999999998863</v>
      </c>
    </row>
    <row r="457" spans="9:12">
      <c r="K457" s="22" t="s">
        <v>30</v>
      </c>
      <c r="L457" s="24">
        <f>SUM(L428:L452)/25</f>
        <v>115.42</v>
      </c>
    </row>
    <row r="462" spans="9:12">
      <c r="I462" s="12" t="s">
        <v>6</v>
      </c>
      <c r="J462" s="11" t="s">
        <v>13</v>
      </c>
      <c r="K462" s="11" t="s">
        <v>14</v>
      </c>
      <c r="L462" s="19" t="s">
        <v>15</v>
      </c>
    </row>
    <row r="463" spans="9:12">
      <c r="I463" s="3" t="s">
        <v>18</v>
      </c>
      <c r="J463" s="3">
        <v>0</v>
      </c>
      <c r="K463" s="17">
        <v>58.83</v>
      </c>
      <c r="L463" s="18">
        <f>ABS(K463-J463)</f>
        <v>58.83</v>
      </c>
    </row>
    <row r="464" spans="9:12">
      <c r="I464" s="3" t="s">
        <v>19</v>
      </c>
      <c r="J464" s="3">
        <v>50</v>
      </c>
      <c r="K464" s="17">
        <v>101.58</v>
      </c>
      <c r="L464" s="18">
        <f t="shared" ref="L464:L487" si="33">ABS(K464-J464)</f>
        <v>51.58</v>
      </c>
    </row>
    <row r="465" spans="9:12">
      <c r="I465" s="3" t="s">
        <v>20</v>
      </c>
      <c r="J465" s="3">
        <v>-50</v>
      </c>
      <c r="K465" s="17">
        <v>45.5</v>
      </c>
      <c r="L465" s="18">
        <f t="shared" si="33"/>
        <v>95.5</v>
      </c>
    </row>
    <row r="466" spans="9:12">
      <c r="I466" s="3" t="s">
        <v>21</v>
      </c>
      <c r="J466" s="3">
        <v>0</v>
      </c>
      <c r="K466" s="17">
        <v>45.58</v>
      </c>
      <c r="L466" s="18">
        <f t="shared" si="33"/>
        <v>45.58</v>
      </c>
    </row>
    <row r="467" spans="9:12">
      <c r="I467" s="69" t="s">
        <v>22</v>
      </c>
      <c r="J467" s="69">
        <v>70</v>
      </c>
      <c r="K467" s="70">
        <v>63.8</v>
      </c>
      <c r="L467" s="34">
        <f t="shared" si="33"/>
        <v>6.2000000000000028</v>
      </c>
    </row>
    <row r="468" spans="9:12">
      <c r="I468" s="3" t="s">
        <v>23</v>
      </c>
      <c r="J468" s="3">
        <v>-70</v>
      </c>
      <c r="K468" s="23">
        <v>25.41</v>
      </c>
      <c r="L468" s="18">
        <f t="shared" si="33"/>
        <v>95.41</v>
      </c>
    </row>
    <row r="469" spans="9:12">
      <c r="I469" s="69" t="s">
        <v>24</v>
      </c>
      <c r="J469" s="69">
        <v>0</v>
      </c>
      <c r="K469" s="70">
        <v>21.85</v>
      </c>
      <c r="L469" s="34">
        <f t="shared" si="33"/>
        <v>21.85</v>
      </c>
    </row>
    <row r="470" spans="9:12">
      <c r="I470" s="3" t="s">
        <v>25</v>
      </c>
      <c r="J470" s="3">
        <v>90</v>
      </c>
      <c r="K470" s="17">
        <v>43.22</v>
      </c>
      <c r="L470" s="18">
        <f t="shared" si="33"/>
        <v>46.78</v>
      </c>
    </row>
    <row r="471" spans="9:12">
      <c r="I471" s="3" t="s">
        <v>26</v>
      </c>
      <c r="J471" s="3">
        <v>-90</v>
      </c>
      <c r="K471" s="17">
        <v>14.27</v>
      </c>
      <c r="L471" s="18">
        <f t="shared" si="33"/>
        <v>104.27</v>
      </c>
    </row>
    <row r="472" spans="9:12">
      <c r="I472" s="69" t="s">
        <v>27</v>
      </c>
      <c r="J472" s="69">
        <v>0</v>
      </c>
      <c r="K472" s="70">
        <v>5.38</v>
      </c>
      <c r="L472" s="34">
        <f t="shared" si="33"/>
        <v>5.38</v>
      </c>
    </row>
    <row r="473" spans="9:12">
      <c r="I473" s="3" t="s">
        <v>31</v>
      </c>
      <c r="J473" s="3">
        <v>100</v>
      </c>
      <c r="K473" s="17">
        <v>5.32</v>
      </c>
      <c r="L473" s="18">
        <f t="shared" si="33"/>
        <v>94.68</v>
      </c>
    </row>
    <row r="474" spans="9:12">
      <c r="I474" s="3" t="s">
        <v>32</v>
      </c>
      <c r="J474" s="3">
        <v>-100</v>
      </c>
      <c r="K474" s="17">
        <v>3.38</v>
      </c>
      <c r="L474" s="18">
        <f t="shared" si="33"/>
        <v>103.38</v>
      </c>
    </row>
    <row r="475" spans="9:12">
      <c r="I475" s="69" t="s">
        <v>33</v>
      </c>
      <c r="J475" s="69">
        <v>0</v>
      </c>
      <c r="K475" s="70">
        <v>-3.52</v>
      </c>
      <c r="L475" s="34">
        <f t="shared" si="33"/>
        <v>3.52</v>
      </c>
    </row>
    <row r="476" spans="9:12">
      <c r="I476" s="69" t="s">
        <v>34</v>
      </c>
      <c r="J476" s="69">
        <v>10</v>
      </c>
      <c r="K476" s="71">
        <v>-12.42</v>
      </c>
      <c r="L476" s="34">
        <f>ABS(K476-J476)</f>
        <v>22.42</v>
      </c>
    </row>
    <row r="477" spans="9:12">
      <c r="I477" s="69" t="s">
        <v>35</v>
      </c>
      <c r="J477" s="69">
        <v>-10</v>
      </c>
      <c r="K477" s="70">
        <v>-3.42</v>
      </c>
      <c r="L477" s="34">
        <f t="shared" si="33"/>
        <v>6.58</v>
      </c>
    </row>
    <row r="478" spans="9:12">
      <c r="I478" s="69" t="s">
        <v>36</v>
      </c>
      <c r="J478" s="69">
        <v>0</v>
      </c>
      <c r="K478" s="71">
        <v>-27.14</v>
      </c>
      <c r="L478" s="34">
        <f t="shared" si="33"/>
        <v>27.14</v>
      </c>
    </row>
    <row r="479" spans="9:12">
      <c r="I479" s="3" t="s">
        <v>37</v>
      </c>
      <c r="J479" s="3">
        <v>40</v>
      </c>
      <c r="K479" s="17">
        <v>-33.83</v>
      </c>
      <c r="L479" s="18">
        <f t="shared" si="33"/>
        <v>73.83</v>
      </c>
    </row>
    <row r="480" spans="9:12">
      <c r="I480" s="69" t="s">
        <v>38</v>
      </c>
      <c r="J480" s="69">
        <v>-40</v>
      </c>
      <c r="K480" s="70">
        <v>-24.87</v>
      </c>
      <c r="L480" s="34">
        <f t="shared" si="33"/>
        <v>15.129999999999999</v>
      </c>
    </row>
    <row r="481" spans="9:12">
      <c r="I481" s="3" t="s">
        <v>39</v>
      </c>
      <c r="J481" s="3">
        <v>0</v>
      </c>
      <c r="K481" s="17">
        <v>-31.71</v>
      </c>
      <c r="L481" s="18">
        <f t="shared" si="33"/>
        <v>31.71</v>
      </c>
    </row>
    <row r="482" spans="9:12">
      <c r="I482" s="3" t="s">
        <v>40</v>
      </c>
      <c r="J482" s="3">
        <v>20</v>
      </c>
      <c r="K482" s="17">
        <v>-41.32</v>
      </c>
      <c r="L482" s="18">
        <f t="shared" si="33"/>
        <v>61.32</v>
      </c>
    </row>
    <row r="483" spans="9:12">
      <c r="I483" s="69" t="s">
        <v>41</v>
      </c>
      <c r="J483" s="69">
        <v>-20</v>
      </c>
      <c r="K483" s="70">
        <v>-30.17</v>
      </c>
      <c r="L483" s="34">
        <f t="shared" si="33"/>
        <v>10.170000000000002</v>
      </c>
    </row>
    <row r="484" spans="9:12">
      <c r="I484" s="3" t="s">
        <v>42</v>
      </c>
      <c r="J484" s="3">
        <v>0</v>
      </c>
      <c r="K484" s="23">
        <v>-44.29</v>
      </c>
      <c r="L484" s="18">
        <f t="shared" si="33"/>
        <v>44.29</v>
      </c>
    </row>
    <row r="485" spans="9:12">
      <c r="I485" s="3" t="s">
        <v>43</v>
      </c>
      <c r="J485" s="3">
        <v>80</v>
      </c>
      <c r="K485" s="17">
        <v>-65.36</v>
      </c>
      <c r="L485" s="18">
        <f t="shared" si="33"/>
        <v>145.36000000000001</v>
      </c>
    </row>
    <row r="486" spans="9:12">
      <c r="I486" s="37" t="s">
        <v>44</v>
      </c>
      <c r="J486" s="37">
        <v>-80</v>
      </c>
      <c r="K486" s="42">
        <v>-35.32</v>
      </c>
      <c r="L486" s="18">
        <f t="shared" si="33"/>
        <v>44.68</v>
      </c>
    </row>
    <row r="487" spans="9:12">
      <c r="I487" s="3" t="s">
        <v>45</v>
      </c>
      <c r="J487" s="3">
        <v>0</v>
      </c>
      <c r="K487" s="17">
        <v>-55.65</v>
      </c>
      <c r="L487" s="18">
        <f t="shared" si="33"/>
        <v>55.65</v>
      </c>
    </row>
    <row r="490" spans="9:12">
      <c r="K490" s="22" t="s">
        <v>28</v>
      </c>
      <c r="L490" s="24">
        <f>MAX(L463:L487)</f>
        <v>145.36000000000001</v>
      </c>
    </row>
    <row r="491" spans="9:12">
      <c r="K491" s="22" t="s">
        <v>29</v>
      </c>
      <c r="L491" s="24">
        <f>MIN(L463:L487)</f>
        <v>3.52</v>
      </c>
    </row>
    <row r="492" spans="9:12">
      <c r="K492" s="22" t="s">
        <v>30</v>
      </c>
      <c r="L492" s="24">
        <f>SUM(L463:L487)/25</f>
        <v>50.849600000000002</v>
      </c>
    </row>
    <row r="497" spans="9:12">
      <c r="I497" s="13" t="s">
        <v>6</v>
      </c>
      <c r="J497" s="26" t="s">
        <v>16</v>
      </c>
      <c r="K497" s="26" t="s">
        <v>17</v>
      </c>
      <c r="L497" s="27" t="s">
        <v>15</v>
      </c>
    </row>
    <row r="498" spans="9:12">
      <c r="I498" s="3" t="s">
        <v>18</v>
      </c>
      <c r="J498" s="16">
        <v>261.72504656604804</v>
      </c>
      <c r="K498" s="23">
        <v>323.47000000000003</v>
      </c>
      <c r="L498" s="65">
        <f>ABS(K498-J498)</f>
        <v>61.744953433951991</v>
      </c>
    </row>
    <row r="499" spans="9:12">
      <c r="I499" s="3" t="s">
        <v>19</v>
      </c>
      <c r="J499" s="16">
        <v>266.45825188948453</v>
      </c>
      <c r="K499" s="23">
        <v>510.49</v>
      </c>
      <c r="L499" s="65">
        <f t="shared" ref="L499:L522" si="34">ABS(K499-J499)</f>
        <v>244.03174811051548</v>
      </c>
    </row>
    <row r="500" spans="9:12">
      <c r="I500" s="72" t="s">
        <v>20</v>
      </c>
      <c r="J500" s="73">
        <v>266.45825188948453</v>
      </c>
      <c r="K500" s="74">
        <v>255.75</v>
      </c>
      <c r="L500" s="75">
        <f t="shared" si="34"/>
        <v>10.708251889484529</v>
      </c>
    </row>
    <row r="501" spans="9:12">
      <c r="I501" s="72" t="s">
        <v>21</v>
      </c>
      <c r="J501" s="73">
        <v>284.25340807103788</v>
      </c>
      <c r="K501" s="74">
        <v>310.32</v>
      </c>
      <c r="L501" s="75">
        <f t="shared" si="34"/>
        <v>26.066591928962112</v>
      </c>
    </row>
    <row r="502" spans="9:12">
      <c r="I502" s="3" t="s">
        <v>22</v>
      </c>
      <c r="J502" s="16">
        <v>292.74562336608892</v>
      </c>
      <c r="K502" s="23">
        <v>577.41999999999996</v>
      </c>
      <c r="L502" s="65">
        <f t="shared" si="34"/>
        <v>284.67437663391104</v>
      </c>
    </row>
    <row r="503" spans="9:12">
      <c r="I503" s="3" t="s">
        <v>23</v>
      </c>
      <c r="J503" s="16">
        <v>292.74562336608892</v>
      </c>
      <c r="K503" s="23">
        <v>254.03</v>
      </c>
      <c r="L503" s="65">
        <f t="shared" si="34"/>
        <v>38.71562336608892</v>
      </c>
    </row>
    <row r="504" spans="9:12">
      <c r="I504" s="72" t="s">
        <v>24</v>
      </c>
      <c r="J504" s="73">
        <v>308.05843601498725</v>
      </c>
      <c r="K504" s="74">
        <v>309.39999999999998</v>
      </c>
      <c r="L504" s="75">
        <f t="shared" si="34"/>
        <v>1.3415639850127263</v>
      </c>
    </row>
    <row r="505" spans="9:12">
      <c r="I505" s="3" t="s">
        <v>25</v>
      </c>
      <c r="J505" s="16">
        <v>320.93613071762422</v>
      </c>
      <c r="K505" s="23">
        <v>630.30999999999995</v>
      </c>
      <c r="L505" s="65">
        <f t="shared" si="34"/>
        <v>309.37386928237572</v>
      </c>
    </row>
    <row r="506" spans="9:12">
      <c r="I506" s="3" t="s">
        <v>26</v>
      </c>
      <c r="J506" s="16">
        <v>320.93613071762422</v>
      </c>
      <c r="K506" s="23">
        <v>243.13</v>
      </c>
      <c r="L506" s="65">
        <f t="shared" si="34"/>
        <v>77.806130717624228</v>
      </c>
    </row>
    <row r="507" spans="9:12">
      <c r="I507" s="72" t="s">
        <v>27</v>
      </c>
      <c r="J507" s="73">
        <v>332.86633954186476</v>
      </c>
      <c r="K507" s="74">
        <v>311.27</v>
      </c>
      <c r="L507" s="75">
        <f t="shared" si="34"/>
        <v>21.596339541864779</v>
      </c>
    </row>
    <row r="508" spans="9:12">
      <c r="I508" s="3" t="s">
        <v>31</v>
      </c>
      <c r="J508" s="16">
        <v>347.56294393965533</v>
      </c>
      <c r="K508" s="23">
        <v>616.59</v>
      </c>
      <c r="L508" s="65">
        <f t="shared" si="34"/>
        <v>269.02705606034471</v>
      </c>
    </row>
    <row r="509" spans="9:12">
      <c r="I509" s="3" t="s">
        <v>32</v>
      </c>
      <c r="J509" s="16">
        <v>347.56294393965533</v>
      </c>
      <c r="K509" s="23">
        <v>239.44</v>
      </c>
      <c r="L509" s="65">
        <f t="shared" si="34"/>
        <v>108.12294393965533</v>
      </c>
    </row>
    <row r="510" spans="9:12">
      <c r="I510" s="3" t="s">
        <v>33</v>
      </c>
      <c r="J510" s="16">
        <v>349.85711369071805</v>
      </c>
      <c r="K510" s="23">
        <v>317.14999999999998</v>
      </c>
      <c r="L510" s="65">
        <f t="shared" si="34"/>
        <v>32.707113690718074</v>
      </c>
    </row>
    <row r="511" spans="9:12">
      <c r="I511" s="72" t="s">
        <v>34</v>
      </c>
      <c r="J511" s="73">
        <v>350</v>
      </c>
      <c r="K511" s="74">
        <v>369.73</v>
      </c>
      <c r="L511" s="75">
        <f t="shared" si="34"/>
        <v>19.730000000000018</v>
      </c>
    </row>
    <row r="512" spans="9:12">
      <c r="I512" s="3" t="s">
        <v>35</v>
      </c>
      <c r="J512" s="16">
        <v>350</v>
      </c>
      <c r="K512" s="23">
        <v>297.42</v>
      </c>
      <c r="L512" s="65">
        <f t="shared" si="34"/>
        <v>52.579999999999984</v>
      </c>
    </row>
    <row r="513" spans="9:12">
      <c r="I513" s="3" t="s">
        <v>36</v>
      </c>
      <c r="J513" s="16">
        <v>393.57337308308854</v>
      </c>
      <c r="K513" s="23">
        <v>318.95999999999998</v>
      </c>
      <c r="L513" s="65">
        <f t="shared" si="34"/>
        <v>74.613373083088561</v>
      </c>
    </row>
    <row r="514" spans="9:12">
      <c r="I514" s="72" t="s">
        <v>37</v>
      </c>
      <c r="J514" s="73">
        <v>395.60080889704966</v>
      </c>
      <c r="K514" s="74">
        <v>412.41</v>
      </c>
      <c r="L514" s="75">
        <f t="shared" si="34"/>
        <v>16.809191102950365</v>
      </c>
    </row>
    <row r="515" spans="9:12">
      <c r="I515" s="3" t="s">
        <v>38</v>
      </c>
      <c r="J515" s="16">
        <v>395.60080889704966</v>
      </c>
      <c r="K515" s="23">
        <v>279.77999999999997</v>
      </c>
      <c r="L515" s="65">
        <f t="shared" si="34"/>
        <v>115.82080889704969</v>
      </c>
    </row>
    <row r="516" spans="9:12">
      <c r="I516" s="3" t="s">
        <v>39</v>
      </c>
      <c r="J516" s="16">
        <v>411.46081222881969</v>
      </c>
      <c r="K516" s="23">
        <v>317.72000000000003</v>
      </c>
      <c r="L516" s="65">
        <f t="shared" si="34"/>
        <v>93.740812228819664</v>
      </c>
    </row>
    <row r="517" spans="9:12">
      <c r="I517" s="3" t="s">
        <v>40</v>
      </c>
      <c r="J517" s="16">
        <v>411.94659848091959</v>
      </c>
      <c r="K517" s="23">
        <v>369.7</v>
      </c>
      <c r="L517" s="65">
        <f t="shared" si="34"/>
        <v>42.246598480919602</v>
      </c>
    </row>
    <row r="518" spans="9:12">
      <c r="I518" s="3" t="s">
        <v>41</v>
      </c>
      <c r="J518" s="16">
        <v>411.94659848091959</v>
      </c>
      <c r="K518" s="23">
        <v>298.73</v>
      </c>
      <c r="L518" s="65">
        <f t="shared" si="34"/>
        <v>113.21659848091957</v>
      </c>
    </row>
    <row r="519" spans="9:12">
      <c r="I519" s="3" t="s">
        <v>42</v>
      </c>
      <c r="J519" s="16">
        <v>438.63424398922615</v>
      </c>
      <c r="K519" s="23">
        <v>327.58</v>
      </c>
      <c r="L519" s="65">
        <f t="shared" si="34"/>
        <v>111.05424398922617</v>
      </c>
    </row>
    <row r="520" spans="9:12">
      <c r="I520" s="72" t="s">
        <v>43</v>
      </c>
      <c r="J520" s="73">
        <v>445.86993619215906</v>
      </c>
      <c r="K520" s="74">
        <v>470.85</v>
      </c>
      <c r="L520" s="75">
        <f t="shared" si="34"/>
        <v>24.980063807840963</v>
      </c>
    </row>
    <row r="521" spans="9:12">
      <c r="I521" s="37" t="s">
        <v>44</v>
      </c>
      <c r="J521" s="38">
        <v>445.86993619215906</v>
      </c>
      <c r="K521" s="64">
        <v>260.8</v>
      </c>
      <c r="L521" s="65">
        <f t="shared" si="34"/>
        <v>185.06993619215905</v>
      </c>
    </row>
    <row r="522" spans="9:12">
      <c r="I522" s="3" t="s">
        <v>45</v>
      </c>
      <c r="J522" s="16">
        <v>484.66483264210535</v>
      </c>
      <c r="K522" s="23">
        <v>320.98</v>
      </c>
      <c r="L522" s="65">
        <f t="shared" si="34"/>
        <v>163.68483264210533</v>
      </c>
    </row>
    <row r="525" spans="9:12">
      <c r="K525" s="22" t="s">
        <v>28</v>
      </c>
      <c r="L525" s="24">
        <f>MAX(L498:L522)</f>
        <v>309.37386928237572</v>
      </c>
    </row>
    <row r="526" spans="9:12">
      <c r="K526" s="22" t="s">
        <v>29</v>
      </c>
      <c r="L526" s="24">
        <f>MIN(L498:L522)</f>
        <v>1.3415639850127263</v>
      </c>
    </row>
    <row r="527" spans="9:12">
      <c r="K527" s="22" t="s">
        <v>30</v>
      </c>
      <c r="L527" s="24">
        <f>SUM(L498:L522)/25</f>
        <v>99.97852085942354</v>
      </c>
    </row>
    <row r="530" spans="1:10">
      <c r="A530" s="95" t="s">
        <v>46</v>
      </c>
      <c r="B530" s="95"/>
      <c r="C530" s="95"/>
      <c r="D530" s="95"/>
      <c r="E530" s="95"/>
      <c r="F530" s="95"/>
      <c r="G530" s="95"/>
      <c r="H530" s="95"/>
      <c r="I530" s="95"/>
      <c r="J530" s="95"/>
    </row>
    <row r="531" spans="1:10">
      <c r="A531" s="92" t="s">
        <v>4</v>
      </c>
      <c r="B531" s="93"/>
      <c r="C531" s="93"/>
      <c r="D531" s="93"/>
      <c r="E531" s="94"/>
      <c r="F531" s="92" t="s">
        <v>5</v>
      </c>
      <c r="G531" s="93"/>
      <c r="H531" s="93"/>
      <c r="I531" s="93"/>
      <c r="J531" s="94"/>
    </row>
    <row r="532" spans="1:10">
      <c r="A532" s="4" t="s">
        <v>6</v>
      </c>
      <c r="B532" s="5" t="s">
        <v>7</v>
      </c>
      <c r="C532" s="6" t="s">
        <v>8</v>
      </c>
      <c r="D532" s="7" t="s">
        <v>9</v>
      </c>
      <c r="E532" s="8" t="s">
        <v>10</v>
      </c>
      <c r="F532" s="5" t="s">
        <v>7</v>
      </c>
      <c r="G532" s="6" t="s">
        <v>8</v>
      </c>
      <c r="H532" s="7" t="s">
        <v>9</v>
      </c>
      <c r="I532" s="8" t="s">
        <v>11</v>
      </c>
      <c r="J532" s="8" t="s">
        <v>12</v>
      </c>
    </row>
    <row r="533" spans="1:10">
      <c r="A533" s="3" t="s">
        <v>24</v>
      </c>
      <c r="B533" s="3">
        <v>250</v>
      </c>
      <c r="C533" s="3">
        <v>0</v>
      </c>
      <c r="D533" s="3">
        <f t="shared" ref="D533:D538" si="35">$A$395</f>
        <v>180</v>
      </c>
      <c r="E533" s="16">
        <f t="shared" ref="E533:E538" si="36">SQRT((B533*B533)+(C533*C533)+(D533*D533))</f>
        <v>308.05843601498725</v>
      </c>
      <c r="F533" s="3">
        <v>262.38</v>
      </c>
      <c r="G533" s="3">
        <v>-21.53</v>
      </c>
      <c r="H533" s="3">
        <f t="shared" ref="H533:H538" si="37">D533</f>
        <v>180</v>
      </c>
      <c r="I533" s="16">
        <f>J533</f>
        <v>318.91504401642766</v>
      </c>
      <c r="J533" s="16">
        <f t="shared" ref="J533:J538" si="38">SQRT((F533*F533)+(G533*G533)+(H533*H533))</f>
        <v>318.91504401642766</v>
      </c>
    </row>
    <row r="534" spans="1:10">
      <c r="A534" s="3" t="s">
        <v>25</v>
      </c>
      <c r="B534" s="3">
        <v>250</v>
      </c>
      <c r="C534" s="3">
        <v>90</v>
      </c>
      <c r="D534" s="3">
        <f t="shared" si="35"/>
        <v>180</v>
      </c>
      <c r="E534" s="16">
        <f t="shared" si="36"/>
        <v>320.93613071762422</v>
      </c>
      <c r="F534" s="3">
        <v>639.46</v>
      </c>
      <c r="G534" s="3">
        <v>-47.46</v>
      </c>
      <c r="H534" s="3">
        <f t="shared" si="37"/>
        <v>180</v>
      </c>
      <c r="I534" s="16">
        <f t="shared" ref="I534:I550" si="39">J534</f>
        <v>666.00416154855975</v>
      </c>
      <c r="J534" s="16">
        <f t="shared" si="38"/>
        <v>666.00416154855975</v>
      </c>
    </row>
    <row r="535" spans="1:10">
      <c r="A535" s="3" t="s">
        <v>26</v>
      </c>
      <c r="B535" s="3">
        <v>250</v>
      </c>
      <c r="C535" s="3">
        <v>-90</v>
      </c>
      <c r="D535" s="3">
        <f t="shared" si="35"/>
        <v>180</v>
      </c>
      <c r="E535" s="16">
        <f t="shared" si="36"/>
        <v>320.93613071762422</v>
      </c>
      <c r="F535" s="3">
        <v>152.91999999999999</v>
      </c>
      <c r="G535" s="3">
        <v>-10.71</v>
      </c>
      <c r="H535" s="3">
        <f t="shared" si="37"/>
        <v>180</v>
      </c>
      <c r="I535" s="16">
        <f t="shared" si="39"/>
        <v>236.43018102602718</v>
      </c>
      <c r="J535" s="16">
        <f t="shared" si="38"/>
        <v>236.43018102602718</v>
      </c>
    </row>
    <row r="536" spans="1:10">
      <c r="A536" s="3" t="s">
        <v>27</v>
      </c>
      <c r="B536" s="3">
        <v>280</v>
      </c>
      <c r="C536" s="3">
        <v>0</v>
      </c>
      <c r="D536" s="3">
        <f t="shared" si="35"/>
        <v>180</v>
      </c>
      <c r="E536" s="16">
        <f t="shared" si="36"/>
        <v>332.86633954186476</v>
      </c>
      <c r="F536" s="3">
        <v>269.91000000000003</v>
      </c>
      <c r="G536" s="3">
        <v>-3.65</v>
      </c>
      <c r="H536" s="3">
        <f t="shared" si="37"/>
        <v>180</v>
      </c>
      <c r="I536" s="16">
        <f t="shared" si="39"/>
        <v>324.44526595405893</v>
      </c>
      <c r="J536" s="16">
        <f t="shared" si="38"/>
        <v>324.44526595405893</v>
      </c>
    </row>
    <row r="537" spans="1:10">
      <c r="A537" s="3" t="s">
        <v>31</v>
      </c>
      <c r="B537" s="3">
        <v>280</v>
      </c>
      <c r="C537" s="3">
        <v>100</v>
      </c>
      <c r="D537" s="3">
        <f t="shared" si="35"/>
        <v>180</v>
      </c>
      <c r="E537" s="16">
        <f t="shared" si="36"/>
        <v>347.56294393965533</v>
      </c>
      <c r="F537" s="3">
        <v>634.74</v>
      </c>
      <c r="G537" s="3">
        <v>-19.899999999999999</v>
      </c>
      <c r="H537" s="3">
        <f t="shared" si="37"/>
        <v>180</v>
      </c>
      <c r="I537" s="16">
        <f t="shared" si="39"/>
        <v>660.06884307623545</v>
      </c>
      <c r="J537" s="16">
        <f t="shared" si="38"/>
        <v>660.06884307623545</v>
      </c>
    </row>
    <row r="538" spans="1:10">
      <c r="A538" s="3" t="s">
        <v>32</v>
      </c>
      <c r="B538" s="3">
        <v>280</v>
      </c>
      <c r="C538" s="3">
        <v>-100</v>
      </c>
      <c r="D538" s="3">
        <f t="shared" si="35"/>
        <v>180</v>
      </c>
      <c r="E538" s="16">
        <f t="shared" si="36"/>
        <v>347.56294393965533</v>
      </c>
      <c r="F538" s="3">
        <v>156.62</v>
      </c>
      <c r="G538" s="3">
        <v>0.65</v>
      </c>
      <c r="H538" s="3">
        <f t="shared" si="37"/>
        <v>180</v>
      </c>
      <c r="I538" s="16">
        <f t="shared" si="39"/>
        <v>238.60060121466583</v>
      </c>
      <c r="J538" s="16">
        <f t="shared" si="38"/>
        <v>238.60060121466583</v>
      </c>
    </row>
    <row r="539" spans="1:10">
      <c r="A539" s="3" t="s">
        <v>33</v>
      </c>
      <c r="B539" s="3">
        <v>300</v>
      </c>
      <c r="C539" s="3">
        <v>0</v>
      </c>
      <c r="D539" s="3">
        <f t="shared" ref="D539:D550" si="40">$A$395</f>
        <v>180</v>
      </c>
      <c r="E539" s="16">
        <f t="shared" ref="E539:E550" si="41">SQRT((B539*B539)+(C539*C539)+(D539*D539))</f>
        <v>349.85711369071805</v>
      </c>
      <c r="F539" s="3">
        <v>264.91000000000003</v>
      </c>
      <c r="G539" s="3">
        <v>6.77</v>
      </c>
      <c r="H539" s="3">
        <f t="shared" ref="H539:H550" si="42">D539</f>
        <v>180</v>
      </c>
      <c r="I539" s="16">
        <f t="shared" si="39"/>
        <v>320.34846807812272</v>
      </c>
      <c r="J539" s="16">
        <f t="shared" ref="J539:J550" si="43">SQRT((F539*F539)+(G539*G539)+(H539*H539))</f>
        <v>320.34846807812272</v>
      </c>
    </row>
    <row r="540" spans="1:10">
      <c r="A540" s="3" t="s">
        <v>34</v>
      </c>
      <c r="B540" s="3">
        <v>300</v>
      </c>
      <c r="C540" s="3">
        <v>10</v>
      </c>
      <c r="D540" s="3">
        <f t="shared" si="40"/>
        <v>180</v>
      </c>
      <c r="E540" s="16">
        <f t="shared" si="41"/>
        <v>350</v>
      </c>
      <c r="F540" s="3">
        <v>304.61</v>
      </c>
      <c r="G540" s="16">
        <v>8.86</v>
      </c>
      <c r="H540" s="3">
        <f t="shared" si="42"/>
        <v>180</v>
      </c>
      <c r="I540" s="16">
        <f t="shared" si="39"/>
        <v>353.92902070895514</v>
      </c>
      <c r="J540" s="16">
        <f t="shared" si="43"/>
        <v>353.92902070895514</v>
      </c>
    </row>
    <row r="541" spans="1:10">
      <c r="A541" s="3" t="s">
        <v>35</v>
      </c>
      <c r="B541" s="3">
        <v>300</v>
      </c>
      <c r="C541" s="3">
        <v>-10</v>
      </c>
      <c r="D541" s="3">
        <f t="shared" si="40"/>
        <v>180</v>
      </c>
      <c r="E541" s="16">
        <f t="shared" si="41"/>
        <v>350</v>
      </c>
      <c r="F541" s="16">
        <v>252.68</v>
      </c>
      <c r="G541" s="3">
        <v>3.41</v>
      </c>
      <c r="H541" s="3">
        <f t="shared" si="42"/>
        <v>180</v>
      </c>
      <c r="I541" s="16">
        <f t="shared" si="39"/>
        <v>310.25604023129029</v>
      </c>
      <c r="J541" s="16">
        <f t="shared" si="43"/>
        <v>310.25604023129029</v>
      </c>
    </row>
    <row r="542" spans="1:10">
      <c r="A542" s="3" t="s">
        <v>36</v>
      </c>
      <c r="B542" s="3">
        <v>350</v>
      </c>
      <c r="C542" s="3">
        <v>0</v>
      </c>
      <c r="D542" s="3">
        <f t="shared" si="40"/>
        <v>180</v>
      </c>
      <c r="E542" s="16">
        <f t="shared" si="41"/>
        <v>393.57337308308854</v>
      </c>
      <c r="F542" s="3">
        <v>269.7</v>
      </c>
      <c r="G542" s="16">
        <v>25.79</v>
      </c>
      <c r="H542" s="3">
        <f t="shared" si="42"/>
        <v>180</v>
      </c>
      <c r="I542" s="16">
        <f t="shared" si="39"/>
        <v>325.27405998634441</v>
      </c>
      <c r="J542" s="16">
        <f t="shared" si="43"/>
        <v>325.27405998634441</v>
      </c>
    </row>
    <row r="543" spans="1:10">
      <c r="A543" s="3" t="s">
        <v>37</v>
      </c>
      <c r="B543" s="3">
        <v>350</v>
      </c>
      <c r="C543" s="3">
        <v>40</v>
      </c>
      <c r="D543" s="3">
        <f t="shared" si="40"/>
        <v>180</v>
      </c>
      <c r="E543" s="16">
        <f t="shared" si="41"/>
        <v>395.60080889704966</v>
      </c>
      <c r="F543" s="3">
        <v>392.4</v>
      </c>
      <c r="G543" s="3">
        <v>28.66</v>
      </c>
      <c r="H543" s="3">
        <f t="shared" si="42"/>
        <v>180</v>
      </c>
      <c r="I543" s="16">
        <f t="shared" si="39"/>
        <v>432.66517724448312</v>
      </c>
      <c r="J543" s="16">
        <f>SQRT((F543*F543)+(G543*G543)+(H543*H543))</f>
        <v>432.66517724448312</v>
      </c>
    </row>
    <row r="544" spans="1:10">
      <c r="A544" s="3" t="s">
        <v>38</v>
      </c>
      <c r="B544" s="3">
        <v>350</v>
      </c>
      <c r="C544" s="3">
        <v>-40</v>
      </c>
      <c r="D544" s="3">
        <f t="shared" si="40"/>
        <v>180</v>
      </c>
      <c r="E544" s="16">
        <f t="shared" si="41"/>
        <v>395.60080889704966</v>
      </c>
      <c r="F544" s="3">
        <v>228.12</v>
      </c>
      <c r="G544" s="3">
        <v>23.57</v>
      </c>
      <c r="H544" s="3">
        <f t="shared" si="42"/>
        <v>180</v>
      </c>
      <c r="I544" s="16">
        <f t="shared" si="39"/>
        <v>291.53778365762474</v>
      </c>
      <c r="J544" s="16">
        <f t="shared" ref="J544:J550" si="44">SQRT((F544*F544)+(G544*G544)+(H544*H544))</f>
        <v>291.53778365762474</v>
      </c>
    </row>
    <row r="545" spans="1:10">
      <c r="A545" s="3" t="s">
        <v>39</v>
      </c>
      <c r="B545" s="3">
        <v>370</v>
      </c>
      <c r="C545" s="3">
        <v>0</v>
      </c>
      <c r="D545" s="3">
        <f t="shared" si="40"/>
        <v>180</v>
      </c>
      <c r="E545" s="16">
        <f t="shared" si="41"/>
        <v>411.46081222881969</v>
      </c>
      <c r="F545" s="3">
        <v>271.43</v>
      </c>
      <c r="G545" s="3">
        <v>32.03</v>
      </c>
      <c r="H545" s="3">
        <f t="shared" si="42"/>
        <v>180</v>
      </c>
      <c r="I545" s="16">
        <f t="shared" si="39"/>
        <v>327.26161675332474</v>
      </c>
      <c r="J545" s="16">
        <f t="shared" si="44"/>
        <v>327.26161675332474</v>
      </c>
    </row>
    <row r="546" spans="1:10">
      <c r="A546" s="3" t="s">
        <v>40</v>
      </c>
      <c r="B546" s="3">
        <v>370</v>
      </c>
      <c r="C546" s="3">
        <v>20</v>
      </c>
      <c r="D546" s="3">
        <f t="shared" si="40"/>
        <v>180</v>
      </c>
      <c r="E546" s="16">
        <f t="shared" si="41"/>
        <v>411.94659848091959</v>
      </c>
      <c r="F546" s="3">
        <v>321.45</v>
      </c>
      <c r="G546" s="3">
        <v>44.03</v>
      </c>
      <c r="H546" s="3">
        <f t="shared" si="42"/>
        <v>180</v>
      </c>
      <c r="I546" s="16">
        <f t="shared" si="39"/>
        <v>371.03738814302795</v>
      </c>
      <c r="J546" s="16">
        <f t="shared" si="44"/>
        <v>371.03738814302795</v>
      </c>
    </row>
    <row r="547" spans="1:10">
      <c r="A547" s="3" t="s">
        <v>41</v>
      </c>
      <c r="B547" s="3">
        <v>370</v>
      </c>
      <c r="C547" s="3">
        <v>-20</v>
      </c>
      <c r="D547" s="3">
        <f t="shared" si="40"/>
        <v>180</v>
      </c>
      <c r="E547" s="16">
        <f t="shared" si="41"/>
        <v>411.94659848091959</v>
      </c>
      <c r="F547" s="16">
        <v>240.81</v>
      </c>
      <c r="G547" s="3">
        <v>30.26</v>
      </c>
      <c r="H547" s="3">
        <f t="shared" si="42"/>
        <v>180</v>
      </c>
      <c r="I547" s="16">
        <f t="shared" si="39"/>
        <v>302.16737696184214</v>
      </c>
      <c r="J547" s="16">
        <f t="shared" si="44"/>
        <v>302.16737696184214</v>
      </c>
    </row>
    <row r="548" spans="1:10">
      <c r="A548" s="3" t="s">
        <v>42</v>
      </c>
      <c r="B548" s="3">
        <v>400</v>
      </c>
      <c r="C548" s="3">
        <v>0</v>
      </c>
      <c r="D548" s="3">
        <f t="shared" si="40"/>
        <v>180</v>
      </c>
      <c r="E548" s="16">
        <f t="shared" si="41"/>
        <v>438.63424398922615</v>
      </c>
      <c r="F548" s="3">
        <v>271.16000000000003</v>
      </c>
      <c r="G548" s="16">
        <v>41.19</v>
      </c>
      <c r="H548" s="3">
        <f t="shared" si="42"/>
        <v>180</v>
      </c>
      <c r="I548" s="16">
        <f t="shared" si="39"/>
        <v>328.06152121210437</v>
      </c>
      <c r="J548" s="16">
        <f t="shared" si="44"/>
        <v>328.06152121210437</v>
      </c>
    </row>
    <row r="549" spans="1:10">
      <c r="A549" s="37" t="s">
        <v>43</v>
      </c>
      <c r="B549" s="37">
        <v>400</v>
      </c>
      <c r="C549" s="37">
        <v>80</v>
      </c>
      <c r="D549" s="37">
        <f t="shared" si="40"/>
        <v>180</v>
      </c>
      <c r="E549" s="38">
        <f t="shared" si="41"/>
        <v>445.86993619215906</v>
      </c>
      <c r="F549" s="37">
        <v>453.41</v>
      </c>
      <c r="G549" s="37">
        <v>59.09</v>
      </c>
      <c r="H549" s="37">
        <f t="shared" si="42"/>
        <v>180</v>
      </c>
      <c r="I549" s="16">
        <f t="shared" si="39"/>
        <v>491.3982663787084</v>
      </c>
      <c r="J549" s="38">
        <f t="shared" si="44"/>
        <v>491.3982663787084</v>
      </c>
    </row>
    <row r="550" spans="1:10">
      <c r="A550" s="3" t="s">
        <v>44</v>
      </c>
      <c r="B550" s="3">
        <v>400</v>
      </c>
      <c r="C550" s="3">
        <v>-80</v>
      </c>
      <c r="D550" s="3">
        <f t="shared" si="40"/>
        <v>180</v>
      </c>
      <c r="E550" s="16">
        <f t="shared" si="41"/>
        <v>445.86993619215906</v>
      </c>
      <c r="F550" s="3">
        <v>192.68</v>
      </c>
      <c r="G550" s="3">
        <v>33.46</v>
      </c>
      <c r="H550" s="3">
        <f t="shared" si="42"/>
        <v>180</v>
      </c>
      <c r="I550" s="16">
        <f t="shared" si="39"/>
        <v>265.79156119034332</v>
      </c>
      <c r="J550" s="16">
        <f t="shared" si="44"/>
        <v>265.79156119034332</v>
      </c>
    </row>
  </sheetData>
  <mergeCells count="23">
    <mergeCell ref="A531:E531"/>
    <mergeCell ref="F531:J531"/>
    <mergeCell ref="A530:J530"/>
    <mergeCell ref="A393:C393"/>
    <mergeCell ref="A398:E398"/>
    <mergeCell ref="F398:J398"/>
    <mergeCell ref="B35:E35"/>
    <mergeCell ref="F35:J35"/>
    <mergeCell ref="A101:C101"/>
    <mergeCell ref="B106:E106"/>
    <mergeCell ref="F106:J106"/>
    <mergeCell ref="B319:E319"/>
    <mergeCell ref="F319:J319"/>
    <mergeCell ref="A314:C314"/>
    <mergeCell ref="A174:C174"/>
    <mergeCell ref="B179:E179"/>
    <mergeCell ref="F179:J179"/>
    <mergeCell ref="A30:C30"/>
    <mergeCell ref="A1:C1"/>
    <mergeCell ref="B5:E5"/>
    <mergeCell ref="F5:J5"/>
    <mergeCell ref="B21:E21"/>
    <mergeCell ref="F21:J21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O143"/>
  <sheetViews>
    <sheetView tabSelected="1" topLeftCell="I122" workbookViewId="0">
      <selection activeCell="A123" sqref="A123:M143"/>
    </sheetView>
  </sheetViews>
  <sheetFormatPr defaultRowHeight="15"/>
  <cols>
    <col min="1" max="1" width="17" bestFit="1" customWidth="1"/>
    <col min="2" max="2" width="19.42578125" customWidth="1"/>
    <col min="3" max="3" width="20.28515625" customWidth="1"/>
    <col min="5" max="5" width="17.7109375" customWidth="1"/>
    <col min="6" max="6" width="11.42578125" customWidth="1"/>
    <col min="7" max="7" width="20.140625" customWidth="1"/>
    <col min="8" max="8" width="23.7109375" customWidth="1"/>
    <col min="9" max="9" width="21.5703125" customWidth="1"/>
    <col min="10" max="10" width="21.7109375" customWidth="1"/>
    <col min="11" max="11" width="21.5703125" customWidth="1"/>
    <col min="13" max="13" width="22.5703125" customWidth="1"/>
    <col min="14" max="14" width="23.5703125" customWidth="1"/>
    <col min="15" max="15" width="19.7109375" customWidth="1"/>
  </cols>
  <sheetData>
    <row r="1" spans="1:11">
      <c r="A1" s="88" t="s">
        <v>0</v>
      </c>
      <c r="B1" s="89"/>
      <c r="C1" s="90"/>
      <c r="H1" s="88" t="s">
        <v>0</v>
      </c>
      <c r="I1" s="89"/>
      <c r="J1" s="90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88" t="s">
        <v>0</v>
      </c>
      <c r="B60" s="89"/>
      <c r="C60" s="90"/>
      <c r="H60" s="88" t="s">
        <v>0</v>
      </c>
      <c r="I60" s="89"/>
      <c r="J60" s="90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47" t="s">
        <v>6</v>
      </c>
      <c r="B65" s="61" t="s">
        <v>13</v>
      </c>
      <c r="C65" s="45" t="s">
        <v>14</v>
      </c>
      <c r="D65" s="45" t="s">
        <v>15</v>
      </c>
      <c r="H65" s="47" t="s">
        <v>6</v>
      </c>
      <c r="I65" s="45" t="s">
        <v>13</v>
      </c>
      <c r="J65" s="45" t="s">
        <v>14</v>
      </c>
      <c r="K65" s="27" t="s">
        <v>15</v>
      </c>
    </row>
    <row r="66" spans="1:11">
      <c r="A66" s="3" t="s">
        <v>18</v>
      </c>
      <c r="B66" s="41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57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2">
        <v>650</v>
      </c>
      <c r="C71" s="37">
        <v>939.26</v>
      </c>
      <c r="D71" s="18">
        <f t="shared" si="5"/>
        <v>289.26</v>
      </c>
      <c r="H71" s="3" t="s">
        <v>23</v>
      </c>
      <c r="I71" s="37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2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0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1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1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1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58" t="s">
        <v>6</v>
      </c>
      <c r="B84" s="45" t="s">
        <v>13</v>
      </c>
      <c r="C84" s="45" t="s">
        <v>14</v>
      </c>
      <c r="D84" s="27" t="s">
        <v>15</v>
      </c>
      <c r="H84" s="58" t="s">
        <v>6</v>
      </c>
      <c r="I84" s="45" t="s">
        <v>13</v>
      </c>
      <c r="J84" s="45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1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37">
        <v>50</v>
      </c>
      <c r="C90" s="42">
        <v>-1.4</v>
      </c>
      <c r="D90" s="18">
        <f t="shared" si="7"/>
        <v>51.4</v>
      </c>
      <c r="H90" s="3" t="s">
        <v>23</v>
      </c>
      <c r="I90" s="37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1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1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1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1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57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59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0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0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0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0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0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0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0">
        <v>1069.96</v>
      </c>
      <c r="K112" s="24">
        <f t="shared" si="10"/>
        <v>319.29096507182339</v>
      </c>
    </row>
    <row r="113" spans="1:15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0">
        <v>507.25</v>
      </c>
      <c r="K113" s="24">
        <f t="shared" si="10"/>
        <v>243.41903492817664</v>
      </c>
    </row>
    <row r="116" spans="1:15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5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5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  <row r="123" spans="1:15">
      <c r="B123" s="76"/>
      <c r="C123" s="76"/>
      <c r="D123" s="76"/>
      <c r="E123" s="76"/>
      <c r="F123" s="95" t="s">
        <v>47</v>
      </c>
      <c r="G123" s="95"/>
      <c r="H123" s="95"/>
      <c r="I123" s="95"/>
      <c r="J123" s="99" t="s">
        <v>46</v>
      </c>
      <c r="K123" s="95"/>
      <c r="L123" s="95"/>
      <c r="M123" s="95"/>
      <c r="N123" s="76"/>
      <c r="O123" s="76"/>
    </row>
    <row r="124" spans="1:15">
      <c r="A124" s="98" t="s">
        <v>4</v>
      </c>
      <c r="B124" s="98"/>
      <c r="C124" s="98"/>
      <c r="D124" s="98"/>
      <c r="E124" s="88"/>
      <c r="F124" s="98" t="s">
        <v>5</v>
      </c>
      <c r="G124" s="98"/>
      <c r="H124" s="98"/>
      <c r="I124" s="98"/>
      <c r="J124" s="90" t="s">
        <v>5</v>
      </c>
      <c r="K124" s="98"/>
      <c r="L124" s="98"/>
      <c r="M124" s="98"/>
      <c r="N124" s="82"/>
      <c r="O124" s="82"/>
    </row>
    <row r="125" spans="1:15">
      <c r="A125" s="77" t="s">
        <v>6</v>
      </c>
      <c r="B125" s="78" t="s">
        <v>7</v>
      </c>
      <c r="C125" s="79" t="s">
        <v>8</v>
      </c>
      <c r="D125" s="80" t="s">
        <v>9</v>
      </c>
      <c r="E125" s="81" t="s">
        <v>10</v>
      </c>
      <c r="F125" s="78" t="s">
        <v>7</v>
      </c>
      <c r="G125" s="79" t="s">
        <v>8</v>
      </c>
      <c r="H125" s="80" t="s">
        <v>9</v>
      </c>
      <c r="I125" s="83" t="s">
        <v>11</v>
      </c>
      <c r="J125" s="5" t="s">
        <v>7</v>
      </c>
      <c r="K125" s="6" t="s">
        <v>8</v>
      </c>
      <c r="L125" s="7" t="s">
        <v>9</v>
      </c>
      <c r="M125" s="28" t="s">
        <v>11</v>
      </c>
      <c r="O125" s="10"/>
    </row>
    <row r="126" spans="1:15">
      <c r="A126" s="3" t="s">
        <v>24</v>
      </c>
      <c r="B126" s="3">
        <v>250</v>
      </c>
      <c r="C126" s="3">
        <v>0</v>
      </c>
      <c r="D126" s="3">
        <v>180</v>
      </c>
      <c r="E126" s="16">
        <f>SQRT((B126*B126)+(C126*C126)+(D126*D126))</f>
        <v>308.05843601498725</v>
      </c>
      <c r="F126" s="66">
        <v>250.7</v>
      </c>
      <c r="G126" s="3">
        <v>21.85</v>
      </c>
      <c r="H126" s="3">
        <f t="shared" ref="H126:H143" si="11">D126</f>
        <v>180</v>
      </c>
      <c r="I126" s="74">
        <f>SQRT((G126*G126)+(F126*F126)+(D126*D126))</f>
        <v>309.39927682526991</v>
      </c>
      <c r="J126" s="3">
        <v>262.38</v>
      </c>
      <c r="K126" s="69">
        <v>-21.53</v>
      </c>
      <c r="L126" s="3">
        <f t="shared" ref="L126:L143" si="12">H126</f>
        <v>180</v>
      </c>
      <c r="M126" s="16">
        <f>SQRT((J126*J126)+(K126*K126)+(L126*L126))</f>
        <v>318.91504401642766</v>
      </c>
      <c r="O126" s="63"/>
    </row>
    <row r="127" spans="1:15">
      <c r="A127" s="3" t="s">
        <v>25</v>
      </c>
      <c r="B127" s="3">
        <v>250</v>
      </c>
      <c r="C127" s="3">
        <v>90</v>
      </c>
      <c r="D127" s="3">
        <v>180</v>
      </c>
      <c r="E127" s="16">
        <f t="shared" ref="E126:E143" si="13">SQRT((B127*B127)+(C127*C127)+(D127*D127))</f>
        <v>320.93613071762422</v>
      </c>
      <c r="F127" s="66">
        <v>602.52</v>
      </c>
      <c r="G127" s="69">
        <v>43.22</v>
      </c>
      <c r="H127" s="3">
        <f t="shared" si="11"/>
        <v>180</v>
      </c>
      <c r="I127" s="74">
        <f t="shared" ref="I127:I143" si="14">SQRT((G127*G127)+(F127*F127)+(D127*D127))</f>
        <v>630.3160467574977</v>
      </c>
      <c r="J127" s="3">
        <v>639.46</v>
      </c>
      <c r="K127" s="3">
        <v>-47.46</v>
      </c>
      <c r="L127" s="3">
        <f t="shared" si="12"/>
        <v>180</v>
      </c>
      <c r="M127" s="16">
        <f>SQRT((J127*J127)+(K127*K127)+(L127*L127))</f>
        <v>666.00416154855975</v>
      </c>
      <c r="O127" s="63"/>
    </row>
    <row r="128" spans="1:15">
      <c r="A128" s="3" t="s">
        <v>26</v>
      </c>
      <c r="B128" s="3">
        <v>250</v>
      </c>
      <c r="C128" s="3">
        <v>-90</v>
      </c>
      <c r="D128" s="3">
        <v>180</v>
      </c>
      <c r="E128" s="16">
        <f t="shared" si="13"/>
        <v>320.93613071762422</v>
      </c>
      <c r="F128" s="66">
        <v>162.81</v>
      </c>
      <c r="G128" s="3">
        <v>14.27</v>
      </c>
      <c r="H128" s="3">
        <f t="shared" si="11"/>
        <v>180</v>
      </c>
      <c r="I128" s="74">
        <f t="shared" si="14"/>
        <v>243.12698122586067</v>
      </c>
      <c r="J128" s="3">
        <v>152.91999999999999</v>
      </c>
      <c r="K128" s="69">
        <v>-10.71</v>
      </c>
      <c r="L128" s="3">
        <f t="shared" si="12"/>
        <v>180</v>
      </c>
      <c r="M128" s="16">
        <f>SQRT((J128*J128)+(K128*K128)+(L128*L128))</f>
        <v>236.43018102602718</v>
      </c>
      <c r="O128" s="63"/>
    </row>
    <row r="129" spans="1:15">
      <c r="A129" s="3" t="s">
        <v>27</v>
      </c>
      <c r="B129" s="3">
        <v>280</v>
      </c>
      <c r="C129" s="3">
        <v>0</v>
      </c>
      <c r="D129" s="3">
        <v>180</v>
      </c>
      <c r="E129" s="16">
        <f t="shared" si="13"/>
        <v>332.86633954186476</v>
      </c>
      <c r="F129" s="3">
        <v>253.89</v>
      </c>
      <c r="G129" s="3">
        <v>5.38</v>
      </c>
      <c r="H129" s="3">
        <f t="shared" si="11"/>
        <v>180</v>
      </c>
      <c r="I129" s="23">
        <f t="shared" si="14"/>
        <v>311.27010216209328</v>
      </c>
      <c r="J129" s="66">
        <v>269.91000000000003</v>
      </c>
      <c r="K129" s="69">
        <v>-3.65</v>
      </c>
      <c r="L129" s="3">
        <f t="shared" si="12"/>
        <v>180</v>
      </c>
      <c r="M129" s="73">
        <f>SQRT((J129*J129)+(K129*K129)+(L129*L129))</f>
        <v>324.44526595405893</v>
      </c>
      <c r="O129" s="63"/>
    </row>
    <row r="130" spans="1:15">
      <c r="A130" s="3" t="s">
        <v>31</v>
      </c>
      <c r="B130" s="3">
        <v>280</v>
      </c>
      <c r="C130" s="3">
        <v>100</v>
      </c>
      <c r="D130" s="3">
        <v>180</v>
      </c>
      <c r="E130" s="16">
        <f t="shared" si="13"/>
        <v>347.56294393965533</v>
      </c>
      <c r="F130" s="66">
        <v>589.71</v>
      </c>
      <c r="G130" s="69">
        <v>5.32</v>
      </c>
      <c r="H130" s="3">
        <f t="shared" si="11"/>
        <v>180</v>
      </c>
      <c r="I130" s="74">
        <f t="shared" si="14"/>
        <v>616.59239899628994</v>
      </c>
      <c r="J130" s="3">
        <v>634.74</v>
      </c>
      <c r="K130" s="3">
        <v>-19.899999999999999</v>
      </c>
      <c r="L130" s="3">
        <f t="shared" si="12"/>
        <v>180</v>
      </c>
      <c r="M130" s="16">
        <f>SQRT((J130*J130)+(K130*K130)+(L130*L130))</f>
        <v>660.06884307623545</v>
      </c>
      <c r="O130" s="63"/>
    </row>
    <row r="131" spans="1:15">
      <c r="A131" s="3" t="s">
        <v>32</v>
      </c>
      <c r="B131" s="3">
        <v>280</v>
      </c>
      <c r="C131" s="3">
        <v>-100</v>
      </c>
      <c r="D131" s="3">
        <v>180</v>
      </c>
      <c r="E131" s="16">
        <f t="shared" si="13"/>
        <v>347.56294393965533</v>
      </c>
      <c r="F131" s="66">
        <v>157.87</v>
      </c>
      <c r="G131" s="3">
        <v>3.38</v>
      </c>
      <c r="H131" s="3">
        <f t="shared" si="11"/>
        <v>180</v>
      </c>
      <c r="I131" s="74">
        <f t="shared" si="14"/>
        <v>239.44594650985428</v>
      </c>
      <c r="J131" s="3">
        <v>156.62</v>
      </c>
      <c r="K131" s="69">
        <v>0.65</v>
      </c>
      <c r="L131" s="3">
        <f t="shared" si="12"/>
        <v>180</v>
      </c>
      <c r="M131" s="16">
        <f>SQRT((J131*J131)+(K131*K131)+(L131*L131))</f>
        <v>238.60060121466583</v>
      </c>
      <c r="O131" s="63"/>
    </row>
    <row r="132" spans="1:15">
      <c r="A132" s="3" t="s">
        <v>33</v>
      </c>
      <c r="B132" s="3">
        <v>300</v>
      </c>
      <c r="C132" s="3">
        <v>0</v>
      </c>
      <c r="D132" s="3">
        <v>180</v>
      </c>
      <c r="E132" s="16">
        <f t="shared" si="13"/>
        <v>349.85711369071805</v>
      </c>
      <c r="F132" s="3">
        <v>261.10000000000002</v>
      </c>
      <c r="G132" s="69">
        <v>-3.52</v>
      </c>
      <c r="H132" s="3">
        <f t="shared" si="11"/>
        <v>180</v>
      </c>
      <c r="I132" s="23">
        <f t="shared" si="14"/>
        <v>317.15232996148711</v>
      </c>
      <c r="J132" s="66">
        <v>264.91000000000003</v>
      </c>
      <c r="K132" s="3">
        <v>6.77</v>
      </c>
      <c r="L132" s="3">
        <f t="shared" si="12"/>
        <v>180</v>
      </c>
      <c r="M132" s="73">
        <f>SQRT((J132*J132)+(K132*K132)+(L132*L132))</f>
        <v>320.34846807812272</v>
      </c>
      <c r="O132" s="63"/>
    </row>
    <row r="133" spans="1:15">
      <c r="A133" s="3" t="s">
        <v>34</v>
      </c>
      <c r="B133" s="3">
        <v>300</v>
      </c>
      <c r="C133" s="3">
        <v>10</v>
      </c>
      <c r="D133" s="3">
        <v>180</v>
      </c>
      <c r="E133" s="16">
        <f t="shared" si="13"/>
        <v>350</v>
      </c>
      <c r="F133" s="3">
        <v>322.72000000000003</v>
      </c>
      <c r="G133" s="16">
        <v>-12.42</v>
      </c>
      <c r="H133" s="3">
        <f t="shared" si="11"/>
        <v>180</v>
      </c>
      <c r="I133" s="23">
        <f t="shared" si="14"/>
        <v>369.7329506549288</v>
      </c>
      <c r="J133" s="66">
        <v>304.61</v>
      </c>
      <c r="K133" s="86">
        <v>8.86</v>
      </c>
      <c r="L133" s="3">
        <f t="shared" si="12"/>
        <v>180</v>
      </c>
      <c r="M133" s="73">
        <f>SQRT((J133*J133)+(K133*K133)+(L133*L133))</f>
        <v>353.92902070895514</v>
      </c>
      <c r="O133" s="63"/>
    </row>
    <row r="134" spans="1:15">
      <c r="A134" s="3" t="s">
        <v>35</v>
      </c>
      <c r="B134" s="3">
        <v>300</v>
      </c>
      <c r="C134" s="3">
        <v>-10</v>
      </c>
      <c r="D134" s="3">
        <v>180</v>
      </c>
      <c r="E134" s="16">
        <f t="shared" si="13"/>
        <v>350</v>
      </c>
      <c r="F134" s="16">
        <v>236.74</v>
      </c>
      <c r="G134" s="69">
        <v>-3.42</v>
      </c>
      <c r="H134" s="3">
        <f t="shared" si="11"/>
        <v>180</v>
      </c>
      <c r="I134" s="23">
        <f t="shared" si="14"/>
        <v>297.41809628870936</v>
      </c>
      <c r="J134" s="84">
        <v>252.68</v>
      </c>
      <c r="K134" s="3">
        <v>3.41</v>
      </c>
      <c r="L134" s="3">
        <f t="shared" si="12"/>
        <v>180</v>
      </c>
      <c r="M134" s="73">
        <f>SQRT((J134*J134)+(K134*K134)+(L134*L134))</f>
        <v>310.25604023129029</v>
      </c>
      <c r="O134" s="63"/>
    </row>
    <row r="135" spans="1:15">
      <c r="A135" s="3" t="s">
        <v>36</v>
      </c>
      <c r="B135" s="3">
        <v>350</v>
      </c>
      <c r="C135" s="3">
        <v>0</v>
      </c>
      <c r="D135" s="3">
        <v>180</v>
      </c>
      <c r="E135" s="16">
        <f t="shared" si="13"/>
        <v>393.57337308308854</v>
      </c>
      <c r="F135" s="3">
        <v>261.91000000000003</v>
      </c>
      <c r="G135" s="16">
        <v>-27.14</v>
      </c>
      <c r="H135" s="3">
        <f t="shared" si="11"/>
        <v>180</v>
      </c>
      <c r="I135" s="23">
        <f t="shared" si="14"/>
        <v>318.95678030103079</v>
      </c>
      <c r="J135" s="66">
        <v>269.7</v>
      </c>
      <c r="K135" s="86">
        <v>25.79</v>
      </c>
      <c r="L135" s="3">
        <f t="shared" si="12"/>
        <v>180</v>
      </c>
      <c r="M135" s="73">
        <f>SQRT((J135*J135)+(K135*K135)+(L135*L135))</f>
        <v>325.27405998634441</v>
      </c>
      <c r="O135" s="63"/>
    </row>
    <row r="136" spans="1:15">
      <c r="A136" s="3" t="s">
        <v>37</v>
      </c>
      <c r="B136" s="3">
        <v>350</v>
      </c>
      <c r="C136" s="3">
        <v>40</v>
      </c>
      <c r="D136" s="3">
        <v>180</v>
      </c>
      <c r="E136" s="16">
        <f t="shared" si="13"/>
        <v>395.60080889704966</v>
      </c>
      <c r="F136" s="66">
        <v>369.51</v>
      </c>
      <c r="G136" s="3">
        <v>-33.83</v>
      </c>
      <c r="H136" s="3">
        <f t="shared" si="11"/>
        <v>180</v>
      </c>
      <c r="I136" s="74">
        <f t="shared" si="14"/>
        <v>412.41012232970229</v>
      </c>
      <c r="J136" s="3">
        <v>392.4</v>
      </c>
      <c r="K136" s="69">
        <v>28.66</v>
      </c>
      <c r="L136" s="3">
        <f t="shared" si="12"/>
        <v>180</v>
      </c>
      <c r="M136" s="16">
        <f>SQRT((J136*J136)+(K136*K136)+(L136*L136))</f>
        <v>432.66517724448312</v>
      </c>
      <c r="O136" s="63"/>
    </row>
    <row r="137" spans="1:15">
      <c r="A137" s="3" t="s">
        <v>38</v>
      </c>
      <c r="B137" s="3">
        <v>350</v>
      </c>
      <c r="C137" s="3">
        <v>-40</v>
      </c>
      <c r="D137" s="3">
        <v>180</v>
      </c>
      <c r="E137" s="16">
        <f t="shared" si="13"/>
        <v>395.60080889704966</v>
      </c>
      <c r="F137" s="3">
        <v>212.74</v>
      </c>
      <c r="G137" s="69">
        <v>-24.87</v>
      </c>
      <c r="H137" s="3">
        <f t="shared" si="11"/>
        <v>180</v>
      </c>
      <c r="I137" s="23">
        <f t="shared" si="14"/>
        <v>279.77995728786578</v>
      </c>
      <c r="J137" s="66">
        <v>228.12</v>
      </c>
      <c r="K137" s="3">
        <v>23.57</v>
      </c>
      <c r="L137" s="3">
        <f t="shared" si="12"/>
        <v>180</v>
      </c>
      <c r="M137" s="73">
        <f>SQRT((J137*J137)+(K137*K137)+(L137*L137))</f>
        <v>291.53778365762474</v>
      </c>
      <c r="O137" s="63"/>
    </row>
    <row r="138" spans="1:15">
      <c r="A138" s="3" t="s">
        <v>39</v>
      </c>
      <c r="B138" s="3">
        <v>370</v>
      </c>
      <c r="C138" s="3">
        <v>0</v>
      </c>
      <c r="D138" s="3">
        <v>180</v>
      </c>
      <c r="E138" s="16">
        <f t="shared" si="13"/>
        <v>411.46081222881969</v>
      </c>
      <c r="F138" s="3">
        <v>259.89</v>
      </c>
      <c r="G138" s="69">
        <v>-31.71</v>
      </c>
      <c r="H138" s="3">
        <f t="shared" si="11"/>
        <v>180</v>
      </c>
      <c r="I138" s="23">
        <f t="shared" si="14"/>
        <v>317.72367900425678</v>
      </c>
      <c r="J138" s="66">
        <v>271.43</v>
      </c>
      <c r="K138" s="3">
        <v>32.03</v>
      </c>
      <c r="L138" s="3">
        <f t="shared" si="12"/>
        <v>180</v>
      </c>
      <c r="M138" s="73">
        <f>SQRT((J138*J138)+(K138*K138)+(L138*L138))</f>
        <v>327.26161675332474</v>
      </c>
      <c r="O138" s="63"/>
    </row>
    <row r="139" spans="1:15">
      <c r="A139" s="3" t="s">
        <v>40</v>
      </c>
      <c r="B139" s="3">
        <v>370</v>
      </c>
      <c r="C139" s="3">
        <v>20</v>
      </c>
      <c r="D139" s="3">
        <v>180</v>
      </c>
      <c r="E139" s="16">
        <f t="shared" si="13"/>
        <v>411.94659848091959</v>
      </c>
      <c r="F139" s="3">
        <v>320.27</v>
      </c>
      <c r="G139" s="3">
        <v>-41.32</v>
      </c>
      <c r="H139" s="3">
        <f t="shared" si="11"/>
        <v>180</v>
      </c>
      <c r="I139" s="23">
        <f t="shared" si="14"/>
        <v>369.70287434641347</v>
      </c>
      <c r="J139" s="66">
        <v>321.45</v>
      </c>
      <c r="K139" s="69">
        <v>44.03</v>
      </c>
      <c r="L139" s="3">
        <f t="shared" si="12"/>
        <v>180</v>
      </c>
      <c r="M139" s="73">
        <f>SQRT((J139*J139)+(K139*K139)+(L139*L139))</f>
        <v>371.03738814302795</v>
      </c>
      <c r="O139" s="63"/>
    </row>
    <row r="140" spans="1:15">
      <c r="A140" s="3" t="s">
        <v>41</v>
      </c>
      <c r="B140" s="3">
        <v>370</v>
      </c>
      <c r="C140" s="3">
        <v>-20</v>
      </c>
      <c r="D140" s="3">
        <v>180</v>
      </c>
      <c r="E140" s="16">
        <f t="shared" si="13"/>
        <v>411.94659848091959</v>
      </c>
      <c r="F140" s="16">
        <v>236.49</v>
      </c>
      <c r="G140" s="69">
        <v>-30.17</v>
      </c>
      <c r="H140" s="3">
        <f t="shared" si="11"/>
        <v>180</v>
      </c>
      <c r="I140" s="23">
        <f t="shared" si="14"/>
        <v>298.72688027695131</v>
      </c>
      <c r="J140" s="84">
        <v>240.81</v>
      </c>
      <c r="K140" s="3">
        <v>30.26</v>
      </c>
      <c r="L140" s="3">
        <f t="shared" si="12"/>
        <v>180</v>
      </c>
      <c r="M140" s="73">
        <f>SQRT((J140*J140)+(K140*K140)+(L140*L140))</f>
        <v>302.16737696184214</v>
      </c>
      <c r="O140" s="63"/>
    </row>
    <row r="141" spans="1:15">
      <c r="A141" s="3" t="s">
        <v>42</v>
      </c>
      <c r="B141" s="3">
        <v>400</v>
      </c>
      <c r="C141" s="3">
        <v>0</v>
      </c>
      <c r="D141" s="3">
        <v>180</v>
      </c>
      <c r="E141" s="16">
        <f t="shared" si="13"/>
        <v>438.63424398922615</v>
      </c>
      <c r="F141" s="3">
        <v>270.08999999999997</v>
      </c>
      <c r="G141" s="16">
        <v>-44.29</v>
      </c>
      <c r="H141" s="3">
        <f t="shared" si="11"/>
        <v>180</v>
      </c>
      <c r="I141" s="23">
        <f t="shared" si="14"/>
        <v>327.5823746784921</v>
      </c>
      <c r="J141" s="66">
        <v>271.16000000000003</v>
      </c>
      <c r="K141" s="86">
        <v>41.19</v>
      </c>
      <c r="L141" s="3">
        <f t="shared" si="12"/>
        <v>180</v>
      </c>
      <c r="M141" s="73">
        <f>SQRT((J141*J141)+(K141*K141)+(L141*L141))</f>
        <v>328.06152121210437</v>
      </c>
      <c r="O141" s="63"/>
    </row>
    <row r="142" spans="1:15">
      <c r="A142" s="37" t="s">
        <v>43</v>
      </c>
      <c r="B142" s="37">
        <v>400</v>
      </c>
      <c r="C142" s="37">
        <v>80</v>
      </c>
      <c r="D142" s="3">
        <v>180</v>
      </c>
      <c r="E142" s="38">
        <f t="shared" si="13"/>
        <v>445.86993619215906</v>
      </c>
      <c r="F142" s="85">
        <v>430.15</v>
      </c>
      <c r="G142" s="37">
        <v>-65.36</v>
      </c>
      <c r="H142" s="37">
        <f t="shared" si="11"/>
        <v>180</v>
      </c>
      <c r="I142" s="74">
        <f t="shared" si="14"/>
        <v>470.85130572188075</v>
      </c>
      <c r="J142" s="37">
        <v>453.41</v>
      </c>
      <c r="K142" s="87">
        <v>59.09</v>
      </c>
      <c r="L142" s="37">
        <f t="shared" si="12"/>
        <v>180</v>
      </c>
      <c r="M142" s="38">
        <f>SQRT((J142*J142)+(K142*K142)+(L142*L142))</f>
        <v>491.3982663787084</v>
      </c>
      <c r="O142" s="63"/>
    </row>
    <row r="143" spans="1:15">
      <c r="A143" s="3" t="s">
        <v>44</v>
      </c>
      <c r="B143" s="3">
        <v>400</v>
      </c>
      <c r="C143" s="3">
        <v>-80</v>
      </c>
      <c r="D143" s="3">
        <v>180</v>
      </c>
      <c r="E143" s="23">
        <f t="shared" si="13"/>
        <v>445.86993619215906</v>
      </c>
      <c r="F143" s="3">
        <v>185.39</v>
      </c>
      <c r="G143" s="69">
        <v>-35.32</v>
      </c>
      <c r="H143" s="3">
        <f t="shared" si="11"/>
        <v>180</v>
      </c>
      <c r="I143" s="23">
        <f t="shared" si="14"/>
        <v>260.80060295175696</v>
      </c>
      <c r="J143" s="66">
        <v>192.68</v>
      </c>
      <c r="K143" s="3">
        <v>33.46</v>
      </c>
      <c r="L143" s="3">
        <f t="shared" si="12"/>
        <v>180</v>
      </c>
      <c r="M143" s="73">
        <f>SQRT((J143*J143)+(K143*K143)+(L143*L143))</f>
        <v>265.79156119034332</v>
      </c>
      <c r="O143" s="63"/>
    </row>
  </sheetData>
  <mergeCells count="9">
    <mergeCell ref="A1:C1"/>
    <mergeCell ref="H1:J1"/>
    <mergeCell ref="A60:C60"/>
    <mergeCell ref="H60:J60"/>
    <mergeCell ref="A124:E124"/>
    <mergeCell ref="F123:I123"/>
    <mergeCell ref="J123:M123"/>
    <mergeCell ref="J124:M124"/>
    <mergeCell ref="F124:I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2025-03-07T10:14:22Z</dcterms:created>
  <dcterms:modified xsi:type="dcterms:W3CDTF">2025-04-07T21:38:53Z</dcterms:modified>
  <cp:category/>
  <cp:contentStatus/>
</cp:coreProperties>
</file>