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DC85CF94-82F8-4270-9966-EDC4A10185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uebas Distancias Fres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0" i="1" l="1"/>
  <c r="I169" i="1"/>
  <c r="I168" i="1"/>
  <c r="I158" i="1"/>
  <c r="I159" i="1"/>
  <c r="I160" i="1"/>
  <c r="I161" i="1"/>
  <c r="I162" i="1"/>
  <c r="I163" i="1"/>
  <c r="I164" i="1"/>
  <c r="I165" i="1"/>
  <c r="I166" i="1"/>
  <c r="I157" i="1"/>
  <c r="G157" i="1"/>
  <c r="G158" i="1"/>
  <c r="G159" i="1"/>
  <c r="G160" i="1"/>
  <c r="G161" i="1"/>
  <c r="G162" i="1"/>
  <c r="G163" i="1"/>
  <c r="G164" i="1"/>
  <c r="G165" i="1"/>
  <c r="G166" i="1"/>
  <c r="I152" i="1"/>
  <c r="I151" i="1"/>
  <c r="I150" i="1"/>
  <c r="I140" i="1"/>
  <c r="I141" i="1"/>
  <c r="I142" i="1"/>
  <c r="I143" i="1"/>
  <c r="I144" i="1"/>
  <c r="I145" i="1"/>
  <c r="I146" i="1"/>
  <c r="I147" i="1"/>
  <c r="I148" i="1"/>
  <c r="I139" i="1"/>
  <c r="I134" i="1"/>
  <c r="I133" i="1"/>
  <c r="I132" i="1"/>
  <c r="I122" i="1"/>
  <c r="I123" i="1"/>
  <c r="I124" i="1"/>
  <c r="I125" i="1"/>
  <c r="I126" i="1"/>
  <c r="I127" i="1"/>
  <c r="I128" i="1"/>
  <c r="I129" i="1"/>
  <c r="I130" i="1"/>
  <c r="I121" i="1"/>
  <c r="I97" i="1"/>
  <c r="I96" i="1"/>
  <c r="I95" i="1"/>
  <c r="I81" i="1"/>
  <c r="I80" i="1"/>
  <c r="I79" i="1"/>
  <c r="I62" i="1"/>
  <c r="I61" i="1"/>
  <c r="I60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E110" i="1"/>
  <c r="E111" i="1"/>
  <c r="E112" i="1"/>
  <c r="E113" i="1"/>
  <c r="E114" i="1"/>
  <c r="E115" i="1"/>
  <c r="E116" i="1"/>
  <c r="E117" i="1"/>
  <c r="E108" i="1"/>
</calcChain>
</file>

<file path=xl/sharedStrings.xml><?xml version="1.0" encoding="utf-8"?>
<sst xmlns="http://schemas.openxmlformats.org/spreadsheetml/2006/main" count="197" uniqueCount="31">
  <si>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</si>
  <si>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</si>
  <si>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</si>
  <si>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</si>
  <si>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</si>
  <si>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</si>
  <si>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</si>
  <si>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</si>
  <si>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</si>
  <si>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</si>
  <si>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</si>
  <si>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</si>
  <si>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</si>
  <si>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</si>
  <si>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</si>
  <si>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</si>
  <si>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</si>
  <si>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</si>
  <si>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</si>
  <si>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</si>
  <si>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</si>
  <si>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</si>
  <si>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</si>
  <si>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Coordenadas reales</t>
  </si>
  <si>
    <t>Coordenadas obtenidas</t>
  </si>
  <si>
    <t>Diferencia (mm)</t>
  </si>
  <si>
    <t>máximo (mm)</t>
  </si>
  <si>
    <t>mínimo (mm)</t>
  </si>
  <si>
    <t>media (mm)</t>
  </si>
  <si>
    <t xml:space="preserve">Distancia real </t>
  </si>
  <si>
    <t xml:space="preserve">Distancia obtenida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</si>
</sst>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</fonts>
  <fills count="9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316.30681307869423</c:v>
                </c:pt>
                <c:pt idx="1">
                  <c:v>247.03238654071251</c:v>
                </c:pt>
                <c:pt idx="2">
                  <c:v>246.72859582950656</c:v>
                </c:pt>
                <c:pt idx="3">
                  <c:v>397.30341050637861</c:v>
                </c:pt>
                <c:pt idx="4">
                  <c:v>279.7766966707556</c:v>
                </c:pt>
                <c:pt idx="5">
                  <c:v>302.77879714405367</c:v>
                </c:pt>
                <c:pt idx="6">
                  <c:v>293.34280287745258</c:v>
                </c:pt>
                <c:pt idx="7">
                  <c:v>372.99463803116527</c:v>
                </c:pt>
                <c:pt idx="8">
                  <c:v>215.92822881689185</c:v>
                </c:pt>
                <c:pt idx="9">
                  <c:v>283.63709207365667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General</c:formatCode>
                <c:ptCount val="10"/>
                <c:pt idx="0">
                  <c:v>435.05</c:v>
                </c:pt>
                <c:pt idx="1">
                  <c:v>297.64</c:v>
                </c:pt>
                <c:pt idx="2">
                  <c:v>199.44</c:v>
                </c:pt>
                <c:pt idx="3">
                  <c:v>602.54</c:v>
                </c:pt>
                <c:pt idx="4">
                  <c:v>535.80999999999995</c:v>
                </c:pt>
                <c:pt idx="5" formatCode="0.00">
                  <c:v>526.1</c:v>
                </c:pt>
                <c:pt idx="6">
                  <c:v>298.85000000000002</c:v>
                </c:pt>
                <c:pt idx="7">
                  <c:v>253.91</c:v>
                </c:pt>
                <c:pt idx="8" formatCode="0.00">
                  <c:v>291.10000000000002</c:v>
                </c:pt>
                <c:pt idx="9">
                  <c:v>538.98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180975</xdr:rowOff>
    </xdr:from>
    <xdr:to>
      <xdr:col>4</xdr:col>
      <xdr:colOff>742950</xdr:colOff>
      <xdr:row>81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0"/>
  <sheetViews>
    <sheetView tabSelected="1" topLeftCell="A38" workbookViewId="0">
      <selection activeCell="H172" sqref="H172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0" customWidth="1"/>
  </cols>
  <sheetData>
    <row r="1" spans="1:11">
      <c r="A1" s="26" t="s">
        <v>0</v>
      </c>
      <c r="B1" s="27"/>
      <c r="C1" s="28"/>
      <c r="D1" s="1"/>
      <c r="E1" s="1"/>
      <c r="F1" s="1"/>
      <c r="G1" s="1"/>
      <c r="H1" s="1"/>
      <c r="I1" s="1"/>
      <c r="J1" s="1"/>
      <c r="K1" s="1"/>
    </row>
    <row r="2" spans="1:11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11">
      <c r="A3" s="3">
        <v>151</v>
      </c>
      <c r="B3" s="3">
        <v>62</v>
      </c>
      <c r="C3" s="3">
        <v>1.0821041362364801</v>
      </c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3"/>
      <c r="B5" s="26" t="s">
        <v>4</v>
      </c>
      <c r="C5" s="27"/>
      <c r="D5" s="27"/>
      <c r="E5" s="28"/>
      <c r="F5" s="26" t="s">
        <v>5</v>
      </c>
      <c r="G5" s="27"/>
      <c r="H5" s="27"/>
      <c r="I5" s="27"/>
      <c r="J5" s="28"/>
      <c r="K5" s="1"/>
    </row>
    <row r="6" spans="1:11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8" t="s">
        <v>11</v>
      </c>
      <c r="J6" s="8" t="s">
        <v>12</v>
      </c>
      <c r="K6" s="1"/>
    </row>
    <row r="7" spans="1:11">
      <c r="A7" s="3" t="s">
        <v>13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</row>
    <row r="8" spans="1:11">
      <c r="A8" s="3" t="s">
        <v>14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</row>
    <row r="9" spans="1:11">
      <c r="A9" s="3" t="s">
        <v>15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</row>
    <row r="10" spans="1:11">
      <c r="A10" s="3" t="s">
        <v>16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</row>
    <row r="11" spans="1:11">
      <c r="A11" s="3" t="s">
        <v>17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</row>
    <row r="12" spans="1:11">
      <c r="A12" s="3" t="s">
        <v>18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</row>
    <row r="13" spans="1:11">
      <c r="A13" s="3" t="s">
        <v>19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</row>
    <row r="14" spans="1:11">
      <c r="A14" s="3" t="s">
        <v>20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</row>
    <row r="15" spans="1:11">
      <c r="A15" s="3" t="s">
        <v>21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</row>
    <row r="16" spans="1:11">
      <c r="A16" s="3" t="s">
        <v>22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26" t="s">
        <v>4</v>
      </c>
      <c r="C21" s="27"/>
      <c r="D21" s="27"/>
      <c r="E21" s="28"/>
      <c r="F21" s="26" t="s">
        <v>5</v>
      </c>
      <c r="G21" s="27"/>
      <c r="H21" s="27"/>
      <c r="I21" s="27"/>
      <c r="J21" s="28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13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14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15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16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17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26" t="s">
        <v>0</v>
      </c>
      <c r="B30" s="27"/>
      <c r="C30" s="28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v>1.0297442586766501</v>
      </c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3"/>
      <c r="B35" s="26" t="s">
        <v>4</v>
      </c>
      <c r="C35" s="27"/>
      <c r="D35" s="27"/>
      <c r="E35" s="28"/>
      <c r="F35" s="26" t="s">
        <v>5</v>
      </c>
      <c r="G35" s="27"/>
      <c r="H35" s="27"/>
      <c r="I35" s="27"/>
      <c r="J35" s="28"/>
      <c r="K35" s="1"/>
    </row>
    <row r="36" spans="1:11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</row>
    <row r="37" spans="1:11">
      <c r="A37" s="3" t="s">
        <v>13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</row>
    <row r="38" spans="1:11">
      <c r="A38" s="3" t="s">
        <v>14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11">
      <c r="A39" s="3" t="s">
        <v>15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11">
      <c r="A40" s="3" t="s">
        <v>16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11">
      <c r="A41" s="3" t="s">
        <v>17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11">
      <c r="A42" s="3" t="s">
        <v>18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11">
      <c r="A43" s="3" t="s">
        <v>19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11">
      <c r="A44" s="3" t="s">
        <v>20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11">
      <c r="A45" s="3" t="s">
        <v>21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11">
      <c r="A46" s="3" t="s">
        <v>22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11">
      <c r="A48" s="1"/>
      <c r="B48" s="1"/>
      <c r="C48" s="1"/>
      <c r="D48" s="1"/>
      <c r="E48" s="1"/>
      <c r="F48" s="4" t="s">
        <v>6</v>
      </c>
      <c r="G48" s="11" t="s">
        <v>23</v>
      </c>
      <c r="H48" s="2" t="s">
        <v>24</v>
      </c>
      <c r="I48" s="11" t="s">
        <v>25</v>
      </c>
      <c r="J48" s="1"/>
      <c r="K48" s="1"/>
    </row>
    <row r="49" spans="1:11">
      <c r="A49" s="1"/>
      <c r="B49" s="1"/>
      <c r="C49" s="1"/>
      <c r="D49" s="1"/>
      <c r="E49" s="1"/>
      <c r="F49" s="3" t="s">
        <v>13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14</v>
      </c>
      <c r="G50" s="3">
        <v>200</v>
      </c>
      <c r="H50" s="17">
        <v>342.97</v>
      </c>
      <c r="I50" s="3">
        <f t="shared" ref="I50:I58" si="0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15</v>
      </c>
      <c r="G51" s="3">
        <v>185</v>
      </c>
      <c r="H51" s="17">
        <v>166.39</v>
      </c>
      <c r="I51" s="3">
        <f t="shared" si="0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16</v>
      </c>
      <c r="G52" s="3">
        <v>360</v>
      </c>
      <c r="H52" s="17">
        <v>634.66</v>
      </c>
      <c r="I52" s="3">
        <f t="shared" si="0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17</v>
      </c>
      <c r="G53" s="3">
        <v>235</v>
      </c>
      <c r="H53" s="17">
        <v>480.32</v>
      </c>
      <c r="I53" s="3">
        <f t="shared" si="0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18</v>
      </c>
      <c r="G54" s="3">
        <v>255</v>
      </c>
      <c r="H54" s="17">
        <v>191.22</v>
      </c>
      <c r="I54" s="3">
        <f t="shared" si="0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19</v>
      </c>
      <c r="G55" s="3">
        <v>255</v>
      </c>
      <c r="H55" s="17">
        <v>250.75</v>
      </c>
      <c r="I55" s="3">
        <f t="shared" si="0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20</v>
      </c>
      <c r="G56" s="3">
        <v>340</v>
      </c>
      <c r="H56" s="17">
        <v>451.91</v>
      </c>
      <c r="I56" s="3">
        <f t="shared" si="0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21</v>
      </c>
      <c r="G57" s="3">
        <v>160</v>
      </c>
      <c r="H57" s="17">
        <v>345.53</v>
      </c>
      <c r="I57" s="3">
        <f t="shared" si="0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22</v>
      </c>
      <c r="G58" s="3">
        <v>220</v>
      </c>
      <c r="H58" s="17">
        <v>137.04</v>
      </c>
      <c r="I58" s="3">
        <f t="shared" si="0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26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27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28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23</v>
      </c>
      <c r="H67" s="11" t="s">
        <v>24</v>
      </c>
      <c r="I67" s="19" t="s">
        <v>25</v>
      </c>
    </row>
    <row r="68" spans="1:11">
      <c r="F68" s="3" t="s">
        <v>13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14</v>
      </c>
      <c r="G69" s="3">
        <v>0</v>
      </c>
      <c r="H69" s="17">
        <v>20.239999999999998</v>
      </c>
      <c r="I69" s="18">
        <f t="shared" ref="I69:I77" si="1">ABS(G69-H69)</f>
        <v>20.239999999999998</v>
      </c>
    </row>
    <row r="70" spans="1:11">
      <c r="F70" s="3" t="s">
        <v>15</v>
      </c>
      <c r="G70" s="3">
        <v>-75</v>
      </c>
      <c r="H70" s="17">
        <v>20.100000000000001</v>
      </c>
      <c r="I70" s="18">
        <f t="shared" si="1"/>
        <v>95.1</v>
      </c>
    </row>
    <row r="71" spans="1:11">
      <c r="F71" s="3" t="s">
        <v>16</v>
      </c>
      <c r="G71" s="3">
        <v>85</v>
      </c>
      <c r="H71" s="17">
        <v>-87.32</v>
      </c>
      <c r="I71" s="18">
        <f t="shared" si="1"/>
        <v>172.32</v>
      </c>
    </row>
    <row r="72" spans="1:11">
      <c r="F72" s="3" t="s">
        <v>17</v>
      </c>
      <c r="G72" s="3">
        <v>45</v>
      </c>
      <c r="H72" s="17">
        <v>8.74</v>
      </c>
      <c r="I72" s="18">
        <f t="shared" si="1"/>
        <v>36.26</v>
      </c>
    </row>
    <row r="73" spans="1:11">
      <c r="F73" s="3" t="s">
        <v>18</v>
      </c>
      <c r="G73" s="3">
        <v>75</v>
      </c>
      <c r="H73" s="17">
        <v>-11.9</v>
      </c>
      <c r="I73" s="18">
        <f t="shared" si="1"/>
        <v>86.9</v>
      </c>
    </row>
    <row r="74" spans="1:11">
      <c r="F74" s="3" t="s">
        <v>19</v>
      </c>
      <c r="G74" s="3">
        <v>0</v>
      </c>
      <c r="H74" s="17">
        <v>-12.19</v>
      </c>
      <c r="I74" s="18">
        <f t="shared" si="1"/>
        <v>12.19</v>
      </c>
    </row>
    <row r="75" spans="1:11">
      <c r="F75" s="3" t="s">
        <v>20</v>
      </c>
      <c r="G75" s="3">
        <v>-50</v>
      </c>
      <c r="H75" s="17">
        <v>-63.67</v>
      </c>
      <c r="I75" s="18">
        <f t="shared" si="1"/>
        <v>13.670000000000002</v>
      </c>
    </row>
    <row r="76" spans="1:11">
      <c r="F76" s="3" t="s">
        <v>21</v>
      </c>
      <c r="G76" s="3">
        <v>0</v>
      </c>
      <c r="H76" s="17">
        <v>53.99</v>
      </c>
      <c r="I76" s="18">
        <f t="shared" si="1"/>
        <v>53.99</v>
      </c>
    </row>
    <row r="77" spans="1:11">
      <c r="F77" s="3" t="s">
        <v>22</v>
      </c>
      <c r="G77" s="3">
        <v>105</v>
      </c>
      <c r="H77" s="17">
        <v>-2.71</v>
      </c>
      <c r="I77" s="18">
        <f t="shared" si="1"/>
        <v>107.71</v>
      </c>
    </row>
    <row r="79" spans="1:11">
      <c r="H79" s="21" t="s">
        <v>26</v>
      </c>
      <c r="I79" s="3">
        <f>MAX(I68:I77)</f>
        <v>172.32</v>
      </c>
    </row>
    <row r="80" spans="1:11">
      <c r="H80" s="21" t="s">
        <v>27</v>
      </c>
      <c r="I80" s="3">
        <f>MIN(I68:I77)</f>
        <v>0.35000000000000142</v>
      </c>
    </row>
    <row r="81" spans="6:9">
      <c r="H81" s="21" t="s">
        <v>28</v>
      </c>
      <c r="I81" s="3">
        <f>(SUM(I68:I77))/10</f>
        <v>59.873000000000005</v>
      </c>
    </row>
    <row r="83" spans="6:9">
      <c r="F83" s="13" t="s">
        <v>6</v>
      </c>
      <c r="G83" s="15" t="s">
        <v>29</v>
      </c>
      <c r="H83" s="15" t="s">
        <v>30</v>
      </c>
      <c r="I83" s="19" t="s">
        <v>25</v>
      </c>
    </row>
    <row r="84" spans="6:9">
      <c r="F84" s="3" t="s">
        <v>13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14</v>
      </c>
      <c r="G85" s="3">
        <v>247.03</v>
      </c>
      <c r="H85" s="17">
        <v>372.91</v>
      </c>
      <c r="I85" s="18">
        <f t="shared" ref="I85:I93" si="2">ABS(G85-H85)</f>
        <v>125.88000000000002</v>
      </c>
    </row>
    <row r="86" spans="6:9">
      <c r="F86" s="3" t="s">
        <v>15</v>
      </c>
      <c r="G86" s="3">
        <v>246.73</v>
      </c>
      <c r="H86" s="17">
        <v>221.62</v>
      </c>
      <c r="I86" s="18">
        <f t="shared" si="2"/>
        <v>25.109999999999985</v>
      </c>
    </row>
    <row r="87" spans="6:9">
      <c r="F87" s="3" t="s">
        <v>16</v>
      </c>
      <c r="G87" s="3">
        <v>397.3</v>
      </c>
      <c r="H87" s="17">
        <v>656.84</v>
      </c>
      <c r="I87" s="18">
        <f t="shared" si="2"/>
        <v>259.54000000000002</v>
      </c>
    </row>
    <row r="88" spans="6:9">
      <c r="F88" s="3" t="s">
        <v>17</v>
      </c>
      <c r="G88" s="3">
        <v>279.77999999999997</v>
      </c>
      <c r="H88" s="17">
        <v>501.81</v>
      </c>
      <c r="I88" s="18">
        <f t="shared" si="2"/>
        <v>222.03000000000003</v>
      </c>
    </row>
    <row r="89" spans="6:9">
      <c r="F89" s="3" t="s">
        <v>18</v>
      </c>
      <c r="G89" s="3">
        <v>302.77999999999997</v>
      </c>
      <c r="H89" s="17">
        <v>240.27</v>
      </c>
      <c r="I89" s="18">
        <f t="shared" si="2"/>
        <v>62.509999999999962</v>
      </c>
    </row>
    <row r="90" spans="6:9">
      <c r="F90" s="3" t="s">
        <v>19</v>
      </c>
      <c r="G90" s="3">
        <v>293.33999999999997</v>
      </c>
      <c r="H90" s="17">
        <v>289.91000000000003</v>
      </c>
      <c r="I90" s="18">
        <f t="shared" si="2"/>
        <v>3.42999999999995</v>
      </c>
    </row>
    <row r="91" spans="6:9">
      <c r="F91" s="3" t="s">
        <v>20</v>
      </c>
      <c r="G91" s="3">
        <v>372.99</v>
      </c>
      <c r="H91" s="17">
        <v>478.85</v>
      </c>
      <c r="I91" s="18">
        <f t="shared" si="2"/>
        <v>105.86000000000001</v>
      </c>
    </row>
    <row r="92" spans="6:9">
      <c r="F92" s="3" t="s">
        <v>21</v>
      </c>
      <c r="G92" s="3">
        <v>215.93</v>
      </c>
      <c r="H92" s="17">
        <v>378.59</v>
      </c>
      <c r="I92" s="18">
        <f t="shared" si="2"/>
        <v>162.65999999999997</v>
      </c>
    </row>
    <row r="93" spans="6:9">
      <c r="F93" s="3" t="s">
        <v>22</v>
      </c>
      <c r="G93" s="3">
        <v>283.64</v>
      </c>
      <c r="H93" s="17">
        <v>199.53</v>
      </c>
      <c r="I93" s="18">
        <f t="shared" si="2"/>
        <v>84.109999999999985</v>
      </c>
    </row>
    <row r="95" spans="6:9">
      <c r="H95" s="21" t="s">
        <v>26</v>
      </c>
      <c r="I95" s="3">
        <f>MAX(I84:I93)</f>
        <v>259.54000000000002</v>
      </c>
    </row>
    <row r="96" spans="6:9">
      <c r="H96" s="21" t="s">
        <v>27</v>
      </c>
      <c r="I96" s="3">
        <f>MIN(I84:I93)</f>
        <v>3.42999999999995</v>
      </c>
    </row>
    <row r="97" spans="1:10">
      <c r="H97" s="21" t="s">
        <v>28</v>
      </c>
      <c r="I97" s="3">
        <f>SUM(I84:I93)/10</f>
        <v>105.71299999999999</v>
      </c>
    </row>
    <row r="101" spans="1:10">
      <c r="A101" s="26" t="s">
        <v>0</v>
      </c>
      <c r="B101" s="27"/>
      <c r="C101" s="28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v>1.0297442586766501</v>
      </c>
    </row>
    <row r="106" spans="1:10">
      <c r="A106" s="3"/>
      <c r="B106" s="26" t="s">
        <v>4</v>
      </c>
      <c r="C106" s="27"/>
      <c r="D106" s="27"/>
      <c r="E106" s="28"/>
      <c r="F106" s="26" t="s">
        <v>5</v>
      </c>
      <c r="G106" s="27"/>
      <c r="H106" s="27"/>
      <c r="I106" s="27"/>
      <c r="J106" s="28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13</v>
      </c>
      <c r="B108" s="3">
        <v>280</v>
      </c>
      <c r="C108" s="3">
        <v>-25</v>
      </c>
      <c r="D108" s="3">
        <v>145</v>
      </c>
      <c r="E108" s="16">
        <f>SQRT((B108*B108)+(C108*C108)+(D108*D108))</f>
        <v>316.30681307869423</v>
      </c>
      <c r="F108" s="3">
        <v>409.94</v>
      </c>
      <c r="G108" s="3">
        <v>-12.35</v>
      </c>
      <c r="H108" s="3">
        <v>145</v>
      </c>
      <c r="I108" s="3">
        <v>435.05</v>
      </c>
      <c r="J108" s="16">
        <f>SQRT((F108*F108)+(G108*G108)+(H108*H108))</f>
        <v>435.00382308664825</v>
      </c>
    </row>
    <row r="109" spans="1:10">
      <c r="A109" s="3" t="s">
        <v>14</v>
      </c>
      <c r="B109" s="3">
        <v>200</v>
      </c>
      <c r="C109" s="3">
        <v>0</v>
      </c>
      <c r="D109" s="3">
        <v>145</v>
      </c>
      <c r="E109" s="16">
        <f t="shared" ref="E109:E117" si="3">SQRT((B109*B109)+(C109*C109)+(D109*D109))</f>
        <v>247.03238654071251</v>
      </c>
      <c r="F109" s="3">
        <v>257.33999999999997</v>
      </c>
      <c r="G109" s="3">
        <v>36.56</v>
      </c>
      <c r="H109" s="3">
        <v>145</v>
      </c>
      <c r="I109" s="3">
        <v>297.64</v>
      </c>
      <c r="J109" s="16">
        <f t="shared" ref="J109:J117" si="4">SQRT((F109*F109)+(G109*G109)+(H109*H109))</f>
        <v>297.63317893003796</v>
      </c>
    </row>
    <row r="110" spans="1:10">
      <c r="A110" s="3" t="s">
        <v>15</v>
      </c>
      <c r="B110" s="3">
        <v>185</v>
      </c>
      <c r="C110" s="3">
        <v>-75</v>
      </c>
      <c r="D110" s="3">
        <v>145</v>
      </c>
      <c r="E110" s="16">
        <f t="shared" si="3"/>
        <v>246.72859582950656</v>
      </c>
      <c r="F110" s="3">
        <v>134.88</v>
      </c>
      <c r="G110" s="3">
        <v>23.6</v>
      </c>
      <c r="H110" s="3">
        <v>145</v>
      </c>
      <c r="I110" s="3">
        <v>199.44</v>
      </c>
      <c r="J110" s="16">
        <f t="shared" si="4"/>
        <v>199.43563974375292</v>
      </c>
    </row>
    <row r="111" spans="1:10">
      <c r="A111" s="3" t="s">
        <v>16</v>
      </c>
      <c r="B111" s="3">
        <v>360</v>
      </c>
      <c r="C111" s="3">
        <v>85</v>
      </c>
      <c r="D111" s="3">
        <v>145</v>
      </c>
      <c r="E111" s="16">
        <f t="shared" si="3"/>
        <v>397.30341050637861</v>
      </c>
      <c r="F111" s="3">
        <v>580.85</v>
      </c>
      <c r="G111" s="3">
        <v>-68.12</v>
      </c>
      <c r="H111" s="3">
        <v>145</v>
      </c>
      <c r="I111" s="3">
        <v>602.54</v>
      </c>
      <c r="J111" s="16">
        <f t="shared" si="4"/>
        <v>602.53801282574693</v>
      </c>
    </row>
    <row r="112" spans="1:10">
      <c r="A112" s="3" t="s">
        <v>17</v>
      </c>
      <c r="B112" s="3">
        <v>235</v>
      </c>
      <c r="C112" s="3">
        <v>45</v>
      </c>
      <c r="D112" s="3">
        <v>145</v>
      </c>
      <c r="E112" s="16">
        <f t="shared" si="3"/>
        <v>279.7766966707556</v>
      </c>
      <c r="F112" s="3">
        <v>514.59</v>
      </c>
      <c r="G112" s="3">
        <v>35.56</v>
      </c>
      <c r="H112" s="3">
        <v>145</v>
      </c>
      <c r="I112" s="3">
        <v>535.80999999999995</v>
      </c>
      <c r="J112" s="16">
        <f t="shared" si="4"/>
        <v>535.81002388906461</v>
      </c>
    </row>
    <row r="113" spans="1:10">
      <c r="A113" s="3" t="s">
        <v>18</v>
      </c>
      <c r="B113" s="3">
        <v>255</v>
      </c>
      <c r="C113" s="3">
        <v>75</v>
      </c>
      <c r="D113" s="3">
        <v>145</v>
      </c>
      <c r="E113" s="16">
        <f t="shared" si="3"/>
        <v>302.77879714405367</v>
      </c>
      <c r="F113" s="3">
        <v>505.49</v>
      </c>
      <c r="G113" s="16">
        <v>15.6</v>
      </c>
      <c r="H113" s="3">
        <v>145</v>
      </c>
      <c r="I113" s="16">
        <v>526.1</v>
      </c>
      <c r="J113" s="16">
        <f t="shared" si="4"/>
        <v>526.10692839003741</v>
      </c>
    </row>
    <row r="114" spans="1:10">
      <c r="A114" s="3" t="s">
        <v>19</v>
      </c>
      <c r="B114" s="3">
        <v>255</v>
      </c>
      <c r="C114" s="3">
        <v>0</v>
      </c>
      <c r="D114" s="3">
        <v>145</v>
      </c>
      <c r="E114" s="16">
        <f t="shared" si="3"/>
        <v>293.34280287745258</v>
      </c>
      <c r="F114" s="3">
        <v>261.32</v>
      </c>
      <c r="G114" s="3">
        <v>-1.88</v>
      </c>
      <c r="H114" s="3">
        <v>145</v>
      </c>
      <c r="I114" s="3">
        <v>298.85000000000002</v>
      </c>
      <c r="J114" s="16">
        <f t="shared" si="4"/>
        <v>298.85895803873774</v>
      </c>
    </row>
    <row r="115" spans="1:10">
      <c r="A115" s="3" t="s">
        <v>20</v>
      </c>
      <c r="B115" s="3">
        <v>340</v>
      </c>
      <c r="C115" s="3">
        <v>-50</v>
      </c>
      <c r="D115" s="3">
        <v>145</v>
      </c>
      <c r="E115" s="16">
        <f t="shared" si="3"/>
        <v>372.99463803116527</v>
      </c>
      <c r="F115" s="3">
        <v>206.22</v>
      </c>
      <c r="G115" s="3">
        <v>-30.37</v>
      </c>
      <c r="H115" s="3">
        <v>145</v>
      </c>
      <c r="I115" s="3">
        <v>253.91</v>
      </c>
      <c r="J115" s="16">
        <f t="shared" si="4"/>
        <v>253.91735919389205</v>
      </c>
    </row>
    <row r="116" spans="1:10">
      <c r="A116" s="3" t="s">
        <v>21</v>
      </c>
      <c r="B116" s="3">
        <v>160</v>
      </c>
      <c r="C116" s="3">
        <v>0</v>
      </c>
      <c r="D116" s="3">
        <v>145</v>
      </c>
      <c r="E116" s="16">
        <f t="shared" si="3"/>
        <v>215.92822881689185</v>
      </c>
      <c r="F116" s="3">
        <v>246.03</v>
      </c>
      <c r="G116" s="3">
        <v>56.44</v>
      </c>
      <c r="H116" s="3">
        <v>145</v>
      </c>
      <c r="I116" s="16">
        <v>291.10000000000002</v>
      </c>
      <c r="J116" s="16">
        <f t="shared" si="4"/>
        <v>291.10347730660999</v>
      </c>
    </row>
    <row r="117" spans="1:10">
      <c r="A117" s="3" t="s">
        <v>22</v>
      </c>
      <c r="B117" s="3">
        <v>220</v>
      </c>
      <c r="C117" s="3">
        <v>105</v>
      </c>
      <c r="D117" s="3">
        <v>145</v>
      </c>
      <c r="E117" s="16">
        <f t="shared" si="3"/>
        <v>283.63709207365667</v>
      </c>
      <c r="F117" s="3">
        <v>510.73</v>
      </c>
      <c r="G117" s="3">
        <v>92.88</v>
      </c>
      <c r="H117" s="3">
        <v>145</v>
      </c>
      <c r="I117" s="3">
        <v>538.98</v>
      </c>
      <c r="J117" s="16">
        <f t="shared" si="4"/>
        <v>538.977575878626</v>
      </c>
    </row>
    <row r="120" spans="1:10">
      <c r="F120" s="4" t="s">
        <v>6</v>
      </c>
      <c r="G120" s="11" t="s">
        <v>23</v>
      </c>
      <c r="H120" s="11" t="s">
        <v>24</v>
      </c>
      <c r="I120" s="19" t="s">
        <v>25</v>
      </c>
    </row>
    <row r="121" spans="1:10">
      <c r="F121" s="3" t="s">
        <v>13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14</v>
      </c>
      <c r="G122" s="3">
        <v>200</v>
      </c>
      <c r="H122" s="17">
        <v>257.33999999999997</v>
      </c>
      <c r="I122" s="18">
        <f t="shared" ref="I122:I130" si="5">ABS(G122-H122)</f>
        <v>57.339999999999975</v>
      </c>
    </row>
    <row r="123" spans="1:10">
      <c r="F123" s="3" t="s">
        <v>15</v>
      </c>
      <c r="G123" s="3">
        <v>185</v>
      </c>
      <c r="H123" s="17">
        <v>134.88</v>
      </c>
      <c r="I123" s="18">
        <f t="shared" si="5"/>
        <v>50.120000000000005</v>
      </c>
    </row>
    <row r="124" spans="1:10">
      <c r="F124" s="3" t="s">
        <v>16</v>
      </c>
      <c r="G124" s="3">
        <v>360</v>
      </c>
      <c r="H124" s="17">
        <v>580.85</v>
      </c>
      <c r="I124" s="18">
        <f t="shared" si="5"/>
        <v>220.85000000000002</v>
      </c>
    </row>
    <row r="125" spans="1:10">
      <c r="F125" s="3" t="s">
        <v>17</v>
      </c>
      <c r="G125" s="3">
        <v>235</v>
      </c>
      <c r="H125" s="17">
        <v>514.59</v>
      </c>
      <c r="I125" s="18">
        <f t="shared" si="5"/>
        <v>279.59000000000003</v>
      </c>
    </row>
    <row r="126" spans="1:10">
      <c r="F126" s="3" t="s">
        <v>18</v>
      </c>
      <c r="G126" s="3">
        <v>255</v>
      </c>
      <c r="H126" s="17">
        <v>505.49</v>
      </c>
      <c r="I126" s="18">
        <f t="shared" si="5"/>
        <v>250.49</v>
      </c>
    </row>
    <row r="127" spans="1:10">
      <c r="F127" s="3" t="s">
        <v>19</v>
      </c>
      <c r="G127" s="3">
        <v>255</v>
      </c>
      <c r="H127" s="17">
        <v>261.32</v>
      </c>
      <c r="I127" s="18">
        <f t="shared" si="5"/>
        <v>6.3199999999999932</v>
      </c>
    </row>
    <row r="128" spans="1:10">
      <c r="F128" s="3" t="s">
        <v>20</v>
      </c>
      <c r="G128" s="3">
        <v>340</v>
      </c>
      <c r="H128" s="17">
        <v>206.22</v>
      </c>
      <c r="I128" s="18">
        <f t="shared" si="5"/>
        <v>133.78</v>
      </c>
    </row>
    <row r="129" spans="6:9">
      <c r="F129" s="3" t="s">
        <v>21</v>
      </c>
      <c r="G129" s="3">
        <v>160</v>
      </c>
      <c r="H129" s="17">
        <v>246.03</v>
      </c>
      <c r="I129" s="18">
        <f t="shared" si="5"/>
        <v>86.03</v>
      </c>
    </row>
    <row r="130" spans="6:9">
      <c r="F130" s="3" t="s">
        <v>22</v>
      </c>
      <c r="G130" s="3">
        <v>220</v>
      </c>
      <c r="H130" s="17">
        <v>510.73</v>
      </c>
      <c r="I130" s="18">
        <f t="shared" si="5"/>
        <v>290.73</v>
      </c>
    </row>
    <row r="132" spans="6:9">
      <c r="H132" s="22" t="s">
        <v>26</v>
      </c>
      <c r="I132" s="18">
        <f>MAX(I121:I130)</f>
        <v>290.73</v>
      </c>
    </row>
    <row r="133" spans="6:9">
      <c r="H133" s="22" t="s">
        <v>27</v>
      </c>
      <c r="I133" s="18">
        <f>MIN(I121:I130)</f>
        <v>6.3199999999999932</v>
      </c>
    </row>
    <row r="134" spans="6:9">
      <c r="H134" s="22" t="s">
        <v>28</v>
      </c>
      <c r="I134" s="18">
        <f>SUM(I121:I130)/10</f>
        <v>150.51900000000001</v>
      </c>
    </row>
    <row r="138" spans="6:9">
      <c r="F138" s="12" t="s">
        <v>6</v>
      </c>
      <c r="G138" s="11" t="s">
        <v>23</v>
      </c>
      <c r="H138" s="11" t="s">
        <v>24</v>
      </c>
      <c r="I138" s="19" t="s">
        <v>25</v>
      </c>
    </row>
    <row r="139" spans="6:9">
      <c r="F139" s="3" t="s">
        <v>13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14</v>
      </c>
      <c r="G140" s="3">
        <v>0</v>
      </c>
      <c r="H140" s="17">
        <v>36.56</v>
      </c>
      <c r="I140" s="18">
        <f t="shared" ref="I140:I148" si="6">ABS(G140-H140)</f>
        <v>36.56</v>
      </c>
    </row>
    <row r="141" spans="6:9">
      <c r="F141" s="3" t="s">
        <v>15</v>
      </c>
      <c r="G141" s="3">
        <v>-75</v>
      </c>
      <c r="H141" s="17">
        <v>23.6</v>
      </c>
      <c r="I141" s="18">
        <f t="shared" si="6"/>
        <v>98.6</v>
      </c>
    </row>
    <row r="142" spans="6:9">
      <c r="F142" s="3" t="s">
        <v>16</v>
      </c>
      <c r="G142" s="3">
        <v>85</v>
      </c>
      <c r="H142" s="17">
        <v>-68.12</v>
      </c>
      <c r="I142" s="18">
        <f t="shared" si="6"/>
        <v>153.12</v>
      </c>
    </row>
    <row r="143" spans="6:9">
      <c r="F143" s="3" t="s">
        <v>17</v>
      </c>
      <c r="G143" s="3">
        <v>45</v>
      </c>
      <c r="H143" s="17">
        <v>35.56</v>
      </c>
      <c r="I143" s="18">
        <f t="shared" si="6"/>
        <v>9.4399999999999977</v>
      </c>
    </row>
    <row r="144" spans="6:9">
      <c r="F144" s="3" t="s">
        <v>18</v>
      </c>
      <c r="G144" s="3">
        <v>75</v>
      </c>
      <c r="H144" s="23">
        <v>15.6</v>
      </c>
      <c r="I144" s="18">
        <f t="shared" si="6"/>
        <v>59.4</v>
      </c>
    </row>
    <row r="145" spans="6:9">
      <c r="F145" s="3" t="s">
        <v>19</v>
      </c>
      <c r="G145" s="3">
        <v>0</v>
      </c>
      <c r="H145" s="17">
        <v>-1.88</v>
      </c>
      <c r="I145" s="18">
        <f t="shared" si="6"/>
        <v>1.88</v>
      </c>
    </row>
    <row r="146" spans="6:9">
      <c r="F146" s="3" t="s">
        <v>20</v>
      </c>
      <c r="G146" s="3">
        <v>-50</v>
      </c>
      <c r="H146" s="17">
        <v>-30.37</v>
      </c>
      <c r="I146" s="18">
        <f t="shared" si="6"/>
        <v>19.63</v>
      </c>
    </row>
    <row r="147" spans="6:9">
      <c r="F147" s="3" t="s">
        <v>21</v>
      </c>
      <c r="G147" s="3">
        <v>0</v>
      </c>
      <c r="H147" s="17">
        <v>56.44</v>
      </c>
      <c r="I147" s="18">
        <f t="shared" si="6"/>
        <v>56.44</v>
      </c>
    </row>
    <row r="148" spans="6:9">
      <c r="F148" s="3" t="s">
        <v>22</v>
      </c>
      <c r="G148" s="3">
        <v>105</v>
      </c>
      <c r="H148" s="17">
        <v>92.88</v>
      </c>
      <c r="I148" s="18">
        <f t="shared" si="6"/>
        <v>12.120000000000005</v>
      </c>
    </row>
    <row r="150" spans="6:9">
      <c r="H150" s="22" t="s">
        <v>26</v>
      </c>
      <c r="I150" s="18">
        <f>MAX(I139:I148)</f>
        <v>153.12</v>
      </c>
    </row>
    <row r="151" spans="6:9">
      <c r="H151" s="22" t="s">
        <v>27</v>
      </c>
      <c r="I151" s="18">
        <f>MIN(I139:I148)</f>
        <v>1.88</v>
      </c>
    </row>
    <row r="152" spans="6:9">
      <c r="H152" s="22" t="s">
        <v>28</v>
      </c>
      <c r="I152" s="18">
        <f>SUM(I139:I148)/10</f>
        <v>45.983999999999995</v>
      </c>
    </row>
    <row r="156" spans="6:9">
      <c r="F156" s="13" t="s">
        <v>6</v>
      </c>
      <c r="G156" s="25" t="s">
        <v>29</v>
      </c>
      <c r="H156" s="25" t="s">
        <v>30</v>
      </c>
      <c r="I156" s="19" t="s">
        <v>25</v>
      </c>
    </row>
    <row r="157" spans="6:9">
      <c r="F157" s="17" t="s">
        <v>13</v>
      </c>
      <c r="G157" s="24">
        <f t="shared" ref="G157:G166" si="7">E108</f>
        <v>316.30681307869423</v>
      </c>
      <c r="H157" s="3">
        <v>435.05</v>
      </c>
      <c r="I157" s="24">
        <f>ABS(G157-H157)</f>
        <v>118.74318692130578</v>
      </c>
    </row>
    <row r="158" spans="6:9">
      <c r="F158" s="17" t="s">
        <v>14</v>
      </c>
      <c r="G158" s="24">
        <f t="shared" si="7"/>
        <v>247.03238654071251</v>
      </c>
      <c r="H158" s="3">
        <v>297.64</v>
      </c>
      <c r="I158" s="24">
        <f t="shared" ref="I158:I166" si="8">ABS(G158-H158)</f>
        <v>50.607613459287478</v>
      </c>
    </row>
    <row r="159" spans="6:9">
      <c r="F159" s="17" t="s">
        <v>15</v>
      </c>
      <c r="G159" s="24">
        <f t="shared" si="7"/>
        <v>246.72859582950656</v>
      </c>
      <c r="H159" s="3">
        <v>199.44</v>
      </c>
      <c r="I159" s="24">
        <f t="shared" si="8"/>
        <v>47.288595829506562</v>
      </c>
    </row>
    <row r="160" spans="6:9">
      <c r="F160" s="17" t="s">
        <v>16</v>
      </c>
      <c r="G160" s="24">
        <f t="shared" si="7"/>
        <v>397.30341050637861</v>
      </c>
      <c r="H160" s="3">
        <v>602.54</v>
      </c>
      <c r="I160" s="24">
        <f t="shared" si="8"/>
        <v>205.23658949362135</v>
      </c>
    </row>
    <row r="161" spans="6:9">
      <c r="F161" s="17" t="s">
        <v>17</v>
      </c>
      <c r="G161" s="24">
        <f t="shared" si="7"/>
        <v>279.7766966707556</v>
      </c>
      <c r="H161" s="3">
        <v>535.80999999999995</v>
      </c>
      <c r="I161" s="24">
        <f t="shared" si="8"/>
        <v>256.03330332924435</v>
      </c>
    </row>
    <row r="162" spans="6:9">
      <c r="F162" s="17" t="s">
        <v>18</v>
      </c>
      <c r="G162" s="24">
        <f t="shared" si="7"/>
        <v>302.77879714405367</v>
      </c>
      <c r="H162" s="16">
        <v>526.1</v>
      </c>
      <c r="I162" s="24">
        <f t="shared" si="8"/>
        <v>223.32120285594635</v>
      </c>
    </row>
    <row r="163" spans="6:9">
      <c r="F163" s="17" t="s">
        <v>19</v>
      </c>
      <c r="G163" s="24">
        <f t="shared" si="7"/>
        <v>293.34280287745258</v>
      </c>
      <c r="H163" s="3">
        <v>298.85000000000002</v>
      </c>
      <c r="I163" s="24">
        <f t="shared" si="8"/>
        <v>5.5071971225474385</v>
      </c>
    </row>
    <row r="164" spans="6:9">
      <c r="F164" s="17" t="s">
        <v>20</v>
      </c>
      <c r="G164" s="24">
        <f t="shared" si="7"/>
        <v>372.99463803116527</v>
      </c>
      <c r="H164" s="3">
        <v>253.91</v>
      </c>
      <c r="I164" s="24">
        <f t="shared" si="8"/>
        <v>119.08463803116527</v>
      </c>
    </row>
    <row r="165" spans="6:9">
      <c r="F165" s="17" t="s">
        <v>21</v>
      </c>
      <c r="G165" s="24">
        <f t="shared" si="7"/>
        <v>215.92822881689185</v>
      </c>
      <c r="H165" s="16">
        <v>291.10000000000002</v>
      </c>
      <c r="I165" s="24">
        <f t="shared" si="8"/>
        <v>75.171771183108177</v>
      </c>
    </row>
    <row r="166" spans="6:9">
      <c r="F166" s="17" t="s">
        <v>22</v>
      </c>
      <c r="G166" s="24">
        <f t="shared" si="7"/>
        <v>283.63709207365667</v>
      </c>
      <c r="H166" s="3">
        <v>538.98</v>
      </c>
      <c r="I166" s="24">
        <f t="shared" si="8"/>
        <v>255.34290792634334</v>
      </c>
    </row>
    <row r="168" spans="6:9">
      <c r="H168" s="22" t="s">
        <v>26</v>
      </c>
      <c r="I168" s="24">
        <f>MAX(I157:I166)</f>
        <v>256.03330332924435</v>
      </c>
    </row>
    <row r="169" spans="6:9">
      <c r="H169" s="22" t="s">
        <v>27</v>
      </c>
      <c r="I169" s="24">
        <f>MIN(I157:I166)</f>
        <v>5.5071971225474385</v>
      </c>
    </row>
    <row r="170" spans="6:9">
      <c r="H170" s="22" t="s">
        <v>28</v>
      </c>
      <c r="I170" s="24">
        <f>SUM(I157:I166)/10</f>
        <v>135.6337006152076</v>
      </c>
    </row>
  </sheetData>
  <mergeCells count="11">
    <mergeCell ref="A30:C30"/>
    <mergeCell ref="A1:C1"/>
    <mergeCell ref="B5:E5"/>
    <mergeCell ref="F5:J5"/>
    <mergeCell ref="B21:E21"/>
    <mergeCell ref="F21:J21"/>
    <mergeCell ref="B35:E35"/>
    <mergeCell ref="F35:J35"/>
    <mergeCell ref="A101:C101"/>
    <mergeCell ref="B106:E106"/>
    <mergeCell ref="F106:J106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2025-03-10T12:05:51Z</dcterms:modified>
  <cp:category/>
  <cp:contentStatus/>
</cp:coreProperties>
</file>