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1.png" ContentType="image/png"/>
  <Override PartName="/xl/media/image12.png" ContentType="image/png"/>
  <Override PartName="/xl/media/image13.png" ContentType="image/png"/>
  <Override PartName="/xl/media/image14.png" ContentType="image/png"/>
  <Override PartName="/xl/media/image15.png" ContentType="image/pn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otación Eje Y Coord Cámara" sheetId="1" state="visible" r:id="rId2"/>
    <sheet name="Rotación Eje X Coord Cámara" sheetId="2" state="visible" r:id="rId3"/>
    <sheet name="Rotacion Eje X Coord Mundo" sheetId="3" state="visible" r:id="rId4"/>
    <sheet name="pinhol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<sst xmlns="http://schemas.openxmlformats.org/spreadsheetml/2006/main" count="281" uniqueCount="29">
  <si>
    <t xml:space="preserve">Script</t>
  </si>
  <si>
    <t xml:space="preserve">getRealCoords.py</t>
  </si>
  <si>
    <t xml:space="preserve">get3Dpoint.py</t>
  </si>
  <si>
    <t xml:space="preserve">Píxeles en Coordenadas Homogéneas </t>
  </si>
  <si>
    <t xml:space="preserve">Coordenada Mundo (m)</t>
  </si>
  <si>
    <t xml:space="preserve">Coordenada Mundo (mm)</t>
  </si>
  <si>
    <t xml:space="preserve">X</t>
  </si>
  <si>
    <t xml:space="preserve">Y</t>
  </si>
  <si>
    <t xml:space="preserve">Z</t>
  </si>
  <si>
    <t xml:space="preserve">Diferencia</t>
  </si>
  <si>
    <t xml:space="preserve">Coordenada Mundo (cm)</t>
  </si>
  <si>
    <t xml:space="preserve">Coordenadas Reales (mm)</t>
  </si>
  <si>
    <t xml:space="preserve">Coordenada Mundo Aprox (mm)</t>
  </si>
  <si>
    <t xml:space="preserve">get3Dpoint.py con rotation_matrix introducida manualmente</t>
  </si>
  <si>
    <t xml:space="preserve">Coordenada Mundo (mm) (-41º Rotación)</t>
  </si>
  <si>
    <t xml:space="preserve">Coordenada Mundo (mm) (41º Rotación)</t>
  </si>
  <si>
    <r>
      <rPr>
        <sz val="11"/>
        <color rgb="FF000000"/>
        <rFont val="Calibri"/>
        <family val="2"/>
      </rPr>
      <t xml:space="preserve">Grados (</t>
    </r>
    <r>
      <rPr>
        <sz val="11"/>
        <color rgb="FF000000"/>
        <rFont val="Symbol"/>
        <family val="1"/>
        <charset val="2"/>
      </rPr>
      <t xml:space="preserve">°</t>
    </r>
    <r>
      <rPr>
        <sz val="11"/>
        <color rgb="FF000000"/>
        <rFont val="Calibri"/>
        <family val="2"/>
      </rPr>
      <t xml:space="preserve">)</t>
    </r>
  </si>
  <si>
    <t xml:space="preserve">Radianes (rad)</t>
  </si>
  <si>
    <r>
      <rPr>
        <sz val="11"/>
        <color rgb="FF000000"/>
        <rFont val="Calibri"/>
        <family val="2"/>
      </rPr>
      <t xml:space="preserve">Theta (</t>
    </r>
    <r>
      <rPr>
        <sz val="11"/>
        <color rgb="FF000000"/>
        <rFont val="Symbol"/>
        <family val="1"/>
        <charset val="2"/>
      </rPr>
      <t xml:space="preserve">q</t>
    </r>
    <r>
      <rPr>
        <sz val="11"/>
        <color rgb="FF000000"/>
        <rFont val="Calibri"/>
        <family val="2"/>
      </rPr>
      <t xml:space="preserve">)</t>
    </r>
  </si>
  <si>
    <t xml:space="preserve">X (mm)</t>
  </si>
  <si>
    <t xml:space="preserve">Y (mm)</t>
  </si>
  <si>
    <t xml:space="preserve">Z (mm)</t>
  </si>
  <si>
    <t xml:space="preserve">Matriz R</t>
  </si>
  <si>
    <t xml:space="preserve">Coordenada Mundo Aprox (mm) (-41º Rotación)</t>
  </si>
  <si>
    <t xml:space="preserve">Coordenada Mundo Aprox (mm) (41º Rotación)</t>
  </si>
  <si>
    <r>
      <rPr>
        <i val="true"/>
        <sz val="11"/>
        <color rgb="FF000000"/>
        <rFont val="Calibri"/>
        <family val="2"/>
      </rPr>
      <t xml:space="preserve">pinhole.py </t>
    </r>
    <r>
      <rPr>
        <sz val="11"/>
        <color rgb="FF000000"/>
        <rFont val="Calibri"/>
        <family val="2"/>
      </rPr>
      <t xml:space="preserve">con posición Z de la cámara negativa</t>
    </r>
  </si>
  <si>
    <r>
      <rPr>
        <i val="true"/>
        <sz val="11"/>
        <color rgb="FF000000"/>
        <rFont val="Calibri"/>
        <family val="2"/>
      </rPr>
      <t xml:space="preserve">pinhole.py </t>
    </r>
    <r>
      <rPr>
        <sz val="11"/>
        <color rgb="FF000000"/>
        <rFont val="Calibri"/>
        <family val="2"/>
      </rPr>
      <t xml:space="preserve">con posición Z de la cámara positiva</t>
    </r>
  </si>
  <si>
    <t xml:space="preserve">Coordenada Mundo (mm) (22º Rotación)</t>
  </si>
  <si>
    <t xml:space="preserve">Coordenada Mundo (mm) (-22º Rotación)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</si>
</sst>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"/>
    <numFmt numFmtId="167" formatCode="0"/>
    <numFmt numFmtId="168" formatCode="General"/>
  </numFmts>
  <fonts count="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i val="true"/>
      <sz val="11"/>
      <color rgb="FF000000"/>
      <name val="Calibri"/>
      <family val="2"/>
    </font>
    <font>
      <sz val="11"/>
      <color rgb="FF000000"/>
      <name val="Symbol"/>
      <family val="1"/>
      <charset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9CCFF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00B050"/>
        <bgColor rgb="FF008080"/>
      </patternFill>
    </fill>
    <fill>
      <patternFill patternType="solid">
        <fgColor rgb="FF4472C4"/>
        <bgColor rgb="FF666699"/>
      </patternFill>
    </fill>
    <fill>
      <patternFill patternType="solid">
        <fgColor rgb="FFFFFF00"/>
        <bgColor rgb="FFFFFF00"/>
      </patternFill>
    </fill>
    <fill>
      <patternFill patternType="solid">
        <fgColor rgb="FFFF7C80"/>
        <bgColor rgb="FFFF99CC"/>
      </patternFill>
    </fill>
    <fill>
      <patternFill patternType="solid">
        <fgColor rgb="FFA9D18E"/>
        <bgColor rgb="FF99CCFF"/>
      </patternFill>
    </fill>
    <fill>
      <patternFill patternType="solid">
        <fgColor rgb="FF8FAADC"/>
        <bgColor rgb="FF969696"/>
      </patternFill>
    </fill>
    <fill>
      <patternFill patternType="solid">
        <fgColor rgb="FFFBE5D6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BE5D6"/>
      <rgbColor rgb="FFCCFFFF"/>
      <rgbColor rgb="FF660066"/>
      <rgbColor rgb="FFFF7C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Relationship Id="rId3" Type="http://schemas.openxmlformats.org/officeDocument/2006/relationships/image" Target="../media/image1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624600</xdr:colOff>
      <xdr:row>13</xdr:row>
      <xdr:rowOff>68040</xdr:rowOff>
    </xdr:to>
    <xdr:pic>
      <xdr:nvPicPr>
        <xdr:cNvPr id="0" name="Imagen 2" descr=""/>
        <xdr:cNvPicPr/>
      </xdr:nvPicPr>
      <xdr:blipFill>
        <a:blip r:embed="rId1"/>
        <a:stretch/>
      </xdr:blipFill>
      <xdr:spPr>
        <a:xfrm>
          <a:off x="0" y="0"/>
          <a:ext cx="6066000" cy="2346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360</xdr:rowOff>
    </xdr:from>
    <xdr:to>
      <xdr:col>3</xdr:col>
      <xdr:colOff>583920</xdr:colOff>
      <xdr:row>9</xdr:row>
      <xdr:rowOff>89640</xdr:rowOff>
    </xdr:to>
    <xdr:pic>
      <xdr:nvPicPr>
        <xdr:cNvPr id="1" name="Imagen 1" descr=""/>
        <xdr:cNvPicPr/>
      </xdr:nvPicPr>
      <xdr:blipFill>
        <a:blip r:embed="rId1"/>
        <a:stretch/>
      </xdr:blipFill>
      <xdr:spPr>
        <a:xfrm>
          <a:off x="360" y="360"/>
          <a:ext cx="3029760" cy="1666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98640</xdr:colOff>
      <xdr:row>13</xdr:row>
      <xdr:rowOff>151920</xdr:rowOff>
    </xdr:to>
    <xdr:pic>
      <xdr:nvPicPr>
        <xdr:cNvPr id="2" name="Imagen 1" descr=""/>
        <xdr:cNvPicPr/>
      </xdr:nvPicPr>
      <xdr:blipFill>
        <a:blip r:embed="rId1"/>
        <a:stretch/>
      </xdr:blipFill>
      <xdr:spPr>
        <a:xfrm>
          <a:off x="0" y="0"/>
          <a:ext cx="6280200" cy="2430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33480</xdr:colOff>
      <xdr:row>0</xdr:row>
      <xdr:rowOff>23040</xdr:rowOff>
    </xdr:from>
    <xdr:to>
      <xdr:col>11</xdr:col>
      <xdr:colOff>217800</xdr:colOff>
      <xdr:row>9</xdr:row>
      <xdr:rowOff>112320</xdr:rowOff>
    </xdr:to>
    <xdr:pic>
      <xdr:nvPicPr>
        <xdr:cNvPr id="3" name="Imagen 2" descr=""/>
        <xdr:cNvPicPr/>
      </xdr:nvPicPr>
      <xdr:blipFill>
        <a:blip r:embed="rId2"/>
        <a:stretch/>
      </xdr:blipFill>
      <xdr:spPr>
        <a:xfrm>
          <a:off x="6958800" y="23040"/>
          <a:ext cx="2990520" cy="1666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30</xdr:row>
      <xdr:rowOff>15120</xdr:rowOff>
    </xdr:from>
    <xdr:to>
      <xdr:col>6</xdr:col>
      <xdr:colOff>37800</xdr:colOff>
      <xdr:row>40</xdr:row>
      <xdr:rowOff>20880</xdr:rowOff>
    </xdr:to>
    <xdr:pic>
      <xdr:nvPicPr>
        <xdr:cNvPr id="4" name="Imagen 5" descr=""/>
        <xdr:cNvPicPr/>
      </xdr:nvPicPr>
      <xdr:blipFill>
        <a:blip r:embed="rId3"/>
        <a:stretch/>
      </xdr:blipFill>
      <xdr:spPr>
        <a:xfrm>
          <a:off x="0" y="5272920"/>
          <a:ext cx="5475960" cy="17582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5:O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703125" defaultRowHeight="13.8" zeroHeight="false" outlineLevelRow="0" outlineLevelCol="0"/>
  <cols>
    <col collapsed="false" customWidth="true" hidden="false" outlineLevel="0" max="1" min="1" style="0" width="8.56"/>
    <col collapsed="false" customWidth="true" hidden="false" outlineLevel="0" max="2" min="2" style="0" width="9.56"/>
    <col collapsed="false" customWidth="true" hidden="false" outlineLevel="0" max="3" min="3" style="0" width="15.78"/>
    <col collapsed="false" customWidth="true" hidden="false" outlineLevel="0" max="4" min="4" style="0" width="9.33"/>
    <col collapsed="false" customWidth="true" hidden="false" outlineLevel="0" max="5" min="5" style="0" width="8.89"/>
    <col collapsed="false" customWidth="true" hidden="false" outlineLevel="0" max="6" min="6" style="0" width="15.34"/>
    <col collapsed="false" customWidth="true" hidden="false" outlineLevel="0" max="7" min="7" style="0" width="9.66"/>
    <col collapsed="false" customWidth="true" hidden="false" outlineLevel="0" max="8" min="8" style="0" width="9.21"/>
    <col collapsed="false" customWidth="true" hidden="false" outlineLevel="0" max="9" min="9" style="0" width="15.56"/>
    <col collapsed="false" customWidth="true" hidden="false" outlineLevel="0" max="10" min="10" style="0" width="9.56"/>
    <col collapsed="false" customWidth="true" hidden="false" outlineLevel="0" max="11" min="11" style="0" width="10.33"/>
    <col collapsed="false" customWidth="true" hidden="false" outlineLevel="0" max="12" min="12" style="0" width="15.56"/>
  </cols>
  <sheetData>
    <row r="15" customFormat="false" ht="13.8" hidden="false" customHeight="false" outlineLevel="0" collapsed="false">
      <c r="A15" s="1" t="s">
        <v>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customFormat="false" ht="13.8" hidden="false" customHeight="false" outlineLevel="0" collapsed="false">
      <c r="A16" s="2" t="s">
        <v>1</v>
      </c>
      <c r="B16" s="2"/>
      <c r="C16" s="2"/>
      <c r="D16" s="2"/>
      <c r="E16" s="2"/>
      <c r="F16" s="2"/>
      <c r="G16" s="2" t="s">
        <v>2</v>
      </c>
      <c r="H16" s="2"/>
      <c r="I16" s="2"/>
      <c r="J16" s="2"/>
      <c r="K16" s="2"/>
      <c r="L16" s="2"/>
    </row>
    <row r="17" customFormat="false" ht="13.8" hidden="false" customHeight="false" outlineLevel="0" collapsed="false">
      <c r="A17" s="3" t="s">
        <v>3</v>
      </c>
      <c r="B17" s="3"/>
      <c r="C17" s="3"/>
      <c r="D17" s="4" t="s">
        <v>4</v>
      </c>
      <c r="E17" s="4"/>
      <c r="F17" s="4"/>
      <c r="G17" s="3" t="s">
        <v>3</v>
      </c>
      <c r="H17" s="3"/>
      <c r="I17" s="3"/>
      <c r="J17" s="4" t="s">
        <v>5</v>
      </c>
      <c r="K17" s="4"/>
      <c r="L17" s="4"/>
    </row>
    <row r="18" customFormat="false" ht="13.8" hidden="false" customHeight="false" outlineLevel="0" collapsed="false">
      <c r="A18" s="5" t="s">
        <v>6</v>
      </c>
      <c r="B18" s="6" t="s">
        <v>7</v>
      </c>
      <c r="C18" s="7" t="s">
        <v>8</v>
      </c>
      <c r="D18" s="5" t="s">
        <v>6</v>
      </c>
      <c r="E18" s="6" t="s">
        <v>7</v>
      </c>
      <c r="F18" s="7" t="s">
        <v>8</v>
      </c>
      <c r="G18" s="5" t="s">
        <v>6</v>
      </c>
      <c r="H18" s="6" t="s">
        <v>7</v>
      </c>
      <c r="I18" s="7" t="s">
        <v>8</v>
      </c>
      <c r="J18" s="5" t="s">
        <v>6</v>
      </c>
      <c r="K18" s="6" t="s">
        <v>7</v>
      </c>
      <c r="L18" s="7" t="s">
        <v>8</v>
      </c>
    </row>
    <row r="19" customFormat="false" ht="13.8" hidden="false" customHeight="false" outlineLevel="0" collapsed="false">
      <c r="A19" s="8" t="n">
        <v>256</v>
      </c>
      <c r="B19" s="8" t="n">
        <v>256</v>
      </c>
      <c r="C19" s="8" t="n">
        <v>1</v>
      </c>
      <c r="D19" s="9" t="n">
        <v>28.9</v>
      </c>
      <c r="E19" s="9" t="n">
        <v>29</v>
      </c>
      <c r="F19" s="10" t="n">
        <f aca="false">500/1000</f>
        <v>0.5</v>
      </c>
      <c r="G19" s="8" t="n">
        <v>256</v>
      </c>
      <c r="H19" s="8" t="n">
        <v>256</v>
      </c>
      <c r="I19" s="8" t="n">
        <v>1</v>
      </c>
      <c r="J19" s="8" t="n">
        <v>135.33</v>
      </c>
      <c r="K19" s="8" t="n">
        <v>83.65</v>
      </c>
      <c r="L19" s="8" t="n">
        <v>0</v>
      </c>
    </row>
    <row r="20" customFormat="false" ht="13.8" hidden="false" customHeight="false" outlineLevel="0" collapsed="false">
      <c r="A20" s="8" t="n">
        <v>300</v>
      </c>
      <c r="B20" s="8" t="n">
        <v>300</v>
      </c>
      <c r="C20" s="8" t="n">
        <v>1</v>
      </c>
      <c r="D20" s="9" t="n">
        <v>33.9</v>
      </c>
      <c r="E20" s="9" t="n">
        <v>34.01</v>
      </c>
      <c r="F20" s="10" t="n">
        <f aca="false">500/1000</f>
        <v>0.5</v>
      </c>
      <c r="G20" s="8" t="n">
        <v>300</v>
      </c>
      <c r="H20" s="8" t="n">
        <v>300</v>
      </c>
      <c r="I20" s="8" t="n">
        <v>1</v>
      </c>
      <c r="J20" s="8" t="n">
        <v>168.76</v>
      </c>
      <c r="K20" s="8" t="n">
        <v>118.62</v>
      </c>
      <c r="L20" s="8" t="n">
        <v>0</v>
      </c>
    </row>
    <row r="21" customFormat="false" ht="13.8" hidden="false" customHeight="false" outlineLevel="0" collapsed="false">
      <c r="A21" s="8" t="n">
        <v>150</v>
      </c>
      <c r="B21" s="8" t="n">
        <v>200</v>
      </c>
      <c r="C21" s="8" t="n">
        <v>1</v>
      </c>
      <c r="D21" s="9" t="n">
        <v>16.85</v>
      </c>
      <c r="E21" s="9" t="n">
        <v>22.63</v>
      </c>
      <c r="F21" s="10" t="n">
        <f aca="false">500/1000</f>
        <v>0.5</v>
      </c>
      <c r="G21" s="8" t="n">
        <v>150</v>
      </c>
      <c r="H21" s="8" t="n">
        <v>200</v>
      </c>
      <c r="I21" s="8" t="n">
        <v>1</v>
      </c>
      <c r="J21" s="8" t="n">
        <v>92.67</v>
      </c>
      <c r="K21" s="8" t="n">
        <v>-1.17</v>
      </c>
      <c r="L21" s="8" t="n">
        <v>0</v>
      </c>
    </row>
    <row r="22" customFormat="false" ht="13.8" hidden="false" customHeight="false" outlineLevel="0" collapsed="false">
      <c r="A22" s="8" t="n">
        <v>50</v>
      </c>
      <c r="B22" s="8" t="n">
        <v>450</v>
      </c>
      <c r="C22" s="8" t="n">
        <v>1</v>
      </c>
      <c r="D22" s="9" t="n">
        <v>5.49</v>
      </c>
      <c r="E22" s="9" t="n">
        <v>51.09</v>
      </c>
      <c r="F22" s="10" t="n">
        <f aca="false">500/1000</f>
        <v>0.5</v>
      </c>
      <c r="G22" s="8" t="n">
        <v>50</v>
      </c>
      <c r="H22" s="8" t="n">
        <v>450</v>
      </c>
      <c r="I22" s="8" t="n">
        <v>1</v>
      </c>
      <c r="J22" s="8" t="n">
        <v>284.66</v>
      </c>
      <c r="K22" s="8" t="n">
        <v>-64.72</v>
      </c>
      <c r="L22" s="8" t="n">
        <v>0</v>
      </c>
    </row>
    <row r="23" customFormat="false" ht="13.8" hidden="false" customHeight="false" outlineLevel="0" collapsed="false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customFormat="false" ht="13.8" hidden="false" customHeight="false" outlineLevel="0" collapsed="false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customFormat="false" ht="13.8" hidden="false" customHeight="false" outlineLevel="0" collapsed="false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customFormat="false" ht="13.8" hidden="false" customHeight="false" outlineLevel="0" collapsed="false">
      <c r="A26" s="11"/>
      <c r="B26" s="11"/>
      <c r="D26" s="12" t="s">
        <v>1</v>
      </c>
      <c r="E26" s="12"/>
      <c r="F26" s="12"/>
      <c r="G26" s="12" t="s">
        <v>2</v>
      </c>
      <c r="H26" s="12"/>
      <c r="I26" s="12"/>
      <c r="J26" s="13" t="s">
        <v>9</v>
      </c>
      <c r="K26" s="13"/>
      <c r="L26" s="13"/>
      <c r="M26" s="13"/>
      <c r="N26" s="13"/>
      <c r="O26" s="13"/>
    </row>
    <row r="27" customFormat="false" ht="13.8" hidden="false" customHeight="false" outlineLevel="0" collapsed="false">
      <c r="A27" s="3" t="s">
        <v>3</v>
      </c>
      <c r="B27" s="3"/>
      <c r="C27" s="3"/>
      <c r="D27" s="4" t="s">
        <v>5</v>
      </c>
      <c r="E27" s="4"/>
      <c r="F27" s="4"/>
      <c r="G27" s="4" t="s">
        <v>5</v>
      </c>
      <c r="H27" s="4"/>
      <c r="I27" s="4"/>
      <c r="J27" s="4" t="s">
        <v>5</v>
      </c>
      <c r="K27" s="4"/>
      <c r="L27" s="4"/>
      <c r="M27" s="4" t="s">
        <v>10</v>
      </c>
      <c r="N27" s="4"/>
      <c r="O27" s="4"/>
    </row>
    <row r="28" customFormat="false" ht="13.8" hidden="false" customHeight="false" outlineLevel="0" collapsed="false">
      <c r="A28" s="5" t="s">
        <v>6</v>
      </c>
      <c r="B28" s="6" t="s">
        <v>7</v>
      </c>
      <c r="C28" s="7" t="s">
        <v>8</v>
      </c>
      <c r="D28" s="5" t="s">
        <v>6</v>
      </c>
      <c r="E28" s="6" t="s">
        <v>7</v>
      </c>
      <c r="F28" s="7" t="s">
        <v>8</v>
      </c>
      <c r="G28" s="5" t="s">
        <v>6</v>
      </c>
      <c r="H28" s="6" t="s">
        <v>7</v>
      </c>
      <c r="I28" s="7" t="s">
        <v>8</v>
      </c>
      <c r="J28" s="5" t="s">
        <v>6</v>
      </c>
      <c r="K28" s="6" t="s">
        <v>7</v>
      </c>
      <c r="L28" s="7" t="s">
        <v>8</v>
      </c>
      <c r="M28" s="5" t="s">
        <v>6</v>
      </c>
      <c r="N28" s="6" t="s">
        <v>7</v>
      </c>
      <c r="O28" s="7" t="s">
        <v>8</v>
      </c>
    </row>
    <row r="29" customFormat="false" ht="13.8" hidden="false" customHeight="false" outlineLevel="0" collapsed="false">
      <c r="A29" s="8" t="n">
        <v>256</v>
      </c>
      <c r="B29" s="8" t="n">
        <v>256</v>
      </c>
      <c r="C29" s="8" t="n">
        <v>1</v>
      </c>
      <c r="D29" s="9" t="n">
        <f aca="false">D19*1000</f>
        <v>28900</v>
      </c>
      <c r="E29" s="9" t="n">
        <f aca="false">E19*1000</f>
        <v>29000</v>
      </c>
      <c r="F29" s="14" t="n">
        <f aca="false">F19*1000</f>
        <v>500</v>
      </c>
      <c r="G29" s="8" t="n">
        <v>135.33</v>
      </c>
      <c r="H29" s="8" t="n">
        <v>83.65</v>
      </c>
      <c r="I29" s="8" t="n">
        <v>0</v>
      </c>
      <c r="J29" s="9" t="n">
        <f aca="false">D29-G29</f>
        <v>28764.67</v>
      </c>
      <c r="K29" s="9" t="n">
        <f aca="false">E29-H29</f>
        <v>28916.35</v>
      </c>
      <c r="L29" s="9" t="n">
        <f aca="false">F29-I29</f>
        <v>500</v>
      </c>
      <c r="M29" s="15" t="n">
        <f aca="false">J29/10</f>
        <v>2876.467</v>
      </c>
      <c r="N29" s="15" t="n">
        <f aca="false">K29/10</f>
        <v>2891.635</v>
      </c>
      <c r="O29" s="15" t="n">
        <f aca="false">L29/10</f>
        <v>50</v>
      </c>
    </row>
    <row r="30" customFormat="false" ht="13.8" hidden="false" customHeight="false" outlineLevel="0" collapsed="false">
      <c r="A30" s="8" t="n">
        <v>300</v>
      </c>
      <c r="B30" s="8" t="n">
        <v>300</v>
      </c>
      <c r="C30" s="8" t="n">
        <v>1</v>
      </c>
      <c r="D30" s="9" t="n">
        <f aca="false">D20*1000</f>
        <v>33900</v>
      </c>
      <c r="E30" s="9" t="n">
        <f aca="false">E20*1000</f>
        <v>34010</v>
      </c>
      <c r="F30" s="14" t="n">
        <f aca="false">F20*1000</f>
        <v>500</v>
      </c>
      <c r="G30" s="8" t="n">
        <v>168.76</v>
      </c>
      <c r="H30" s="8" t="n">
        <v>118.62</v>
      </c>
      <c r="I30" s="8" t="n">
        <v>0</v>
      </c>
      <c r="J30" s="9" t="n">
        <f aca="false">D30-G30</f>
        <v>33731.24</v>
      </c>
      <c r="K30" s="9" t="n">
        <f aca="false">E30-H30</f>
        <v>33891.38</v>
      </c>
      <c r="L30" s="9" t="n">
        <f aca="false">F30-I30</f>
        <v>500</v>
      </c>
      <c r="M30" s="15" t="n">
        <f aca="false">J30/10</f>
        <v>3373.124</v>
      </c>
      <c r="N30" s="15" t="n">
        <f aca="false">K30/10</f>
        <v>3389.138</v>
      </c>
      <c r="O30" s="15" t="n">
        <f aca="false">L30/10</f>
        <v>50</v>
      </c>
    </row>
    <row r="31" customFormat="false" ht="13.8" hidden="false" customHeight="false" outlineLevel="0" collapsed="false">
      <c r="A31" s="8" t="n">
        <v>150</v>
      </c>
      <c r="B31" s="8" t="n">
        <v>200</v>
      </c>
      <c r="C31" s="8" t="n">
        <v>1</v>
      </c>
      <c r="D31" s="9" t="n">
        <f aca="false">D21*1000</f>
        <v>16850</v>
      </c>
      <c r="E31" s="9" t="n">
        <f aca="false">E21*1000</f>
        <v>22630</v>
      </c>
      <c r="F31" s="14" t="n">
        <f aca="false">F21*1000</f>
        <v>500</v>
      </c>
      <c r="G31" s="8" t="n">
        <v>92.67</v>
      </c>
      <c r="H31" s="8" t="n">
        <v>-1.17</v>
      </c>
      <c r="I31" s="8" t="n">
        <v>0</v>
      </c>
      <c r="J31" s="9" t="n">
        <f aca="false">D31-G31</f>
        <v>16757.33</v>
      </c>
      <c r="K31" s="9" t="n">
        <f aca="false">E31-H31</f>
        <v>22631.17</v>
      </c>
      <c r="L31" s="9" t="n">
        <f aca="false">F31-I31</f>
        <v>500</v>
      </c>
      <c r="M31" s="15" t="n">
        <f aca="false">J31/10</f>
        <v>1675.733</v>
      </c>
      <c r="N31" s="15" t="n">
        <f aca="false">K31/10</f>
        <v>2263.117</v>
      </c>
      <c r="O31" s="15" t="n">
        <f aca="false">L31/10</f>
        <v>50</v>
      </c>
    </row>
    <row r="32" customFormat="false" ht="13.8" hidden="false" customHeight="false" outlineLevel="0" collapsed="false">
      <c r="A32" s="8" t="n">
        <v>50</v>
      </c>
      <c r="B32" s="8" t="n">
        <v>450</v>
      </c>
      <c r="C32" s="8" t="n">
        <v>1</v>
      </c>
      <c r="D32" s="9" t="n">
        <f aca="false">D22*1000</f>
        <v>5490</v>
      </c>
      <c r="E32" s="9" t="n">
        <f aca="false">E22*1000</f>
        <v>51090</v>
      </c>
      <c r="F32" s="14" t="n">
        <f aca="false">F22*1000</f>
        <v>500</v>
      </c>
      <c r="G32" s="8" t="n">
        <v>284.66</v>
      </c>
      <c r="H32" s="8" t="n">
        <v>-64.72</v>
      </c>
      <c r="I32" s="8" t="n">
        <v>0</v>
      </c>
      <c r="J32" s="9" t="n">
        <f aca="false">D32-G32</f>
        <v>5205.34</v>
      </c>
      <c r="K32" s="9" t="n">
        <f aca="false">E32-H32</f>
        <v>51154.72</v>
      </c>
      <c r="L32" s="9" t="n">
        <f aca="false">F32-I32</f>
        <v>500</v>
      </c>
      <c r="M32" s="15" t="n">
        <f aca="false">J32/10</f>
        <v>520.534</v>
      </c>
      <c r="N32" s="15" t="n">
        <f aca="false">K32/10</f>
        <v>5115.472</v>
      </c>
      <c r="O32" s="15" t="n">
        <f aca="false">L32/10</f>
        <v>50</v>
      </c>
    </row>
    <row r="33" customFormat="false" ht="13.8" hidden="false" customHeight="false" outlineLevel="0" collapsed="false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 customFormat="false" ht="13.8" hidden="false" customHeight="false" outlineLevel="0" collapsed="false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</row>
    <row r="35" customFormat="false" ht="13.8" hidden="false" customHeight="false" outlineLevel="0" collapsed="false">
      <c r="A35" s="11"/>
      <c r="B35" s="11"/>
      <c r="C35" s="11"/>
      <c r="J35" s="11"/>
      <c r="K35" s="11"/>
      <c r="L35" s="11"/>
    </row>
    <row r="36" customFormat="false" ht="13.8" hidden="false" customHeight="false" outlineLevel="0" collapsed="false">
      <c r="A36" s="11"/>
      <c r="B36" s="11"/>
      <c r="C36" s="11"/>
      <c r="D36" s="16" t="s">
        <v>9</v>
      </c>
      <c r="E36" s="17"/>
      <c r="F36" s="17"/>
      <c r="G36" s="17"/>
      <c r="H36" s="17"/>
      <c r="I36" s="17"/>
      <c r="J36" s="17"/>
      <c r="K36" s="17"/>
      <c r="L36" s="18"/>
    </row>
    <row r="37" customFormat="false" ht="13.8" hidden="false" customHeight="false" outlineLevel="0" collapsed="false">
      <c r="A37" s="19" t="s">
        <v>3</v>
      </c>
      <c r="B37" s="20"/>
      <c r="C37" s="21"/>
      <c r="D37" s="22" t="s">
        <v>5</v>
      </c>
      <c r="E37" s="23"/>
      <c r="F37" s="24"/>
      <c r="G37" s="22" t="s">
        <v>10</v>
      </c>
      <c r="H37" s="23"/>
      <c r="I37" s="24"/>
      <c r="J37" s="22" t="s">
        <v>4</v>
      </c>
      <c r="K37" s="23"/>
      <c r="L37" s="24"/>
    </row>
    <row r="38" customFormat="false" ht="13.8" hidden="false" customHeight="false" outlineLevel="0" collapsed="false">
      <c r="A38" s="5" t="s">
        <v>6</v>
      </c>
      <c r="B38" s="6" t="s">
        <v>7</v>
      </c>
      <c r="C38" s="7" t="s">
        <v>8</v>
      </c>
      <c r="D38" s="5" t="s">
        <v>6</v>
      </c>
      <c r="E38" s="6" t="s">
        <v>7</v>
      </c>
      <c r="F38" s="7" t="s">
        <v>8</v>
      </c>
      <c r="G38" s="5" t="s">
        <v>6</v>
      </c>
      <c r="H38" s="6" t="s">
        <v>7</v>
      </c>
      <c r="I38" s="7" t="s">
        <v>8</v>
      </c>
      <c r="J38" s="5" t="s">
        <v>6</v>
      </c>
      <c r="K38" s="6" t="s">
        <v>7</v>
      </c>
      <c r="L38" s="7" t="s">
        <v>8</v>
      </c>
    </row>
    <row r="39" customFormat="false" ht="13.8" hidden="false" customHeight="false" outlineLevel="0" collapsed="false">
      <c r="A39" s="8" t="n">
        <v>256</v>
      </c>
      <c r="B39" s="8" t="n">
        <v>256</v>
      </c>
      <c r="C39" s="8" t="n">
        <v>1</v>
      </c>
      <c r="D39" s="9" t="n">
        <f aca="false">D29-G29</f>
        <v>28764.67</v>
      </c>
      <c r="E39" s="9" t="n">
        <f aca="false">E29-H29</f>
        <v>28916.35</v>
      </c>
      <c r="F39" s="9" t="n">
        <f aca="false">F29-I29</f>
        <v>500</v>
      </c>
      <c r="G39" s="9" t="n">
        <f aca="false">D39/10</f>
        <v>2876.467</v>
      </c>
      <c r="H39" s="9" t="n">
        <f aca="false">E39/10</f>
        <v>2891.635</v>
      </c>
      <c r="I39" s="9" t="n">
        <f aca="false">F39/10</f>
        <v>50</v>
      </c>
      <c r="J39" s="15" t="n">
        <f aca="false">D39/1000</f>
        <v>28.76467</v>
      </c>
      <c r="K39" s="15" t="n">
        <f aca="false">E39/1000</f>
        <v>28.91635</v>
      </c>
      <c r="L39" s="15" t="n">
        <f aca="false">F39/1000</f>
        <v>0.5</v>
      </c>
    </row>
    <row r="40" customFormat="false" ht="13.8" hidden="false" customHeight="false" outlineLevel="0" collapsed="false">
      <c r="A40" s="8" t="n">
        <v>300</v>
      </c>
      <c r="B40" s="8" t="n">
        <v>300</v>
      </c>
      <c r="C40" s="8" t="n">
        <v>1</v>
      </c>
      <c r="D40" s="9" t="n">
        <f aca="false">D30-G30</f>
        <v>33731.24</v>
      </c>
      <c r="E40" s="9" t="n">
        <f aca="false">E30-H30</f>
        <v>33891.38</v>
      </c>
      <c r="F40" s="9" t="n">
        <f aca="false">F30-I30</f>
        <v>500</v>
      </c>
      <c r="G40" s="9" t="n">
        <f aca="false">D40/10</f>
        <v>3373.124</v>
      </c>
      <c r="H40" s="9" t="n">
        <f aca="false">E40/10</f>
        <v>3389.138</v>
      </c>
      <c r="I40" s="9" t="n">
        <f aca="false">F40/10</f>
        <v>50</v>
      </c>
      <c r="J40" s="15" t="n">
        <f aca="false">D40/1000</f>
        <v>33.73124</v>
      </c>
      <c r="K40" s="15" t="n">
        <f aca="false">E40/1000</f>
        <v>33.89138</v>
      </c>
      <c r="L40" s="15" t="n">
        <f aca="false">F40/1000</f>
        <v>0.5</v>
      </c>
    </row>
    <row r="41" customFormat="false" ht="13.8" hidden="false" customHeight="false" outlineLevel="0" collapsed="false">
      <c r="A41" s="8" t="n">
        <v>150</v>
      </c>
      <c r="B41" s="8" t="n">
        <v>200</v>
      </c>
      <c r="C41" s="8" t="n">
        <v>1</v>
      </c>
      <c r="D41" s="9" t="n">
        <f aca="false">D31-G31</f>
        <v>16757.33</v>
      </c>
      <c r="E41" s="9" t="n">
        <f aca="false">E31-H31</f>
        <v>22631.17</v>
      </c>
      <c r="F41" s="9" t="n">
        <f aca="false">F31-I31</f>
        <v>500</v>
      </c>
      <c r="G41" s="9" t="n">
        <f aca="false">D41/10</f>
        <v>1675.733</v>
      </c>
      <c r="H41" s="9" t="n">
        <f aca="false">E41/10</f>
        <v>2263.117</v>
      </c>
      <c r="I41" s="9" t="n">
        <f aca="false">F41/10</f>
        <v>50</v>
      </c>
      <c r="J41" s="15" t="n">
        <f aca="false">D41/1000</f>
        <v>16.75733</v>
      </c>
      <c r="K41" s="15" t="n">
        <f aca="false">E41/1000</f>
        <v>22.63117</v>
      </c>
      <c r="L41" s="15" t="n">
        <f aca="false">F41/1000</f>
        <v>0.5</v>
      </c>
    </row>
    <row r="42" customFormat="false" ht="13.8" hidden="false" customHeight="false" outlineLevel="0" collapsed="false">
      <c r="A42" s="8" t="n">
        <v>50</v>
      </c>
      <c r="B42" s="8" t="n">
        <v>450</v>
      </c>
      <c r="C42" s="8" t="n">
        <v>1</v>
      </c>
      <c r="D42" s="9" t="n">
        <f aca="false">D32-G32</f>
        <v>5205.34</v>
      </c>
      <c r="E42" s="9" t="n">
        <f aca="false">E32-H32</f>
        <v>51154.72</v>
      </c>
      <c r="F42" s="9" t="n">
        <f aca="false">F32-I32</f>
        <v>500</v>
      </c>
      <c r="G42" s="9" t="n">
        <f aca="false">D42/10</f>
        <v>520.534</v>
      </c>
      <c r="H42" s="9" t="n">
        <f aca="false">E42/10</f>
        <v>5115.472</v>
      </c>
      <c r="I42" s="9" t="n">
        <f aca="false">F42/10</f>
        <v>50</v>
      </c>
      <c r="J42" s="15" t="n">
        <f aca="false">D42/1000</f>
        <v>5.20534</v>
      </c>
      <c r="K42" s="15" t="n">
        <f aca="false">E42/1000</f>
        <v>51.15472</v>
      </c>
      <c r="L42" s="15" t="n">
        <f aca="false">F42/1000</f>
        <v>0.5</v>
      </c>
    </row>
    <row r="46" customFormat="false" ht="13.8" hidden="false" customHeight="false" outlineLevel="0" collapsed="false">
      <c r="D46" s="25" t="s">
        <v>2</v>
      </c>
      <c r="E46" s="26"/>
      <c r="F46" s="26"/>
      <c r="G46" s="26"/>
      <c r="H46" s="26"/>
      <c r="I46" s="26"/>
      <c r="J46" s="26"/>
      <c r="K46" s="26"/>
      <c r="L46" s="27"/>
    </row>
    <row r="47" customFormat="false" ht="13.8" hidden="false" customHeight="false" outlineLevel="0" collapsed="false">
      <c r="A47" s="19" t="s">
        <v>3</v>
      </c>
      <c r="B47" s="20"/>
      <c r="C47" s="21"/>
      <c r="D47" s="22" t="s">
        <v>11</v>
      </c>
      <c r="E47" s="23"/>
      <c r="F47" s="24"/>
      <c r="G47" s="22" t="s">
        <v>5</v>
      </c>
      <c r="H47" s="23"/>
      <c r="I47" s="24"/>
      <c r="J47" s="22" t="s">
        <v>12</v>
      </c>
      <c r="K47" s="23"/>
      <c r="L47" s="24"/>
    </row>
    <row r="48" customFormat="false" ht="13.8" hidden="false" customHeight="false" outlineLevel="0" collapsed="false">
      <c r="A48" s="5" t="s">
        <v>6</v>
      </c>
      <c r="B48" s="6" t="s">
        <v>7</v>
      </c>
      <c r="C48" s="7" t="s">
        <v>8</v>
      </c>
      <c r="D48" s="5" t="s">
        <v>6</v>
      </c>
      <c r="E48" s="6" t="s">
        <v>7</v>
      </c>
      <c r="F48" s="7" t="s">
        <v>8</v>
      </c>
      <c r="G48" s="5" t="s">
        <v>6</v>
      </c>
      <c r="H48" s="6" t="s">
        <v>7</v>
      </c>
      <c r="I48" s="7" t="s">
        <v>8</v>
      </c>
      <c r="J48" s="5" t="s">
        <v>6</v>
      </c>
      <c r="K48" s="6" t="s">
        <v>7</v>
      </c>
      <c r="L48" s="7" t="s">
        <v>8</v>
      </c>
    </row>
    <row r="49" customFormat="false" ht="13.8" hidden="false" customHeight="false" outlineLevel="0" collapsed="false">
      <c r="A49" s="8" t="n">
        <v>256</v>
      </c>
      <c r="B49" s="8" t="n">
        <v>256</v>
      </c>
      <c r="C49" s="8" t="n">
        <v>1</v>
      </c>
      <c r="D49" s="8" t="n">
        <v>590</v>
      </c>
      <c r="E49" s="8" t="n">
        <v>90</v>
      </c>
      <c r="F49" s="8" t="n">
        <v>390</v>
      </c>
      <c r="G49" s="8" t="n">
        <v>-253.19</v>
      </c>
      <c r="H49" s="8" t="n">
        <v>0.122</v>
      </c>
      <c r="I49" s="8" t="n">
        <v>-290.82</v>
      </c>
      <c r="J49" s="15" t="n">
        <v>-32.2</v>
      </c>
      <c r="K49" s="15" t="n">
        <v>10.24</v>
      </c>
      <c r="L49" s="15" t="n">
        <v>0</v>
      </c>
    </row>
    <row r="50" customFormat="false" ht="13.8" hidden="false" customHeight="false" outlineLevel="0" collapsed="false">
      <c r="A50" s="8" t="n">
        <v>300</v>
      </c>
      <c r="B50" s="8" t="n">
        <v>300</v>
      </c>
      <c r="C50" s="8" t="n">
        <v>1</v>
      </c>
      <c r="D50" s="8" t="n">
        <v>515</v>
      </c>
      <c r="E50" s="8" t="n">
        <v>35</v>
      </c>
      <c r="F50" s="8" t="n">
        <v>390</v>
      </c>
      <c r="G50" s="8" t="n">
        <v>-253.015</v>
      </c>
      <c r="H50" s="8" t="n">
        <v>0.36</v>
      </c>
      <c r="I50" s="8" t="n">
        <v>-290.98</v>
      </c>
      <c r="J50" s="15" t="n">
        <v>-6.05</v>
      </c>
      <c r="K50" s="15" t="n">
        <v>31.59</v>
      </c>
      <c r="L50" s="15" t="n">
        <v>0</v>
      </c>
    </row>
    <row r="51" customFormat="false" ht="13.8" hidden="false" customHeight="false" outlineLevel="0" collapsed="false">
      <c r="A51" s="8" t="n">
        <v>150</v>
      </c>
      <c r="B51" s="8" t="n">
        <v>200</v>
      </c>
      <c r="C51" s="8" t="n">
        <v>1</v>
      </c>
      <c r="D51" s="8" t="n">
        <v>655</v>
      </c>
      <c r="E51" s="8" t="n">
        <v>170</v>
      </c>
      <c r="F51" s="8" t="n">
        <v>390</v>
      </c>
      <c r="G51" s="8" t="n">
        <v>-253.627</v>
      </c>
      <c r="H51" s="8" t="n">
        <v>-0.1805</v>
      </c>
      <c r="I51" s="8" t="n">
        <v>-290.045</v>
      </c>
      <c r="J51" s="15" t="n">
        <v>-86.58</v>
      </c>
      <c r="K51" s="15" t="n">
        <v>-13.67</v>
      </c>
      <c r="L51" s="15" t="n">
        <v>0</v>
      </c>
    </row>
    <row r="52" customFormat="false" ht="13.8" hidden="false" customHeight="false" outlineLevel="0" collapsed="false">
      <c r="A52" s="8" t="n">
        <v>50</v>
      </c>
      <c r="B52" s="8" t="n">
        <v>450</v>
      </c>
      <c r="C52" s="8" t="n">
        <v>1</v>
      </c>
      <c r="D52" s="8" t="n">
        <v>355</v>
      </c>
      <c r="E52" s="8" t="n">
        <v>170</v>
      </c>
      <c r="F52" s="8" t="n">
        <v>390</v>
      </c>
      <c r="G52" s="8" t="n">
        <v>-254.0355</v>
      </c>
      <c r="H52" s="8" t="n">
        <v>1.171</v>
      </c>
      <c r="I52" s="8" t="n">
        <v>-290.095</v>
      </c>
      <c r="J52" s="15" t="n">
        <v>-129.04</v>
      </c>
      <c r="K52" s="15" t="n">
        <v>81.25</v>
      </c>
      <c r="L52" s="15" t="n">
        <v>0</v>
      </c>
    </row>
    <row r="56" customFormat="false" ht="13.8" hidden="false" customHeight="false" outlineLevel="0" collapsed="false">
      <c r="D56" s="25" t="s">
        <v>13</v>
      </c>
      <c r="E56" s="26"/>
      <c r="F56" s="26"/>
      <c r="G56" s="26"/>
      <c r="H56" s="26"/>
      <c r="I56" s="26"/>
      <c r="J56" s="26"/>
      <c r="K56" s="26"/>
      <c r="L56" s="27"/>
    </row>
    <row r="57" customFormat="false" ht="13.8" hidden="false" customHeight="false" outlineLevel="0" collapsed="false">
      <c r="A57" s="19" t="s">
        <v>3</v>
      </c>
      <c r="B57" s="20"/>
      <c r="C57" s="21"/>
      <c r="D57" s="22" t="s">
        <v>11</v>
      </c>
      <c r="E57" s="23"/>
      <c r="F57" s="24"/>
      <c r="G57" s="22" t="s">
        <v>5</v>
      </c>
      <c r="H57" s="23"/>
      <c r="I57" s="24"/>
      <c r="J57" s="22" t="s">
        <v>12</v>
      </c>
      <c r="K57" s="23"/>
      <c r="L57" s="24"/>
    </row>
    <row r="58" customFormat="false" ht="13.8" hidden="false" customHeight="false" outlineLevel="0" collapsed="false">
      <c r="A58" s="5" t="s">
        <v>6</v>
      </c>
      <c r="B58" s="6" t="s">
        <v>7</v>
      </c>
      <c r="C58" s="7" t="s">
        <v>8</v>
      </c>
      <c r="D58" s="5" t="s">
        <v>6</v>
      </c>
      <c r="E58" s="6" t="s">
        <v>7</v>
      </c>
      <c r="F58" s="7" t="s">
        <v>8</v>
      </c>
      <c r="G58" s="5" t="s">
        <v>6</v>
      </c>
      <c r="H58" s="6" t="s">
        <v>7</v>
      </c>
      <c r="I58" s="7" t="s">
        <v>8</v>
      </c>
      <c r="J58" s="5" t="s">
        <v>6</v>
      </c>
      <c r="K58" s="6" t="s">
        <v>7</v>
      </c>
      <c r="L58" s="7" t="s">
        <v>8</v>
      </c>
    </row>
    <row r="59" customFormat="false" ht="13.8" hidden="false" customHeight="false" outlineLevel="0" collapsed="false">
      <c r="A59" s="8" t="n">
        <v>256</v>
      </c>
      <c r="B59" s="8" t="n">
        <v>256</v>
      </c>
      <c r="C59" s="8" t="n">
        <v>1</v>
      </c>
      <c r="D59" s="8" t="n">
        <v>590</v>
      </c>
      <c r="E59" s="8" t="n">
        <v>90</v>
      </c>
      <c r="F59" s="8" t="n">
        <v>390</v>
      </c>
      <c r="G59" s="15" t="n">
        <v>252.757</v>
      </c>
      <c r="H59" s="15" t="n">
        <v>0.122</v>
      </c>
      <c r="I59" s="15" t="n">
        <v>-291.21</v>
      </c>
      <c r="J59" s="15" t="n">
        <v>-36.11</v>
      </c>
      <c r="K59" s="15" t="n">
        <v>11.49</v>
      </c>
      <c r="L59" s="15" t="n">
        <v>0</v>
      </c>
    </row>
    <row r="60" customFormat="false" ht="13.8" hidden="false" customHeight="false" outlineLevel="0" collapsed="false">
      <c r="A60" s="8" t="n">
        <v>300</v>
      </c>
      <c r="B60" s="8" t="n">
        <v>300</v>
      </c>
      <c r="C60" s="8" t="n">
        <v>1</v>
      </c>
      <c r="D60" s="8" t="n">
        <v>515</v>
      </c>
      <c r="E60" s="8" t="n">
        <v>35</v>
      </c>
      <c r="F60" s="8" t="n">
        <v>390</v>
      </c>
      <c r="G60" s="15" t="n">
        <v>252.94</v>
      </c>
      <c r="H60" s="15" t="n">
        <v>0.36</v>
      </c>
      <c r="I60" s="15" t="n">
        <v>-291.05</v>
      </c>
      <c r="J60" s="15" t="n">
        <v>-6.18</v>
      </c>
      <c r="K60" s="15" t="n">
        <v>32.24</v>
      </c>
      <c r="L60" s="15" t="n">
        <v>0</v>
      </c>
    </row>
    <row r="61" customFormat="false" ht="13.8" hidden="false" customHeight="false" outlineLevel="0" collapsed="false">
      <c r="A61" s="8" t="n">
        <v>150</v>
      </c>
      <c r="B61" s="8" t="n">
        <v>200</v>
      </c>
      <c r="C61" s="8" t="n">
        <v>1</v>
      </c>
      <c r="D61" s="8" t="n">
        <v>655</v>
      </c>
      <c r="E61" s="8" t="n">
        <v>170</v>
      </c>
      <c r="F61" s="8" t="n">
        <v>390</v>
      </c>
      <c r="G61" s="15" t="n">
        <v>252.32</v>
      </c>
      <c r="H61" s="15" t="n">
        <v>-0.1805</v>
      </c>
      <c r="I61" s="15" t="n">
        <v>-291.58</v>
      </c>
      <c r="J61" s="15" t="n">
        <v>-122.16</v>
      </c>
      <c r="K61" s="15" t="n">
        <v>-19.29</v>
      </c>
      <c r="L61" s="15" t="n">
        <v>0</v>
      </c>
    </row>
    <row r="62" customFormat="false" ht="13.8" hidden="false" customHeight="false" outlineLevel="0" collapsed="false">
      <c r="A62" s="8" t="n">
        <v>50</v>
      </c>
      <c r="B62" s="8" t="n">
        <v>450</v>
      </c>
      <c r="C62" s="8" t="n">
        <v>1</v>
      </c>
      <c r="D62" s="8" t="n">
        <v>355</v>
      </c>
      <c r="E62" s="8" t="n">
        <v>170</v>
      </c>
      <c r="F62" s="8" t="n">
        <v>390</v>
      </c>
      <c r="G62" s="15" t="n">
        <v>251.91</v>
      </c>
      <c r="H62" s="15" t="n">
        <v>1.17</v>
      </c>
      <c r="I62" s="15" t="n">
        <v>-291.94</v>
      </c>
      <c r="J62" s="15" t="n">
        <v>-228.05</v>
      </c>
      <c r="K62" s="15" t="n">
        <v>143.59</v>
      </c>
      <c r="L62" s="15" t="n">
        <v>0</v>
      </c>
    </row>
    <row r="66" customFormat="false" ht="13.8" hidden="false" customHeight="false" outlineLevel="0" collapsed="false">
      <c r="D66" s="25" t="s">
        <v>13</v>
      </c>
      <c r="E66" s="26"/>
      <c r="F66" s="26"/>
      <c r="G66" s="26"/>
      <c r="H66" s="26"/>
      <c r="I66" s="26"/>
      <c r="J66" s="26"/>
      <c r="K66" s="26"/>
      <c r="L66" s="27"/>
    </row>
    <row r="67" customFormat="false" ht="13.8" hidden="false" customHeight="false" outlineLevel="0" collapsed="false">
      <c r="A67" s="19" t="s">
        <v>3</v>
      </c>
      <c r="B67" s="20"/>
      <c r="C67" s="21"/>
      <c r="D67" s="22" t="s">
        <v>11</v>
      </c>
      <c r="E67" s="23"/>
      <c r="F67" s="24"/>
      <c r="G67" s="22" t="s">
        <v>14</v>
      </c>
      <c r="H67" s="23"/>
      <c r="I67" s="24"/>
      <c r="J67" s="22" t="s">
        <v>15</v>
      </c>
      <c r="K67" s="23"/>
      <c r="L67" s="24"/>
    </row>
    <row r="68" customFormat="false" ht="13.8" hidden="false" customHeight="false" outlineLevel="0" collapsed="false">
      <c r="A68" s="5" t="s">
        <v>6</v>
      </c>
      <c r="B68" s="6" t="s">
        <v>7</v>
      </c>
      <c r="C68" s="7" t="s">
        <v>8</v>
      </c>
      <c r="D68" s="5" t="s">
        <v>6</v>
      </c>
      <c r="E68" s="6" t="s">
        <v>7</v>
      </c>
      <c r="F68" s="7" t="s">
        <v>8</v>
      </c>
      <c r="G68" s="5" t="s">
        <v>6</v>
      </c>
      <c r="H68" s="6" t="s">
        <v>7</v>
      </c>
      <c r="I68" s="7" t="s">
        <v>8</v>
      </c>
      <c r="J68" s="5" t="s">
        <v>6</v>
      </c>
      <c r="K68" s="6" t="s">
        <v>7</v>
      </c>
      <c r="L68" s="7" t="s">
        <v>8</v>
      </c>
    </row>
    <row r="69" customFormat="false" ht="13.8" hidden="false" customHeight="false" outlineLevel="0" collapsed="false">
      <c r="A69" s="8" t="n">
        <v>256</v>
      </c>
      <c r="B69" s="8" t="n">
        <v>256</v>
      </c>
      <c r="C69" s="8" t="n">
        <v>1</v>
      </c>
      <c r="D69" s="8" t="n">
        <v>590</v>
      </c>
      <c r="E69" s="8" t="n">
        <v>90</v>
      </c>
      <c r="F69" s="8" t="n">
        <v>390</v>
      </c>
      <c r="G69" s="15" t="n">
        <v>252.757</v>
      </c>
      <c r="H69" s="15" t="n">
        <v>0.122</v>
      </c>
      <c r="I69" s="15" t="n">
        <v>-291.21</v>
      </c>
      <c r="J69" s="8" t="n">
        <v>-253.19</v>
      </c>
      <c r="K69" s="8" t="n">
        <v>0.122</v>
      </c>
      <c r="L69" s="8" t="n">
        <v>-290.82</v>
      </c>
    </row>
    <row r="70" customFormat="false" ht="13.8" hidden="false" customHeight="false" outlineLevel="0" collapsed="false">
      <c r="A70" s="8" t="n">
        <v>300</v>
      </c>
      <c r="B70" s="8" t="n">
        <v>300</v>
      </c>
      <c r="C70" s="8" t="n">
        <v>1</v>
      </c>
      <c r="D70" s="8" t="n">
        <v>515</v>
      </c>
      <c r="E70" s="8" t="n">
        <v>35</v>
      </c>
      <c r="F70" s="8" t="n">
        <v>390</v>
      </c>
      <c r="G70" s="15" t="n">
        <v>252.94</v>
      </c>
      <c r="H70" s="15" t="n">
        <v>0.36</v>
      </c>
      <c r="I70" s="15" t="n">
        <v>-291.05</v>
      </c>
      <c r="J70" s="8" t="n">
        <v>-253.015</v>
      </c>
      <c r="K70" s="8" t="n">
        <v>0.36</v>
      </c>
      <c r="L70" s="8" t="n">
        <v>-290.98</v>
      </c>
    </row>
    <row r="71" customFormat="false" ht="13.8" hidden="false" customHeight="false" outlineLevel="0" collapsed="false">
      <c r="A71" s="8" t="n">
        <v>150</v>
      </c>
      <c r="B71" s="8" t="n">
        <v>200</v>
      </c>
      <c r="C71" s="8" t="n">
        <v>1</v>
      </c>
      <c r="D71" s="8" t="n">
        <v>655</v>
      </c>
      <c r="E71" s="8" t="n">
        <v>170</v>
      </c>
      <c r="F71" s="8" t="n">
        <v>390</v>
      </c>
      <c r="G71" s="15" t="n">
        <v>252.32</v>
      </c>
      <c r="H71" s="15" t="n">
        <v>-0.1805</v>
      </c>
      <c r="I71" s="15" t="n">
        <v>-291.58</v>
      </c>
      <c r="J71" s="8" t="n">
        <v>-253.627</v>
      </c>
      <c r="K71" s="8" t="n">
        <v>-0.1805</v>
      </c>
      <c r="L71" s="8" t="n">
        <v>-290.045</v>
      </c>
    </row>
    <row r="72" customFormat="false" ht="13.8" hidden="false" customHeight="false" outlineLevel="0" collapsed="false">
      <c r="A72" s="8" t="n">
        <v>50</v>
      </c>
      <c r="B72" s="8" t="n">
        <v>450</v>
      </c>
      <c r="C72" s="8" t="n">
        <v>1</v>
      </c>
      <c r="D72" s="8" t="n">
        <v>355</v>
      </c>
      <c r="E72" s="8" t="n">
        <v>170</v>
      </c>
      <c r="F72" s="8" t="n">
        <v>390</v>
      </c>
      <c r="G72" s="15" t="n">
        <v>251.91</v>
      </c>
      <c r="H72" s="15" t="n">
        <v>1.17</v>
      </c>
      <c r="I72" s="15" t="n">
        <v>-291.94</v>
      </c>
      <c r="J72" s="8" t="n">
        <v>-254.0355</v>
      </c>
      <c r="K72" s="8" t="n">
        <v>1.171</v>
      </c>
      <c r="L72" s="8" t="n">
        <v>-290.095</v>
      </c>
    </row>
    <row r="75" customFormat="false" ht="13.8" hidden="false" customHeight="false" outlineLevel="0" collapsed="false">
      <c r="D75" s="25" t="s">
        <v>13</v>
      </c>
      <c r="E75" s="26"/>
      <c r="F75" s="26"/>
      <c r="G75" s="26"/>
      <c r="H75" s="26"/>
      <c r="I75" s="27"/>
    </row>
    <row r="76" customFormat="false" ht="13.8" hidden="false" customHeight="false" outlineLevel="0" collapsed="false">
      <c r="A76" s="22" t="s">
        <v>11</v>
      </c>
      <c r="B76" s="23"/>
      <c r="C76" s="24"/>
      <c r="D76" s="22" t="s">
        <v>14</v>
      </c>
      <c r="E76" s="23"/>
      <c r="F76" s="24"/>
      <c r="G76" s="22" t="s">
        <v>15</v>
      </c>
      <c r="H76" s="23"/>
      <c r="I76" s="24"/>
    </row>
    <row r="77" customFormat="false" ht="13.8" hidden="false" customHeight="false" outlineLevel="0" collapsed="false">
      <c r="A77" s="5" t="s">
        <v>6</v>
      </c>
      <c r="B77" s="6" t="s">
        <v>7</v>
      </c>
      <c r="C77" s="7" t="s">
        <v>8</v>
      </c>
      <c r="D77" s="5" t="s">
        <v>6</v>
      </c>
      <c r="E77" s="6" t="s">
        <v>7</v>
      </c>
      <c r="F77" s="7" t="s">
        <v>8</v>
      </c>
      <c r="G77" s="5" t="s">
        <v>6</v>
      </c>
      <c r="H77" s="6" t="s">
        <v>7</v>
      </c>
      <c r="I77" s="7" t="s">
        <v>8</v>
      </c>
    </row>
    <row r="78" customFormat="false" ht="13.8" hidden="false" customHeight="false" outlineLevel="0" collapsed="false">
      <c r="A78" s="8" t="n">
        <v>590</v>
      </c>
      <c r="B78" s="8" t="n">
        <v>90</v>
      </c>
      <c r="C78" s="8" t="n">
        <v>390</v>
      </c>
      <c r="D78" s="15" t="n">
        <v>252.757</v>
      </c>
      <c r="E78" s="15" t="n">
        <v>0.122</v>
      </c>
      <c r="F78" s="15" t="n">
        <v>-291.21</v>
      </c>
      <c r="G78" s="8" t="n">
        <v>-253.19</v>
      </c>
      <c r="H78" s="8" t="n">
        <v>0.122</v>
      </c>
      <c r="I78" s="8" t="n">
        <v>-290.82</v>
      </c>
    </row>
    <row r="79" customFormat="false" ht="13.8" hidden="false" customHeight="false" outlineLevel="0" collapsed="false">
      <c r="A79" s="8" t="n">
        <v>515</v>
      </c>
      <c r="B79" s="8" t="n">
        <v>35</v>
      </c>
      <c r="C79" s="8" t="n">
        <v>390</v>
      </c>
      <c r="D79" s="15" t="n">
        <v>252.94</v>
      </c>
      <c r="E79" s="15" t="n">
        <v>0.36</v>
      </c>
      <c r="F79" s="15" t="n">
        <v>-291.05</v>
      </c>
      <c r="G79" s="8" t="n">
        <v>-253.015</v>
      </c>
      <c r="H79" s="8" t="n">
        <v>0.36</v>
      </c>
      <c r="I79" s="8" t="n">
        <v>-290.98</v>
      </c>
    </row>
    <row r="80" customFormat="false" ht="13.8" hidden="false" customHeight="false" outlineLevel="0" collapsed="false">
      <c r="A80" s="8" t="n">
        <v>655</v>
      </c>
      <c r="B80" s="8" t="n">
        <v>170</v>
      </c>
      <c r="C80" s="8" t="n">
        <v>390</v>
      </c>
      <c r="D80" s="15" t="n">
        <v>252.32</v>
      </c>
      <c r="E80" s="15" t="n">
        <v>-0.1805</v>
      </c>
      <c r="F80" s="15" t="n">
        <v>-291.58</v>
      </c>
      <c r="G80" s="8" t="n">
        <v>-253.627</v>
      </c>
      <c r="H80" s="8" t="n">
        <v>-0.1805</v>
      </c>
      <c r="I80" s="8" t="n">
        <v>-290.045</v>
      </c>
    </row>
    <row r="81" customFormat="false" ht="13.8" hidden="false" customHeight="false" outlineLevel="0" collapsed="false">
      <c r="A81" s="8" t="n">
        <v>355</v>
      </c>
      <c r="B81" s="8" t="n">
        <v>170</v>
      </c>
      <c r="C81" s="8" t="n">
        <v>390</v>
      </c>
      <c r="D81" s="15" t="n">
        <v>251.91</v>
      </c>
      <c r="E81" s="15" t="n">
        <v>1.17</v>
      </c>
      <c r="F81" s="15" t="n">
        <v>-291.94</v>
      </c>
      <c r="G81" s="8" t="n">
        <v>-254.0355</v>
      </c>
      <c r="H81" s="8" t="n">
        <v>1.171</v>
      </c>
      <c r="I81" s="8" t="n">
        <v>-290.095</v>
      </c>
    </row>
  </sheetData>
  <mergeCells count="15">
    <mergeCell ref="A15:L15"/>
    <mergeCell ref="A16:F16"/>
    <mergeCell ref="G16:L16"/>
    <mergeCell ref="A17:C17"/>
    <mergeCell ref="D17:F17"/>
    <mergeCell ref="G17:I17"/>
    <mergeCell ref="J17:L17"/>
    <mergeCell ref="D26:F26"/>
    <mergeCell ref="G26:I26"/>
    <mergeCell ref="J26:O26"/>
    <mergeCell ref="A27:C27"/>
    <mergeCell ref="D27:F27"/>
    <mergeCell ref="G27:I27"/>
    <mergeCell ref="J27:L27"/>
    <mergeCell ref="M27:O2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3.8" zeroHeight="false" outlineLevelRow="0" outlineLevelCol="0"/>
  <cols>
    <col collapsed="false" customWidth="true" hidden="false" outlineLevel="0" max="7" min="7" style="0" width="14.11"/>
    <col collapsed="false" customWidth="true" hidden="false" outlineLevel="0" max="10" min="10" style="0" width="12.1"/>
    <col collapsed="false" customWidth="true" hidden="false" outlineLevel="0" max="12" min="12" style="0" width="15.22"/>
  </cols>
  <sheetData>
    <row r="1" customFormat="false" ht="13.8" hidden="false" customHeight="false" outlineLevel="0" collapsed="false">
      <c r="E1" s="8"/>
      <c r="F1" s="8" t="s">
        <v>16</v>
      </c>
      <c r="G1" s="8" t="s">
        <v>17</v>
      </c>
    </row>
    <row r="2" customFormat="false" ht="13.8" hidden="false" customHeight="false" outlineLevel="0" collapsed="false">
      <c r="E2" s="28" t="s">
        <v>18</v>
      </c>
      <c r="F2" s="8" t="n">
        <v>41</v>
      </c>
      <c r="G2" s="8" t="n">
        <f aca="false">RADIANS(F2)</f>
        <v>0.715584993317675</v>
      </c>
    </row>
    <row r="4" customFormat="false" ht="13.8" hidden="false" customHeight="false" outlineLevel="0" collapsed="false">
      <c r="E4" s="29" t="s">
        <v>19</v>
      </c>
      <c r="F4" s="30" t="s">
        <v>20</v>
      </c>
      <c r="G4" s="31" t="s">
        <v>21</v>
      </c>
    </row>
    <row r="5" customFormat="false" ht="13.8" hidden="false" customHeight="false" outlineLevel="0" collapsed="false">
      <c r="E5" s="8" t="n">
        <v>0</v>
      </c>
      <c r="F5" s="8" t="n">
        <v>0</v>
      </c>
      <c r="G5" s="8" t="n">
        <v>390</v>
      </c>
    </row>
    <row r="7" customFormat="false" ht="13.8" hidden="false" customHeight="false" outlineLevel="0" collapsed="false">
      <c r="E7" s="32" t="s">
        <v>22</v>
      </c>
      <c r="F7" s="32"/>
      <c r="G7" s="32"/>
    </row>
    <row r="8" customFormat="false" ht="13.8" hidden="false" customHeight="false" outlineLevel="0" collapsed="false">
      <c r="E8" s="8" t="n">
        <v>1</v>
      </c>
      <c r="F8" s="8" t="n">
        <v>0</v>
      </c>
      <c r="G8" s="8" t="n">
        <v>0</v>
      </c>
    </row>
    <row r="9" customFormat="false" ht="13.8" hidden="false" customHeight="false" outlineLevel="0" collapsed="false">
      <c r="E9" s="8" t="n">
        <v>0</v>
      </c>
      <c r="F9" s="8" t="n">
        <f aca="false">COS(G2)</f>
        <v>0.754709580222772</v>
      </c>
      <c r="G9" s="8" t="n">
        <f aca="false">SIN(G2)</f>
        <v>0.656059028990507</v>
      </c>
    </row>
    <row r="10" customFormat="false" ht="13.8" hidden="false" customHeight="false" outlineLevel="0" collapsed="false">
      <c r="E10" s="8" t="n">
        <v>0</v>
      </c>
      <c r="F10" s="8" t="n">
        <f aca="false">-SIN(G2)</f>
        <v>-0.656059028990507</v>
      </c>
      <c r="G10" s="8" t="n">
        <f aca="false">COS(G2)</f>
        <v>0.754709580222772</v>
      </c>
    </row>
    <row r="15" customFormat="false" ht="13.8" hidden="false" customHeight="false" outlineLevel="0" collapsed="false">
      <c r="G15" s="12" t="s">
        <v>13</v>
      </c>
      <c r="H15" s="12"/>
      <c r="I15" s="12"/>
      <c r="J15" s="12"/>
      <c r="K15" s="12"/>
      <c r="L15" s="12"/>
    </row>
    <row r="16" customFormat="false" ht="13.8" hidden="false" customHeight="false" outlineLevel="0" collapsed="false">
      <c r="A16" s="3" t="s">
        <v>3</v>
      </c>
      <c r="B16" s="3"/>
      <c r="C16" s="3"/>
      <c r="D16" s="4" t="s">
        <v>11</v>
      </c>
      <c r="E16" s="4"/>
      <c r="F16" s="4"/>
      <c r="G16" s="4" t="s">
        <v>14</v>
      </c>
      <c r="H16" s="4"/>
      <c r="I16" s="4"/>
      <c r="J16" s="4" t="s">
        <v>23</v>
      </c>
      <c r="K16" s="4"/>
      <c r="L16" s="4"/>
    </row>
    <row r="17" customFormat="false" ht="13.8" hidden="false" customHeight="false" outlineLevel="0" collapsed="false">
      <c r="A17" s="5" t="s">
        <v>6</v>
      </c>
      <c r="B17" s="6" t="s">
        <v>7</v>
      </c>
      <c r="C17" s="7" t="s">
        <v>8</v>
      </c>
      <c r="D17" s="5" t="s">
        <v>6</v>
      </c>
      <c r="E17" s="6" t="s">
        <v>7</v>
      </c>
      <c r="F17" s="7" t="s">
        <v>8</v>
      </c>
      <c r="G17" s="5" t="s">
        <v>6</v>
      </c>
      <c r="H17" s="6" t="s">
        <v>7</v>
      </c>
      <c r="I17" s="7" t="s">
        <v>8</v>
      </c>
      <c r="J17" s="5" t="s">
        <v>6</v>
      </c>
      <c r="K17" s="6" t="s">
        <v>7</v>
      </c>
      <c r="L17" s="7" t="s">
        <v>8</v>
      </c>
    </row>
    <row r="18" customFormat="false" ht="13.8" hidden="false" customHeight="false" outlineLevel="0" collapsed="false">
      <c r="A18" s="8" t="n">
        <v>256</v>
      </c>
      <c r="B18" s="8" t="n">
        <v>256</v>
      </c>
      <c r="C18" s="8" t="n">
        <v>1</v>
      </c>
      <c r="D18" s="8" t="n">
        <v>590</v>
      </c>
      <c r="E18" s="8" t="n">
        <v>90</v>
      </c>
      <c r="F18" s="8" t="n">
        <v>390</v>
      </c>
      <c r="G18" s="15" t="n">
        <v>-0.28989372</v>
      </c>
      <c r="H18" s="15" t="n">
        <v>-252.884154</v>
      </c>
      <c r="I18" s="15" t="n">
        <v>-291.096169</v>
      </c>
      <c r="J18" s="8" t="n">
        <v>-26.33</v>
      </c>
      <c r="K18" s="8" t="n">
        <v>14.7</v>
      </c>
      <c r="L18" s="8" t="n">
        <v>0</v>
      </c>
    </row>
    <row r="19" customFormat="false" ht="13.8" hidden="false" customHeight="false" outlineLevel="0" collapsed="false">
      <c r="A19" s="8" t="n">
        <v>300</v>
      </c>
      <c r="B19" s="8" t="n">
        <v>300</v>
      </c>
      <c r="C19" s="8" t="n">
        <v>1</v>
      </c>
      <c r="D19" s="8" t="n">
        <v>515</v>
      </c>
      <c r="E19" s="8" t="n">
        <v>35</v>
      </c>
      <c r="F19" s="8" t="n">
        <v>390</v>
      </c>
      <c r="G19" s="15" t="n">
        <v>-0.0520558769</v>
      </c>
      <c r="H19" s="15" t="n">
        <v>-252.704655</v>
      </c>
      <c r="I19" s="15" t="n">
        <v>-291.252205</v>
      </c>
      <c r="J19" s="8" t="n">
        <v>-4.97</v>
      </c>
      <c r="K19" s="8" t="n">
        <v>45.52</v>
      </c>
      <c r="L19" s="8" t="n">
        <v>0</v>
      </c>
    </row>
    <row r="20" customFormat="false" ht="13.8" hidden="false" customHeight="false" outlineLevel="0" collapsed="false">
      <c r="A20" s="8" t="n">
        <v>150</v>
      </c>
      <c r="B20" s="8" t="n">
        <v>200</v>
      </c>
      <c r="C20" s="8" t="n">
        <v>1</v>
      </c>
      <c r="D20" s="8" t="n">
        <v>655</v>
      </c>
      <c r="E20" s="8" t="n">
        <v>170</v>
      </c>
      <c r="F20" s="8" t="n">
        <v>390</v>
      </c>
      <c r="G20" s="15" t="n">
        <v>-0.86286669</v>
      </c>
      <c r="H20" s="15" t="n">
        <v>-253.11260619</v>
      </c>
      <c r="I20" s="15" t="n">
        <v>-290.8975785</v>
      </c>
      <c r="J20" s="8" t="n">
        <v>-73.85</v>
      </c>
      <c r="K20" s="8" t="n">
        <v>-20.47</v>
      </c>
      <c r="L20" s="8" t="n">
        <v>0</v>
      </c>
    </row>
    <row r="21" customFormat="false" ht="13.8" hidden="false" customHeight="false" outlineLevel="0" collapsed="false">
      <c r="A21" s="8" t="n">
        <v>50</v>
      </c>
      <c r="B21" s="8" t="n">
        <v>450</v>
      </c>
      <c r="C21" s="8" t="n">
        <v>1</v>
      </c>
      <c r="D21" s="8" t="n">
        <v>355</v>
      </c>
      <c r="E21" s="8" t="n">
        <v>170</v>
      </c>
      <c r="F21" s="8" t="n">
        <v>390</v>
      </c>
      <c r="G21" s="15" t="n">
        <v>-1.40340723</v>
      </c>
      <c r="H21" s="15" t="n">
        <v>-252.09272838</v>
      </c>
      <c r="I21" s="15" t="n">
        <v>-291.78414476</v>
      </c>
      <c r="J21" s="8" t="n">
        <v>-161.83</v>
      </c>
      <c r="K21" s="8" t="n">
        <v>178.89</v>
      </c>
      <c r="L21" s="8" t="n">
        <v>0</v>
      </c>
    </row>
    <row r="26" customFormat="false" ht="13.8" hidden="false" customHeight="false" outlineLevel="0" collapsed="false">
      <c r="G26" s="12" t="s">
        <v>13</v>
      </c>
      <c r="H26" s="12"/>
      <c r="I26" s="12"/>
      <c r="J26" s="12"/>
      <c r="K26" s="12"/>
      <c r="L26" s="12"/>
    </row>
    <row r="27" customFormat="false" ht="13.8" hidden="false" customHeight="false" outlineLevel="0" collapsed="false">
      <c r="A27" s="3" t="s">
        <v>3</v>
      </c>
      <c r="B27" s="3"/>
      <c r="C27" s="3"/>
      <c r="D27" s="4" t="s">
        <v>11</v>
      </c>
      <c r="E27" s="4"/>
      <c r="F27" s="4"/>
      <c r="G27" s="4" t="s">
        <v>15</v>
      </c>
      <c r="H27" s="4"/>
      <c r="I27" s="4"/>
      <c r="J27" s="4" t="s">
        <v>24</v>
      </c>
      <c r="K27" s="4"/>
      <c r="L27" s="4"/>
    </row>
    <row r="28" customFormat="false" ht="13.8" hidden="false" customHeight="false" outlineLevel="0" collapsed="false">
      <c r="A28" s="5" t="s">
        <v>6</v>
      </c>
      <c r="B28" s="6" t="s">
        <v>7</v>
      </c>
      <c r="C28" s="7" t="s">
        <v>8</v>
      </c>
      <c r="D28" s="5" t="s">
        <v>6</v>
      </c>
      <c r="E28" s="6" t="s">
        <v>7</v>
      </c>
      <c r="F28" s="7" t="s">
        <v>8</v>
      </c>
      <c r="G28" s="5" t="s">
        <v>6</v>
      </c>
      <c r="H28" s="6" t="s">
        <v>7</v>
      </c>
      <c r="I28" s="7" t="s">
        <v>8</v>
      </c>
      <c r="J28" s="5" t="s">
        <v>6</v>
      </c>
      <c r="K28" s="6" t="s">
        <v>7</v>
      </c>
      <c r="L28" s="7" t="s">
        <v>8</v>
      </c>
    </row>
    <row r="29" customFormat="false" ht="13.8" hidden="false" customHeight="false" outlineLevel="0" collapsed="false">
      <c r="A29" s="8" t="n">
        <v>256</v>
      </c>
      <c r="B29" s="8" t="n">
        <v>256</v>
      </c>
      <c r="C29" s="8" t="n">
        <v>1</v>
      </c>
      <c r="D29" s="8" t="n">
        <v>590</v>
      </c>
      <c r="E29" s="8" t="n">
        <v>90</v>
      </c>
      <c r="F29" s="8" t="n">
        <v>390</v>
      </c>
      <c r="G29" s="15" t="n">
        <v>-0.28989372</v>
      </c>
      <c r="H29" s="15" t="n">
        <v>253.06857</v>
      </c>
      <c r="I29" s="15" t="n">
        <v>-290.935859</v>
      </c>
      <c r="J29" s="8" t="n">
        <v>-25.09</v>
      </c>
      <c r="K29" s="8" t="n">
        <v>14.01</v>
      </c>
      <c r="L29" s="8" t="n">
        <v>0</v>
      </c>
    </row>
    <row r="30" customFormat="false" ht="13.8" hidden="false" customHeight="false" outlineLevel="0" collapsed="false">
      <c r="A30" s="8" t="n">
        <v>300</v>
      </c>
      <c r="B30" s="8" t="n">
        <v>300</v>
      </c>
      <c r="C30" s="8" t="n">
        <v>1</v>
      </c>
      <c r="D30" s="8" t="n">
        <v>515</v>
      </c>
      <c r="E30" s="8" t="n">
        <v>35</v>
      </c>
      <c r="F30" s="8" t="n">
        <v>390</v>
      </c>
      <c r="G30" s="15" t="n">
        <v>-0.0520558769</v>
      </c>
      <c r="H30" s="15" t="n">
        <v>253.248068</v>
      </c>
      <c r="I30" s="15" t="n">
        <v>-290.779823</v>
      </c>
      <c r="J30" s="8" t="n">
        <v>-4.31</v>
      </c>
      <c r="K30" s="8" t="n">
        <v>39.47</v>
      </c>
      <c r="L30" s="8" t="n">
        <v>0</v>
      </c>
    </row>
    <row r="31" customFormat="false" ht="13.8" hidden="false" customHeight="false" outlineLevel="0" collapsed="false">
      <c r="A31" s="8" t="n">
        <v>150</v>
      </c>
      <c r="B31" s="8" t="n">
        <v>200</v>
      </c>
      <c r="C31" s="8" t="n">
        <v>1</v>
      </c>
      <c r="D31" s="8" t="n">
        <v>655</v>
      </c>
      <c r="E31" s="8" t="n">
        <v>170</v>
      </c>
      <c r="F31" s="8" t="n">
        <v>390</v>
      </c>
      <c r="G31" s="15" t="n">
        <v>-0.86286669</v>
      </c>
      <c r="H31" s="15" t="n">
        <v>252.84011706</v>
      </c>
      <c r="I31" s="15" t="n">
        <v>-291.13444969</v>
      </c>
      <c r="J31" s="8" t="n">
        <v>-79.31</v>
      </c>
      <c r="K31" s="8" t="n">
        <v>-21.99</v>
      </c>
      <c r="L31" s="8" t="n">
        <v>0</v>
      </c>
    </row>
    <row r="32" customFormat="false" ht="13.8" hidden="false" customHeight="false" outlineLevel="0" collapsed="false">
      <c r="A32" s="8" t="n">
        <v>50</v>
      </c>
      <c r="B32" s="8" t="n">
        <v>450</v>
      </c>
      <c r="C32" s="8" t="n">
        <v>1</v>
      </c>
      <c r="D32" s="8" t="n">
        <v>355</v>
      </c>
      <c r="E32" s="8" t="n">
        <v>170</v>
      </c>
      <c r="F32" s="8" t="n">
        <v>390</v>
      </c>
      <c r="G32" s="15" t="n">
        <v>-1.40340723</v>
      </c>
      <c r="H32" s="15" t="n">
        <v>253.85999487</v>
      </c>
      <c r="I32" s="15" t="n">
        <v>-290.24788344</v>
      </c>
      <c r="J32" s="8" t="n">
        <v>-101.02</v>
      </c>
      <c r="K32" s="8" t="n">
        <v>111.67</v>
      </c>
      <c r="L32" s="8" t="n">
        <v>0</v>
      </c>
    </row>
  </sheetData>
  <mergeCells count="11">
    <mergeCell ref="E7:G7"/>
    <mergeCell ref="G15:L15"/>
    <mergeCell ref="A16:C16"/>
    <mergeCell ref="D16:F16"/>
    <mergeCell ref="G16:I16"/>
    <mergeCell ref="J16:L16"/>
    <mergeCell ref="G26:L26"/>
    <mergeCell ref="A27:C27"/>
    <mergeCell ref="D27:F27"/>
    <mergeCell ref="G27:I27"/>
    <mergeCell ref="J27:L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8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H23" activeCellId="0" sqref="H23"/>
    </sheetView>
  </sheetViews>
  <sheetFormatPr defaultColWidth="10.55078125" defaultRowHeight="13.8" zeroHeight="false" outlineLevelRow="0" outlineLevelCol="0"/>
  <cols>
    <col collapsed="false" customWidth="true" hidden="false" outlineLevel="0" max="1" min="1" style="0" width="12.89"/>
    <col collapsed="false" customWidth="true" hidden="false" outlineLevel="0" max="2" min="2" style="0" width="14.22"/>
    <col collapsed="false" customWidth="true" hidden="false" outlineLevel="0" max="5" min="5" style="0" width="13.55"/>
    <col collapsed="false" customWidth="true" hidden="false" outlineLevel="0" max="6" min="6" style="0" width="15.34"/>
    <col collapsed="false" customWidth="true" hidden="false" outlineLevel="0" max="9" min="9" style="0" width="13.1"/>
    <col collapsed="false" customWidth="true" hidden="false" outlineLevel="0" max="10" min="10" style="0" width="13.01"/>
    <col collapsed="false" customWidth="true" hidden="false" outlineLevel="0" max="11" min="11" style="0" width="13.66"/>
    <col collapsed="false" customWidth="true" hidden="false" outlineLevel="0" max="12" min="12" style="0" width="13.1"/>
    <col collapsed="false" customWidth="true" hidden="false" outlineLevel="0" max="13" min="13" style="0" width="13.22"/>
    <col collapsed="false" customWidth="true" hidden="false" outlineLevel="0" max="15" min="15" style="0" width="12.78"/>
  </cols>
  <sheetData>
    <row r="1" customFormat="false" ht="13.8" hidden="false" customHeight="false" outlineLevel="0" collapsed="false">
      <c r="M1" s="8"/>
      <c r="N1" s="8" t="s">
        <v>16</v>
      </c>
      <c r="O1" s="8" t="s">
        <v>17</v>
      </c>
    </row>
    <row r="2" customFormat="false" ht="13.8" hidden="false" customHeight="false" outlineLevel="0" collapsed="false">
      <c r="M2" s="28" t="s">
        <v>18</v>
      </c>
      <c r="N2" s="8" t="n">
        <v>41</v>
      </c>
      <c r="O2" s="8" t="n">
        <f aca="false">RADIANS(N2)</f>
        <v>0.715584993317675</v>
      </c>
    </row>
    <row r="4" customFormat="false" ht="13.8" hidden="false" customHeight="false" outlineLevel="0" collapsed="false">
      <c r="M4" s="29" t="s">
        <v>19</v>
      </c>
      <c r="N4" s="30" t="s">
        <v>20</v>
      </c>
      <c r="O4" s="31" t="s">
        <v>21</v>
      </c>
    </row>
    <row r="5" customFormat="false" ht="13.8" hidden="false" customHeight="false" outlineLevel="0" collapsed="false">
      <c r="M5" s="8" t="n">
        <v>0</v>
      </c>
      <c r="N5" s="8" t="n">
        <v>0</v>
      </c>
      <c r="O5" s="8" t="n">
        <v>390</v>
      </c>
    </row>
    <row r="7" customFormat="false" ht="13.8" hidden="false" customHeight="false" outlineLevel="0" collapsed="false">
      <c r="M7" s="32" t="s">
        <v>22</v>
      </c>
      <c r="N7" s="32"/>
      <c r="O7" s="32"/>
    </row>
    <row r="8" customFormat="false" ht="13.8" hidden="false" customHeight="false" outlineLevel="0" collapsed="false">
      <c r="M8" s="8" t="n">
        <v>1</v>
      </c>
      <c r="N8" s="8" t="n">
        <v>0</v>
      </c>
      <c r="O8" s="8" t="n">
        <v>0</v>
      </c>
    </row>
    <row r="9" customFormat="false" ht="13.8" hidden="false" customHeight="false" outlineLevel="0" collapsed="false">
      <c r="M9" s="8" t="n">
        <v>0</v>
      </c>
      <c r="N9" s="8" t="n">
        <f aca="false">COS(O2)</f>
        <v>0.754709580222772</v>
      </c>
      <c r="O9" s="8" t="n">
        <f aca="false">SIN(O2)</f>
        <v>0.656059028990507</v>
      </c>
    </row>
    <row r="10" customFormat="false" ht="13.8" hidden="false" customHeight="false" outlineLevel="0" collapsed="false">
      <c r="M10" s="8" t="n">
        <v>0</v>
      </c>
      <c r="N10" s="8" t="n">
        <f aca="false">-SIN(O2)</f>
        <v>-0.656059028990507</v>
      </c>
      <c r="O10" s="8" t="n">
        <f aca="false">COS(O2)</f>
        <v>0.754709580222772</v>
      </c>
    </row>
    <row r="15" customFormat="false" ht="13.8" hidden="false" customHeight="false" outlineLevel="0" collapsed="false">
      <c r="H15" s="33"/>
      <c r="I15" s="33"/>
      <c r="J15" s="33"/>
      <c r="K15" s="33"/>
      <c r="L15" s="33"/>
      <c r="M15" s="33"/>
    </row>
    <row r="16" customFormat="false" ht="13.8" hidden="false" customHeight="false" outlineLevel="0" collapsed="false">
      <c r="A16" s="3" t="s">
        <v>3</v>
      </c>
      <c r="B16" s="3"/>
      <c r="C16" s="3"/>
      <c r="D16" s="4" t="s">
        <v>11</v>
      </c>
      <c r="E16" s="4"/>
      <c r="F16" s="4"/>
      <c r="H16" s="34"/>
      <c r="I16" s="34"/>
      <c r="J16" s="34"/>
      <c r="K16" s="34"/>
      <c r="L16" s="34"/>
      <c r="M16" s="34"/>
    </row>
    <row r="17" customFormat="false" ht="13.8" hidden="false" customHeight="false" outlineLevel="0" collapsed="false">
      <c r="A17" s="5" t="s">
        <v>6</v>
      </c>
      <c r="B17" s="6" t="s">
        <v>7</v>
      </c>
      <c r="C17" s="7" t="s">
        <v>8</v>
      </c>
      <c r="D17" s="5" t="s">
        <v>6</v>
      </c>
      <c r="E17" s="6" t="s">
        <v>7</v>
      </c>
      <c r="F17" s="7" t="s">
        <v>8</v>
      </c>
      <c r="H17" s="34"/>
      <c r="I17" s="34"/>
      <c r="J17" s="34"/>
      <c r="K17" s="34"/>
      <c r="L17" s="34"/>
      <c r="M17" s="34"/>
    </row>
    <row r="18" customFormat="false" ht="13.8" hidden="false" customHeight="false" outlineLevel="0" collapsed="false">
      <c r="A18" s="8" t="n">
        <v>256</v>
      </c>
      <c r="B18" s="8" t="n">
        <v>256</v>
      </c>
      <c r="C18" s="8" t="n">
        <v>1</v>
      </c>
      <c r="D18" s="8" t="n">
        <v>-90</v>
      </c>
      <c r="E18" s="8" t="n">
        <v>590</v>
      </c>
      <c r="F18" s="8" t="n">
        <v>390</v>
      </c>
      <c r="H18" s="34"/>
      <c r="I18" s="34"/>
      <c r="J18" s="34"/>
      <c r="K18" s="35"/>
      <c r="L18" s="35"/>
      <c r="M18" s="35"/>
    </row>
    <row r="19" customFormat="false" ht="13.8" hidden="false" customHeight="false" outlineLevel="0" collapsed="false">
      <c r="A19" s="8" t="n">
        <v>300</v>
      </c>
      <c r="B19" s="8" t="n">
        <v>300</v>
      </c>
      <c r="C19" s="8" t="n">
        <v>1</v>
      </c>
      <c r="D19" s="8" t="n">
        <v>-35</v>
      </c>
      <c r="E19" s="8" t="n">
        <v>515</v>
      </c>
      <c r="F19" s="8" t="n">
        <v>390</v>
      </c>
      <c r="H19" s="34"/>
      <c r="I19" s="34"/>
      <c r="J19" s="34"/>
      <c r="K19" s="35"/>
      <c r="L19" s="35"/>
      <c r="M19" s="35"/>
    </row>
    <row r="20" customFormat="false" ht="13.8" hidden="false" customHeight="false" outlineLevel="0" collapsed="false">
      <c r="A20" s="8" t="n">
        <v>150</v>
      </c>
      <c r="B20" s="8" t="n">
        <v>200</v>
      </c>
      <c r="C20" s="8" t="n">
        <v>1</v>
      </c>
      <c r="D20" s="8" t="n">
        <v>-170</v>
      </c>
      <c r="E20" s="8" t="n">
        <v>655</v>
      </c>
      <c r="F20" s="8" t="n">
        <v>390</v>
      </c>
      <c r="H20" s="34"/>
      <c r="I20" s="34"/>
      <c r="J20" s="34"/>
      <c r="K20" s="35"/>
      <c r="L20" s="35"/>
      <c r="M20" s="35"/>
    </row>
    <row r="21" customFormat="false" ht="13.8" hidden="false" customHeight="false" outlineLevel="0" collapsed="false">
      <c r="A21" s="8" t="n">
        <v>50</v>
      </c>
      <c r="B21" s="8" t="n">
        <v>450</v>
      </c>
      <c r="C21" s="8" t="n">
        <v>1</v>
      </c>
      <c r="D21" s="8" t="n">
        <v>-170</v>
      </c>
      <c r="E21" s="8" t="n">
        <v>355</v>
      </c>
      <c r="F21" s="8" t="n">
        <v>390</v>
      </c>
      <c r="H21" s="34"/>
      <c r="I21" s="34"/>
      <c r="J21" s="34"/>
      <c r="K21" s="35"/>
      <c r="L21" s="35"/>
      <c r="M21" s="35"/>
    </row>
    <row r="23" customFormat="false" ht="13.8" hidden="false" customHeight="false" outlineLevel="0" collapsed="false">
      <c r="A23" s="12" t="s">
        <v>13</v>
      </c>
      <c r="B23" s="12"/>
      <c r="C23" s="12"/>
      <c r="D23" s="12"/>
      <c r="E23" s="12"/>
      <c r="F23" s="12"/>
      <c r="H23" s="12" t="s">
        <v>13</v>
      </c>
      <c r="I23" s="12"/>
      <c r="J23" s="12"/>
      <c r="K23" s="12"/>
      <c r="L23" s="12"/>
      <c r="M23" s="12"/>
    </row>
    <row r="24" customFormat="false" ht="13.8" hidden="false" customHeight="false" outlineLevel="0" collapsed="false">
      <c r="A24" s="4" t="s">
        <v>14</v>
      </c>
      <c r="B24" s="4"/>
      <c r="C24" s="4"/>
      <c r="D24" s="4" t="s">
        <v>23</v>
      </c>
      <c r="E24" s="4"/>
      <c r="F24" s="4"/>
      <c r="H24" s="4" t="s">
        <v>15</v>
      </c>
      <c r="I24" s="4"/>
      <c r="J24" s="4"/>
      <c r="K24" s="4" t="s">
        <v>24</v>
      </c>
      <c r="L24" s="4"/>
      <c r="M24" s="4"/>
    </row>
    <row r="25" customFormat="false" ht="13.8" hidden="false" customHeight="false" outlineLevel="0" collapsed="false">
      <c r="A25" s="5" t="s">
        <v>6</v>
      </c>
      <c r="B25" s="6" t="s">
        <v>7</v>
      </c>
      <c r="C25" s="7" t="s">
        <v>8</v>
      </c>
      <c r="D25" s="5" t="s">
        <v>6</v>
      </c>
      <c r="E25" s="6" t="s">
        <v>7</v>
      </c>
      <c r="F25" s="7" t="s">
        <v>8</v>
      </c>
      <c r="H25" s="5" t="s">
        <v>6</v>
      </c>
      <c r="I25" s="6" t="s">
        <v>7</v>
      </c>
      <c r="J25" s="7" t="s">
        <v>8</v>
      </c>
      <c r="K25" s="5" t="s">
        <v>6</v>
      </c>
      <c r="L25" s="6" t="s">
        <v>7</v>
      </c>
      <c r="M25" s="7" t="s">
        <v>8</v>
      </c>
    </row>
    <row r="26" customFormat="false" ht="13.8" hidden="false" customHeight="false" outlineLevel="0" collapsed="false">
      <c r="A26" s="15" t="n">
        <v>-0.28989372</v>
      </c>
      <c r="B26" s="15" t="n">
        <v>-252.884154</v>
      </c>
      <c r="C26" s="15" t="n">
        <v>-291.096169</v>
      </c>
      <c r="D26" s="8" t="n">
        <v>-26.33</v>
      </c>
      <c r="E26" s="8" t="n">
        <v>14.7</v>
      </c>
      <c r="F26" s="8" t="n">
        <v>0</v>
      </c>
      <c r="H26" s="15" t="n">
        <v>-0.28989372</v>
      </c>
      <c r="I26" s="15" t="n">
        <v>253.06857</v>
      </c>
      <c r="J26" s="15" t="n">
        <v>-290.935859</v>
      </c>
      <c r="K26" s="8" t="n">
        <v>-25.09</v>
      </c>
      <c r="L26" s="8" t="n">
        <v>14.01</v>
      </c>
      <c r="M26" s="8" t="n">
        <v>0</v>
      </c>
    </row>
    <row r="27" customFormat="false" ht="13.8" hidden="false" customHeight="false" outlineLevel="0" collapsed="false">
      <c r="A27" s="15" t="n">
        <v>-0.0520558769</v>
      </c>
      <c r="B27" s="15" t="n">
        <v>-252.704655</v>
      </c>
      <c r="C27" s="15" t="n">
        <v>-291.252205</v>
      </c>
      <c r="D27" s="8" t="n">
        <v>-4.97</v>
      </c>
      <c r="E27" s="8" t="n">
        <v>45.52</v>
      </c>
      <c r="F27" s="8" t="n">
        <v>0</v>
      </c>
      <c r="H27" s="15" t="n">
        <v>-0.0520558769</v>
      </c>
      <c r="I27" s="15" t="n">
        <v>253.248068</v>
      </c>
      <c r="J27" s="15" t="n">
        <v>-290.779823</v>
      </c>
      <c r="K27" s="8" t="n">
        <v>-4.31</v>
      </c>
      <c r="L27" s="8" t="n">
        <v>39.47</v>
      </c>
      <c r="M27" s="8" t="n">
        <v>0</v>
      </c>
    </row>
    <row r="28" customFormat="false" ht="13.8" hidden="false" customHeight="false" outlineLevel="0" collapsed="false">
      <c r="A28" s="15" t="n">
        <v>-0.86286669</v>
      </c>
      <c r="B28" s="15" t="n">
        <v>-253.11260619</v>
      </c>
      <c r="C28" s="15" t="n">
        <v>-290.8975785</v>
      </c>
      <c r="D28" s="8" t="n">
        <v>-73.85</v>
      </c>
      <c r="E28" s="8" t="n">
        <v>-20.47</v>
      </c>
      <c r="F28" s="8" t="n">
        <v>0</v>
      </c>
      <c r="H28" s="15" t="n">
        <v>-0.86286669</v>
      </c>
      <c r="I28" s="15" t="n">
        <v>252.84011706</v>
      </c>
      <c r="J28" s="15" t="n">
        <v>-291.13444969</v>
      </c>
      <c r="K28" s="8" t="n">
        <v>-79.31</v>
      </c>
      <c r="L28" s="8" t="n">
        <v>-21.99</v>
      </c>
      <c r="M28" s="8" t="n">
        <v>0</v>
      </c>
    </row>
    <row r="29" customFormat="false" ht="13.8" hidden="false" customHeight="false" outlineLevel="0" collapsed="false">
      <c r="A29" s="15" t="n">
        <v>-1.40340723</v>
      </c>
      <c r="B29" s="15" t="n">
        <v>-252.09272838</v>
      </c>
      <c r="C29" s="15" t="n">
        <v>-291.78414476</v>
      </c>
      <c r="D29" s="8" t="n">
        <v>-161.83</v>
      </c>
      <c r="E29" s="8" t="n">
        <v>178.89</v>
      </c>
      <c r="F29" s="8" t="n">
        <v>0</v>
      </c>
      <c r="H29" s="15" t="n">
        <v>-1.40340723</v>
      </c>
      <c r="I29" s="15" t="n">
        <v>253.85999487</v>
      </c>
      <c r="J29" s="15" t="n">
        <v>-290.24788344</v>
      </c>
      <c r="K29" s="8" t="n">
        <v>-101.02</v>
      </c>
      <c r="L29" s="8" t="n">
        <v>111.67</v>
      </c>
      <c r="M29" s="8" t="n">
        <v>0</v>
      </c>
    </row>
    <row r="31" customFormat="false" ht="13.8" hidden="false" customHeight="false" outlineLevel="0" collapsed="false">
      <c r="H31" s="8"/>
      <c r="I31" s="8" t="s">
        <v>16</v>
      </c>
      <c r="J31" s="8" t="s">
        <v>17</v>
      </c>
    </row>
    <row r="32" customFormat="false" ht="13.8" hidden="false" customHeight="false" outlineLevel="0" collapsed="false">
      <c r="H32" s="28" t="s">
        <v>18</v>
      </c>
      <c r="I32" s="8" t="n">
        <v>41</v>
      </c>
      <c r="J32" s="8" t="n">
        <f aca="false">RADIANS(I32)</f>
        <v>0.715584993317675</v>
      </c>
    </row>
    <row r="34" customFormat="false" ht="13.8" hidden="false" customHeight="false" outlineLevel="0" collapsed="false">
      <c r="H34" s="29" t="s">
        <v>19</v>
      </c>
      <c r="I34" s="30" t="s">
        <v>20</v>
      </c>
      <c r="J34" s="31" t="s">
        <v>21</v>
      </c>
    </row>
    <row r="35" customFormat="false" ht="13.8" hidden="false" customHeight="false" outlineLevel="0" collapsed="false">
      <c r="H35" s="8" t="n">
        <v>0</v>
      </c>
      <c r="I35" s="8" t="n">
        <v>0</v>
      </c>
      <c r="J35" s="8" t="n">
        <v>390</v>
      </c>
    </row>
    <row r="37" customFormat="false" ht="13.8" hidden="false" customHeight="false" outlineLevel="0" collapsed="false">
      <c r="H37" s="32" t="s">
        <v>22</v>
      </c>
      <c r="I37" s="32"/>
      <c r="J37" s="32"/>
    </row>
    <row r="38" customFormat="false" ht="13.8" hidden="false" customHeight="false" outlineLevel="0" collapsed="false">
      <c r="H38" s="8" t="n">
        <v>1</v>
      </c>
      <c r="I38" s="8" t="n">
        <v>0</v>
      </c>
      <c r="J38" s="8" t="n">
        <v>0</v>
      </c>
    </row>
    <row r="39" customFormat="false" ht="13.8" hidden="false" customHeight="false" outlineLevel="0" collapsed="false">
      <c r="H39" s="8" t="n">
        <v>0</v>
      </c>
      <c r="I39" s="8" t="n">
        <f aca="false">COS(J32)</f>
        <v>0.754709580222772</v>
      </c>
      <c r="J39" s="8" t="n">
        <f aca="false">-SIN(J32)</f>
        <v>-0.656059028990507</v>
      </c>
    </row>
    <row r="40" customFormat="false" ht="13.8" hidden="false" customHeight="false" outlineLevel="0" collapsed="false">
      <c r="H40" s="8" t="n">
        <v>0</v>
      </c>
      <c r="I40" s="8" t="n">
        <f aca="false">SIN(J32)</f>
        <v>0.656059028990507</v>
      </c>
      <c r="J40" s="8" t="n">
        <f aca="false">COS(J32)</f>
        <v>0.754709580222772</v>
      </c>
    </row>
    <row r="42" customFormat="false" ht="13.8" hidden="false" customHeight="false" outlineLevel="0" collapsed="false">
      <c r="A42" s="12" t="s">
        <v>13</v>
      </c>
      <c r="B42" s="12"/>
      <c r="C42" s="12"/>
      <c r="D42" s="12"/>
      <c r="E42" s="12"/>
      <c r="F42" s="12"/>
      <c r="H42" s="12" t="s">
        <v>13</v>
      </c>
      <c r="I42" s="12"/>
      <c r="J42" s="12"/>
      <c r="K42" s="12"/>
      <c r="L42" s="12"/>
      <c r="M42" s="12"/>
    </row>
    <row r="43" customFormat="false" ht="13.8" hidden="false" customHeight="false" outlineLevel="0" collapsed="false">
      <c r="A43" s="4" t="s">
        <v>14</v>
      </c>
      <c r="B43" s="4"/>
      <c r="C43" s="4"/>
      <c r="D43" s="4" t="s">
        <v>23</v>
      </c>
      <c r="E43" s="4"/>
      <c r="F43" s="4"/>
      <c r="H43" s="4" t="s">
        <v>15</v>
      </c>
      <c r="I43" s="4"/>
      <c r="J43" s="4"/>
      <c r="K43" s="4" t="s">
        <v>24</v>
      </c>
      <c r="L43" s="4"/>
      <c r="M43" s="4"/>
    </row>
    <row r="44" customFormat="false" ht="13.8" hidden="false" customHeight="false" outlineLevel="0" collapsed="false">
      <c r="A44" s="5" t="s">
        <v>6</v>
      </c>
      <c r="B44" s="6" t="s">
        <v>7</v>
      </c>
      <c r="C44" s="7" t="s">
        <v>8</v>
      </c>
      <c r="D44" s="5" t="s">
        <v>6</v>
      </c>
      <c r="E44" s="6" t="s">
        <v>7</v>
      </c>
      <c r="F44" s="7" t="s">
        <v>8</v>
      </c>
      <c r="H44" s="5" t="s">
        <v>6</v>
      </c>
      <c r="I44" s="6" t="s">
        <v>7</v>
      </c>
      <c r="J44" s="7" t="s">
        <v>8</v>
      </c>
      <c r="K44" s="5" t="s">
        <v>6</v>
      </c>
      <c r="L44" s="6" t="s">
        <v>7</v>
      </c>
      <c r="M44" s="7" t="s">
        <v>8</v>
      </c>
    </row>
    <row r="45" customFormat="false" ht="13.8" hidden="false" customHeight="false" outlineLevel="0" collapsed="false">
      <c r="A45" s="15" t="n">
        <v>-0.28989372</v>
      </c>
      <c r="B45" s="15" t="n">
        <v>253.06857</v>
      </c>
      <c r="C45" s="15" t="n">
        <v>-290.935859</v>
      </c>
      <c r="D45" s="8" t="n">
        <v>-25.09</v>
      </c>
      <c r="E45" s="8" t="n">
        <v>14.01</v>
      </c>
      <c r="F45" s="8" t="n">
        <v>0</v>
      </c>
      <c r="H45" s="15" t="n">
        <v>-0.28989372</v>
      </c>
      <c r="I45" s="15" t="n">
        <v>-252.884154</v>
      </c>
      <c r="J45" s="15" t="n">
        <v>-291.096169</v>
      </c>
      <c r="K45" s="8" t="n">
        <v>-26.33</v>
      </c>
      <c r="L45" s="8" t="n">
        <v>14.7</v>
      </c>
      <c r="M45" s="8" t="n">
        <v>0</v>
      </c>
    </row>
    <row r="46" customFormat="false" ht="13.8" hidden="false" customHeight="false" outlineLevel="0" collapsed="false">
      <c r="A46" s="15" t="n">
        <v>-0.0520558769</v>
      </c>
      <c r="B46" s="15" t="n">
        <v>253.248068</v>
      </c>
      <c r="C46" s="15" t="n">
        <v>-290.779823</v>
      </c>
      <c r="D46" s="8" t="n">
        <v>-4.31</v>
      </c>
      <c r="E46" s="8" t="n">
        <v>39.47</v>
      </c>
      <c r="F46" s="8" t="n">
        <v>0</v>
      </c>
      <c r="H46" s="15" t="n">
        <v>-0.0520558769</v>
      </c>
      <c r="I46" s="15" t="n">
        <v>-252.704655</v>
      </c>
      <c r="J46" s="15" t="n">
        <v>-291.252205</v>
      </c>
      <c r="K46" s="8" t="n">
        <v>-4.97</v>
      </c>
      <c r="L46" s="8" t="n">
        <v>45.52</v>
      </c>
      <c r="M46" s="8" t="n">
        <v>0</v>
      </c>
    </row>
    <row r="47" customFormat="false" ht="13.8" hidden="false" customHeight="false" outlineLevel="0" collapsed="false">
      <c r="A47" s="15" t="n">
        <v>-0.86286669</v>
      </c>
      <c r="B47" s="15" t="n">
        <v>252.84011706</v>
      </c>
      <c r="C47" s="15" t="n">
        <v>-291.13444969</v>
      </c>
      <c r="D47" s="8" t="n">
        <v>-79.31</v>
      </c>
      <c r="E47" s="8" t="n">
        <v>-21.99</v>
      </c>
      <c r="F47" s="8" t="n">
        <v>0</v>
      </c>
      <c r="H47" s="15" t="n">
        <v>-0.86286669</v>
      </c>
      <c r="I47" s="15" t="n">
        <v>-253.11260619</v>
      </c>
      <c r="J47" s="15" t="n">
        <v>-290.8975785</v>
      </c>
      <c r="K47" s="8" t="n">
        <v>-73.85</v>
      </c>
      <c r="L47" s="8" t="n">
        <v>-20.47</v>
      </c>
      <c r="M47" s="8" t="n">
        <v>0</v>
      </c>
    </row>
    <row r="48" customFormat="false" ht="13.8" hidden="false" customHeight="false" outlineLevel="0" collapsed="false">
      <c r="A48" s="15" t="n">
        <v>-1.40340723</v>
      </c>
      <c r="B48" s="15" t="n">
        <v>253.85999487</v>
      </c>
      <c r="C48" s="15" t="n">
        <v>-290.24788344</v>
      </c>
      <c r="D48" s="8" t="n">
        <v>-101.02</v>
      </c>
      <c r="E48" s="8" t="n">
        <v>111.67</v>
      </c>
      <c r="F48" s="8" t="n">
        <v>0</v>
      </c>
      <c r="H48" s="15" t="n">
        <v>-1.40340723</v>
      </c>
      <c r="I48" s="15" t="n">
        <v>-252.09272838</v>
      </c>
      <c r="J48" s="15" t="n">
        <v>-291.78414476</v>
      </c>
      <c r="K48" s="8" t="n">
        <v>-161.83</v>
      </c>
      <c r="L48" s="8" t="n">
        <v>178.89</v>
      </c>
      <c r="M48" s="8" t="n">
        <v>0</v>
      </c>
    </row>
  </sheetData>
  <mergeCells count="16">
    <mergeCell ref="M7:O7"/>
    <mergeCell ref="A16:C16"/>
    <mergeCell ref="D16:F16"/>
    <mergeCell ref="A23:F23"/>
    <mergeCell ref="H23:M23"/>
    <mergeCell ref="A24:C24"/>
    <mergeCell ref="D24:F24"/>
    <mergeCell ref="H24:J24"/>
    <mergeCell ref="K24:M24"/>
    <mergeCell ref="H37:J37"/>
    <mergeCell ref="A42:F42"/>
    <mergeCell ref="H42:M42"/>
    <mergeCell ref="A43:C43"/>
    <mergeCell ref="D43:F43"/>
    <mergeCell ref="H43:J43"/>
    <mergeCell ref="K43:M4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8"/>
  <sheetViews>
    <sheetView showFormulas="false" showGridLines="true" showRowColHeaders="true" showZeros="true" rightToLeft="false" tabSelected="true" showOutlineSymbols="true" defaultGridColor="true" view="normal" topLeftCell="M7" colorId="64" zoomScale="100" zoomScaleNormal="100" zoomScalePageLayoutView="100" workbookViewId="0">
      <selection pane="topLeft" activeCell="R28" activeCellId="0" sqref="R28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12.43"/>
    <col collapsed="false" customWidth="true" hidden="false" outlineLevel="0" max="10" min="10" style="0" width="13.54"/>
  </cols>
  <sheetData>
    <row r="1" customFormat="false" ht="13.8" hidden="false" customHeight="false" outlineLevel="0" collapsed="false">
      <c r="A1" s="8"/>
      <c r="B1" s="8" t="s">
        <v>16</v>
      </c>
      <c r="C1" s="8" t="s">
        <v>17</v>
      </c>
      <c r="D1" s="34"/>
      <c r="E1" s="34"/>
      <c r="F1" s="34"/>
    </row>
    <row r="2" customFormat="false" ht="13.8" hidden="false" customHeight="false" outlineLevel="0" collapsed="false">
      <c r="A2" s="28" t="s">
        <v>18</v>
      </c>
      <c r="B2" s="8" t="n">
        <v>22</v>
      </c>
      <c r="C2" s="8" t="n">
        <f aca="false">RADIANS(B2)</f>
        <v>0.383972435438752</v>
      </c>
      <c r="D2" s="34"/>
      <c r="E2" s="34"/>
      <c r="F2" s="34"/>
    </row>
    <row r="3" customFormat="false" ht="13.8" hidden="false" customHeight="false" outlineLevel="0" collapsed="false">
      <c r="D3" s="35"/>
      <c r="E3" s="35"/>
      <c r="F3" s="35"/>
    </row>
    <row r="4" customFormat="false" ht="13.8" hidden="false" customHeight="false" outlineLevel="0" collapsed="false">
      <c r="A4" s="29" t="s">
        <v>19</v>
      </c>
      <c r="B4" s="30" t="s">
        <v>20</v>
      </c>
      <c r="C4" s="31" t="s">
        <v>21</v>
      </c>
      <c r="D4" s="35"/>
      <c r="E4" s="35"/>
      <c r="F4" s="35"/>
    </row>
    <row r="5" customFormat="false" ht="13.8" hidden="false" customHeight="false" outlineLevel="0" collapsed="false">
      <c r="A5" s="8" t="n">
        <v>0</v>
      </c>
      <c r="B5" s="8" t="n">
        <v>0</v>
      </c>
      <c r="C5" s="8" t="n">
        <v>-265</v>
      </c>
      <c r="D5" s="35"/>
      <c r="E5" s="35"/>
      <c r="F5" s="35"/>
    </row>
    <row r="6" customFormat="false" ht="13.8" hidden="false" customHeight="false" outlineLevel="0" collapsed="false">
      <c r="D6" s="35"/>
      <c r="E6" s="35"/>
      <c r="F6" s="35"/>
    </row>
    <row r="7" customFormat="false" ht="13.8" hidden="false" customHeight="false" outlineLevel="0" collapsed="false">
      <c r="A7" s="32" t="s">
        <v>22</v>
      </c>
      <c r="B7" s="32"/>
      <c r="C7" s="32"/>
    </row>
    <row r="8" customFormat="false" ht="13.8" hidden="false" customHeight="false" outlineLevel="0" collapsed="false">
      <c r="A8" s="8" t="n">
        <v>1</v>
      </c>
      <c r="B8" s="8" t="n">
        <v>0</v>
      </c>
      <c r="C8" s="8" t="n">
        <v>0</v>
      </c>
    </row>
    <row r="9" customFormat="false" ht="13.8" hidden="false" customHeight="false" outlineLevel="0" collapsed="false">
      <c r="A9" s="8" t="n">
        <v>0</v>
      </c>
      <c r="B9" s="8" t="n">
        <f aca="false">COS(C2)</f>
        <v>0.927183854566787</v>
      </c>
      <c r="C9" s="8" t="n">
        <f aca="false">SIN(C2)</f>
        <v>0.374606593415912</v>
      </c>
    </row>
    <row r="10" customFormat="false" ht="13.8" hidden="false" customHeight="false" outlineLevel="0" collapsed="false">
      <c r="A10" s="8" t="n">
        <v>0</v>
      </c>
      <c r="B10" s="8" t="n">
        <f aca="false">-SIN(C2)</f>
        <v>-0.374606593415912</v>
      </c>
      <c r="C10" s="8" t="n">
        <f aca="false">COS(C2)</f>
        <v>0.927183854566787</v>
      </c>
    </row>
    <row r="13" customFormat="false" ht="13.8" hidden="false" customHeight="false" outlineLevel="0" collapsed="false">
      <c r="A13" s="2" t="s">
        <v>25</v>
      </c>
      <c r="B13" s="2"/>
      <c r="C13" s="2"/>
      <c r="D13" s="2"/>
      <c r="E13" s="2"/>
      <c r="F13" s="2"/>
      <c r="G13" s="2"/>
      <c r="H13" s="2"/>
      <c r="I13" s="2"/>
      <c r="K13" s="2" t="s">
        <v>26</v>
      </c>
      <c r="L13" s="2"/>
      <c r="M13" s="2"/>
      <c r="N13" s="2"/>
      <c r="O13" s="2"/>
      <c r="P13" s="2"/>
      <c r="Q13" s="2"/>
      <c r="R13" s="2"/>
      <c r="S13" s="2"/>
    </row>
    <row r="14" customFormat="false" ht="13.8" hidden="false" customHeight="false" outlineLevel="0" collapsed="false">
      <c r="A14" s="4" t="s">
        <v>11</v>
      </c>
      <c r="B14" s="4"/>
      <c r="C14" s="4"/>
      <c r="D14" s="4" t="s">
        <v>27</v>
      </c>
      <c r="E14" s="4"/>
      <c r="F14" s="4"/>
      <c r="G14" s="4" t="s">
        <v>28</v>
      </c>
      <c r="H14" s="4"/>
      <c r="I14" s="4"/>
      <c r="K14" s="4" t="s">
        <v>11</v>
      </c>
      <c r="L14" s="4"/>
      <c r="M14" s="4"/>
      <c r="N14" s="4" t="s">
        <v>27</v>
      </c>
      <c r="O14" s="4"/>
      <c r="P14" s="4"/>
      <c r="Q14" s="4" t="s">
        <v>28</v>
      </c>
      <c r="R14" s="4"/>
      <c r="S14" s="4"/>
    </row>
    <row r="15" customFormat="false" ht="13.8" hidden="false" customHeight="false" outlineLevel="0" collapsed="false">
      <c r="A15" s="5" t="s">
        <v>6</v>
      </c>
      <c r="B15" s="6" t="s">
        <v>7</v>
      </c>
      <c r="C15" s="7" t="s">
        <v>8</v>
      </c>
      <c r="D15" s="5" t="s">
        <v>6</v>
      </c>
      <c r="E15" s="6" t="s">
        <v>7</v>
      </c>
      <c r="F15" s="7" t="s">
        <v>8</v>
      </c>
      <c r="G15" s="5" t="s">
        <v>6</v>
      </c>
      <c r="H15" s="6" t="s">
        <v>7</v>
      </c>
      <c r="I15" s="7" t="s">
        <v>8</v>
      </c>
      <c r="K15" s="5" t="s">
        <v>6</v>
      </c>
      <c r="L15" s="6" t="s">
        <v>7</v>
      </c>
      <c r="M15" s="7" t="s">
        <v>8</v>
      </c>
      <c r="N15" s="5" t="s">
        <v>6</v>
      </c>
      <c r="O15" s="6" t="s">
        <v>7</v>
      </c>
      <c r="P15" s="7" t="s">
        <v>8</v>
      </c>
      <c r="Q15" s="5" t="s">
        <v>6</v>
      </c>
      <c r="R15" s="6" t="s">
        <v>7</v>
      </c>
      <c r="S15" s="7" t="s">
        <v>8</v>
      </c>
    </row>
    <row r="16" customFormat="false" ht="13.8" hidden="false" customHeight="false" outlineLevel="0" collapsed="false">
      <c r="A16" s="8" t="n">
        <v>300</v>
      </c>
      <c r="B16" s="8" t="n">
        <v>0</v>
      </c>
      <c r="C16" s="8" t="n">
        <v>265</v>
      </c>
      <c r="D16" s="15" t="n">
        <v>35.51</v>
      </c>
      <c r="E16" s="15" t="n">
        <v>24.51</v>
      </c>
      <c r="F16" s="15" t="n">
        <v>0</v>
      </c>
      <c r="G16" s="8" t="n">
        <v>-196.08</v>
      </c>
      <c r="H16" s="8" t="n">
        <v>30.59</v>
      </c>
      <c r="I16" s="8" t="n">
        <v>0</v>
      </c>
      <c r="K16" s="8" t="n">
        <v>300</v>
      </c>
      <c r="L16" s="8" t="n">
        <v>0</v>
      </c>
      <c r="M16" s="8" t="n">
        <v>265</v>
      </c>
      <c r="N16" s="15" t="n">
        <v>-35.51</v>
      </c>
      <c r="O16" s="15" t="n">
        <v>-24.83</v>
      </c>
      <c r="P16" s="15" t="n">
        <v>0</v>
      </c>
      <c r="Q16" s="8" t="n">
        <v>195.14</v>
      </c>
      <c r="R16" s="8" t="n">
        <v>-30.56</v>
      </c>
      <c r="S16" s="8" t="n">
        <v>0</v>
      </c>
    </row>
    <row r="17" customFormat="false" ht="13.8" hidden="false" customHeight="false" outlineLevel="0" collapsed="false">
      <c r="A17" s="8" t="n">
        <v>400</v>
      </c>
      <c r="B17" s="8" t="n">
        <v>0</v>
      </c>
      <c r="C17" s="8" t="n">
        <v>265</v>
      </c>
      <c r="D17" s="15" t="n">
        <v>73.47</v>
      </c>
      <c r="E17" s="15" t="n">
        <v>25.52</v>
      </c>
      <c r="F17" s="15" t="n">
        <v>0</v>
      </c>
      <c r="G17" s="8" t="n">
        <v>-144.74</v>
      </c>
      <c r="H17" s="8" t="n">
        <v>28.01</v>
      </c>
      <c r="I17" s="8" t="n">
        <v>0</v>
      </c>
      <c r="K17" s="8" t="n">
        <v>400</v>
      </c>
      <c r="L17" s="8" t="n">
        <v>0</v>
      </c>
      <c r="M17" s="8" t="n">
        <v>265</v>
      </c>
      <c r="N17" s="15" t="n">
        <v>-72.43</v>
      </c>
      <c r="O17" s="15" t="n">
        <v>-26.49</v>
      </c>
      <c r="P17" s="15" t="n">
        <v>0</v>
      </c>
      <c r="Q17" s="8" t="n">
        <v>144.33</v>
      </c>
      <c r="R17" s="8" t="n">
        <v>-28.73</v>
      </c>
      <c r="S17" s="8" t="n">
        <v>0</v>
      </c>
    </row>
    <row r="18" customFormat="false" ht="13.8" hidden="false" customHeight="false" outlineLevel="0" collapsed="false">
      <c r="A18" s="8" t="n">
        <v>500</v>
      </c>
      <c r="B18" s="8" t="n">
        <v>0</v>
      </c>
      <c r="C18" s="8" t="n">
        <v>265</v>
      </c>
      <c r="D18" s="15" t="n">
        <v>102.16</v>
      </c>
      <c r="E18" s="15" t="n">
        <v>26.52</v>
      </c>
      <c r="F18" s="15" t="n">
        <v>0</v>
      </c>
      <c r="G18" s="8" t="n">
        <v>-112.8</v>
      </c>
      <c r="H18" s="8" t="n">
        <v>27.6</v>
      </c>
      <c r="I18" s="8" t="n">
        <v>0</v>
      </c>
      <c r="K18" s="8" t="n">
        <v>500</v>
      </c>
      <c r="L18" s="8" t="n">
        <v>0</v>
      </c>
      <c r="M18" s="8" t="n">
        <v>265</v>
      </c>
      <c r="N18" s="15" t="n">
        <v>-101.42</v>
      </c>
      <c r="O18" s="15" t="n">
        <v>-27.54</v>
      </c>
      <c r="P18" s="15" t="n">
        <v>0</v>
      </c>
      <c r="Q18" s="8" t="n">
        <v>112.42</v>
      </c>
      <c r="R18" s="8" t="n">
        <v>-27.23</v>
      </c>
      <c r="S18" s="8" t="n">
        <v>0</v>
      </c>
    </row>
    <row r="19" customFormat="false" ht="13.8" hidden="false" customHeight="false" outlineLevel="0" collapsed="false">
      <c r="A19" s="8" t="n">
        <v>600</v>
      </c>
      <c r="B19" s="8" t="n">
        <v>0</v>
      </c>
      <c r="C19" s="8" t="n">
        <v>265</v>
      </c>
      <c r="D19" s="15" t="n">
        <v>124.42</v>
      </c>
      <c r="E19" s="15" t="n">
        <v>26.94</v>
      </c>
      <c r="F19" s="15" t="n">
        <v>0</v>
      </c>
      <c r="G19" s="8" t="n">
        <v>-89.74</v>
      </c>
      <c r="H19" s="8" t="n">
        <v>26.09</v>
      </c>
      <c r="I19" s="8" t="n">
        <v>0</v>
      </c>
      <c r="K19" s="8" t="n">
        <v>600</v>
      </c>
      <c r="L19" s="8" t="n">
        <v>0</v>
      </c>
      <c r="M19" s="8" t="n">
        <v>265</v>
      </c>
      <c r="N19" s="15" t="n">
        <v>-124.82</v>
      </c>
      <c r="O19" s="15" t="n">
        <v>-27.31</v>
      </c>
      <c r="P19" s="15" t="n">
        <v>0</v>
      </c>
      <c r="Q19" s="8" t="n">
        <v>90.1</v>
      </c>
      <c r="R19" s="8" t="n">
        <v>-26.44</v>
      </c>
      <c r="S19" s="8" t="n">
        <v>0</v>
      </c>
    </row>
    <row r="21" customFormat="false" ht="13.8" hidden="false" customHeight="false" outlineLevel="0" collapsed="false">
      <c r="A21" s="2" t="s">
        <v>25</v>
      </c>
      <c r="B21" s="2"/>
      <c r="C21" s="2"/>
      <c r="D21" s="2"/>
      <c r="E21" s="2"/>
      <c r="F21" s="2"/>
      <c r="G21" s="2"/>
      <c r="H21" s="2"/>
      <c r="I21" s="2"/>
      <c r="K21" s="2" t="s">
        <v>26</v>
      </c>
      <c r="L21" s="2"/>
      <c r="M21" s="2"/>
      <c r="N21" s="2"/>
      <c r="O21" s="2"/>
      <c r="P21" s="2"/>
      <c r="Q21" s="2"/>
      <c r="R21" s="2"/>
      <c r="S21" s="2"/>
    </row>
    <row r="22" customFormat="false" ht="13.8" hidden="false" customHeight="false" outlineLevel="0" collapsed="false">
      <c r="A22" s="4" t="s">
        <v>11</v>
      </c>
      <c r="B22" s="4"/>
      <c r="C22" s="4"/>
      <c r="D22" s="4" t="s">
        <v>27</v>
      </c>
      <c r="E22" s="4"/>
      <c r="F22" s="4"/>
      <c r="G22" s="4" t="s">
        <v>28</v>
      </c>
      <c r="H22" s="4"/>
      <c r="I22" s="4"/>
      <c r="K22" s="4" t="s">
        <v>11</v>
      </c>
      <c r="L22" s="4"/>
      <c r="M22" s="4"/>
      <c r="N22" s="4" t="s">
        <v>27</v>
      </c>
      <c r="O22" s="4"/>
      <c r="P22" s="4"/>
      <c r="Q22" s="4" t="s">
        <v>28</v>
      </c>
      <c r="R22" s="4"/>
      <c r="S22" s="4"/>
    </row>
    <row r="23" customFormat="false" ht="13.8" hidden="false" customHeight="false" outlineLevel="0" collapsed="false">
      <c r="A23" s="5" t="s">
        <v>6</v>
      </c>
      <c r="B23" s="6" t="s">
        <v>7</v>
      </c>
      <c r="C23" s="7" t="s">
        <v>8</v>
      </c>
      <c r="D23" s="5" t="s">
        <v>6</v>
      </c>
      <c r="E23" s="6" t="s">
        <v>7</v>
      </c>
      <c r="F23" s="7" t="s">
        <v>8</v>
      </c>
      <c r="G23" s="5" t="s">
        <v>6</v>
      </c>
      <c r="H23" s="6" t="s">
        <v>7</v>
      </c>
      <c r="I23" s="7" t="s">
        <v>8</v>
      </c>
      <c r="K23" s="5" t="s">
        <v>6</v>
      </c>
      <c r="L23" s="6" t="s">
        <v>7</v>
      </c>
      <c r="M23" s="7" t="s">
        <v>8</v>
      </c>
      <c r="N23" s="5" t="s">
        <v>6</v>
      </c>
      <c r="O23" s="6" t="s">
        <v>7</v>
      </c>
      <c r="P23" s="7" t="s">
        <v>8</v>
      </c>
      <c r="Q23" s="5" t="s">
        <v>6</v>
      </c>
      <c r="R23" s="6" t="s">
        <v>7</v>
      </c>
      <c r="S23" s="7" t="s">
        <v>8</v>
      </c>
    </row>
    <row r="24" customFormat="false" ht="13.8" hidden="false" customHeight="false" outlineLevel="0" collapsed="false">
      <c r="A24" s="8" t="n">
        <v>500</v>
      </c>
      <c r="B24" s="8" t="n">
        <v>50</v>
      </c>
      <c r="C24" s="8" t="n">
        <v>265</v>
      </c>
      <c r="D24" s="15" t="n">
        <v>101.79</v>
      </c>
      <c r="E24" s="15" t="n">
        <v>51.25</v>
      </c>
      <c r="F24" s="15" t="n">
        <v>0</v>
      </c>
      <c r="G24" s="8" t="n">
        <v>-112.4</v>
      </c>
      <c r="H24" s="8" t="n">
        <v>51.97</v>
      </c>
      <c r="I24" s="8" t="n">
        <v>0</v>
      </c>
      <c r="K24" s="8" t="n">
        <v>600</v>
      </c>
      <c r="L24" s="8" t="n">
        <v>50</v>
      </c>
      <c r="M24" s="8" t="n">
        <v>265</v>
      </c>
      <c r="N24" s="15" t="n">
        <v>-101.79</v>
      </c>
      <c r="O24" s="15" t="n">
        <v>-51.6</v>
      </c>
      <c r="P24" s="15" t="n">
        <v>0</v>
      </c>
      <c r="Q24" s="8" t="n">
        <v>112.41</v>
      </c>
      <c r="R24" s="8" t="n">
        <v>-51.62</v>
      </c>
      <c r="S24" s="8" t="n">
        <v>0</v>
      </c>
    </row>
    <row r="25" customFormat="false" ht="13.8" hidden="false" customHeight="false" outlineLevel="0" collapsed="false">
      <c r="A25" s="8" t="n">
        <v>500</v>
      </c>
      <c r="B25" s="8" t="n">
        <v>100</v>
      </c>
      <c r="C25" s="8" t="n">
        <v>265</v>
      </c>
      <c r="D25" s="15" t="n">
        <v>102.91</v>
      </c>
      <c r="E25" s="15" t="n">
        <v>76.81</v>
      </c>
      <c r="F25" s="15" t="n">
        <v>0</v>
      </c>
      <c r="G25" s="8" t="n">
        <v>-111.27</v>
      </c>
      <c r="H25" s="8" t="n">
        <v>77.65</v>
      </c>
      <c r="I25" s="8" t="n">
        <v>0</v>
      </c>
      <c r="K25" s="8" t="n">
        <v>600</v>
      </c>
      <c r="L25" s="8" t="n">
        <v>100</v>
      </c>
      <c r="M25" s="8" t="n">
        <v>265</v>
      </c>
      <c r="N25" s="15" t="n">
        <v>-102.91</v>
      </c>
      <c r="O25" s="15" t="n">
        <v>-76.81</v>
      </c>
      <c r="P25" s="15" t="n">
        <v>0</v>
      </c>
      <c r="Q25" s="8" t="n">
        <v>111.27</v>
      </c>
      <c r="R25" s="8" t="n">
        <v>-77.3</v>
      </c>
      <c r="S25" s="8" t="n">
        <v>0</v>
      </c>
    </row>
    <row r="26" customFormat="false" ht="13.8" hidden="false" customHeight="false" outlineLevel="0" collapsed="false">
      <c r="A26" s="8" t="n">
        <v>500</v>
      </c>
      <c r="B26" s="8" t="n">
        <v>150</v>
      </c>
      <c r="C26" s="8" t="n">
        <v>265</v>
      </c>
      <c r="D26" s="15" t="n">
        <v>104.41</v>
      </c>
      <c r="E26" s="15" t="n">
        <v>102.84</v>
      </c>
      <c r="F26" s="15" t="n">
        <v>0</v>
      </c>
      <c r="G26" s="8" t="n">
        <v>-110.13</v>
      </c>
      <c r="H26" s="8" t="n">
        <v>102.55</v>
      </c>
      <c r="I26" s="8" t="n">
        <v>0</v>
      </c>
      <c r="K26" s="8" t="n">
        <v>600</v>
      </c>
      <c r="L26" s="8" t="n">
        <v>150</v>
      </c>
      <c r="M26" s="8" t="n">
        <v>265</v>
      </c>
      <c r="N26" s="15" t="n">
        <v>-104.41</v>
      </c>
      <c r="O26" s="15" t="n">
        <v>-102.14</v>
      </c>
      <c r="P26" s="15" t="n">
        <v>0</v>
      </c>
      <c r="Q26" s="8" t="n">
        <v>110.5</v>
      </c>
      <c r="R26" s="8" t="n">
        <v>-102.96</v>
      </c>
      <c r="S26" s="8" t="n">
        <v>0</v>
      </c>
    </row>
    <row r="27" customFormat="false" ht="13.8" hidden="false" customHeight="false" outlineLevel="0" collapsed="false">
      <c r="A27" s="8" t="n">
        <v>500</v>
      </c>
      <c r="B27" s="8" t="n">
        <v>200</v>
      </c>
      <c r="C27" s="8" t="n">
        <v>265</v>
      </c>
      <c r="D27" s="15" t="n">
        <v>105.91</v>
      </c>
      <c r="E27" s="15" t="n">
        <v>127.57</v>
      </c>
      <c r="F27" s="15" t="n">
        <v>0</v>
      </c>
      <c r="G27" s="8" t="n">
        <v>-108.23</v>
      </c>
      <c r="H27" s="8" t="n">
        <v>127.96</v>
      </c>
      <c r="I27" s="8" t="n">
        <v>0</v>
      </c>
      <c r="K27" s="8" t="n">
        <v>600</v>
      </c>
      <c r="L27" s="8" t="n">
        <v>200</v>
      </c>
      <c r="M27" s="8" t="n">
        <v>265</v>
      </c>
      <c r="N27" s="15" t="n">
        <v>-105.16</v>
      </c>
      <c r="O27" s="15" t="n">
        <v>-128.84</v>
      </c>
      <c r="P27" s="15" t="n">
        <v>0</v>
      </c>
      <c r="Q27" s="8" t="n">
        <v>108.98</v>
      </c>
      <c r="R27" s="8" t="n">
        <v>-129.49</v>
      </c>
      <c r="S27" s="8" t="n">
        <v>0</v>
      </c>
    </row>
    <row r="28" customFormat="false" ht="13.8" hidden="false" customHeight="false" outlineLevel="0" collapsed="false"/>
  </sheetData>
  <mergeCells count="17">
    <mergeCell ref="A7:C7"/>
    <mergeCell ref="A13:I13"/>
    <mergeCell ref="K13:S13"/>
    <mergeCell ref="A14:C14"/>
    <mergeCell ref="D14:F14"/>
    <mergeCell ref="G14:I14"/>
    <mergeCell ref="K14:M14"/>
    <mergeCell ref="N14:P14"/>
    <mergeCell ref="Q14:S14"/>
    <mergeCell ref="A21:I21"/>
    <mergeCell ref="K21:S21"/>
    <mergeCell ref="A22:C22"/>
    <mergeCell ref="D22:F22"/>
    <mergeCell ref="G22:I22"/>
    <mergeCell ref="K22:M22"/>
    <mergeCell ref="N22:P22"/>
    <mergeCell ref="Q22:S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2024-03-31T11:50:46Z</dcterms:created>
  <dc:creator>David  Campoamor [ROBOTPLUS]</dc:creator>
  <dc:description/>
  <dc:language>es-ES</dc:language>
  <cp:lastModifiedBy/>
  <dcterms:modified xsi:type="dcterms:W3CDTF">2024-05-01T16:07:00Z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