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Sheet1!$A$25:$A$53</definedName>
    <definedName function="false" hidden="false" name="_xlchart.v1.1" vbProcedure="false">Sheet1!$F$25:$F$53</definedName>
    <definedName function="false" hidden="false" name="_xlchart.v1.2" vbProcedure="false">Sheet1!$G$25:$G$53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<sst xmlns="http://schemas.openxmlformats.org/spreadsheetml/2006/main" count="41" uniqueCount="39">
  <si>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V_BATTMAX</t>
  </si>
  <si>
    <t xml:space="preserve">V_BATTMIN</t>
  </si>
  <si>
    <t xml:space="preserve">V_ADCMAX</t>
  </si>
  <si>
    <t xml:space="preserve">ADCMAX</t>
  </si>
  <si>
    <t xml:space="preserve">V_DIVIDER_MAX_OUT</t>
  </si>
  <si>
    <t xml:space="preserve">y=ax+b</t>
  </si>
  <si>
    <t xml:space="preserve">Naive B search:</t>
  </si>
  <si>
    <t xml:space="preserve">V_CALIBATED_OFFSET</t>
  </si>
  <si>
    <t xml:space="preserve">a</t>
  </si>
  <si>
    <t xml:space="preserve">b</t>
  </si>
  <si>
    <t xml:space="preserve">N_MEASUREMENTS</t>
  </si>
  <si>
    <t xml:space="preserve">estimate</t>
  </si>
  <si>
    <t xml:space="preserve">B</t>
  </si>
  <si>
    <t xml:space="preserve">%</t>
  </si>
  <si>
    <t xml:space="preserve">R1</t>
  </si>
  <si>
    <t xml:space="preserve">R2</t>
  </si>
  <si>
    <t xml:space="preserve">linest:</t>
  </si>
  <si>
    <t xml:space="preserve">ADC Voltage = ADC *  V_ADCMAX / ADCMAX </t>
  </si>
  <si>
    <t xml:space="preserve">Voltage divider factor:</t>
  </si>
  <si>
    <t xml:space="preserve">▼</t>
  </si>
  <si>
    <t xml:space="preserve">Battery Voltage = ADCVoltage/divider factor</t>
  </si>
  <si>
    <t xml:space="preserve">V_BATTMAX/V_DIVIDER_MAX_OUT</t>
  </si>
  <si>
    <r>
      <rPr>
        <b val="true"/>
        <sz val="12"/>
        <color rgb="FF000000"/>
        <rFont val="Calibri"/>
        <family val="2"/>
        <charset val="1"/>
      </rPr>
      <t xml:space="preserve">Y:</t>
    </r>
    <r>
      <rPr>
        <sz val="12"/>
        <color rgb="FF000000"/>
        <rFont val="Calibri"/>
        <family val="2"/>
        <charset val="1"/>
      </rPr>
      <t xml:space="preserve"> Percentage = (vbatt-vbattmin) / (vBattMax-vbattmin) * 100</t>
    </r>
  </si>
  <si>
    <t xml:space="preserve">Vbatt</t>
  </si>
  <si>
    <t xml:space="preserve">Vdiv out</t>
  </si>
  <si>
    <r>
      <rPr>
        <b val="true"/>
        <sz val="12"/>
        <color rgb="FF000000"/>
        <rFont val="Calibri"/>
        <family val="2"/>
        <charset val="1"/>
      </rPr>
      <t xml:space="preserve">X</t>
    </r>
    <r>
      <rPr>
        <sz val="12"/>
        <color rgb="FF000000"/>
        <rFont val="Calibri"/>
        <family val="2"/>
        <charset val="1"/>
      </rPr>
      <t xml:space="preserve">: ADCVAL (calc)</t>
    </r>
  </si>
  <si>
    <t xml:space="preserve">From linear estimate:</t>
  </si>
  <si>
    <t xml:space="preserve">Error:</t>
  </si>
  <si>
    <t xml:space="preserve">Error%</t>
  </si>
  <si>
    <t xml:space="preserve">ERROR SUM</t>
  </si>
  <si>
    <t xml:space="preserve">IF the RX module transmits one byte for ADC value:</t>
  </si>
  <si>
    <t xml:space="preserve">Actual VBATT</t>
  </si>
  <si>
    <t xml:space="preserve">ADCVAL/4:</t>
  </si>
  <si>
    <t xml:space="preserve">recalculated VBATT:</t>
  </si>
  <si>
    <t xml:space="preserve">recalculated percentage</t>
  </si>
  <si>
    <t xml:space="preserve">Average sample time:</t>
  </si>
  <si>
    <t xml:space="preserve">µS</t>
  </si>
  <si>
    <t xml:space="preserve">Nsamples:</t>
  </si>
  <si>
    <t xml:space="preserve">Duration [uS]: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</si>
</sst>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hh:mm"/>
    <numFmt numFmtId="167" formatCode="0\ %"/>
    <numFmt numFmtId="168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Linear estimation of Battery Percentage as function of ADC value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Sheet1!$C$15:$C$57</c:f>
              <c:numCache>
                <c:formatCode>General</c:formatCode>
                <c:ptCount val="43"/>
                <c:pt idx="0">
                  <c:v>791</c:v>
                </c:pt>
                <c:pt idx="1">
                  <c:v>797</c:v>
                </c:pt>
                <c:pt idx="2">
                  <c:v>803</c:v>
                </c:pt>
                <c:pt idx="3">
                  <c:v>809</c:v>
                </c:pt>
                <c:pt idx="4">
                  <c:v>815</c:v>
                </c:pt>
                <c:pt idx="5">
                  <c:v>822</c:v>
                </c:pt>
                <c:pt idx="6">
                  <c:v>828</c:v>
                </c:pt>
                <c:pt idx="7">
                  <c:v>834</c:v>
                </c:pt>
                <c:pt idx="8">
                  <c:v>840</c:v>
                </c:pt>
                <c:pt idx="9">
                  <c:v>846</c:v>
                </c:pt>
                <c:pt idx="10">
                  <c:v>852</c:v>
                </c:pt>
                <c:pt idx="11">
                  <c:v>858</c:v>
                </c:pt>
                <c:pt idx="12">
                  <c:v>864</c:v>
                </c:pt>
                <c:pt idx="13">
                  <c:v>870</c:v>
                </c:pt>
                <c:pt idx="14">
                  <c:v>876</c:v>
                </c:pt>
                <c:pt idx="15">
                  <c:v>882</c:v>
                </c:pt>
                <c:pt idx="16">
                  <c:v>889</c:v>
                </c:pt>
                <c:pt idx="17">
                  <c:v>895</c:v>
                </c:pt>
                <c:pt idx="18">
                  <c:v>901</c:v>
                </c:pt>
                <c:pt idx="19">
                  <c:v>907</c:v>
                </c:pt>
                <c:pt idx="20">
                  <c:v>913</c:v>
                </c:pt>
                <c:pt idx="21">
                  <c:v>919</c:v>
                </c:pt>
                <c:pt idx="22">
                  <c:v>925</c:v>
                </c:pt>
                <c:pt idx="23">
                  <c:v>931</c:v>
                </c:pt>
                <c:pt idx="24">
                  <c:v>937</c:v>
                </c:pt>
                <c:pt idx="25">
                  <c:v>943</c:v>
                </c:pt>
                <c:pt idx="26">
                  <c:v>949</c:v>
                </c:pt>
                <c:pt idx="27">
                  <c:v>956</c:v>
                </c:pt>
                <c:pt idx="28">
                  <c:v>962</c:v>
                </c:pt>
                <c:pt idx="29">
                  <c:v>968</c:v>
                </c:pt>
                <c:pt idx="30">
                  <c:v>974</c:v>
                </c:pt>
                <c:pt idx="31">
                  <c:v>980</c:v>
                </c:pt>
                <c:pt idx="32">
                  <c:v>986</c:v>
                </c:pt>
                <c:pt idx="33">
                  <c:v>992</c:v>
                </c:pt>
                <c:pt idx="34">
                  <c:v>998</c:v>
                </c:pt>
                <c:pt idx="35">
                  <c:v>1004</c:v>
                </c:pt>
                <c:pt idx="36">
                  <c:v>1010</c:v>
                </c:pt>
                <c:pt idx="37">
                  <c:v>1016</c:v>
                </c:pt>
                <c:pt idx="38">
                  <c:v>1023</c:v>
                </c:pt>
                <c:pt idx="39">
                  <c:v>1029</c:v>
                </c:pt>
                <c:pt idx="40">
                  <c:v>1035</c:v>
                </c:pt>
                <c:pt idx="41">
                  <c:v>1041</c:v>
                </c:pt>
                <c:pt idx="42">
                  <c:v>1047</c:v>
                </c:pt>
              </c:numCache>
            </c:numRef>
          </c:xVal>
          <c:yVal>
            <c:numRef>
              <c:f>Sheet1!$F$15:$F$57</c:f>
              <c:numCache>
                <c:formatCode>General</c:formatCode>
                <c:ptCount val="43"/>
                <c:pt idx="0">
                  <c:v>-36.0703812316715</c:v>
                </c:pt>
                <c:pt idx="1">
                  <c:v>-32.5513196480938</c:v>
                </c:pt>
                <c:pt idx="2">
                  <c:v>-29.0322580645161</c:v>
                </c:pt>
                <c:pt idx="3">
                  <c:v>-25.5131964809384</c:v>
                </c:pt>
                <c:pt idx="4">
                  <c:v>-21.9941348973607</c:v>
                </c:pt>
                <c:pt idx="5">
                  <c:v>-17.8885630498533</c:v>
                </c:pt>
                <c:pt idx="6">
                  <c:v>-14.3695014662757</c:v>
                </c:pt>
                <c:pt idx="7">
                  <c:v>-10.850439882698</c:v>
                </c:pt>
                <c:pt idx="8">
                  <c:v>-7.33137829912023</c:v>
                </c:pt>
                <c:pt idx="9">
                  <c:v>-3.81231671554254</c:v>
                </c:pt>
                <c:pt idx="10">
                  <c:v>-0.293255131964796</c:v>
                </c:pt>
                <c:pt idx="11">
                  <c:v>3.22580645161289</c:v>
                </c:pt>
                <c:pt idx="12">
                  <c:v>6.74486803519057</c:v>
                </c:pt>
                <c:pt idx="13">
                  <c:v>10.2639296187683</c:v>
                </c:pt>
                <c:pt idx="14">
                  <c:v>13.782991202346</c:v>
                </c:pt>
                <c:pt idx="15">
                  <c:v>17.3020527859237</c:v>
                </c:pt>
                <c:pt idx="16">
                  <c:v>21.407624633431</c:v>
                </c:pt>
                <c:pt idx="17">
                  <c:v>24.9266862170088</c:v>
                </c:pt>
                <c:pt idx="18">
                  <c:v>28.4457478005865</c:v>
                </c:pt>
                <c:pt idx="19">
                  <c:v>31.9648093841642</c:v>
                </c:pt>
                <c:pt idx="20">
                  <c:v>35.4838709677419</c:v>
                </c:pt>
                <c:pt idx="21">
                  <c:v>39.0029325513196</c:v>
                </c:pt>
                <c:pt idx="22">
                  <c:v>42.5219941348974</c:v>
                </c:pt>
                <c:pt idx="23">
                  <c:v>46.0410557184751</c:v>
                </c:pt>
                <c:pt idx="24">
                  <c:v>49.5601173020528</c:v>
                </c:pt>
                <c:pt idx="25">
                  <c:v>53.0791788856306</c:v>
                </c:pt>
                <c:pt idx="26">
                  <c:v>56.5982404692082</c:v>
                </c:pt>
                <c:pt idx="27">
                  <c:v>60.7038123167156</c:v>
                </c:pt>
                <c:pt idx="28">
                  <c:v>64.2228739002933</c:v>
                </c:pt>
                <c:pt idx="29">
                  <c:v>67.741935483871</c:v>
                </c:pt>
                <c:pt idx="30">
                  <c:v>71.2609970674487</c:v>
                </c:pt>
                <c:pt idx="31">
                  <c:v>74.7800586510264</c:v>
                </c:pt>
                <c:pt idx="32">
                  <c:v>78.2991202346041</c:v>
                </c:pt>
                <c:pt idx="33">
                  <c:v>81.8181818181819</c:v>
                </c:pt>
                <c:pt idx="34">
                  <c:v>85.3372434017595</c:v>
                </c:pt>
                <c:pt idx="35">
                  <c:v>88.8563049853372</c:v>
                </c:pt>
                <c:pt idx="36">
                  <c:v>92.3753665689149</c:v>
                </c:pt>
                <c:pt idx="37">
                  <c:v>95.8944281524926</c:v>
                </c:pt>
                <c:pt idx="38">
                  <c:v>100</c:v>
                </c:pt>
                <c:pt idx="39">
                  <c:v>103.519061583578</c:v>
                </c:pt>
                <c:pt idx="40">
                  <c:v>107.038123167155</c:v>
                </c:pt>
                <c:pt idx="41">
                  <c:v>110.557184750733</c:v>
                </c:pt>
                <c:pt idx="42">
                  <c:v>114.076246334311</c:v>
                </c:pt>
              </c:numCache>
            </c:numRef>
          </c:yVal>
          <c:smooth val="0"/>
        </c:ser>
        <c:axId val="51355155"/>
        <c:axId val="27572917"/>
      </c:scatterChart>
      <c:valAx>
        <c:axId val="513551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572917"/>
        <c:crosses val="autoZero"/>
        <c:crossBetween val="midCat"/>
      </c:valAx>
      <c:valAx>
        <c:axId val="275729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35515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Calculated and estimated battery percentages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Sheet1!$A$25:$A$57</c:f>
              <c:strCache>
                <c:ptCount val="33"/>
                <c:pt idx="0">
                  <c:v>7,00</c:v>
                </c:pt>
                <c:pt idx="1">
                  <c:v>7,05</c:v>
                </c:pt>
                <c:pt idx="2">
                  <c:v>7,10</c:v>
                </c:pt>
                <c:pt idx="3">
                  <c:v>7,15</c:v>
                </c:pt>
                <c:pt idx="4">
                  <c:v>7,20</c:v>
                </c:pt>
                <c:pt idx="5">
                  <c:v>7,25</c:v>
                </c:pt>
                <c:pt idx="6">
                  <c:v>7,30</c:v>
                </c:pt>
                <c:pt idx="7">
                  <c:v>7,35</c:v>
                </c:pt>
                <c:pt idx="8">
                  <c:v>7,40</c:v>
                </c:pt>
                <c:pt idx="9">
                  <c:v>7,45</c:v>
                </c:pt>
                <c:pt idx="10">
                  <c:v>7,50</c:v>
                </c:pt>
                <c:pt idx="11">
                  <c:v>7,55</c:v>
                </c:pt>
                <c:pt idx="12">
                  <c:v>7,60</c:v>
                </c:pt>
                <c:pt idx="13">
                  <c:v>7,65</c:v>
                </c:pt>
                <c:pt idx="14">
                  <c:v>7,70</c:v>
                </c:pt>
                <c:pt idx="15">
                  <c:v>7,75</c:v>
                </c:pt>
                <c:pt idx="16">
                  <c:v>7,80</c:v>
                </c:pt>
                <c:pt idx="17">
                  <c:v>7,85</c:v>
                </c:pt>
                <c:pt idx="18">
                  <c:v>7,90</c:v>
                </c:pt>
                <c:pt idx="19">
                  <c:v>7,95</c:v>
                </c:pt>
                <c:pt idx="20">
                  <c:v>8,00</c:v>
                </c:pt>
                <c:pt idx="21">
                  <c:v>8,05</c:v>
                </c:pt>
                <c:pt idx="22">
                  <c:v>8,10</c:v>
                </c:pt>
                <c:pt idx="23">
                  <c:v>8,15</c:v>
                </c:pt>
                <c:pt idx="24">
                  <c:v>8,20</c:v>
                </c:pt>
                <c:pt idx="25">
                  <c:v>8,25</c:v>
                </c:pt>
                <c:pt idx="26">
                  <c:v>8,30</c:v>
                </c:pt>
                <c:pt idx="27">
                  <c:v>8,35</c:v>
                </c:pt>
                <c:pt idx="28">
                  <c:v>8,40</c:v>
                </c:pt>
                <c:pt idx="29">
                  <c:v>8,45</c:v>
                </c:pt>
                <c:pt idx="30">
                  <c:v>8,50</c:v>
                </c:pt>
                <c:pt idx="31">
                  <c:v>8,55</c:v>
                </c:pt>
                <c:pt idx="32">
                  <c:v>8,60</c:v>
                </c:pt>
              </c:strCache>
            </c:strRef>
          </c:cat>
          <c:val>
            <c:numRef>
              <c:f>Sheet1!$F$25:$F$57</c:f>
              <c:numCache>
                <c:formatCode>General</c:formatCode>
                <c:ptCount val="33"/>
                <c:pt idx="0">
                  <c:v>-0.293255131964796</c:v>
                </c:pt>
                <c:pt idx="1">
                  <c:v>3.22580645161289</c:v>
                </c:pt>
                <c:pt idx="2">
                  <c:v>6.74486803519057</c:v>
                </c:pt>
                <c:pt idx="3">
                  <c:v>10.2639296187683</c:v>
                </c:pt>
                <c:pt idx="4">
                  <c:v>13.782991202346</c:v>
                </c:pt>
                <c:pt idx="5">
                  <c:v>17.3020527859237</c:v>
                </c:pt>
                <c:pt idx="6">
                  <c:v>21.407624633431</c:v>
                </c:pt>
                <c:pt idx="7">
                  <c:v>24.9266862170088</c:v>
                </c:pt>
                <c:pt idx="8">
                  <c:v>28.4457478005865</c:v>
                </c:pt>
                <c:pt idx="9">
                  <c:v>31.9648093841642</c:v>
                </c:pt>
                <c:pt idx="10">
                  <c:v>35.4838709677419</c:v>
                </c:pt>
                <c:pt idx="11">
                  <c:v>39.0029325513196</c:v>
                </c:pt>
                <c:pt idx="12">
                  <c:v>42.5219941348974</c:v>
                </c:pt>
                <c:pt idx="13">
                  <c:v>46.0410557184751</c:v>
                </c:pt>
                <c:pt idx="14">
                  <c:v>49.5601173020528</c:v>
                </c:pt>
                <c:pt idx="15">
                  <c:v>53.0791788856306</c:v>
                </c:pt>
                <c:pt idx="16">
                  <c:v>56.5982404692082</c:v>
                </c:pt>
                <c:pt idx="17">
                  <c:v>60.7038123167156</c:v>
                </c:pt>
                <c:pt idx="18">
                  <c:v>64.2228739002933</c:v>
                </c:pt>
                <c:pt idx="19">
                  <c:v>67.741935483871</c:v>
                </c:pt>
                <c:pt idx="20">
                  <c:v>71.2609970674487</c:v>
                </c:pt>
                <c:pt idx="21">
                  <c:v>74.7800586510264</c:v>
                </c:pt>
                <c:pt idx="22">
                  <c:v>78.2991202346041</c:v>
                </c:pt>
                <c:pt idx="23">
                  <c:v>81.8181818181819</c:v>
                </c:pt>
                <c:pt idx="24">
                  <c:v>85.3372434017595</c:v>
                </c:pt>
                <c:pt idx="25">
                  <c:v>88.8563049853372</c:v>
                </c:pt>
                <c:pt idx="26">
                  <c:v>92.3753665689149</c:v>
                </c:pt>
                <c:pt idx="27">
                  <c:v>95.8944281524926</c:v>
                </c:pt>
                <c:pt idx="28">
                  <c:v>100</c:v>
                </c:pt>
                <c:pt idx="29">
                  <c:v>103.519061583578</c:v>
                </c:pt>
                <c:pt idx="30">
                  <c:v>107.038123167155</c:v>
                </c:pt>
                <c:pt idx="31">
                  <c:v>110.557184750733</c:v>
                </c:pt>
                <c:pt idx="32">
                  <c:v>114.076246334311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Sheet1!$A$25:$A$57</c:f>
              <c:strCache>
                <c:ptCount val="33"/>
                <c:pt idx="0">
                  <c:v>7,00</c:v>
                </c:pt>
                <c:pt idx="1">
                  <c:v>7,05</c:v>
                </c:pt>
                <c:pt idx="2">
                  <c:v>7,10</c:v>
                </c:pt>
                <c:pt idx="3">
                  <c:v>7,15</c:v>
                </c:pt>
                <c:pt idx="4">
                  <c:v>7,20</c:v>
                </c:pt>
                <c:pt idx="5">
                  <c:v>7,25</c:v>
                </c:pt>
                <c:pt idx="6">
                  <c:v>7,30</c:v>
                </c:pt>
                <c:pt idx="7">
                  <c:v>7,35</c:v>
                </c:pt>
                <c:pt idx="8">
                  <c:v>7,40</c:v>
                </c:pt>
                <c:pt idx="9">
                  <c:v>7,45</c:v>
                </c:pt>
                <c:pt idx="10">
                  <c:v>7,50</c:v>
                </c:pt>
                <c:pt idx="11">
                  <c:v>7,55</c:v>
                </c:pt>
                <c:pt idx="12">
                  <c:v>7,60</c:v>
                </c:pt>
                <c:pt idx="13">
                  <c:v>7,65</c:v>
                </c:pt>
                <c:pt idx="14">
                  <c:v>7,70</c:v>
                </c:pt>
                <c:pt idx="15">
                  <c:v>7,75</c:v>
                </c:pt>
                <c:pt idx="16">
                  <c:v>7,80</c:v>
                </c:pt>
                <c:pt idx="17">
                  <c:v>7,85</c:v>
                </c:pt>
                <c:pt idx="18">
                  <c:v>7,90</c:v>
                </c:pt>
                <c:pt idx="19">
                  <c:v>7,95</c:v>
                </c:pt>
                <c:pt idx="20">
                  <c:v>8,00</c:v>
                </c:pt>
                <c:pt idx="21">
                  <c:v>8,05</c:v>
                </c:pt>
                <c:pt idx="22">
                  <c:v>8,10</c:v>
                </c:pt>
                <c:pt idx="23">
                  <c:v>8,15</c:v>
                </c:pt>
                <c:pt idx="24">
                  <c:v>8,20</c:v>
                </c:pt>
                <c:pt idx="25">
                  <c:v>8,25</c:v>
                </c:pt>
                <c:pt idx="26">
                  <c:v>8,30</c:v>
                </c:pt>
                <c:pt idx="27">
                  <c:v>8,35</c:v>
                </c:pt>
                <c:pt idx="28">
                  <c:v>8,40</c:v>
                </c:pt>
                <c:pt idx="29">
                  <c:v>8,45</c:v>
                </c:pt>
                <c:pt idx="30">
                  <c:v>8,50</c:v>
                </c:pt>
                <c:pt idx="31">
                  <c:v>8,55</c:v>
                </c:pt>
                <c:pt idx="32">
                  <c:v>8,60</c:v>
                </c:pt>
              </c:strCache>
            </c:strRef>
          </c:cat>
          <c:val>
            <c:numRef>
              <c:f>Sheet1!$G$25:$G$57</c:f>
              <c:numCache>
                <c:formatCode>General</c:formatCode>
                <c:ptCount val="33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25.5</c:v>
                </c:pt>
                <c:pt idx="7">
                  <c:v>28.5</c:v>
                </c:pt>
                <c:pt idx="8">
                  <c:v>31.5</c:v>
                </c:pt>
                <c:pt idx="9">
                  <c:v>34.5</c:v>
                </c:pt>
                <c:pt idx="10">
                  <c:v>37.5</c:v>
                </c:pt>
                <c:pt idx="11">
                  <c:v>40.5</c:v>
                </c:pt>
                <c:pt idx="12">
                  <c:v>43.5</c:v>
                </c:pt>
                <c:pt idx="13">
                  <c:v>46.5</c:v>
                </c:pt>
                <c:pt idx="14">
                  <c:v>49.5</c:v>
                </c:pt>
                <c:pt idx="15">
                  <c:v>52.5</c:v>
                </c:pt>
                <c:pt idx="16">
                  <c:v>55.5</c:v>
                </c:pt>
                <c:pt idx="17">
                  <c:v>59</c:v>
                </c:pt>
                <c:pt idx="18">
                  <c:v>62</c:v>
                </c:pt>
                <c:pt idx="19">
                  <c:v>65</c:v>
                </c:pt>
                <c:pt idx="20">
                  <c:v>68</c:v>
                </c:pt>
                <c:pt idx="21">
                  <c:v>71</c:v>
                </c:pt>
                <c:pt idx="22">
                  <c:v>74</c:v>
                </c:pt>
                <c:pt idx="23">
                  <c:v>77</c:v>
                </c:pt>
                <c:pt idx="24">
                  <c:v>80</c:v>
                </c:pt>
                <c:pt idx="25">
                  <c:v>83</c:v>
                </c:pt>
                <c:pt idx="26">
                  <c:v>86</c:v>
                </c:pt>
                <c:pt idx="27">
                  <c:v>89</c:v>
                </c:pt>
                <c:pt idx="28">
                  <c:v>92.5</c:v>
                </c:pt>
                <c:pt idx="29">
                  <c:v>95.5</c:v>
                </c:pt>
                <c:pt idx="30">
                  <c:v>98.5</c:v>
                </c:pt>
                <c:pt idx="31">
                  <c:v>101.5</c:v>
                </c:pt>
                <c:pt idx="32">
                  <c:v>104.5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67687"/>
        <c:axId val="75056633"/>
      </c:lineChart>
      <c:catAx>
        <c:axId val="496768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56633"/>
        <c:crosses val="autoZero"/>
        <c:auto val="1"/>
        <c:lblAlgn val="ctr"/>
        <c:lblOffset val="100"/>
        <c:noMultiLvlLbl val="0"/>
      </c:catAx>
      <c:valAx>
        <c:axId val="750566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6768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112680</xdr:colOff>
      <xdr:row>11</xdr:row>
      <xdr:rowOff>171720</xdr:rowOff>
    </xdr:from>
    <xdr:to>
      <xdr:col>11</xdr:col>
      <xdr:colOff>2946600</xdr:colOff>
      <xdr:row>25</xdr:row>
      <xdr:rowOff>87480</xdr:rowOff>
    </xdr:to>
    <xdr:graphicFrame>
      <xdr:nvGraphicFramePr>
        <xdr:cNvPr id="0" name="Chart 3"/>
        <xdr:cNvGraphicFramePr/>
      </xdr:nvGraphicFramePr>
      <xdr:xfrm>
        <a:off x="17101800" y="2432160"/>
        <a:ext cx="4988520" cy="277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32760</xdr:colOff>
      <xdr:row>28</xdr:row>
      <xdr:rowOff>131400</xdr:rowOff>
    </xdr:from>
    <xdr:to>
      <xdr:col>11</xdr:col>
      <xdr:colOff>2910960</xdr:colOff>
      <xdr:row>42</xdr:row>
      <xdr:rowOff>61920</xdr:rowOff>
    </xdr:to>
    <xdr:graphicFrame>
      <xdr:nvGraphicFramePr>
        <xdr:cNvPr id="1" name="Chart 5"/>
        <xdr:cNvGraphicFramePr/>
      </xdr:nvGraphicFramePr>
      <xdr:xfrm>
        <a:off x="17021880" y="5859000"/>
        <a:ext cx="5032800" cy="277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3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M6" activeCellId="0" sqref="M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2.33"/>
    <col collapsed="false" customWidth="true" hidden="false" outlineLevel="0" max="3" min="2" style="0" width="18.33"/>
    <col collapsed="false" customWidth="true" hidden="false" outlineLevel="0" max="5" min="5" style="0" width="13.33"/>
    <col collapsed="false" customWidth="true" hidden="false" outlineLevel="0" max="8" min="7" style="0" width="19.16"/>
    <col collapsed="false" customWidth="true" hidden="false" outlineLevel="0" max="9" min="9" style="0" width="22.66"/>
    <col collapsed="false" customWidth="true" hidden="false" outlineLevel="0" max="11" min="11" style="0" width="22.17"/>
    <col collapsed="false" customWidth="true" hidden="false" outlineLevel="0" max="12" min="12" style="0" width="47"/>
    <col collapsed="false" customWidth="true" hidden="false" outlineLevel="0" max="13" min="13" style="0" width="33.66"/>
    <col collapsed="false" customWidth="true" hidden="false" outlineLevel="0" max="14" min="14" style="0" width="19.33"/>
  </cols>
  <sheetData>
    <row r="1" customFormat="false" ht="16" hidden="false" customHeight="false" outlineLevel="0" collapsed="false">
      <c r="A1" s="0" t="s">
        <v>0</v>
      </c>
      <c r="B1" s="1" t="n">
        <v>8.4</v>
      </c>
    </row>
    <row r="2" customFormat="false" ht="16" hidden="false" customHeight="false" outlineLevel="0" collapsed="false">
      <c r="A2" s="0" t="s">
        <v>1</v>
      </c>
      <c r="B2" s="1" t="n">
        <v>7</v>
      </c>
    </row>
    <row r="3" customFormat="false" ht="16" hidden="false" customHeight="false" outlineLevel="0" collapsed="false">
      <c r="A3" s="0" t="s">
        <v>2</v>
      </c>
      <c r="B3" s="1" t="n">
        <v>5</v>
      </c>
    </row>
    <row r="4" customFormat="false" ht="17" hidden="false" customHeight="false" outlineLevel="0" collapsed="false">
      <c r="A4" s="0" t="s">
        <v>3</v>
      </c>
      <c r="B4" s="1" t="n">
        <v>1023</v>
      </c>
    </row>
    <row r="5" customFormat="false" ht="16" hidden="false" customHeight="false" outlineLevel="0" collapsed="false">
      <c r="A5" s="0" t="s">
        <v>4</v>
      </c>
      <c r="B5" s="1" t="n">
        <v>5</v>
      </c>
      <c r="G5" s="2"/>
      <c r="H5" s="3" t="s">
        <v>5</v>
      </c>
      <c r="I5" s="4"/>
      <c r="M5" s="0" t="s">
        <v>6</v>
      </c>
    </row>
    <row r="6" customFormat="false" ht="16" hidden="false" customHeight="false" outlineLevel="0" collapsed="false">
      <c r="A6" s="0" t="s">
        <v>7</v>
      </c>
      <c r="B6" s="1" t="n">
        <v>0</v>
      </c>
      <c r="G6" s="5"/>
      <c r="H6" s="6" t="s">
        <v>8</v>
      </c>
      <c r="I6" s="7" t="s">
        <v>9</v>
      </c>
    </row>
    <row r="7" customFormat="false" ht="17" hidden="false" customHeight="false" outlineLevel="0" collapsed="false">
      <c r="A7" s="0" t="s">
        <v>10</v>
      </c>
      <c r="B7" s="1" t="n">
        <v>16</v>
      </c>
      <c r="G7" s="8" t="s">
        <v>11</v>
      </c>
      <c r="H7" s="9" t="n">
        <v>0.5</v>
      </c>
      <c r="I7" s="10" t="n">
        <v>-419</v>
      </c>
      <c r="N7" s="0" t="s">
        <v>12</v>
      </c>
    </row>
    <row r="8" customFormat="false" ht="16" hidden="false" customHeight="false" outlineLevel="0" collapsed="false">
      <c r="M8" s="0" t="s">
        <v>13</v>
      </c>
      <c r="N8" s="0" t="n">
        <v>-400</v>
      </c>
      <c r="O8" s="0" t="n">
        <v>-401</v>
      </c>
      <c r="P8" s="0" t="n">
        <v>-402</v>
      </c>
      <c r="Q8" s="0" t="n">
        <v>-403</v>
      </c>
      <c r="R8" s="0" t="n">
        <v>-404</v>
      </c>
      <c r="S8" s="0" t="n">
        <v>-405</v>
      </c>
      <c r="T8" s="0" t="n">
        <v>-406</v>
      </c>
      <c r="U8" s="0" t="n">
        <v>-407</v>
      </c>
      <c r="V8" s="0" t="n">
        <v>-408</v>
      </c>
      <c r="W8" s="0" t="n">
        <v>-409</v>
      </c>
      <c r="X8" s="0" t="n">
        <v>-410</v>
      </c>
      <c r="Y8" s="0" t="n">
        <v>-411</v>
      </c>
      <c r="Z8" s="0" t="n">
        <v>-412</v>
      </c>
      <c r="AA8" s="0" t="n">
        <v>-413</v>
      </c>
      <c r="AB8" s="0" t="n">
        <v>-414</v>
      </c>
      <c r="AC8" s="0" t="n">
        <v>-415</v>
      </c>
      <c r="AD8" s="0" t="n">
        <v>-416</v>
      </c>
      <c r="AE8" s="0" t="n">
        <v>-417</v>
      </c>
      <c r="AF8" s="0" t="n">
        <v>-418</v>
      </c>
      <c r="AG8" s="0" t="n">
        <v>-419</v>
      </c>
      <c r="AH8" s="0" t="n">
        <v>-420</v>
      </c>
      <c r="AI8" s="0" t="n">
        <v>-421</v>
      </c>
      <c r="AJ8" s="0" t="n">
        <v>-422</v>
      </c>
      <c r="AK8" s="0" t="n">
        <v>-423</v>
      </c>
      <c r="AL8" s="0" t="n">
        <v>-424</v>
      </c>
      <c r="AM8" s="0" t="n">
        <v>-425</v>
      </c>
      <c r="AN8" s="0" t="n">
        <v>-426</v>
      </c>
      <c r="AO8" s="0" t="n">
        <v>-427</v>
      </c>
      <c r="AP8" s="0" t="n">
        <v>-428</v>
      </c>
      <c r="AQ8" s="0" t="n">
        <v>-429</v>
      </c>
      <c r="AR8" s="0" t="n">
        <v>-430</v>
      </c>
      <c r="AS8" s="0" t="n">
        <v>-431</v>
      </c>
      <c r="AT8" s="0" t="n">
        <v>-432</v>
      </c>
      <c r="AU8" s="0" t="n">
        <v>-433</v>
      </c>
      <c r="AV8" s="0" t="n">
        <v>-434</v>
      </c>
      <c r="AW8" s="0" t="n">
        <v>-435</v>
      </c>
      <c r="AX8" s="0" t="n">
        <v>-436</v>
      </c>
      <c r="AY8" s="0" t="n">
        <v>-437</v>
      </c>
      <c r="AZ8" s="0" t="n">
        <v>-438</v>
      </c>
      <c r="BA8" s="0" t="n">
        <v>-439</v>
      </c>
      <c r="BB8" s="0" t="n">
        <v>-440</v>
      </c>
      <c r="BC8" s="0" t="n">
        <v>-441</v>
      </c>
      <c r="BD8" s="0" t="n">
        <v>-442</v>
      </c>
      <c r="BE8" s="0" t="n">
        <v>-443</v>
      </c>
      <c r="BF8" s="0" t="n">
        <v>-444</v>
      </c>
      <c r="BG8" s="0" t="n">
        <v>-445</v>
      </c>
      <c r="BH8" s="0" t="n">
        <v>-446</v>
      </c>
      <c r="BI8" s="0" t="n">
        <v>-447</v>
      </c>
      <c r="BJ8" s="0" t="n">
        <v>-448</v>
      </c>
      <c r="BK8" s="0" t="n">
        <v>-449</v>
      </c>
      <c r="BL8" s="0" t="n">
        <v>-450</v>
      </c>
    </row>
    <row r="9" customFormat="false" ht="16" hidden="false" customHeight="false" outlineLevel="0" collapsed="false">
      <c r="A9" s="0" t="s">
        <v>14</v>
      </c>
      <c r="B9" s="1" t="n">
        <v>51000</v>
      </c>
      <c r="M9" s="11" t="n">
        <f aca="false">F25</f>
        <v>-0.293255131964796</v>
      </c>
      <c r="N9" s="0" t="n">
        <f aca="false">$C25*$H$7+N$8</f>
        <v>26</v>
      </c>
      <c r="O9" s="0" t="n">
        <f aca="false">$C25*$H$7+O$8</f>
        <v>25</v>
      </c>
      <c r="P9" s="0" t="n">
        <f aca="false">$C25*$H$7+P$8</f>
        <v>24</v>
      </c>
      <c r="Q9" s="0" t="n">
        <f aca="false">$C25*$H$7+Q$8</f>
        <v>23</v>
      </c>
      <c r="R9" s="0" t="n">
        <f aca="false">$C25*$H$7+R$8</f>
        <v>22</v>
      </c>
      <c r="S9" s="0" t="n">
        <f aca="false">$C25*$H$7+S$8</f>
        <v>21</v>
      </c>
      <c r="T9" s="0" t="n">
        <f aca="false">$C25*$H$7+T$8</f>
        <v>20</v>
      </c>
      <c r="U9" s="0" t="n">
        <f aca="false">$C25*$H$7+U$8</f>
        <v>19</v>
      </c>
      <c r="V9" s="0" t="n">
        <f aca="false">$C25*$H$7+V$8</f>
        <v>18</v>
      </c>
      <c r="W9" s="0" t="n">
        <f aca="false">$C25*$H$7+W$8</f>
        <v>17</v>
      </c>
      <c r="X9" s="0" t="n">
        <f aca="false">$C25*$H$7+X$8</f>
        <v>16</v>
      </c>
      <c r="Y9" s="0" t="n">
        <f aca="false">$C25*$H$7+Y$8</f>
        <v>15</v>
      </c>
      <c r="Z9" s="0" t="n">
        <f aca="false">$C25*$H$7+Z$8</f>
        <v>14</v>
      </c>
      <c r="AA9" s="0" t="n">
        <f aca="false">$C25*$H$7+AA$8</f>
        <v>13</v>
      </c>
      <c r="AB9" s="0" t="n">
        <f aca="false">$C25*$H$7+AB$8</f>
        <v>12</v>
      </c>
      <c r="AC9" s="0" t="n">
        <f aca="false">$C25*$H$7+AC$8</f>
        <v>11</v>
      </c>
      <c r="AD9" s="0" t="n">
        <f aca="false">$C25*$H$7+AD$8</f>
        <v>10</v>
      </c>
      <c r="AE9" s="0" t="n">
        <f aca="false">$C25*$H$7+AE$8</f>
        <v>9</v>
      </c>
      <c r="AF9" s="0" t="n">
        <f aca="false">$C25*$H$7+AF$8</f>
        <v>8</v>
      </c>
      <c r="AG9" s="0" t="n">
        <f aca="false">$C25*$H$7+AG$8</f>
        <v>7</v>
      </c>
      <c r="AH9" s="0" t="n">
        <f aca="false">$C25*$H$7+AH$8</f>
        <v>6</v>
      </c>
      <c r="AI9" s="0" t="n">
        <f aca="false">$C25*$H$7+AI$8</f>
        <v>5</v>
      </c>
      <c r="AJ9" s="0" t="n">
        <f aca="false">$C25*$H$7+AJ$8</f>
        <v>4</v>
      </c>
      <c r="AK9" s="0" t="n">
        <f aca="false">$C25*$H$7+AK$8</f>
        <v>3</v>
      </c>
      <c r="AL9" s="0" t="n">
        <f aca="false">$C25*$H$7+AL$8</f>
        <v>2</v>
      </c>
      <c r="AM9" s="0" t="n">
        <f aca="false">$C25*$H$7+AM$8</f>
        <v>1</v>
      </c>
      <c r="AN9" s="0" t="n">
        <f aca="false">$C25*$H$7+AN$8</f>
        <v>0</v>
      </c>
      <c r="AO9" s="0" t="n">
        <f aca="false">$C25*$H$7+AO$8</f>
        <v>-1</v>
      </c>
      <c r="AP9" s="0" t="n">
        <f aca="false">$C25*$H$7+AP$8</f>
        <v>-2</v>
      </c>
      <c r="AQ9" s="0" t="n">
        <f aca="false">$C25*$H$7+AQ$8</f>
        <v>-3</v>
      </c>
      <c r="AR9" s="0" t="n">
        <f aca="false">$C25*$H$7+AR$8</f>
        <v>-4</v>
      </c>
      <c r="AS9" s="0" t="n">
        <f aca="false">$C25*$H$7+AS$8</f>
        <v>-5</v>
      </c>
      <c r="AT9" s="0" t="n">
        <f aca="false">$C25*$H$7+AT$8</f>
        <v>-6</v>
      </c>
      <c r="AU9" s="0" t="n">
        <f aca="false">$C25*$H$7+AU$8</f>
        <v>-7</v>
      </c>
      <c r="AV9" s="0" t="n">
        <f aca="false">$C25*$H$7+AV$8</f>
        <v>-8</v>
      </c>
      <c r="AW9" s="0" t="n">
        <f aca="false">$C25*$H$7+AW$8</f>
        <v>-9</v>
      </c>
      <c r="AX9" s="0" t="n">
        <f aca="false">$C25*$H$7+AX$8</f>
        <v>-10</v>
      </c>
      <c r="AY9" s="0" t="n">
        <f aca="false">$C25*$H$7+AY$8</f>
        <v>-11</v>
      </c>
      <c r="AZ9" s="0" t="n">
        <f aca="false">$C25*$H$7+AZ$8</f>
        <v>-12</v>
      </c>
      <c r="BA9" s="0" t="n">
        <f aca="false">$C25*$H$7+BA$8</f>
        <v>-13</v>
      </c>
      <c r="BB9" s="0" t="n">
        <f aca="false">$C25*$H$7+BB$8</f>
        <v>-14</v>
      </c>
      <c r="BC9" s="0" t="n">
        <f aca="false">$C25*$H$7+BC$8</f>
        <v>-15</v>
      </c>
      <c r="BD9" s="0" t="n">
        <f aca="false">$C25*$H$7+BD$8</f>
        <v>-16</v>
      </c>
      <c r="BE9" s="0" t="n">
        <f aca="false">$C25*$H$7+BE$8</f>
        <v>-17</v>
      </c>
      <c r="BF9" s="0" t="n">
        <f aca="false">$C25*$H$7+BF$8</f>
        <v>-18</v>
      </c>
      <c r="BG9" s="0" t="n">
        <f aca="false">$C25*$H$7+BG$8</f>
        <v>-19</v>
      </c>
      <c r="BH9" s="0" t="n">
        <f aca="false">$C25*$H$7+BH$8</f>
        <v>-20</v>
      </c>
      <c r="BI9" s="0" t="n">
        <f aca="false">$C25*$H$7+BI$8</f>
        <v>-21</v>
      </c>
      <c r="BJ9" s="0" t="n">
        <f aca="false">$C25*$H$7+BJ$8</f>
        <v>-22</v>
      </c>
      <c r="BK9" s="0" t="n">
        <f aca="false">$C25*$H$7+BK$8</f>
        <v>-23</v>
      </c>
      <c r="BL9" s="0" t="n">
        <f aca="false">$C25*$H$7+BL$8</f>
        <v>-24</v>
      </c>
    </row>
    <row r="10" customFormat="false" ht="16" hidden="false" customHeight="false" outlineLevel="0" collapsed="false">
      <c r="A10" s="0" t="s">
        <v>15</v>
      </c>
      <c r="B10" s="1" t="n">
        <v>75000</v>
      </c>
      <c r="G10" s="0" t="s">
        <v>16</v>
      </c>
      <c r="H10" s="0" t="n">
        <f aca="false" t="array" ref="H10:I10">LINEST(F15:F53,C15:C53)</f>
        <v>0.586510263929619</v>
      </c>
      <c r="I10" s="0" t="n">
        <v>-500</v>
      </c>
      <c r="M10" s="11" t="n">
        <f aca="false">F26</f>
        <v>3.22580645161289</v>
      </c>
      <c r="N10" s="0" t="n">
        <f aca="false">$C26*$H$7+N$8</f>
        <v>29</v>
      </c>
      <c r="O10" s="0" t="n">
        <f aca="false">$C26*$H$7+O$8</f>
        <v>28</v>
      </c>
      <c r="P10" s="0" t="n">
        <f aca="false">$C26*$H$7+P$8</f>
        <v>27</v>
      </c>
      <c r="Q10" s="0" t="n">
        <f aca="false">$C26*$H$7+Q$8</f>
        <v>26</v>
      </c>
      <c r="R10" s="0" t="n">
        <f aca="false">$C26*$H$7+R$8</f>
        <v>25</v>
      </c>
      <c r="S10" s="0" t="n">
        <f aca="false">$C26*$H$7+S$8</f>
        <v>24</v>
      </c>
      <c r="T10" s="0" t="n">
        <f aca="false">$C26*$H$7+T$8</f>
        <v>23</v>
      </c>
      <c r="U10" s="0" t="n">
        <f aca="false">$C26*$H$7+U$8</f>
        <v>22</v>
      </c>
      <c r="V10" s="0" t="n">
        <f aca="false">$C26*$H$7+V$8</f>
        <v>21</v>
      </c>
      <c r="W10" s="0" t="n">
        <f aca="false">$C26*$H$7+W$8</f>
        <v>20</v>
      </c>
      <c r="X10" s="0" t="n">
        <f aca="false">$C26*$H$7+X$8</f>
        <v>19</v>
      </c>
      <c r="Y10" s="0" t="n">
        <f aca="false">$C26*$H$7+Y$8</f>
        <v>18</v>
      </c>
      <c r="Z10" s="0" t="n">
        <f aca="false">$C26*$H$7+Z$8</f>
        <v>17</v>
      </c>
      <c r="AA10" s="0" t="n">
        <f aca="false">$C26*$H$7+AA$8</f>
        <v>16</v>
      </c>
      <c r="AB10" s="0" t="n">
        <f aca="false">$C26*$H$7+AB$8</f>
        <v>15</v>
      </c>
      <c r="AC10" s="0" t="n">
        <f aca="false">$C26*$H$7+AC$8</f>
        <v>14</v>
      </c>
      <c r="AD10" s="0" t="n">
        <f aca="false">$C26*$H$7+AD$8</f>
        <v>13</v>
      </c>
      <c r="AE10" s="0" t="n">
        <f aca="false">$C26*$H$7+AE$8</f>
        <v>12</v>
      </c>
      <c r="AF10" s="0" t="n">
        <f aca="false">$C26*$H$7+AF$8</f>
        <v>11</v>
      </c>
      <c r="AG10" s="0" t="n">
        <f aca="false">$C26*$H$7+AG$8</f>
        <v>10</v>
      </c>
      <c r="AH10" s="0" t="n">
        <f aca="false">$C26*$H$7+AH$8</f>
        <v>9</v>
      </c>
      <c r="AI10" s="0" t="n">
        <f aca="false">$C26*$H$7+AI$8</f>
        <v>8</v>
      </c>
      <c r="AJ10" s="0" t="n">
        <f aca="false">$C26*$H$7+AJ$8</f>
        <v>7</v>
      </c>
      <c r="AK10" s="0" t="n">
        <f aca="false">$C26*$H$7+AK$8</f>
        <v>6</v>
      </c>
      <c r="AL10" s="0" t="n">
        <f aca="false">$C26*$H$7+AL$8</f>
        <v>5</v>
      </c>
      <c r="AM10" s="0" t="n">
        <f aca="false">$C26*$H$7+AM$8</f>
        <v>4</v>
      </c>
      <c r="AN10" s="0" t="n">
        <f aca="false">$C26*$H$7+AN$8</f>
        <v>3</v>
      </c>
      <c r="AO10" s="0" t="n">
        <f aca="false">$C26*$H$7+AO$8</f>
        <v>2</v>
      </c>
      <c r="AP10" s="0" t="n">
        <f aca="false">$C26*$H$7+AP$8</f>
        <v>1</v>
      </c>
      <c r="AQ10" s="0" t="n">
        <f aca="false">$C26*$H$7+AQ$8</f>
        <v>0</v>
      </c>
      <c r="AR10" s="0" t="n">
        <f aca="false">$C26*$H$7+AR$8</f>
        <v>-1</v>
      </c>
      <c r="AS10" s="0" t="n">
        <f aca="false">$C26*$H$7+AS$8</f>
        <v>-2</v>
      </c>
      <c r="AT10" s="0" t="n">
        <f aca="false">$C26*$H$7+AT$8</f>
        <v>-3</v>
      </c>
      <c r="AU10" s="0" t="n">
        <f aca="false">$C26*$H$7+AU$8</f>
        <v>-4</v>
      </c>
      <c r="AV10" s="0" t="n">
        <f aca="false">$C26*$H$7+AV$8</f>
        <v>-5</v>
      </c>
      <c r="AW10" s="0" t="n">
        <f aca="false">$C26*$H$7+AW$8</f>
        <v>-6</v>
      </c>
      <c r="AX10" s="0" t="n">
        <f aca="false">$C26*$H$7+AX$8</f>
        <v>-7</v>
      </c>
      <c r="AY10" s="0" t="n">
        <f aca="false">$C26*$H$7+AY$8</f>
        <v>-8</v>
      </c>
      <c r="AZ10" s="0" t="n">
        <f aca="false">$C26*$H$7+AZ$8</f>
        <v>-9</v>
      </c>
      <c r="BA10" s="0" t="n">
        <f aca="false">$C26*$H$7+BA$8</f>
        <v>-10</v>
      </c>
      <c r="BB10" s="0" t="n">
        <f aca="false">$C26*$H$7+BB$8</f>
        <v>-11</v>
      </c>
      <c r="BC10" s="0" t="n">
        <f aca="false">$C26*$H$7+BC$8</f>
        <v>-12</v>
      </c>
      <c r="BD10" s="0" t="n">
        <f aca="false">$C26*$H$7+BD$8</f>
        <v>-13</v>
      </c>
      <c r="BE10" s="0" t="n">
        <f aca="false">$C26*$H$7+BE$8</f>
        <v>-14</v>
      </c>
      <c r="BF10" s="0" t="n">
        <f aca="false">$C26*$H$7+BF$8</f>
        <v>-15</v>
      </c>
      <c r="BG10" s="0" t="n">
        <f aca="false">$C26*$H$7+BG$8</f>
        <v>-16</v>
      </c>
      <c r="BH10" s="0" t="n">
        <f aca="false">$C26*$H$7+BH$8</f>
        <v>-17</v>
      </c>
      <c r="BI10" s="0" t="n">
        <f aca="false">$C26*$H$7+BI$8</f>
        <v>-18</v>
      </c>
      <c r="BJ10" s="0" t="n">
        <f aca="false">$C26*$H$7+BJ$8</f>
        <v>-19</v>
      </c>
      <c r="BK10" s="0" t="n">
        <f aca="false">$C26*$H$7+BK$8</f>
        <v>-20</v>
      </c>
      <c r="BL10" s="0" t="n">
        <f aca="false">$C26*$H$7+BL$8</f>
        <v>-21</v>
      </c>
    </row>
    <row r="11" customFormat="false" ht="16" hidden="false" customHeight="false" outlineLevel="0" collapsed="false">
      <c r="B11" s="12"/>
      <c r="D11" s="0" t="s">
        <v>17</v>
      </c>
      <c r="M11" s="11" t="n">
        <f aca="false">F27</f>
        <v>6.74486803519057</v>
      </c>
      <c r="N11" s="0" t="n">
        <f aca="false">$C27*$H$7+N$8</f>
        <v>32</v>
      </c>
      <c r="O11" s="0" t="n">
        <f aca="false">$C27*$H$7+O$8</f>
        <v>31</v>
      </c>
      <c r="P11" s="0" t="n">
        <f aca="false">$C27*$H$7+P$8</f>
        <v>30</v>
      </c>
      <c r="Q11" s="0" t="n">
        <f aca="false">$C27*$H$7+Q$8</f>
        <v>29</v>
      </c>
      <c r="R11" s="0" t="n">
        <f aca="false">$C27*$H$7+R$8</f>
        <v>28</v>
      </c>
      <c r="S11" s="0" t="n">
        <f aca="false">$C27*$H$7+S$8</f>
        <v>27</v>
      </c>
      <c r="T11" s="0" t="n">
        <f aca="false">$C27*$H$7+T$8</f>
        <v>26</v>
      </c>
      <c r="U11" s="0" t="n">
        <f aca="false">$C27*$H$7+U$8</f>
        <v>25</v>
      </c>
      <c r="V11" s="0" t="n">
        <f aca="false">$C27*$H$7+V$8</f>
        <v>24</v>
      </c>
      <c r="W11" s="0" t="n">
        <f aca="false">$C27*$H$7+W$8</f>
        <v>23</v>
      </c>
      <c r="X11" s="0" t="n">
        <f aca="false">$C27*$H$7+X$8</f>
        <v>22</v>
      </c>
      <c r="Y11" s="0" t="n">
        <f aca="false">$C27*$H$7+Y$8</f>
        <v>21</v>
      </c>
      <c r="Z11" s="0" t="n">
        <f aca="false">$C27*$H$7+Z$8</f>
        <v>20</v>
      </c>
      <c r="AA11" s="0" t="n">
        <f aca="false">$C27*$H$7+AA$8</f>
        <v>19</v>
      </c>
      <c r="AB11" s="0" t="n">
        <f aca="false">$C27*$H$7+AB$8</f>
        <v>18</v>
      </c>
      <c r="AC11" s="0" t="n">
        <f aca="false">$C27*$H$7+AC$8</f>
        <v>17</v>
      </c>
      <c r="AD11" s="0" t="n">
        <f aca="false">$C27*$H$7+AD$8</f>
        <v>16</v>
      </c>
      <c r="AE11" s="0" t="n">
        <f aca="false">$C27*$H$7+AE$8</f>
        <v>15</v>
      </c>
      <c r="AF11" s="0" t="n">
        <f aca="false">$C27*$H$7+AF$8</f>
        <v>14</v>
      </c>
      <c r="AG11" s="0" t="n">
        <f aca="false">$C27*$H$7+AG$8</f>
        <v>13</v>
      </c>
      <c r="AH11" s="0" t="n">
        <f aca="false">$C27*$H$7+AH$8</f>
        <v>12</v>
      </c>
      <c r="AI11" s="0" t="n">
        <f aca="false">$C27*$H$7+AI$8</f>
        <v>11</v>
      </c>
      <c r="AJ11" s="0" t="n">
        <f aca="false">$C27*$H$7+AJ$8</f>
        <v>10</v>
      </c>
      <c r="AK11" s="0" t="n">
        <f aca="false">$C27*$H$7+AK$8</f>
        <v>9</v>
      </c>
      <c r="AL11" s="0" t="n">
        <f aca="false">$C27*$H$7+AL$8</f>
        <v>8</v>
      </c>
      <c r="AM11" s="0" t="n">
        <f aca="false">$C27*$H$7+AM$8</f>
        <v>7</v>
      </c>
      <c r="AN11" s="0" t="n">
        <f aca="false">$C27*$H$7+AN$8</f>
        <v>6</v>
      </c>
      <c r="AO11" s="0" t="n">
        <f aca="false">$C27*$H$7+AO$8</f>
        <v>5</v>
      </c>
      <c r="AP11" s="0" t="n">
        <f aca="false">$C27*$H$7+AP$8</f>
        <v>4</v>
      </c>
      <c r="AQ11" s="0" t="n">
        <f aca="false">$C27*$H$7+AQ$8</f>
        <v>3</v>
      </c>
      <c r="AR11" s="0" t="n">
        <f aca="false">$C27*$H$7+AR$8</f>
        <v>2</v>
      </c>
      <c r="AS11" s="0" t="n">
        <f aca="false">$C27*$H$7+AS$8</f>
        <v>1</v>
      </c>
      <c r="AT11" s="0" t="n">
        <f aca="false">$C27*$H$7+AT$8</f>
        <v>0</v>
      </c>
      <c r="AU11" s="0" t="n">
        <f aca="false">$C27*$H$7+AU$8</f>
        <v>-1</v>
      </c>
      <c r="AV11" s="0" t="n">
        <f aca="false">$C27*$H$7+AV$8</f>
        <v>-2</v>
      </c>
      <c r="AW11" s="0" t="n">
        <f aca="false">$C27*$H$7+AW$8</f>
        <v>-3</v>
      </c>
      <c r="AX11" s="0" t="n">
        <f aca="false">$C27*$H$7+AX$8</f>
        <v>-4</v>
      </c>
      <c r="AY11" s="0" t="n">
        <f aca="false">$C27*$H$7+AY$8</f>
        <v>-5</v>
      </c>
      <c r="AZ11" s="0" t="n">
        <f aca="false">$C27*$H$7+AZ$8</f>
        <v>-6</v>
      </c>
      <c r="BA11" s="0" t="n">
        <f aca="false">$C27*$H$7+BA$8</f>
        <v>-7</v>
      </c>
      <c r="BB11" s="0" t="n">
        <f aca="false">$C27*$H$7+BB$8</f>
        <v>-8</v>
      </c>
      <c r="BC11" s="0" t="n">
        <f aca="false">$C27*$H$7+BC$8</f>
        <v>-9</v>
      </c>
      <c r="BD11" s="0" t="n">
        <f aca="false">$C27*$H$7+BD$8</f>
        <v>-10</v>
      </c>
      <c r="BE11" s="0" t="n">
        <f aca="false">$C27*$H$7+BE$8</f>
        <v>-11</v>
      </c>
      <c r="BF11" s="0" t="n">
        <f aca="false">$C27*$H$7+BF$8</f>
        <v>-12</v>
      </c>
      <c r="BG11" s="0" t="n">
        <f aca="false">$C27*$H$7+BG$8</f>
        <v>-13</v>
      </c>
      <c r="BH11" s="0" t="n">
        <f aca="false">$C27*$H$7+BH$8</f>
        <v>-14</v>
      </c>
      <c r="BI11" s="0" t="n">
        <f aca="false">$C27*$H$7+BI$8</f>
        <v>-15</v>
      </c>
      <c r="BJ11" s="0" t="n">
        <f aca="false">$C27*$H$7+BJ$8</f>
        <v>-16</v>
      </c>
      <c r="BK11" s="0" t="n">
        <f aca="false">$C27*$H$7+BK$8</f>
        <v>-17</v>
      </c>
      <c r="BL11" s="0" t="n">
        <f aca="false">$C27*$H$7+BL$8</f>
        <v>-18</v>
      </c>
    </row>
    <row r="12" customFormat="false" ht="16" hidden="false" customHeight="false" outlineLevel="0" collapsed="false">
      <c r="A12" s="0" t="s">
        <v>18</v>
      </c>
      <c r="B12" s="0" t="n">
        <f aca="false">1-(B9/(B9+B10))</f>
        <v>0.595238095238095</v>
      </c>
      <c r="D12" s="0" t="s">
        <v>19</v>
      </c>
      <c r="E12" s="0" t="s">
        <v>20</v>
      </c>
      <c r="M12" s="11" t="n">
        <f aca="false">F28</f>
        <v>10.2639296187683</v>
      </c>
      <c r="N12" s="0" t="n">
        <f aca="false">$C28*$H$7+N$8</f>
        <v>35</v>
      </c>
      <c r="O12" s="0" t="n">
        <f aca="false">$C28*$H$7+O$8</f>
        <v>34</v>
      </c>
      <c r="P12" s="0" t="n">
        <f aca="false">$C28*$H$7+P$8</f>
        <v>33</v>
      </c>
      <c r="Q12" s="0" t="n">
        <f aca="false">$C28*$H$7+Q$8</f>
        <v>32</v>
      </c>
      <c r="R12" s="0" t="n">
        <f aca="false">$C28*$H$7+R$8</f>
        <v>31</v>
      </c>
      <c r="S12" s="0" t="n">
        <f aca="false">$C28*$H$7+S$8</f>
        <v>30</v>
      </c>
      <c r="T12" s="0" t="n">
        <f aca="false">$C28*$H$7+T$8</f>
        <v>29</v>
      </c>
      <c r="U12" s="0" t="n">
        <f aca="false">$C28*$H$7+U$8</f>
        <v>28</v>
      </c>
      <c r="V12" s="0" t="n">
        <f aca="false">$C28*$H$7+V$8</f>
        <v>27</v>
      </c>
      <c r="W12" s="0" t="n">
        <f aca="false">$C28*$H$7+W$8</f>
        <v>26</v>
      </c>
      <c r="X12" s="0" t="n">
        <f aca="false">$C28*$H$7+X$8</f>
        <v>25</v>
      </c>
      <c r="Y12" s="0" t="n">
        <f aca="false">$C28*$H$7+Y$8</f>
        <v>24</v>
      </c>
      <c r="Z12" s="0" t="n">
        <f aca="false">$C28*$H$7+Z$8</f>
        <v>23</v>
      </c>
      <c r="AA12" s="0" t="n">
        <f aca="false">$C28*$H$7+AA$8</f>
        <v>22</v>
      </c>
      <c r="AB12" s="0" t="n">
        <f aca="false">$C28*$H$7+AB$8</f>
        <v>21</v>
      </c>
      <c r="AC12" s="0" t="n">
        <f aca="false">$C28*$H$7+AC$8</f>
        <v>20</v>
      </c>
      <c r="AD12" s="0" t="n">
        <f aca="false">$C28*$H$7+AD$8</f>
        <v>19</v>
      </c>
      <c r="AE12" s="0" t="n">
        <f aca="false">$C28*$H$7+AE$8</f>
        <v>18</v>
      </c>
      <c r="AF12" s="0" t="n">
        <f aca="false">$C28*$H$7+AF$8</f>
        <v>17</v>
      </c>
      <c r="AG12" s="0" t="n">
        <f aca="false">$C28*$H$7+AG$8</f>
        <v>16</v>
      </c>
      <c r="AH12" s="0" t="n">
        <f aca="false">$C28*$H$7+AH$8</f>
        <v>15</v>
      </c>
      <c r="AI12" s="0" t="n">
        <f aca="false">$C28*$H$7+AI$8</f>
        <v>14</v>
      </c>
      <c r="AJ12" s="0" t="n">
        <f aca="false">$C28*$H$7+AJ$8</f>
        <v>13</v>
      </c>
      <c r="AK12" s="0" t="n">
        <f aca="false">$C28*$H$7+AK$8</f>
        <v>12</v>
      </c>
      <c r="AL12" s="0" t="n">
        <f aca="false">$C28*$H$7+AL$8</f>
        <v>11</v>
      </c>
      <c r="AM12" s="0" t="n">
        <f aca="false">$C28*$H$7+AM$8</f>
        <v>10</v>
      </c>
      <c r="AN12" s="0" t="n">
        <f aca="false">$C28*$H$7+AN$8</f>
        <v>9</v>
      </c>
      <c r="AO12" s="0" t="n">
        <f aca="false">$C28*$H$7+AO$8</f>
        <v>8</v>
      </c>
      <c r="AP12" s="0" t="n">
        <f aca="false">$C28*$H$7+AP$8</f>
        <v>7</v>
      </c>
      <c r="AQ12" s="0" t="n">
        <f aca="false">$C28*$H$7+AQ$8</f>
        <v>6</v>
      </c>
      <c r="AR12" s="0" t="n">
        <f aca="false">$C28*$H$7+AR$8</f>
        <v>5</v>
      </c>
      <c r="AS12" s="0" t="n">
        <f aca="false">$C28*$H$7+AS$8</f>
        <v>4</v>
      </c>
      <c r="AT12" s="0" t="n">
        <f aca="false">$C28*$H$7+AT$8</f>
        <v>3</v>
      </c>
      <c r="AU12" s="0" t="n">
        <f aca="false">$C28*$H$7+AU$8</f>
        <v>2</v>
      </c>
      <c r="AV12" s="0" t="n">
        <f aca="false">$C28*$H$7+AV$8</f>
        <v>1</v>
      </c>
      <c r="AW12" s="0" t="n">
        <f aca="false">$C28*$H$7+AW$8</f>
        <v>0</v>
      </c>
      <c r="AX12" s="0" t="n">
        <f aca="false">$C28*$H$7+AX$8</f>
        <v>-1</v>
      </c>
      <c r="AY12" s="0" t="n">
        <f aca="false">$C28*$H$7+AY$8</f>
        <v>-2</v>
      </c>
      <c r="AZ12" s="0" t="n">
        <f aca="false">$C28*$H$7+AZ$8</f>
        <v>-3</v>
      </c>
      <c r="BA12" s="0" t="n">
        <f aca="false">$C28*$H$7+BA$8</f>
        <v>-4</v>
      </c>
      <c r="BB12" s="0" t="n">
        <f aca="false">$C28*$H$7+BB$8</f>
        <v>-5</v>
      </c>
      <c r="BC12" s="0" t="n">
        <f aca="false">$C28*$H$7+BC$8</f>
        <v>-6</v>
      </c>
      <c r="BD12" s="0" t="n">
        <f aca="false">$C28*$H$7+BD$8</f>
        <v>-7</v>
      </c>
      <c r="BE12" s="0" t="n">
        <f aca="false">$C28*$H$7+BE$8</f>
        <v>-8</v>
      </c>
      <c r="BF12" s="0" t="n">
        <f aca="false">$C28*$H$7+BF$8</f>
        <v>-9</v>
      </c>
      <c r="BG12" s="0" t="n">
        <f aca="false">$C28*$H$7+BG$8</f>
        <v>-10</v>
      </c>
      <c r="BH12" s="0" t="n">
        <f aca="false">$C28*$H$7+BH$8</f>
        <v>-11</v>
      </c>
      <c r="BI12" s="0" t="n">
        <f aca="false">$C28*$H$7+BI$8</f>
        <v>-12</v>
      </c>
      <c r="BJ12" s="0" t="n">
        <f aca="false">$C28*$H$7+BJ$8</f>
        <v>-13</v>
      </c>
      <c r="BK12" s="0" t="n">
        <f aca="false">$C28*$H$7+BK$8</f>
        <v>-14</v>
      </c>
      <c r="BL12" s="0" t="n">
        <f aca="false">$C28*$H$7+BL$8</f>
        <v>-15</v>
      </c>
    </row>
    <row r="13" customFormat="false" ht="16" hidden="false" customHeight="false" outlineLevel="0" collapsed="false">
      <c r="A13" s="1" t="s">
        <v>21</v>
      </c>
      <c r="B13" s="0" t="n">
        <f aca="false">B5/B1</f>
        <v>0.595238095238095</v>
      </c>
      <c r="C13" s="13"/>
      <c r="E13" s="0" t="s">
        <v>19</v>
      </c>
      <c r="F13" s="13" t="s">
        <v>22</v>
      </c>
      <c r="M13" s="11" t="n">
        <f aca="false">F29</f>
        <v>13.782991202346</v>
      </c>
      <c r="N13" s="0" t="n">
        <f aca="false">$C29*$H$7+N$8</f>
        <v>38</v>
      </c>
      <c r="O13" s="0" t="n">
        <f aca="false">$C29*$H$7+O$8</f>
        <v>37</v>
      </c>
      <c r="P13" s="0" t="n">
        <f aca="false">$C29*$H$7+P$8</f>
        <v>36</v>
      </c>
      <c r="Q13" s="0" t="n">
        <f aca="false">$C29*$H$7+Q$8</f>
        <v>35</v>
      </c>
      <c r="R13" s="0" t="n">
        <f aca="false">$C29*$H$7+R$8</f>
        <v>34</v>
      </c>
      <c r="S13" s="0" t="n">
        <f aca="false">$C29*$H$7+S$8</f>
        <v>33</v>
      </c>
      <c r="T13" s="0" t="n">
        <f aca="false">$C29*$H$7+T$8</f>
        <v>32</v>
      </c>
      <c r="U13" s="0" t="n">
        <f aca="false">$C29*$H$7+U$8</f>
        <v>31</v>
      </c>
      <c r="V13" s="0" t="n">
        <f aca="false">$C29*$H$7+V$8</f>
        <v>30</v>
      </c>
      <c r="W13" s="0" t="n">
        <f aca="false">$C29*$H$7+W$8</f>
        <v>29</v>
      </c>
      <c r="X13" s="0" t="n">
        <f aca="false">$C29*$H$7+X$8</f>
        <v>28</v>
      </c>
      <c r="Y13" s="0" t="n">
        <f aca="false">$C29*$H$7+Y$8</f>
        <v>27</v>
      </c>
      <c r="Z13" s="0" t="n">
        <f aca="false">$C29*$H$7+Z$8</f>
        <v>26</v>
      </c>
      <c r="AA13" s="0" t="n">
        <f aca="false">$C29*$H$7+AA$8</f>
        <v>25</v>
      </c>
      <c r="AB13" s="0" t="n">
        <f aca="false">$C29*$H$7+AB$8</f>
        <v>24</v>
      </c>
      <c r="AC13" s="0" t="n">
        <f aca="false">$C29*$H$7+AC$8</f>
        <v>23</v>
      </c>
      <c r="AD13" s="0" t="n">
        <f aca="false">$C29*$H$7+AD$8</f>
        <v>22</v>
      </c>
      <c r="AE13" s="0" t="n">
        <f aca="false">$C29*$H$7+AE$8</f>
        <v>21</v>
      </c>
      <c r="AF13" s="0" t="n">
        <f aca="false">$C29*$H$7+AF$8</f>
        <v>20</v>
      </c>
      <c r="AG13" s="0" t="n">
        <f aca="false">$C29*$H$7+AG$8</f>
        <v>19</v>
      </c>
      <c r="AH13" s="0" t="n">
        <f aca="false">$C29*$H$7+AH$8</f>
        <v>18</v>
      </c>
      <c r="AI13" s="0" t="n">
        <f aca="false">$C29*$H$7+AI$8</f>
        <v>17</v>
      </c>
      <c r="AJ13" s="0" t="n">
        <f aca="false">$C29*$H$7+AJ$8</f>
        <v>16</v>
      </c>
      <c r="AK13" s="0" t="n">
        <f aca="false">$C29*$H$7+AK$8</f>
        <v>15</v>
      </c>
      <c r="AL13" s="0" t="n">
        <f aca="false">$C29*$H$7+AL$8</f>
        <v>14</v>
      </c>
      <c r="AM13" s="0" t="n">
        <f aca="false">$C29*$H$7+AM$8</f>
        <v>13</v>
      </c>
      <c r="AN13" s="0" t="n">
        <f aca="false">$C29*$H$7+AN$8</f>
        <v>12</v>
      </c>
      <c r="AO13" s="0" t="n">
        <f aca="false">$C29*$H$7+AO$8</f>
        <v>11</v>
      </c>
      <c r="AP13" s="0" t="n">
        <f aca="false">$C29*$H$7+AP$8</f>
        <v>10</v>
      </c>
      <c r="AQ13" s="0" t="n">
        <f aca="false">$C29*$H$7+AQ$8</f>
        <v>9</v>
      </c>
      <c r="AR13" s="0" t="n">
        <f aca="false">$C29*$H$7+AR$8</f>
        <v>8</v>
      </c>
      <c r="AS13" s="0" t="n">
        <f aca="false">$C29*$H$7+AS$8</f>
        <v>7</v>
      </c>
      <c r="AT13" s="0" t="n">
        <f aca="false">$C29*$H$7+AT$8</f>
        <v>6</v>
      </c>
      <c r="AU13" s="0" t="n">
        <f aca="false">$C29*$H$7+AU$8</f>
        <v>5</v>
      </c>
      <c r="AV13" s="0" t="n">
        <f aca="false">$C29*$H$7+AV$8</f>
        <v>4</v>
      </c>
      <c r="AW13" s="0" t="n">
        <f aca="false">$C29*$H$7+AW$8</f>
        <v>3</v>
      </c>
      <c r="AX13" s="0" t="n">
        <f aca="false">$C29*$H$7+AX$8</f>
        <v>2</v>
      </c>
      <c r="AY13" s="0" t="n">
        <f aca="false">$C29*$H$7+AY$8</f>
        <v>1</v>
      </c>
      <c r="AZ13" s="0" t="n">
        <f aca="false">$C29*$H$7+AZ$8</f>
        <v>0</v>
      </c>
      <c r="BA13" s="0" t="n">
        <f aca="false">$C29*$H$7+BA$8</f>
        <v>-1</v>
      </c>
      <c r="BB13" s="0" t="n">
        <f aca="false">$C29*$H$7+BB$8</f>
        <v>-2</v>
      </c>
      <c r="BC13" s="0" t="n">
        <f aca="false">$C29*$H$7+BC$8</f>
        <v>-3</v>
      </c>
      <c r="BD13" s="0" t="n">
        <f aca="false">$C29*$H$7+BD$8</f>
        <v>-4</v>
      </c>
      <c r="BE13" s="0" t="n">
        <f aca="false">$C29*$H$7+BE$8</f>
        <v>-5</v>
      </c>
      <c r="BF13" s="0" t="n">
        <f aca="false">$C29*$H$7+BF$8</f>
        <v>-6</v>
      </c>
      <c r="BG13" s="0" t="n">
        <f aca="false">$C29*$H$7+BG$8</f>
        <v>-7</v>
      </c>
      <c r="BH13" s="0" t="n">
        <f aca="false">$C29*$H$7+BH$8</f>
        <v>-8</v>
      </c>
      <c r="BI13" s="0" t="n">
        <f aca="false">$C29*$H$7+BI$8</f>
        <v>-9</v>
      </c>
      <c r="BJ13" s="0" t="n">
        <f aca="false">$C29*$H$7+BJ$8</f>
        <v>-10</v>
      </c>
      <c r="BK13" s="0" t="n">
        <f aca="false">$C29*$H$7+BK$8</f>
        <v>-11</v>
      </c>
      <c r="BL13" s="0" t="n">
        <f aca="false">$C29*$H$7+BL$8</f>
        <v>-12</v>
      </c>
    </row>
    <row r="14" customFormat="false" ht="16" hidden="false" customHeight="false" outlineLevel="0" collapsed="false">
      <c r="A14" s="14" t="s">
        <v>23</v>
      </c>
      <c r="B14" s="1" t="s">
        <v>24</v>
      </c>
      <c r="C14" s="11" t="s">
        <v>25</v>
      </c>
      <c r="F14" s="0" t="s">
        <v>19</v>
      </c>
      <c r="G14" s="0" t="s">
        <v>26</v>
      </c>
      <c r="H14" s="0" t="s">
        <v>27</v>
      </c>
      <c r="I14" s="0" t="s">
        <v>28</v>
      </c>
      <c r="M14" s="11" t="n">
        <f aca="false">F30</f>
        <v>17.3020527859237</v>
      </c>
      <c r="N14" s="0" t="n">
        <f aca="false">$C30*$H$7+N$8</f>
        <v>41</v>
      </c>
      <c r="O14" s="0" t="n">
        <f aca="false">$C30*$H$7+O$8</f>
        <v>40</v>
      </c>
      <c r="P14" s="0" t="n">
        <f aca="false">$C30*$H$7+P$8</f>
        <v>39</v>
      </c>
      <c r="Q14" s="0" t="n">
        <f aca="false">$C30*$H$7+Q$8</f>
        <v>38</v>
      </c>
      <c r="R14" s="0" t="n">
        <f aca="false">$C30*$H$7+R$8</f>
        <v>37</v>
      </c>
      <c r="S14" s="0" t="n">
        <f aca="false">$C30*$H$7+S$8</f>
        <v>36</v>
      </c>
      <c r="T14" s="0" t="n">
        <f aca="false">$C30*$H$7+T$8</f>
        <v>35</v>
      </c>
      <c r="U14" s="0" t="n">
        <f aca="false">$C30*$H$7+U$8</f>
        <v>34</v>
      </c>
      <c r="V14" s="0" t="n">
        <f aca="false">$C30*$H$7+V$8</f>
        <v>33</v>
      </c>
      <c r="W14" s="0" t="n">
        <f aca="false">$C30*$H$7+W$8</f>
        <v>32</v>
      </c>
      <c r="X14" s="0" t="n">
        <f aca="false">$C30*$H$7+X$8</f>
        <v>31</v>
      </c>
      <c r="Y14" s="0" t="n">
        <f aca="false">$C30*$H$7+Y$8</f>
        <v>30</v>
      </c>
      <c r="Z14" s="0" t="n">
        <f aca="false">$C30*$H$7+Z$8</f>
        <v>29</v>
      </c>
      <c r="AA14" s="0" t="n">
        <f aca="false">$C30*$H$7+AA$8</f>
        <v>28</v>
      </c>
      <c r="AB14" s="0" t="n">
        <f aca="false">$C30*$H$7+AB$8</f>
        <v>27</v>
      </c>
      <c r="AC14" s="0" t="n">
        <f aca="false">$C30*$H$7+AC$8</f>
        <v>26</v>
      </c>
      <c r="AD14" s="0" t="n">
        <f aca="false">$C30*$H$7+AD$8</f>
        <v>25</v>
      </c>
      <c r="AE14" s="0" t="n">
        <f aca="false">$C30*$H$7+AE$8</f>
        <v>24</v>
      </c>
      <c r="AF14" s="0" t="n">
        <f aca="false">$C30*$H$7+AF$8</f>
        <v>23</v>
      </c>
      <c r="AG14" s="0" t="n">
        <f aca="false">$C30*$H$7+AG$8</f>
        <v>22</v>
      </c>
      <c r="AH14" s="0" t="n">
        <f aca="false">$C30*$H$7+AH$8</f>
        <v>21</v>
      </c>
      <c r="AI14" s="0" t="n">
        <f aca="false">$C30*$H$7+AI$8</f>
        <v>20</v>
      </c>
      <c r="AJ14" s="0" t="n">
        <f aca="false">$C30*$H$7+AJ$8</f>
        <v>19</v>
      </c>
      <c r="AK14" s="0" t="n">
        <f aca="false">$C30*$H$7+AK$8</f>
        <v>18</v>
      </c>
      <c r="AL14" s="0" t="n">
        <f aca="false">$C30*$H$7+AL$8</f>
        <v>17</v>
      </c>
      <c r="AM14" s="0" t="n">
        <f aca="false">$C30*$H$7+AM$8</f>
        <v>16</v>
      </c>
      <c r="AN14" s="0" t="n">
        <f aca="false">$C30*$H$7+AN$8</f>
        <v>15</v>
      </c>
      <c r="AO14" s="0" t="n">
        <f aca="false">$C30*$H$7+AO$8</f>
        <v>14</v>
      </c>
      <c r="AP14" s="0" t="n">
        <f aca="false">$C30*$H$7+AP$8</f>
        <v>13</v>
      </c>
      <c r="AQ14" s="0" t="n">
        <f aca="false">$C30*$H$7+AQ$8</f>
        <v>12</v>
      </c>
      <c r="AR14" s="0" t="n">
        <f aca="false">$C30*$H$7+AR$8</f>
        <v>11</v>
      </c>
      <c r="AS14" s="0" t="n">
        <f aca="false">$C30*$H$7+AS$8</f>
        <v>10</v>
      </c>
      <c r="AT14" s="0" t="n">
        <f aca="false">$C30*$H$7+AT$8</f>
        <v>9</v>
      </c>
      <c r="AU14" s="0" t="n">
        <f aca="false">$C30*$H$7+AU$8</f>
        <v>8</v>
      </c>
      <c r="AV14" s="0" t="n">
        <f aca="false">$C30*$H$7+AV$8</f>
        <v>7</v>
      </c>
      <c r="AW14" s="0" t="n">
        <f aca="false">$C30*$H$7+AW$8</f>
        <v>6</v>
      </c>
      <c r="AX14" s="0" t="n">
        <f aca="false">$C30*$H$7+AX$8</f>
        <v>5</v>
      </c>
      <c r="AY14" s="0" t="n">
        <f aca="false">$C30*$H$7+AY$8</f>
        <v>4</v>
      </c>
      <c r="AZ14" s="0" t="n">
        <f aca="false">$C30*$H$7+AZ$8</f>
        <v>3</v>
      </c>
      <c r="BA14" s="0" t="n">
        <f aca="false">$C30*$H$7+BA$8</f>
        <v>2</v>
      </c>
      <c r="BB14" s="0" t="n">
        <f aca="false">$C30*$H$7+BB$8</f>
        <v>1</v>
      </c>
      <c r="BC14" s="0" t="n">
        <f aca="false">$C30*$H$7+BC$8</f>
        <v>0</v>
      </c>
      <c r="BD14" s="0" t="n">
        <f aca="false">$C30*$H$7+BD$8</f>
        <v>-1</v>
      </c>
      <c r="BE14" s="0" t="n">
        <f aca="false">$C30*$H$7+BE$8</f>
        <v>-2</v>
      </c>
      <c r="BF14" s="0" t="n">
        <f aca="false">$C30*$H$7+BF$8</f>
        <v>-3</v>
      </c>
      <c r="BG14" s="0" t="n">
        <f aca="false">$C30*$H$7+BG$8</f>
        <v>-4</v>
      </c>
      <c r="BH14" s="0" t="n">
        <f aca="false">$C30*$H$7+BH$8</f>
        <v>-5</v>
      </c>
      <c r="BI14" s="0" t="n">
        <f aca="false">$C30*$H$7+BI$8</f>
        <v>-6</v>
      </c>
      <c r="BJ14" s="0" t="n">
        <f aca="false">$C30*$H$7+BJ$8</f>
        <v>-7</v>
      </c>
      <c r="BK14" s="0" t="n">
        <f aca="false">$C30*$H$7+BK$8</f>
        <v>-8</v>
      </c>
      <c r="BL14" s="0" t="n">
        <f aca="false">$C30*$H$7+BL$8</f>
        <v>-9</v>
      </c>
    </row>
    <row r="15" customFormat="false" ht="16" hidden="false" customHeight="false" outlineLevel="0" collapsed="false">
      <c r="A15" s="1" t="n">
        <v>6.5</v>
      </c>
      <c r="B15" s="15" t="n">
        <f aca="false">A15*B$10/(B$9+B$10)</f>
        <v>3.86904761904762</v>
      </c>
      <c r="C15" s="16" t="n">
        <f aca="false">ROUNDDOWN(B$4/5*B15,0)</f>
        <v>791</v>
      </c>
      <c r="D15" s="1" t="n">
        <f aca="false">C15*B$3/B$4</f>
        <v>3.86608015640274</v>
      </c>
      <c r="E15" s="1" t="n">
        <f aca="false">D15/B$12</f>
        <v>6.4950146627566</v>
      </c>
      <c r="F15" s="17" t="n">
        <f aca="false">(E15-B$2)/(B$1-B$2)*100</f>
        <v>-36.0703812316715</v>
      </c>
      <c r="G15" s="1" t="n">
        <f aca="false">H$7*C15+I$7</f>
        <v>-23.5</v>
      </c>
      <c r="H15" s="1" t="n">
        <f aca="false">G15-F15</f>
        <v>12.5703812316715</v>
      </c>
      <c r="I15" s="1" t="n">
        <f aca="false">H15/F15*100</f>
        <v>-34.8495934959349</v>
      </c>
      <c r="M15" s="11" t="n">
        <f aca="false">F31</f>
        <v>21.407624633431</v>
      </c>
      <c r="N15" s="0" t="n">
        <f aca="false">$C31*$H$7+N$8</f>
        <v>44.5</v>
      </c>
      <c r="O15" s="0" t="n">
        <f aca="false">$C31*$H$7+O$8</f>
        <v>43.5</v>
      </c>
      <c r="P15" s="0" t="n">
        <f aca="false">$C31*$H$7+P$8</f>
        <v>42.5</v>
      </c>
      <c r="Q15" s="0" t="n">
        <f aca="false">$C31*$H$7+Q$8</f>
        <v>41.5</v>
      </c>
      <c r="R15" s="0" t="n">
        <f aca="false">$C31*$H$7+R$8</f>
        <v>40.5</v>
      </c>
      <c r="S15" s="0" t="n">
        <f aca="false">$C31*$H$7+S$8</f>
        <v>39.5</v>
      </c>
      <c r="T15" s="0" t="n">
        <f aca="false">$C31*$H$7+T$8</f>
        <v>38.5</v>
      </c>
      <c r="U15" s="0" t="n">
        <f aca="false">$C31*$H$7+U$8</f>
        <v>37.5</v>
      </c>
      <c r="V15" s="0" t="n">
        <f aca="false">$C31*$H$7+V$8</f>
        <v>36.5</v>
      </c>
      <c r="W15" s="0" t="n">
        <f aca="false">$C31*$H$7+W$8</f>
        <v>35.5</v>
      </c>
      <c r="X15" s="0" t="n">
        <f aca="false">$C31*$H$7+X$8</f>
        <v>34.5</v>
      </c>
      <c r="Y15" s="0" t="n">
        <f aca="false">$C31*$H$7+Y$8</f>
        <v>33.5</v>
      </c>
      <c r="Z15" s="0" t="n">
        <f aca="false">$C31*$H$7+Z$8</f>
        <v>32.5</v>
      </c>
      <c r="AA15" s="0" t="n">
        <f aca="false">$C31*$H$7+AA$8</f>
        <v>31.5</v>
      </c>
      <c r="AB15" s="0" t="n">
        <f aca="false">$C31*$H$7+AB$8</f>
        <v>30.5</v>
      </c>
      <c r="AC15" s="0" t="n">
        <f aca="false">$C31*$H$7+AC$8</f>
        <v>29.5</v>
      </c>
      <c r="AD15" s="0" t="n">
        <f aca="false">$C31*$H$7+AD$8</f>
        <v>28.5</v>
      </c>
      <c r="AE15" s="0" t="n">
        <f aca="false">$C31*$H$7+AE$8</f>
        <v>27.5</v>
      </c>
      <c r="AF15" s="0" t="n">
        <f aca="false">$C31*$H$7+AF$8</f>
        <v>26.5</v>
      </c>
      <c r="AG15" s="0" t="n">
        <f aca="false">$C31*$H$7+AG$8</f>
        <v>25.5</v>
      </c>
      <c r="AH15" s="0" t="n">
        <f aca="false">$C31*$H$7+AH$8</f>
        <v>24.5</v>
      </c>
      <c r="AI15" s="0" t="n">
        <f aca="false">$C31*$H$7+AI$8</f>
        <v>23.5</v>
      </c>
      <c r="AJ15" s="0" t="n">
        <f aca="false">$C31*$H$7+AJ$8</f>
        <v>22.5</v>
      </c>
      <c r="AK15" s="0" t="n">
        <f aca="false">$C31*$H$7+AK$8</f>
        <v>21.5</v>
      </c>
      <c r="AL15" s="0" t="n">
        <f aca="false">$C31*$H$7+AL$8</f>
        <v>20.5</v>
      </c>
      <c r="AM15" s="0" t="n">
        <f aca="false">$C31*$H$7+AM$8</f>
        <v>19.5</v>
      </c>
      <c r="AN15" s="0" t="n">
        <f aca="false">$C31*$H$7+AN$8</f>
        <v>18.5</v>
      </c>
      <c r="AO15" s="0" t="n">
        <f aca="false">$C31*$H$7+AO$8</f>
        <v>17.5</v>
      </c>
      <c r="AP15" s="0" t="n">
        <f aca="false">$C31*$H$7+AP$8</f>
        <v>16.5</v>
      </c>
      <c r="AQ15" s="0" t="n">
        <f aca="false">$C31*$H$7+AQ$8</f>
        <v>15.5</v>
      </c>
      <c r="AR15" s="0" t="n">
        <f aca="false">$C31*$H$7+AR$8</f>
        <v>14.5</v>
      </c>
      <c r="AS15" s="0" t="n">
        <f aca="false">$C31*$H$7+AS$8</f>
        <v>13.5</v>
      </c>
      <c r="AT15" s="0" t="n">
        <f aca="false">$C31*$H$7+AT$8</f>
        <v>12.5</v>
      </c>
      <c r="AU15" s="0" t="n">
        <f aca="false">$C31*$H$7+AU$8</f>
        <v>11.5</v>
      </c>
      <c r="AV15" s="0" t="n">
        <f aca="false">$C31*$H$7+AV$8</f>
        <v>10.5</v>
      </c>
      <c r="AW15" s="0" t="n">
        <f aca="false">$C31*$H$7+AW$8</f>
        <v>9.5</v>
      </c>
      <c r="AX15" s="0" t="n">
        <f aca="false">$C31*$H$7+AX$8</f>
        <v>8.5</v>
      </c>
      <c r="AY15" s="0" t="n">
        <f aca="false">$C31*$H$7+AY$8</f>
        <v>7.5</v>
      </c>
      <c r="AZ15" s="0" t="n">
        <f aca="false">$C31*$H$7+AZ$8</f>
        <v>6.5</v>
      </c>
      <c r="BA15" s="0" t="n">
        <f aca="false">$C31*$H$7+BA$8</f>
        <v>5.5</v>
      </c>
      <c r="BB15" s="0" t="n">
        <f aca="false">$C31*$H$7+BB$8</f>
        <v>4.5</v>
      </c>
      <c r="BC15" s="0" t="n">
        <f aca="false">$C31*$H$7+BC$8</f>
        <v>3.5</v>
      </c>
      <c r="BD15" s="0" t="n">
        <f aca="false">$C31*$H$7+BD$8</f>
        <v>2.5</v>
      </c>
      <c r="BE15" s="0" t="n">
        <f aca="false">$C31*$H$7+BE$8</f>
        <v>1.5</v>
      </c>
      <c r="BF15" s="0" t="n">
        <f aca="false">$C31*$H$7+BF$8</f>
        <v>0.5</v>
      </c>
      <c r="BG15" s="0" t="n">
        <f aca="false">$C31*$H$7+BG$8</f>
        <v>-0.5</v>
      </c>
      <c r="BH15" s="0" t="n">
        <f aca="false">$C31*$H$7+BH$8</f>
        <v>-1.5</v>
      </c>
      <c r="BI15" s="0" t="n">
        <f aca="false">$C31*$H$7+BI$8</f>
        <v>-2.5</v>
      </c>
      <c r="BJ15" s="0" t="n">
        <f aca="false">$C31*$H$7+BJ$8</f>
        <v>-3.5</v>
      </c>
      <c r="BK15" s="0" t="n">
        <f aca="false">$C31*$H$7+BK$8</f>
        <v>-4.5</v>
      </c>
      <c r="BL15" s="0" t="n">
        <f aca="false">$C31*$H$7+BL$8</f>
        <v>-5.5</v>
      </c>
    </row>
    <row r="16" customFormat="false" ht="16" hidden="false" customHeight="false" outlineLevel="0" collapsed="false">
      <c r="A16" s="1" t="n">
        <v>6.55</v>
      </c>
      <c r="B16" s="15" t="n">
        <f aca="false">A16*B$10/(B$9+B$10)</f>
        <v>3.89880952380952</v>
      </c>
      <c r="C16" s="16" t="n">
        <f aca="false">ROUNDDOWN(B$4/5*B16,0)</f>
        <v>797</v>
      </c>
      <c r="D16" s="1" t="n">
        <f aca="false">C16*B$3/B$4</f>
        <v>3.89540566959922</v>
      </c>
      <c r="E16" s="1" t="n">
        <f aca="false">D16/B$12</f>
        <v>6.54428152492669</v>
      </c>
      <c r="F16" s="17" t="n">
        <f aca="false">(E16-B$2)/(B$1-B$2)*100</f>
        <v>-32.5513196480938</v>
      </c>
      <c r="G16" s="1" t="n">
        <f aca="false">H$7*C16+I$7</f>
        <v>-20.5</v>
      </c>
      <c r="H16" s="1" t="n">
        <f aca="false">G16-F16</f>
        <v>12.0513196480938</v>
      </c>
      <c r="I16" s="1" t="n">
        <f aca="false">H16/F16*100</f>
        <v>-37.0225225225224</v>
      </c>
      <c r="M16" s="11" t="n">
        <f aca="false">F32</f>
        <v>24.9266862170088</v>
      </c>
      <c r="N16" s="0" t="n">
        <f aca="false">$C32*$H$7+N$8</f>
        <v>47.5</v>
      </c>
      <c r="O16" s="0" t="n">
        <f aca="false">$C32*$H$7+O$8</f>
        <v>46.5</v>
      </c>
      <c r="P16" s="0" t="n">
        <f aca="false">$C32*$H$7+P$8</f>
        <v>45.5</v>
      </c>
      <c r="Q16" s="0" t="n">
        <f aca="false">$C32*$H$7+Q$8</f>
        <v>44.5</v>
      </c>
      <c r="R16" s="0" t="n">
        <f aca="false">$C32*$H$7+R$8</f>
        <v>43.5</v>
      </c>
      <c r="S16" s="0" t="n">
        <f aca="false">$C32*$H$7+S$8</f>
        <v>42.5</v>
      </c>
      <c r="T16" s="0" t="n">
        <f aca="false">$C32*$H$7+T$8</f>
        <v>41.5</v>
      </c>
      <c r="U16" s="0" t="n">
        <f aca="false">$C32*$H$7+U$8</f>
        <v>40.5</v>
      </c>
      <c r="V16" s="0" t="n">
        <f aca="false">$C32*$H$7+V$8</f>
        <v>39.5</v>
      </c>
      <c r="W16" s="0" t="n">
        <f aca="false">$C32*$H$7+W$8</f>
        <v>38.5</v>
      </c>
      <c r="X16" s="0" t="n">
        <f aca="false">$C32*$H$7+X$8</f>
        <v>37.5</v>
      </c>
      <c r="Y16" s="0" t="n">
        <f aca="false">$C32*$H$7+Y$8</f>
        <v>36.5</v>
      </c>
      <c r="Z16" s="0" t="n">
        <f aca="false">$C32*$H$7+Z$8</f>
        <v>35.5</v>
      </c>
      <c r="AA16" s="0" t="n">
        <f aca="false">$C32*$H$7+AA$8</f>
        <v>34.5</v>
      </c>
      <c r="AB16" s="0" t="n">
        <f aca="false">$C32*$H$7+AB$8</f>
        <v>33.5</v>
      </c>
      <c r="AC16" s="0" t="n">
        <f aca="false">$C32*$H$7+AC$8</f>
        <v>32.5</v>
      </c>
      <c r="AD16" s="0" t="n">
        <f aca="false">$C32*$H$7+AD$8</f>
        <v>31.5</v>
      </c>
      <c r="AE16" s="0" t="n">
        <f aca="false">$C32*$H$7+AE$8</f>
        <v>30.5</v>
      </c>
      <c r="AF16" s="0" t="n">
        <f aca="false">$C32*$H$7+AF$8</f>
        <v>29.5</v>
      </c>
      <c r="AG16" s="0" t="n">
        <f aca="false">$C32*$H$7+AG$8</f>
        <v>28.5</v>
      </c>
      <c r="AH16" s="0" t="n">
        <f aca="false">$C32*$H$7+AH$8</f>
        <v>27.5</v>
      </c>
      <c r="AI16" s="0" t="n">
        <f aca="false">$C32*$H$7+AI$8</f>
        <v>26.5</v>
      </c>
      <c r="AJ16" s="0" t="n">
        <f aca="false">$C32*$H$7+AJ$8</f>
        <v>25.5</v>
      </c>
      <c r="AK16" s="0" t="n">
        <f aca="false">$C32*$H$7+AK$8</f>
        <v>24.5</v>
      </c>
      <c r="AL16" s="0" t="n">
        <f aca="false">$C32*$H$7+AL$8</f>
        <v>23.5</v>
      </c>
      <c r="AM16" s="0" t="n">
        <f aca="false">$C32*$H$7+AM$8</f>
        <v>22.5</v>
      </c>
      <c r="AN16" s="0" t="n">
        <f aca="false">$C32*$H$7+AN$8</f>
        <v>21.5</v>
      </c>
      <c r="AO16" s="0" t="n">
        <f aca="false">$C32*$H$7+AO$8</f>
        <v>20.5</v>
      </c>
      <c r="AP16" s="0" t="n">
        <f aca="false">$C32*$H$7+AP$8</f>
        <v>19.5</v>
      </c>
      <c r="AQ16" s="0" t="n">
        <f aca="false">$C32*$H$7+AQ$8</f>
        <v>18.5</v>
      </c>
      <c r="AR16" s="0" t="n">
        <f aca="false">$C32*$H$7+AR$8</f>
        <v>17.5</v>
      </c>
      <c r="AS16" s="0" t="n">
        <f aca="false">$C32*$H$7+AS$8</f>
        <v>16.5</v>
      </c>
      <c r="AT16" s="0" t="n">
        <f aca="false">$C32*$H$7+AT$8</f>
        <v>15.5</v>
      </c>
      <c r="AU16" s="0" t="n">
        <f aca="false">$C32*$H$7+AU$8</f>
        <v>14.5</v>
      </c>
      <c r="AV16" s="0" t="n">
        <f aca="false">$C32*$H$7+AV$8</f>
        <v>13.5</v>
      </c>
      <c r="AW16" s="0" t="n">
        <f aca="false">$C32*$H$7+AW$8</f>
        <v>12.5</v>
      </c>
      <c r="AX16" s="0" t="n">
        <f aca="false">$C32*$H$7+AX$8</f>
        <v>11.5</v>
      </c>
      <c r="AY16" s="0" t="n">
        <f aca="false">$C32*$H$7+AY$8</f>
        <v>10.5</v>
      </c>
      <c r="AZ16" s="0" t="n">
        <f aca="false">$C32*$H$7+AZ$8</f>
        <v>9.5</v>
      </c>
      <c r="BA16" s="0" t="n">
        <f aca="false">$C32*$H$7+BA$8</f>
        <v>8.5</v>
      </c>
      <c r="BB16" s="0" t="n">
        <f aca="false">$C32*$H$7+BB$8</f>
        <v>7.5</v>
      </c>
      <c r="BC16" s="0" t="n">
        <f aca="false">$C32*$H$7+BC$8</f>
        <v>6.5</v>
      </c>
      <c r="BD16" s="0" t="n">
        <f aca="false">$C32*$H$7+BD$8</f>
        <v>5.5</v>
      </c>
      <c r="BE16" s="0" t="n">
        <f aca="false">$C32*$H$7+BE$8</f>
        <v>4.5</v>
      </c>
      <c r="BF16" s="0" t="n">
        <f aca="false">$C32*$H$7+BF$8</f>
        <v>3.5</v>
      </c>
      <c r="BG16" s="0" t="n">
        <f aca="false">$C32*$H$7+BG$8</f>
        <v>2.5</v>
      </c>
      <c r="BH16" s="0" t="n">
        <f aca="false">$C32*$H$7+BH$8</f>
        <v>1.5</v>
      </c>
      <c r="BI16" s="0" t="n">
        <f aca="false">$C32*$H$7+BI$8</f>
        <v>0.5</v>
      </c>
      <c r="BJ16" s="0" t="n">
        <f aca="false">$C32*$H$7+BJ$8</f>
        <v>-0.5</v>
      </c>
      <c r="BK16" s="0" t="n">
        <f aca="false">$C32*$H$7+BK$8</f>
        <v>-1.5</v>
      </c>
      <c r="BL16" s="0" t="n">
        <f aca="false">$C32*$H$7+BL$8</f>
        <v>-2.5</v>
      </c>
    </row>
    <row r="17" customFormat="false" ht="16" hidden="false" customHeight="false" outlineLevel="0" collapsed="false">
      <c r="A17" s="1" t="n">
        <v>6.6</v>
      </c>
      <c r="B17" s="15" t="n">
        <f aca="false">A17*B$10/(B$9+B$10)</f>
        <v>3.92857142857143</v>
      </c>
      <c r="C17" s="16" t="n">
        <f aca="false">ROUNDDOWN(B$4/5*B17,0)</f>
        <v>803</v>
      </c>
      <c r="D17" s="1" t="n">
        <f aca="false">C17*B$3/B$4</f>
        <v>3.9247311827957</v>
      </c>
      <c r="E17" s="1" t="n">
        <f aca="false">D17/B$12</f>
        <v>6.59354838709677</v>
      </c>
      <c r="F17" s="17" t="n">
        <f aca="false">(E17-B$2)/(B$1-B$2)*100</f>
        <v>-29.0322580645161</v>
      </c>
      <c r="G17" s="1" t="n">
        <f aca="false">H$7*C17+I$7</f>
        <v>-17.5</v>
      </c>
      <c r="H17" s="1" t="n">
        <f aca="false">G17-F17</f>
        <v>11.5322580645161</v>
      </c>
      <c r="I17" s="1" t="n">
        <f aca="false">H17/F17*100</f>
        <v>-39.7222222222222</v>
      </c>
      <c r="M17" s="11" t="n">
        <f aca="false">F33</f>
        <v>28.4457478005865</v>
      </c>
      <c r="N17" s="0" t="n">
        <f aca="false">$C33*$H$7+N$8</f>
        <v>50.5</v>
      </c>
      <c r="O17" s="0" t="n">
        <f aca="false">$C33*$H$7+O$8</f>
        <v>49.5</v>
      </c>
      <c r="P17" s="0" t="n">
        <f aca="false">$C33*$H$7+P$8</f>
        <v>48.5</v>
      </c>
      <c r="Q17" s="0" t="n">
        <f aca="false">$C33*$H$7+Q$8</f>
        <v>47.5</v>
      </c>
      <c r="R17" s="0" t="n">
        <f aca="false">$C33*$H$7+R$8</f>
        <v>46.5</v>
      </c>
      <c r="S17" s="0" t="n">
        <f aca="false">$C33*$H$7+S$8</f>
        <v>45.5</v>
      </c>
      <c r="T17" s="0" t="n">
        <f aca="false">$C33*$H$7+T$8</f>
        <v>44.5</v>
      </c>
      <c r="U17" s="0" t="n">
        <f aca="false">$C33*$H$7+U$8</f>
        <v>43.5</v>
      </c>
      <c r="V17" s="0" t="n">
        <f aca="false">$C33*$H$7+V$8</f>
        <v>42.5</v>
      </c>
      <c r="W17" s="0" t="n">
        <f aca="false">$C33*$H$7+W$8</f>
        <v>41.5</v>
      </c>
      <c r="X17" s="0" t="n">
        <f aca="false">$C33*$H$7+X$8</f>
        <v>40.5</v>
      </c>
      <c r="Y17" s="0" t="n">
        <f aca="false">$C33*$H$7+Y$8</f>
        <v>39.5</v>
      </c>
      <c r="Z17" s="0" t="n">
        <f aca="false">$C33*$H$7+Z$8</f>
        <v>38.5</v>
      </c>
      <c r="AA17" s="0" t="n">
        <f aca="false">$C33*$H$7+AA$8</f>
        <v>37.5</v>
      </c>
      <c r="AB17" s="0" t="n">
        <f aca="false">$C33*$H$7+AB$8</f>
        <v>36.5</v>
      </c>
      <c r="AC17" s="0" t="n">
        <f aca="false">$C33*$H$7+AC$8</f>
        <v>35.5</v>
      </c>
      <c r="AD17" s="0" t="n">
        <f aca="false">$C33*$H$7+AD$8</f>
        <v>34.5</v>
      </c>
      <c r="AE17" s="0" t="n">
        <f aca="false">$C33*$H$7+AE$8</f>
        <v>33.5</v>
      </c>
      <c r="AF17" s="0" t="n">
        <f aca="false">$C33*$H$7+AF$8</f>
        <v>32.5</v>
      </c>
      <c r="AG17" s="0" t="n">
        <f aca="false">$C33*$H$7+AG$8</f>
        <v>31.5</v>
      </c>
      <c r="AH17" s="0" t="n">
        <f aca="false">$C33*$H$7+AH$8</f>
        <v>30.5</v>
      </c>
      <c r="AI17" s="0" t="n">
        <f aca="false">$C33*$H$7+AI$8</f>
        <v>29.5</v>
      </c>
      <c r="AJ17" s="0" t="n">
        <f aca="false">$C33*$H$7+AJ$8</f>
        <v>28.5</v>
      </c>
      <c r="AK17" s="0" t="n">
        <f aca="false">$C33*$H$7+AK$8</f>
        <v>27.5</v>
      </c>
      <c r="AL17" s="0" t="n">
        <f aca="false">$C33*$H$7+AL$8</f>
        <v>26.5</v>
      </c>
      <c r="AM17" s="0" t="n">
        <f aca="false">$C33*$H$7+AM$8</f>
        <v>25.5</v>
      </c>
      <c r="AN17" s="0" t="n">
        <f aca="false">$C33*$H$7+AN$8</f>
        <v>24.5</v>
      </c>
      <c r="AO17" s="0" t="n">
        <f aca="false">$C33*$H$7+AO$8</f>
        <v>23.5</v>
      </c>
      <c r="AP17" s="0" t="n">
        <f aca="false">$C33*$H$7+AP$8</f>
        <v>22.5</v>
      </c>
      <c r="AQ17" s="0" t="n">
        <f aca="false">$C33*$H$7+AQ$8</f>
        <v>21.5</v>
      </c>
      <c r="AR17" s="0" t="n">
        <f aca="false">$C33*$H$7+AR$8</f>
        <v>20.5</v>
      </c>
      <c r="AS17" s="0" t="n">
        <f aca="false">$C33*$H$7+AS$8</f>
        <v>19.5</v>
      </c>
      <c r="AT17" s="0" t="n">
        <f aca="false">$C33*$H$7+AT$8</f>
        <v>18.5</v>
      </c>
      <c r="AU17" s="0" t="n">
        <f aca="false">$C33*$H$7+AU$8</f>
        <v>17.5</v>
      </c>
      <c r="AV17" s="0" t="n">
        <f aca="false">$C33*$H$7+AV$8</f>
        <v>16.5</v>
      </c>
      <c r="AW17" s="0" t="n">
        <f aca="false">$C33*$H$7+AW$8</f>
        <v>15.5</v>
      </c>
      <c r="AX17" s="0" t="n">
        <f aca="false">$C33*$H$7+AX$8</f>
        <v>14.5</v>
      </c>
      <c r="AY17" s="0" t="n">
        <f aca="false">$C33*$H$7+AY$8</f>
        <v>13.5</v>
      </c>
      <c r="AZ17" s="0" t="n">
        <f aca="false">$C33*$H$7+AZ$8</f>
        <v>12.5</v>
      </c>
      <c r="BA17" s="0" t="n">
        <f aca="false">$C33*$H$7+BA$8</f>
        <v>11.5</v>
      </c>
      <c r="BB17" s="0" t="n">
        <f aca="false">$C33*$H$7+BB$8</f>
        <v>10.5</v>
      </c>
      <c r="BC17" s="0" t="n">
        <f aca="false">$C33*$H$7+BC$8</f>
        <v>9.5</v>
      </c>
      <c r="BD17" s="0" t="n">
        <f aca="false">$C33*$H$7+BD$8</f>
        <v>8.5</v>
      </c>
      <c r="BE17" s="0" t="n">
        <f aca="false">$C33*$H$7+BE$8</f>
        <v>7.5</v>
      </c>
      <c r="BF17" s="0" t="n">
        <f aca="false">$C33*$H$7+BF$8</f>
        <v>6.5</v>
      </c>
      <c r="BG17" s="0" t="n">
        <f aca="false">$C33*$H$7+BG$8</f>
        <v>5.5</v>
      </c>
      <c r="BH17" s="0" t="n">
        <f aca="false">$C33*$H$7+BH$8</f>
        <v>4.5</v>
      </c>
      <c r="BI17" s="0" t="n">
        <f aca="false">$C33*$H$7+BI$8</f>
        <v>3.5</v>
      </c>
      <c r="BJ17" s="0" t="n">
        <f aca="false">$C33*$H$7+BJ$8</f>
        <v>2.5</v>
      </c>
      <c r="BK17" s="0" t="n">
        <f aca="false">$C33*$H$7+BK$8</f>
        <v>1.5</v>
      </c>
      <c r="BL17" s="0" t="n">
        <f aca="false">$C33*$H$7+BL$8</f>
        <v>0.5</v>
      </c>
    </row>
    <row r="18" customFormat="false" ht="16" hidden="false" customHeight="false" outlineLevel="0" collapsed="false">
      <c r="A18" s="1" t="n">
        <v>6.65</v>
      </c>
      <c r="B18" s="15" t="n">
        <f aca="false">A18*B$10/(B$9+B$10)</f>
        <v>3.95833333333333</v>
      </c>
      <c r="C18" s="16" t="n">
        <f aca="false">ROUNDDOWN(B$4/5*B18,0)</f>
        <v>809</v>
      </c>
      <c r="D18" s="1" t="n">
        <f aca="false">C18*B$3/B$4</f>
        <v>3.95405669599218</v>
      </c>
      <c r="E18" s="1" t="n">
        <f aca="false">D18/B$12</f>
        <v>6.64281524926686</v>
      </c>
      <c r="F18" s="17" t="n">
        <f aca="false">(E18-B$2)/(B$1-B$2)*100</f>
        <v>-25.5131964809384</v>
      </c>
      <c r="G18" s="1" t="n">
        <f aca="false">H$7*C18+I$7</f>
        <v>-14.5</v>
      </c>
      <c r="H18" s="1" t="n">
        <f aca="false">G18-F18</f>
        <v>11.0131964809384</v>
      </c>
      <c r="I18" s="1" t="n">
        <f aca="false">H18/F18*100</f>
        <v>-43.1666666666667</v>
      </c>
      <c r="M18" s="11" t="n">
        <f aca="false">F34</f>
        <v>31.9648093841642</v>
      </c>
      <c r="N18" s="0" t="n">
        <f aca="false">$C34*$H$7+N$8</f>
        <v>53.5</v>
      </c>
      <c r="O18" s="0" t="n">
        <f aca="false">$C34*$H$7+O$8</f>
        <v>52.5</v>
      </c>
      <c r="P18" s="0" t="n">
        <f aca="false">$C34*$H$7+P$8</f>
        <v>51.5</v>
      </c>
      <c r="Q18" s="0" t="n">
        <f aca="false">$C34*$H$7+Q$8</f>
        <v>50.5</v>
      </c>
      <c r="R18" s="0" t="n">
        <f aca="false">$C34*$H$7+R$8</f>
        <v>49.5</v>
      </c>
      <c r="S18" s="0" t="n">
        <f aca="false">$C34*$H$7+S$8</f>
        <v>48.5</v>
      </c>
      <c r="T18" s="0" t="n">
        <f aca="false">$C34*$H$7+T$8</f>
        <v>47.5</v>
      </c>
      <c r="U18" s="0" t="n">
        <f aca="false">$C34*$H$7+U$8</f>
        <v>46.5</v>
      </c>
      <c r="V18" s="0" t="n">
        <f aca="false">$C34*$H$7+V$8</f>
        <v>45.5</v>
      </c>
      <c r="W18" s="0" t="n">
        <f aca="false">$C34*$H$7+W$8</f>
        <v>44.5</v>
      </c>
      <c r="X18" s="0" t="n">
        <f aca="false">$C34*$H$7+X$8</f>
        <v>43.5</v>
      </c>
      <c r="Y18" s="0" t="n">
        <f aca="false">$C34*$H$7+Y$8</f>
        <v>42.5</v>
      </c>
      <c r="Z18" s="0" t="n">
        <f aca="false">$C34*$H$7+Z$8</f>
        <v>41.5</v>
      </c>
      <c r="AA18" s="0" t="n">
        <f aca="false">$C34*$H$7+AA$8</f>
        <v>40.5</v>
      </c>
      <c r="AB18" s="0" t="n">
        <f aca="false">$C34*$H$7+AB$8</f>
        <v>39.5</v>
      </c>
      <c r="AC18" s="0" t="n">
        <f aca="false">$C34*$H$7+AC$8</f>
        <v>38.5</v>
      </c>
      <c r="AD18" s="0" t="n">
        <f aca="false">$C34*$H$7+AD$8</f>
        <v>37.5</v>
      </c>
      <c r="AE18" s="0" t="n">
        <f aca="false">$C34*$H$7+AE$8</f>
        <v>36.5</v>
      </c>
      <c r="AF18" s="0" t="n">
        <f aca="false">$C34*$H$7+AF$8</f>
        <v>35.5</v>
      </c>
      <c r="AG18" s="0" t="n">
        <f aca="false">$C34*$H$7+AG$8</f>
        <v>34.5</v>
      </c>
      <c r="AH18" s="0" t="n">
        <f aca="false">$C34*$H$7+AH$8</f>
        <v>33.5</v>
      </c>
      <c r="AI18" s="0" t="n">
        <f aca="false">$C34*$H$7+AI$8</f>
        <v>32.5</v>
      </c>
      <c r="AJ18" s="0" t="n">
        <f aca="false">$C34*$H$7+AJ$8</f>
        <v>31.5</v>
      </c>
      <c r="AK18" s="0" t="n">
        <f aca="false">$C34*$H$7+AK$8</f>
        <v>30.5</v>
      </c>
      <c r="AL18" s="0" t="n">
        <f aca="false">$C34*$H$7+AL$8</f>
        <v>29.5</v>
      </c>
      <c r="AM18" s="0" t="n">
        <f aca="false">$C34*$H$7+AM$8</f>
        <v>28.5</v>
      </c>
      <c r="AN18" s="0" t="n">
        <f aca="false">$C34*$H$7+AN$8</f>
        <v>27.5</v>
      </c>
      <c r="AO18" s="0" t="n">
        <f aca="false">$C34*$H$7+AO$8</f>
        <v>26.5</v>
      </c>
      <c r="AP18" s="0" t="n">
        <f aca="false">$C34*$H$7+AP$8</f>
        <v>25.5</v>
      </c>
      <c r="AQ18" s="0" t="n">
        <f aca="false">$C34*$H$7+AQ$8</f>
        <v>24.5</v>
      </c>
      <c r="AR18" s="0" t="n">
        <f aca="false">$C34*$H$7+AR$8</f>
        <v>23.5</v>
      </c>
      <c r="AS18" s="0" t="n">
        <f aca="false">$C34*$H$7+AS$8</f>
        <v>22.5</v>
      </c>
      <c r="AT18" s="0" t="n">
        <f aca="false">$C34*$H$7+AT$8</f>
        <v>21.5</v>
      </c>
      <c r="AU18" s="0" t="n">
        <f aca="false">$C34*$H$7+AU$8</f>
        <v>20.5</v>
      </c>
      <c r="AV18" s="0" t="n">
        <f aca="false">$C34*$H$7+AV$8</f>
        <v>19.5</v>
      </c>
      <c r="AW18" s="0" t="n">
        <f aca="false">$C34*$H$7+AW$8</f>
        <v>18.5</v>
      </c>
      <c r="AX18" s="0" t="n">
        <f aca="false">$C34*$H$7+AX$8</f>
        <v>17.5</v>
      </c>
      <c r="AY18" s="0" t="n">
        <f aca="false">$C34*$H$7+AY$8</f>
        <v>16.5</v>
      </c>
      <c r="AZ18" s="0" t="n">
        <f aca="false">$C34*$H$7+AZ$8</f>
        <v>15.5</v>
      </c>
      <c r="BA18" s="0" t="n">
        <f aca="false">$C34*$H$7+BA$8</f>
        <v>14.5</v>
      </c>
      <c r="BB18" s="0" t="n">
        <f aca="false">$C34*$H$7+BB$8</f>
        <v>13.5</v>
      </c>
      <c r="BC18" s="0" t="n">
        <f aca="false">$C34*$H$7+BC$8</f>
        <v>12.5</v>
      </c>
      <c r="BD18" s="0" t="n">
        <f aca="false">$C34*$H$7+BD$8</f>
        <v>11.5</v>
      </c>
      <c r="BE18" s="0" t="n">
        <f aca="false">$C34*$H$7+BE$8</f>
        <v>10.5</v>
      </c>
      <c r="BF18" s="0" t="n">
        <f aca="false">$C34*$H$7+BF$8</f>
        <v>9.5</v>
      </c>
      <c r="BG18" s="0" t="n">
        <f aca="false">$C34*$H$7+BG$8</f>
        <v>8.5</v>
      </c>
      <c r="BH18" s="0" t="n">
        <f aca="false">$C34*$H$7+BH$8</f>
        <v>7.5</v>
      </c>
      <c r="BI18" s="0" t="n">
        <f aca="false">$C34*$H$7+BI$8</f>
        <v>6.5</v>
      </c>
      <c r="BJ18" s="0" t="n">
        <f aca="false">$C34*$H$7+BJ$8</f>
        <v>5.5</v>
      </c>
      <c r="BK18" s="0" t="n">
        <f aca="false">$C34*$H$7+BK$8</f>
        <v>4.5</v>
      </c>
      <c r="BL18" s="0" t="n">
        <f aca="false">$C34*$H$7+BL$8</f>
        <v>3.5</v>
      </c>
    </row>
    <row r="19" customFormat="false" ht="16" hidden="false" customHeight="false" outlineLevel="0" collapsed="false">
      <c r="A19" s="1" t="n">
        <v>6.7</v>
      </c>
      <c r="B19" s="15" t="n">
        <f aca="false">A19*B$10/(B$9+B$10)</f>
        <v>3.98809523809524</v>
      </c>
      <c r="C19" s="16" t="n">
        <f aca="false">ROUNDDOWN(B$4/5*B19,0)</f>
        <v>815</v>
      </c>
      <c r="D19" s="1" t="n">
        <f aca="false">C19*B$3/B$4</f>
        <v>3.98338220918866</v>
      </c>
      <c r="E19" s="1" t="n">
        <f aca="false">D19/B$12</f>
        <v>6.69208211143695</v>
      </c>
      <c r="F19" s="17" t="n">
        <f aca="false">(E19-B$2)/(B$1-B$2)*100</f>
        <v>-21.9941348973607</v>
      </c>
      <c r="G19" s="1" t="n">
        <f aca="false">H$7*C19+I$7</f>
        <v>-11.5</v>
      </c>
      <c r="H19" s="1" t="n">
        <f aca="false">G19-F19</f>
        <v>10.4941348973607</v>
      </c>
      <c r="I19" s="1" t="n">
        <f aca="false">H19/F19*100</f>
        <v>-47.7133333333333</v>
      </c>
      <c r="M19" s="11" t="n">
        <f aca="false">F35</f>
        <v>35.4838709677419</v>
      </c>
      <c r="N19" s="0" t="n">
        <f aca="false">$C35*$H$7+N$8</f>
        <v>56.5</v>
      </c>
      <c r="O19" s="0" t="n">
        <f aca="false">$C35*$H$7+O$8</f>
        <v>55.5</v>
      </c>
      <c r="P19" s="0" t="n">
        <f aca="false">$C35*$H$7+P$8</f>
        <v>54.5</v>
      </c>
      <c r="Q19" s="0" t="n">
        <f aca="false">$C35*$H$7+Q$8</f>
        <v>53.5</v>
      </c>
      <c r="R19" s="0" t="n">
        <f aca="false">$C35*$H$7+R$8</f>
        <v>52.5</v>
      </c>
      <c r="S19" s="0" t="n">
        <f aca="false">$C35*$H$7+S$8</f>
        <v>51.5</v>
      </c>
      <c r="T19" s="0" t="n">
        <f aca="false">$C35*$H$7+T$8</f>
        <v>50.5</v>
      </c>
      <c r="U19" s="0" t="n">
        <f aca="false">$C35*$H$7+U$8</f>
        <v>49.5</v>
      </c>
      <c r="V19" s="0" t="n">
        <f aca="false">$C35*$H$7+V$8</f>
        <v>48.5</v>
      </c>
      <c r="W19" s="0" t="n">
        <f aca="false">$C35*$H$7+W$8</f>
        <v>47.5</v>
      </c>
      <c r="X19" s="0" t="n">
        <f aca="false">$C35*$H$7+X$8</f>
        <v>46.5</v>
      </c>
      <c r="Y19" s="0" t="n">
        <f aca="false">$C35*$H$7+Y$8</f>
        <v>45.5</v>
      </c>
      <c r="Z19" s="0" t="n">
        <f aca="false">$C35*$H$7+Z$8</f>
        <v>44.5</v>
      </c>
      <c r="AA19" s="0" t="n">
        <f aca="false">$C35*$H$7+AA$8</f>
        <v>43.5</v>
      </c>
      <c r="AB19" s="0" t="n">
        <f aca="false">$C35*$H$7+AB$8</f>
        <v>42.5</v>
      </c>
      <c r="AC19" s="0" t="n">
        <f aca="false">$C35*$H$7+AC$8</f>
        <v>41.5</v>
      </c>
      <c r="AD19" s="0" t="n">
        <f aca="false">$C35*$H$7+AD$8</f>
        <v>40.5</v>
      </c>
      <c r="AE19" s="0" t="n">
        <f aca="false">$C35*$H$7+AE$8</f>
        <v>39.5</v>
      </c>
      <c r="AF19" s="0" t="n">
        <f aca="false">$C35*$H$7+AF$8</f>
        <v>38.5</v>
      </c>
      <c r="AG19" s="0" t="n">
        <f aca="false">$C35*$H$7+AG$8</f>
        <v>37.5</v>
      </c>
      <c r="AH19" s="0" t="n">
        <f aca="false">$C35*$H$7+AH$8</f>
        <v>36.5</v>
      </c>
      <c r="AI19" s="0" t="n">
        <f aca="false">$C35*$H$7+AI$8</f>
        <v>35.5</v>
      </c>
      <c r="AJ19" s="0" t="n">
        <f aca="false">$C35*$H$7+AJ$8</f>
        <v>34.5</v>
      </c>
      <c r="AK19" s="0" t="n">
        <f aca="false">$C35*$H$7+AK$8</f>
        <v>33.5</v>
      </c>
      <c r="AL19" s="0" t="n">
        <f aca="false">$C35*$H$7+AL$8</f>
        <v>32.5</v>
      </c>
      <c r="AM19" s="0" t="n">
        <f aca="false">$C35*$H$7+AM$8</f>
        <v>31.5</v>
      </c>
      <c r="AN19" s="0" t="n">
        <f aca="false">$C35*$H$7+AN$8</f>
        <v>30.5</v>
      </c>
      <c r="AO19" s="0" t="n">
        <f aca="false">$C35*$H$7+AO$8</f>
        <v>29.5</v>
      </c>
      <c r="AP19" s="0" t="n">
        <f aca="false">$C35*$H$7+AP$8</f>
        <v>28.5</v>
      </c>
      <c r="AQ19" s="0" t="n">
        <f aca="false">$C35*$H$7+AQ$8</f>
        <v>27.5</v>
      </c>
      <c r="AR19" s="0" t="n">
        <f aca="false">$C35*$H$7+AR$8</f>
        <v>26.5</v>
      </c>
      <c r="AS19" s="0" t="n">
        <f aca="false">$C35*$H$7+AS$8</f>
        <v>25.5</v>
      </c>
      <c r="AT19" s="0" t="n">
        <f aca="false">$C35*$H$7+AT$8</f>
        <v>24.5</v>
      </c>
      <c r="AU19" s="0" t="n">
        <f aca="false">$C35*$H$7+AU$8</f>
        <v>23.5</v>
      </c>
      <c r="AV19" s="0" t="n">
        <f aca="false">$C35*$H$7+AV$8</f>
        <v>22.5</v>
      </c>
      <c r="AW19" s="0" t="n">
        <f aca="false">$C35*$H$7+AW$8</f>
        <v>21.5</v>
      </c>
      <c r="AX19" s="0" t="n">
        <f aca="false">$C35*$H$7+AX$8</f>
        <v>20.5</v>
      </c>
      <c r="AY19" s="0" t="n">
        <f aca="false">$C35*$H$7+AY$8</f>
        <v>19.5</v>
      </c>
      <c r="AZ19" s="0" t="n">
        <f aca="false">$C35*$H$7+AZ$8</f>
        <v>18.5</v>
      </c>
      <c r="BA19" s="0" t="n">
        <f aca="false">$C35*$H$7+BA$8</f>
        <v>17.5</v>
      </c>
      <c r="BB19" s="0" t="n">
        <f aca="false">$C35*$H$7+BB$8</f>
        <v>16.5</v>
      </c>
      <c r="BC19" s="0" t="n">
        <f aca="false">$C35*$H$7+BC$8</f>
        <v>15.5</v>
      </c>
      <c r="BD19" s="0" t="n">
        <f aca="false">$C35*$H$7+BD$8</f>
        <v>14.5</v>
      </c>
      <c r="BE19" s="0" t="n">
        <f aca="false">$C35*$H$7+BE$8</f>
        <v>13.5</v>
      </c>
      <c r="BF19" s="0" t="n">
        <f aca="false">$C35*$H$7+BF$8</f>
        <v>12.5</v>
      </c>
      <c r="BG19" s="0" t="n">
        <f aca="false">$C35*$H$7+BG$8</f>
        <v>11.5</v>
      </c>
      <c r="BH19" s="0" t="n">
        <f aca="false">$C35*$H$7+BH$8</f>
        <v>10.5</v>
      </c>
      <c r="BI19" s="0" t="n">
        <f aca="false">$C35*$H$7+BI$8</f>
        <v>9.5</v>
      </c>
      <c r="BJ19" s="0" t="n">
        <f aca="false">$C35*$H$7+BJ$8</f>
        <v>8.5</v>
      </c>
      <c r="BK19" s="0" t="n">
        <f aca="false">$C35*$H$7+BK$8</f>
        <v>7.5</v>
      </c>
      <c r="BL19" s="0" t="n">
        <f aca="false">$C35*$H$7+BL$8</f>
        <v>6.5</v>
      </c>
    </row>
    <row r="20" customFormat="false" ht="16" hidden="false" customHeight="false" outlineLevel="0" collapsed="false">
      <c r="A20" s="1" t="n">
        <v>6.75</v>
      </c>
      <c r="B20" s="15" t="n">
        <f aca="false">A20*B$10/(B$9+B$10)</f>
        <v>4.01785714285714</v>
      </c>
      <c r="C20" s="16" t="n">
        <f aca="false">ROUNDDOWN(B$4/5*B20,0)</f>
        <v>822</v>
      </c>
      <c r="D20" s="1" t="n">
        <f aca="false">C20*B$3/B$4</f>
        <v>4.01759530791789</v>
      </c>
      <c r="E20" s="1" t="n">
        <f aca="false">D20/B$12</f>
        <v>6.74956011730205</v>
      </c>
      <c r="F20" s="17" t="n">
        <f aca="false">(E20-B$2)/(B$1-B$2)*100</f>
        <v>-17.8885630498533</v>
      </c>
      <c r="G20" s="1" t="n">
        <f aca="false">H$7*C20+I$7</f>
        <v>-8</v>
      </c>
      <c r="H20" s="1" t="n">
        <f aca="false">G20-F20</f>
        <v>9.88856304985334</v>
      </c>
      <c r="I20" s="1" t="n">
        <f aca="false">H20/F20*100</f>
        <v>-55.2786885245901</v>
      </c>
      <c r="M20" s="11" t="n">
        <f aca="false">F36</f>
        <v>39.0029325513196</v>
      </c>
      <c r="N20" s="0" t="n">
        <f aca="false">$C36*$H$7+N$8</f>
        <v>59.5</v>
      </c>
      <c r="O20" s="0" t="n">
        <f aca="false">$C36*$H$7+O$8</f>
        <v>58.5</v>
      </c>
      <c r="P20" s="0" t="n">
        <f aca="false">$C36*$H$7+P$8</f>
        <v>57.5</v>
      </c>
      <c r="Q20" s="0" t="n">
        <f aca="false">$C36*$H$7+Q$8</f>
        <v>56.5</v>
      </c>
      <c r="R20" s="0" t="n">
        <f aca="false">$C36*$H$7+R$8</f>
        <v>55.5</v>
      </c>
      <c r="S20" s="0" t="n">
        <f aca="false">$C36*$H$7+S$8</f>
        <v>54.5</v>
      </c>
      <c r="T20" s="0" t="n">
        <f aca="false">$C36*$H$7+T$8</f>
        <v>53.5</v>
      </c>
      <c r="U20" s="0" t="n">
        <f aca="false">$C36*$H$7+U$8</f>
        <v>52.5</v>
      </c>
      <c r="V20" s="0" t="n">
        <f aca="false">$C36*$H$7+V$8</f>
        <v>51.5</v>
      </c>
      <c r="W20" s="0" t="n">
        <f aca="false">$C36*$H$7+W$8</f>
        <v>50.5</v>
      </c>
      <c r="X20" s="0" t="n">
        <f aca="false">$C36*$H$7+X$8</f>
        <v>49.5</v>
      </c>
      <c r="Y20" s="0" t="n">
        <f aca="false">$C36*$H$7+Y$8</f>
        <v>48.5</v>
      </c>
      <c r="Z20" s="0" t="n">
        <f aca="false">$C36*$H$7+Z$8</f>
        <v>47.5</v>
      </c>
      <c r="AA20" s="0" t="n">
        <f aca="false">$C36*$H$7+AA$8</f>
        <v>46.5</v>
      </c>
      <c r="AB20" s="0" t="n">
        <f aca="false">$C36*$H$7+AB$8</f>
        <v>45.5</v>
      </c>
      <c r="AC20" s="0" t="n">
        <f aca="false">$C36*$H$7+AC$8</f>
        <v>44.5</v>
      </c>
      <c r="AD20" s="0" t="n">
        <f aca="false">$C36*$H$7+AD$8</f>
        <v>43.5</v>
      </c>
      <c r="AE20" s="0" t="n">
        <f aca="false">$C36*$H$7+AE$8</f>
        <v>42.5</v>
      </c>
      <c r="AF20" s="0" t="n">
        <f aca="false">$C36*$H$7+AF$8</f>
        <v>41.5</v>
      </c>
      <c r="AG20" s="0" t="n">
        <f aca="false">$C36*$H$7+AG$8</f>
        <v>40.5</v>
      </c>
      <c r="AH20" s="0" t="n">
        <f aca="false">$C36*$H$7+AH$8</f>
        <v>39.5</v>
      </c>
      <c r="AI20" s="0" t="n">
        <f aca="false">$C36*$H$7+AI$8</f>
        <v>38.5</v>
      </c>
      <c r="AJ20" s="0" t="n">
        <f aca="false">$C36*$H$7+AJ$8</f>
        <v>37.5</v>
      </c>
      <c r="AK20" s="0" t="n">
        <f aca="false">$C36*$H$7+AK$8</f>
        <v>36.5</v>
      </c>
      <c r="AL20" s="0" t="n">
        <f aca="false">$C36*$H$7+AL$8</f>
        <v>35.5</v>
      </c>
      <c r="AM20" s="0" t="n">
        <f aca="false">$C36*$H$7+AM$8</f>
        <v>34.5</v>
      </c>
      <c r="AN20" s="0" t="n">
        <f aca="false">$C36*$H$7+AN$8</f>
        <v>33.5</v>
      </c>
      <c r="AO20" s="0" t="n">
        <f aca="false">$C36*$H$7+AO$8</f>
        <v>32.5</v>
      </c>
      <c r="AP20" s="0" t="n">
        <f aca="false">$C36*$H$7+AP$8</f>
        <v>31.5</v>
      </c>
      <c r="AQ20" s="0" t="n">
        <f aca="false">$C36*$H$7+AQ$8</f>
        <v>30.5</v>
      </c>
      <c r="AR20" s="0" t="n">
        <f aca="false">$C36*$H$7+AR$8</f>
        <v>29.5</v>
      </c>
      <c r="AS20" s="0" t="n">
        <f aca="false">$C36*$H$7+AS$8</f>
        <v>28.5</v>
      </c>
      <c r="AT20" s="0" t="n">
        <f aca="false">$C36*$H$7+AT$8</f>
        <v>27.5</v>
      </c>
      <c r="AU20" s="0" t="n">
        <f aca="false">$C36*$H$7+AU$8</f>
        <v>26.5</v>
      </c>
      <c r="AV20" s="0" t="n">
        <f aca="false">$C36*$H$7+AV$8</f>
        <v>25.5</v>
      </c>
      <c r="AW20" s="0" t="n">
        <f aca="false">$C36*$H$7+AW$8</f>
        <v>24.5</v>
      </c>
      <c r="AX20" s="0" t="n">
        <f aca="false">$C36*$H$7+AX$8</f>
        <v>23.5</v>
      </c>
      <c r="AY20" s="0" t="n">
        <f aca="false">$C36*$H$7+AY$8</f>
        <v>22.5</v>
      </c>
      <c r="AZ20" s="0" t="n">
        <f aca="false">$C36*$H$7+AZ$8</f>
        <v>21.5</v>
      </c>
      <c r="BA20" s="0" t="n">
        <f aca="false">$C36*$H$7+BA$8</f>
        <v>20.5</v>
      </c>
      <c r="BB20" s="0" t="n">
        <f aca="false">$C36*$H$7+BB$8</f>
        <v>19.5</v>
      </c>
      <c r="BC20" s="0" t="n">
        <f aca="false">$C36*$H$7+BC$8</f>
        <v>18.5</v>
      </c>
      <c r="BD20" s="0" t="n">
        <f aca="false">$C36*$H$7+BD$8</f>
        <v>17.5</v>
      </c>
      <c r="BE20" s="0" t="n">
        <f aca="false">$C36*$H$7+BE$8</f>
        <v>16.5</v>
      </c>
      <c r="BF20" s="0" t="n">
        <f aca="false">$C36*$H$7+BF$8</f>
        <v>15.5</v>
      </c>
      <c r="BG20" s="0" t="n">
        <f aca="false">$C36*$H$7+BG$8</f>
        <v>14.5</v>
      </c>
      <c r="BH20" s="0" t="n">
        <f aca="false">$C36*$H$7+BH$8</f>
        <v>13.5</v>
      </c>
      <c r="BI20" s="0" t="n">
        <f aca="false">$C36*$H$7+BI$8</f>
        <v>12.5</v>
      </c>
      <c r="BJ20" s="0" t="n">
        <f aca="false">$C36*$H$7+BJ$8</f>
        <v>11.5</v>
      </c>
      <c r="BK20" s="0" t="n">
        <f aca="false">$C36*$H$7+BK$8</f>
        <v>10.5</v>
      </c>
      <c r="BL20" s="0" t="n">
        <f aca="false">$C36*$H$7+BL$8</f>
        <v>9.5</v>
      </c>
    </row>
    <row r="21" customFormat="false" ht="16" hidden="false" customHeight="false" outlineLevel="0" collapsed="false">
      <c r="A21" s="1" t="n">
        <v>6.8</v>
      </c>
      <c r="B21" s="15" t="n">
        <f aca="false">A21*B$10/(B$9+B$10)</f>
        <v>4.04761904761905</v>
      </c>
      <c r="C21" s="16" t="n">
        <f aca="false">ROUNDDOWN(B$4/5*B21,0)</f>
        <v>828</v>
      </c>
      <c r="D21" s="1" t="n">
        <f aca="false">C21*B$3/B$4</f>
        <v>4.04692082111437</v>
      </c>
      <c r="E21" s="1" t="n">
        <f aca="false">D21/B$12</f>
        <v>6.79882697947214</v>
      </c>
      <c r="F21" s="17" t="n">
        <f aca="false">(E21-B$2)/(B$1-B$2)*100</f>
        <v>-14.3695014662757</v>
      </c>
      <c r="G21" s="1" t="n">
        <f aca="false">H$7*C21+I$7</f>
        <v>-5</v>
      </c>
      <c r="H21" s="1" t="n">
        <f aca="false">G21-F21</f>
        <v>9.36950146627566</v>
      </c>
      <c r="I21" s="1" t="n">
        <f aca="false">H21/F21*100</f>
        <v>-65.2040816326531</v>
      </c>
      <c r="M21" s="11" t="n">
        <f aca="false">F37</f>
        <v>42.5219941348974</v>
      </c>
      <c r="N21" s="0" t="n">
        <f aca="false">$C37*$H$7+N$8</f>
        <v>62.5</v>
      </c>
      <c r="O21" s="0" t="n">
        <f aca="false">$C37*$H$7+O$8</f>
        <v>61.5</v>
      </c>
      <c r="P21" s="0" t="n">
        <f aca="false">$C37*$H$7+P$8</f>
        <v>60.5</v>
      </c>
      <c r="Q21" s="0" t="n">
        <f aca="false">$C37*$H$7+Q$8</f>
        <v>59.5</v>
      </c>
      <c r="R21" s="0" t="n">
        <f aca="false">$C37*$H$7+R$8</f>
        <v>58.5</v>
      </c>
      <c r="S21" s="0" t="n">
        <f aca="false">$C37*$H$7+S$8</f>
        <v>57.5</v>
      </c>
      <c r="T21" s="0" t="n">
        <f aca="false">$C37*$H$7+T$8</f>
        <v>56.5</v>
      </c>
      <c r="U21" s="0" t="n">
        <f aca="false">$C37*$H$7+U$8</f>
        <v>55.5</v>
      </c>
      <c r="V21" s="0" t="n">
        <f aca="false">$C37*$H$7+V$8</f>
        <v>54.5</v>
      </c>
      <c r="W21" s="0" t="n">
        <f aca="false">$C37*$H$7+W$8</f>
        <v>53.5</v>
      </c>
      <c r="X21" s="0" t="n">
        <f aca="false">$C37*$H$7+X$8</f>
        <v>52.5</v>
      </c>
      <c r="Y21" s="0" t="n">
        <f aca="false">$C37*$H$7+Y$8</f>
        <v>51.5</v>
      </c>
      <c r="Z21" s="0" t="n">
        <f aca="false">$C37*$H$7+Z$8</f>
        <v>50.5</v>
      </c>
      <c r="AA21" s="0" t="n">
        <f aca="false">$C37*$H$7+AA$8</f>
        <v>49.5</v>
      </c>
      <c r="AB21" s="0" t="n">
        <f aca="false">$C37*$H$7+AB$8</f>
        <v>48.5</v>
      </c>
      <c r="AC21" s="0" t="n">
        <f aca="false">$C37*$H$7+AC$8</f>
        <v>47.5</v>
      </c>
      <c r="AD21" s="0" t="n">
        <f aca="false">$C37*$H$7+AD$8</f>
        <v>46.5</v>
      </c>
      <c r="AE21" s="0" t="n">
        <f aca="false">$C37*$H$7+AE$8</f>
        <v>45.5</v>
      </c>
      <c r="AF21" s="0" t="n">
        <f aca="false">$C37*$H$7+AF$8</f>
        <v>44.5</v>
      </c>
      <c r="AG21" s="0" t="n">
        <f aca="false">$C37*$H$7+AG$8</f>
        <v>43.5</v>
      </c>
      <c r="AH21" s="0" t="n">
        <f aca="false">$C37*$H$7+AH$8</f>
        <v>42.5</v>
      </c>
      <c r="AI21" s="0" t="n">
        <f aca="false">$C37*$H$7+AI$8</f>
        <v>41.5</v>
      </c>
      <c r="AJ21" s="0" t="n">
        <f aca="false">$C37*$H$7+AJ$8</f>
        <v>40.5</v>
      </c>
      <c r="AK21" s="0" t="n">
        <f aca="false">$C37*$H$7+AK$8</f>
        <v>39.5</v>
      </c>
      <c r="AL21" s="0" t="n">
        <f aca="false">$C37*$H$7+AL$8</f>
        <v>38.5</v>
      </c>
      <c r="AM21" s="0" t="n">
        <f aca="false">$C37*$H$7+AM$8</f>
        <v>37.5</v>
      </c>
      <c r="AN21" s="0" t="n">
        <f aca="false">$C37*$H$7+AN$8</f>
        <v>36.5</v>
      </c>
      <c r="AO21" s="0" t="n">
        <f aca="false">$C37*$H$7+AO$8</f>
        <v>35.5</v>
      </c>
      <c r="AP21" s="0" t="n">
        <f aca="false">$C37*$H$7+AP$8</f>
        <v>34.5</v>
      </c>
      <c r="AQ21" s="0" t="n">
        <f aca="false">$C37*$H$7+AQ$8</f>
        <v>33.5</v>
      </c>
      <c r="AR21" s="0" t="n">
        <f aca="false">$C37*$H$7+AR$8</f>
        <v>32.5</v>
      </c>
      <c r="AS21" s="0" t="n">
        <f aca="false">$C37*$H$7+AS$8</f>
        <v>31.5</v>
      </c>
      <c r="AT21" s="0" t="n">
        <f aca="false">$C37*$H$7+AT$8</f>
        <v>30.5</v>
      </c>
      <c r="AU21" s="0" t="n">
        <f aca="false">$C37*$H$7+AU$8</f>
        <v>29.5</v>
      </c>
      <c r="AV21" s="0" t="n">
        <f aca="false">$C37*$H$7+AV$8</f>
        <v>28.5</v>
      </c>
      <c r="AW21" s="0" t="n">
        <f aca="false">$C37*$H$7+AW$8</f>
        <v>27.5</v>
      </c>
      <c r="AX21" s="0" t="n">
        <f aca="false">$C37*$H$7+AX$8</f>
        <v>26.5</v>
      </c>
      <c r="AY21" s="0" t="n">
        <f aca="false">$C37*$H$7+AY$8</f>
        <v>25.5</v>
      </c>
      <c r="AZ21" s="0" t="n">
        <f aca="false">$C37*$H$7+AZ$8</f>
        <v>24.5</v>
      </c>
      <c r="BA21" s="0" t="n">
        <f aca="false">$C37*$H$7+BA$8</f>
        <v>23.5</v>
      </c>
      <c r="BB21" s="0" t="n">
        <f aca="false">$C37*$H$7+BB$8</f>
        <v>22.5</v>
      </c>
      <c r="BC21" s="0" t="n">
        <f aca="false">$C37*$H$7+BC$8</f>
        <v>21.5</v>
      </c>
      <c r="BD21" s="0" t="n">
        <f aca="false">$C37*$H$7+BD$8</f>
        <v>20.5</v>
      </c>
      <c r="BE21" s="0" t="n">
        <f aca="false">$C37*$H$7+BE$8</f>
        <v>19.5</v>
      </c>
      <c r="BF21" s="0" t="n">
        <f aca="false">$C37*$H$7+BF$8</f>
        <v>18.5</v>
      </c>
      <c r="BG21" s="0" t="n">
        <f aca="false">$C37*$H$7+BG$8</f>
        <v>17.5</v>
      </c>
      <c r="BH21" s="0" t="n">
        <f aca="false">$C37*$H$7+BH$8</f>
        <v>16.5</v>
      </c>
      <c r="BI21" s="0" t="n">
        <f aca="false">$C37*$H$7+BI$8</f>
        <v>15.5</v>
      </c>
      <c r="BJ21" s="0" t="n">
        <f aca="false">$C37*$H$7+BJ$8</f>
        <v>14.5</v>
      </c>
      <c r="BK21" s="0" t="n">
        <f aca="false">$C37*$H$7+BK$8</f>
        <v>13.5</v>
      </c>
      <c r="BL21" s="0" t="n">
        <f aca="false">$C37*$H$7+BL$8</f>
        <v>12.5</v>
      </c>
    </row>
    <row r="22" customFormat="false" ht="16" hidden="false" customHeight="false" outlineLevel="0" collapsed="false">
      <c r="A22" s="1" t="n">
        <v>6.85</v>
      </c>
      <c r="B22" s="15" t="n">
        <f aca="false">A22*B$10/(B$9+B$10)</f>
        <v>4.07738095238095</v>
      </c>
      <c r="C22" s="16" t="n">
        <f aca="false">ROUNDDOWN(B$4/5*B22,0)</f>
        <v>834</v>
      </c>
      <c r="D22" s="1" t="n">
        <f aca="false">C22*B$3/B$4</f>
        <v>4.07624633431085</v>
      </c>
      <c r="E22" s="1" t="n">
        <f aca="false">D22/B$12</f>
        <v>6.84809384164223</v>
      </c>
      <c r="F22" s="17" t="n">
        <f aca="false">(E22-B$2)/(B$1-B$2)*100</f>
        <v>-10.850439882698</v>
      </c>
      <c r="G22" s="1" t="n">
        <f aca="false">H$7*C22+I$7</f>
        <v>-2</v>
      </c>
      <c r="H22" s="1" t="n">
        <f aca="false">G22-F22</f>
        <v>8.85043988269797</v>
      </c>
      <c r="I22" s="1" t="n">
        <f aca="false">H22/F22*100</f>
        <v>-81.5675675675676</v>
      </c>
      <c r="M22" s="11" t="n">
        <f aca="false">F38</f>
        <v>46.0410557184751</v>
      </c>
      <c r="N22" s="0" t="n">
        <f aca="false">$C38*$H$7+N$8</f>
        <v>65.5</v>
      </c>
      <c r="O22" s="0" t="n">
        <f aca="false">$C38*$H$7+O$8</f>
        <v>64.5</v>
      </c>
      <c r="P22" s="0" t="n">
        <f aca="false">$C38*$H$7+P$8</f>
        <v>63.5</v>
      </c>
      <c r="Q22" s="0" t="n">
        <f aca="false">$C38*$H$7+Q$8</f>
        <v>62.5</v>
      </c>
      <c r="R22" s="0" t="n">
        <f aca="false">$C38*$H$7+R$8</f>
        <v>61.5</v>
      </c>
      <c r="S22" s="0" t="n">
        <f aca="false">$C38*$H$7+S$8</f>
        <v>60.5</v>
      </c>
      <c r="T22" s="0" t="n">
        <f aca="false">$C38*$H$7+T$8</f>
        <v>59.5</v>
      </c>
      <c r="U22" s="0" t="n">
        <f aca="false">$C38*$H$7+U$8</f>
        <v>58.5</v>
      </c>
      <c r="V22" s="0" t="n">
        <f aca="false">$C38*$H$7+V$8</f>
        <v>57.5</v>
      </c>
      <c r="W22" s="0" t="n">
        <f aca="false">$C38*$H$7+W$8</f>
        <v>56.5</v>
      </c>
      <c r="X22" s="0" t="n">
        <f aca="false">$C38*$H$7+X$8</f>
        <v>55.5</v>
      </c>
      <c r="Y22" s="0" t="n">
        <f aca="false">$C38*$H$7+Y$8</f>
        <v>54.5</v>
      </c>
      <c r="Z22" s="0" t="n">
        <f aca="false">$C38*$H$7+Z$8</f>
        <v>53.5</v>
      </c>
      <c r="AA22" s="0" t="n">
        <f aca="false">$C38*$H$7+AA$8</f>
        <v>52.5</v>
      </c>
      <c r="AB22" s="0" t="n">
        <f aca="false">$C38*$H$7+AB$8</f>
        <v>51.5</v>
      </c>
      <c r="AC22" s="0" t="n">
        <f aca="false">$C38*$H$7+AC$8</f>
        <v>50.5</v>
      </c>
      <c r="AD22" s="0" t="n">
        <f aca="false">$C38*$H$7+AD$8</f>
        <v>49.5</v>
      </c>
      <c r="AE22" s="0" t="n">
        <f aca="false">$C38*$H$7+AE$8</f>
        <v>48.5</v>
      </c>
      <c r="AF22" s="0" t="n">
        <f aca="false">$C38*$H$7+AF$8</f>
        <v>47.5</v>
      </c>
      <c r="AG22" s="0" t="n">
        <f aca="false">$C38*$H$7+AG$8</f>
        <v>46.5</v>
      </c>
      <c r="AH22" s="0" t="n">
        <f aca="false">$C38*$H$7+AH$8</f>
        <v>45.5</v>
      </c>
      <c r="AI22" s="0" t="n">
        <f aca="false">$C38*$H$7+AI$8</f>
        <v>44.5</v>
      </c>
      <c r="AJ22" s="0" t="n">
        <f aca="false">$C38*$H$7+AJ$8</f>
        <v>43.5</v>
      </c>
      <c r="AK22" s="0" t="n">
        <f aca="false">$C38*$H$7+AK$8</f>
        <v>42.5</v>
      </c>
      <c r="AL22" s="0" t="n">
        <f aca="false">$C38*$H$7+AL$8</f>
        <v>41.5</v>
      </c>
      <c r="AM22" s="0" t="n">
        <f aca="false">$C38*$H$7+AM$8</f>
        <v>40.5</v>
      </c>
      <c r="AN22" s="0" t="n">
        <f aca="false">$C38*$H$7+AN$8</f>
        <v>39.5</v>
      </c>
      <c r="AO22" s="0" t="n">
        <f aca="false">$C38*$H$7+AO$8</f>
        <v>38.5</v>
      </c>
      <c r="AP22" s="0" t="n">
        <f aca="false">$C38*$H$7+AP$8</f>
        <v>37.5</v>
      </c>
      <c r="AQ22" s="0" t="n">
        <f aca="false">$C38*$H$7+AQ$8</f>
        <v>36.5</v>
      </c>
      <c r="AR22" s="0" t="n">
        <f aca="false">$C38*$H$7+AR$8</f>
        <v>35.5</v>
      </c>
      <c r="AS22" s="0" t="n">
        <f aca="false">$C38*$H$7+AS$8</f>
        <v>34.5</v>
      </c>
      <c r="AT22" s="0" t="n">
        <f aca="false">$C38*$H$7+AT$8</f>
        <v>33.5</v>
      </c>
      <c r="AU22" s="0" t="n">
        <f aca="false">$C38*$H$7+AU$8</f>
        <v>32.5</v>
      </c>
      <c r="AV22" s="0" t="n">
        <f aca="false">$C38*$H$7+AV$8</f>
        <v>31.5</v>
      </c>
      <c r="AW22" s="0" t="n">
        <f aca="false">$C38*$H$7+AW$8</f>
        <v>30.5</v>
      </c>
      <c r="AX22" s="0" t="n">
        <f aca="false">$C38*$H$7+AX$8</f>
        <v>29.5</v>
      </c>
      <c r="AY22" s="0" t="n">
        <f aca="false">$C38*$H$7+AY$8</f>
        <v>28.5</v>
      </c>
      <c r="AZ22" s="0" t="n">
        <f aca="false">$C38*$H$7+AZ$8</f>
        <v>27.5</v>
      </c>
      <c r="BA22" s="0" t="n">
        <f aca="false">$C38*$H$7+BA$8</f>
        <v>26.5</v>
      </c>
      <c r="BB22" s="0" t="n">
        <f aca="false">$C38*$H$7+BB$8</f>
        <v>25.5</v>
      </c>
      <c r="BC22" s="0" t="n">
        <f aca="false">$C38*$H$7+BC$8</f>
        <v>24.5</v>
      </c>
      <c r="BD22" s="0" t="n">
        <f aca="false">$C38*$H$7+BD$8</f>
        <v>23.5</v>
      </c>
      <c r="BE22" s="0" t="n">
        <f aca="false">$C38*$H$7+BE$8</f>
        <v>22.5</v>
      </c>
      <c r="BF22" s="0" t="n">
        <f aca="false">$C38*$H$7+BF$8</f>
        <v>21.5</v>
      </c>
      <c r="BG22" s="0" t="n">
        <f aca="false">$C38*$H$7+BG$8</f>
        <v>20.5</v>
      </c>
      <c r="BH22" s="0" t="n">
        <f aca="false">$C38*$H$7+BH$8</f>
        <v>19.5</v>
      </c>
      <c r="BI22" s="0" t="n">
        <f aca="false">$C38*$H$7+BI$8</f>
        <v>18.5</v>
      </c>
      <c r="BJ22" s="0" t="n">
        <f aca="false">$C38*$H$7+BJ$8</f>
        <v>17.5</v>
      </c>
      <c r="BK22" s="0" t="n">
        <f aca="false">$C38*$H$7+BK$8</f>
        <v>16.5</v>
      </c>
      <c r="BL22" s="0" t="n">
        <f aca="false">$C38*$H$7+BL$8</f>
        <v>15.5</v>
      </c>
    </row>
    <row r="23" customFormat="false" ht="16" hidden="false" customHeight="false" outlineLevel="0" collapsed="false">
      <c r="A23" s="1" t="n">
        <v>6.9</v>
      </c>
      <c r="B23" s="15" t="n">
        <f aca="false">A23*B$10/(B$9+B$10)</f>
        <v>4.10714285714286</v>
      </c>
      <c r="C23" s="16" t="n">
        <f aca="false">ROUNDDOWN(B$4/5*B23,0)</f>
        <v>840</v>
      </c>
      <c r="D23" s="1" t="n">
        <f aca="false">C23*B$3/B$4</f>
        <v>4.10557184750733</v>
      </c>
      <c r="E23" s="1" t="n">
        <f aca="false">D23/B$12</f>
        <v>6.89736070381232</v>
      </c>
      <c r="F23" s="17" t="n">
        <f aca="false">(E23-B$2)/(B$1-B$2)*100</f>
        <v>-7.33137829912023</v>
      </c>
      <c r="G23" s="1" t="n">
        <f aca="false">H$7*C23+I$7</f>
        <v>1</v>
      </c>
      <c r="H23" s="1" t="n">
        <f aca="false">G23-F23</f>
        <v>8.33137829912023</v>
      </c>
      <c r="I23" s="1" t="n">
        <f aca="false">H23/F23*100</f>
        <v>-113.64</v>
      </c>
      <c r="M23" s="11" t="n">
        <f aca="false">F39</f>
        <v>49.5601173020528</v>
      </c>
      <c r="N23" s="0" t="n">
        <f aca="false">$C39*$H$7+N$8</f>
        <v>68.5</v>
      </c>
      <c r="O23" s="0" t="n">
        <f aca="false">$C39*$H$7+O$8</f>
        <v>67.5</v>
      </c>
      <c r="P23" s="0" t="n">
        <f aca="false">$C39*$H$7+P$8</f>
        <v>66.5</v>
      </c>
      <c r="Q23" s="0" t="n">
        <f aca="false">$C39*$H$7+Q$8</f>
        <v>65.5</v>
      </c>
      <c r="R23" s="0" t="n">
        <f aca="false">$C39*$H$7+R$8</f>
        <v>64.5</v>
      </c>
      <c r="S23" s="0" t="n">
        <f aca="false">$C39*$H$7+S$8</f>
        <v>63.5</v>
      </c>
      <c r="T23" s="0" t="n">
        <f aca="false">$C39*$H$7+T$8</f>
        <v>62.5</v>
      </c>
      <c r="U23" s="0" t="n">
        <f aca="false">$C39*$H$7+U$8</f>
        <v>61.5</v>
      </c>
      <c r="V23" s="0" t="n">
        <f aca="false">$C39*$H$7+V$8</f>
        <v>60.5</v>
      </c>
      <c r="W23" s="0" t="n">
        <f aca="false">$C39*$H$7+W$8</f>
        <v>59.5</v>
      </c>
      <c r="X23" s="0" t="n">
        <f aca="false">$C39*$H$7+X$8</f>
        <v>58.5</v>
      </c>
      <c r="Y23" s="0" t="n">
        <f aca="false">$C39*$H$7+Y$8</f>
        <v>57.5</v>
      </c>
      <c r="Z23" s="0" t="n">
        <f aca="false">$C39*$H$7+Z$8</f>
        <v>56.5</v>
      </c>
      <c r="AA23" s="0" t="n">
        <f aca="false">$C39*$H$7+AA$8</f>
        <v>55.5</v>
      </c>
      <c r="AB23" s="0" t="n">
        <f aca="false">$C39*$H$7+AB$8</f>
        <v>54.5</v>
      </c>
      <c r="AC23" s="0" t="n">
        <f aca="false">$C39*$H$7+AC$8</f>
        <v>53.5</v>
      </c>
      <c r="AD23" s="0" t="n">
        <f aca="false">$C39*$H$7+AD$8</f>
        <v>52.5</v>
      </c>
      <c r="AE23" s="0" t="n">
        <f aca="false">$C39*$H$7+AE$8</f>
        <v>51.5</v>
      </c>
      <c r="AF23" s="0" t="n">
        <f aca="false">$C39*$H$7+AF$8</f>
        <v>50.5</v>
      </c>
      <c r="AG23" s="0" t="n">
        <f aca="false">$C39*$H$7+AG$8</f>
        <v>49.5</v>
      </c>
      <c r="AH23" s="0" t="n">
        <f aca="false">$C39*$H$7+AH$8</f>
        <v>48.5</v>
      </c>
      <c r="AI23" s="0" t="n">
        <f aca="false">$C39*$H$7+AI$8</f>
        <v>47.5</v>
      </c>
      <c r="AJ23" s="0" t="n">
        <f aca="false">$C39*$H$7+AJ$8</f>
        <v>46.5</v>
      </c>
      <c r="AK23" s="0" t="n">
        <f aca="false">$C39*$H$7+AK$8</f>
        <v>45.5</v>
      </c>
      <c r="AL23" s="0" t="n">
        <f aca="false">$C39*$H$7+AL$8</f>
        <v>44.5</v>
      </c>
      <c r="AM23" s="0" t="n">
        <f aca="false">$C39*$H$7+AM$8</f>
        <v>43.5</v>
      </c>
      <c r="AN23" s="0" t="n">
        <f aca="false">$C39*$H$7+AN$8</f>
        <v>42.5</v>
      </c>
      <c r="AO23" s="0" t="n">
        <f aca="false">$C39*$H$7+AO$8</f>
        <v>41.5</v>
      </c>
      <c r="AP23" s="0" t="n">
        <f aca="false">$C39*$H$7+AP$8</f>
        <v>40.5</v>
      </c>
      <c r="AQ23" s="0" t="n">
        <f aca="false">$C39*$H$7+AQ$8</f>
        <v>39.5</v>
      </c>
      <c r="AR23" s="0" t="n">
        <f aca="false">$C39*$H$7+AR$8</f>
        <v>38.5</v>
      </c>
      <c r="AS23" s="0" t="n">
        <f aca="false">$C39*$H$7+AS$8</f>
        <v>37.5</v>
      </c>
      <c r="AT23" s="0" t="n">
        <f aca="false">$C39*$H$7+AT$8</f>
        <v>36.5</v>
      </c>
      <c r="AU23" s="0" t="n">
        <f aca="false">$C39*$H$7+AU$8</f>
        <v>35.5</v>
      </c>
      <c r="AV23" s="0" t="n">
        <f aca="false">$C39*$H$7+AV$8</f>
        <v>34.5</v>
      </c>
      <c r="AW23" s="0" t="n">
        <f aca="false">$C39*$H$7+AW$8</f>
        <v>33.5</v>
      </c>
      <c r="AX23" s="0" t="n">
        <f aca="false">$C39*$H$7+AX$8</f>
        <v>32.5</v>
      </c>
      <c r="AY23" s="0" t="n">
        <f aca="false">$C39*$H$7+AY$8</f>
        <v>31.5</v>
      </c>
      <c r="AZ23" s="0" t="n">
        <f aca="false">$C39*$H$7+AZ$8</f>
        <v>30.5</v>
      </c>
      <c r="BA23" s="0" t="n">
        <f aca="false">$C39*$H$7+BA$8</f>
        <v>29.5</v>
      </c>
      <c r="BB23" s="0" t="n">
        <f aca="false">$C39*$H$7+BB$8</f>
        <v>28.5</v>
      </c>
      <c r="BC23" s="0" t="n">
        <f aca="false">$C39*$H$7+BC$8</f>
        <v>27.5</v>
      </c>
      <c r="BD23" s="0" t="n">
        <f aca="false">$C39*$H$7+BD$8</f>
        <v>26.5</v>
      </c>
      <c r="BE23" s="0" t="n">
        <f aca="false">$C39*$H$7+BE$8</f>
        <v>25.5</v>
      </c>
      <c r="BF23" s="0" t="n">
        <f aca="false">$C39*$H$7+BF$8</f>
        <v>24.5</v>
      </c>
      <c r="BG23" s="0" t="n">
        <f aca="false">$C39*$H$7+BG$8</f>
        <v>23.5</v>
      </c>
      <c r="BH23" s="0" t="n">
        <f aca="false">$C39*$H$7+BH$8</f>
        <v>22.5</v>
      </c>
      <c r="BI23" s="0" t="n">
        <f aca="false">$C39*$H$7+BI$8</f>
        <v>21.5</v>
      </c>
      <c r="BJ23" s="0" t="n">
        <f aca="false">$C39*$H$7+BJ$8</f>
        <v>20.5</v>
      </c>
      <c r="BK23" s="0" t="n">
        <f aca="false">$C39*$H$7+BK$8</f>
        <v>19.5</v>
      </c>
      <c r="BL23" s="0" t="n">
        <f aca="false">$C39*$H$7+BL$8</f>
        <v>18.5</v>
      </c>
    </row>
    <row r="24" customFormat="false" ht="17" hidden="false" customHeight="false" outlineLevel="0" collapsed="false">
      <c r="A24" s="1" t="n">
        <v>6.95</v>
      </c>
      <c r="B24" s="15" t="n">
        <f aca="false">A24*B$10/(B$9+B$10)</f>
        <v>4.13690476190476</v>
      </c>
      <c r="C24" s="16" t="n">
        <f aca="false">ROUNDDOWN(B$4/5*B24,0)</f>
        <v>846</v>
      </c>
      <c r="D24" s="1" t="n">
        <f aca="false">C24*B$3/B$4</f>
        <v>4.13489736070381</v>
      </c>
      <c r="E24" s="1" t="n">
        <f aca="false">D24/B$12</f>
        <v>6.9466275659824</v>
      </c>
      <c r="F24" s="17" t="n">
        <f aca="false">(E24-B$2)/(B$1-B$2)*100</f>
        <v>-3.81231671554254</v>
      </c>
      <c r="G24" s="1" t="n">
        <f aca="false">H$7*C24+I$7</f>
        <v>4</v>
      </c>
      <c r="H24" s="1" t="n">
        <f aca="false">G24-F24</f>
        <v>7.81231671554254</v>
      </c>
      <c r="I24" s="1" t="n">
        <f aca="false">H24/F24*100</f>
        <v>-204.923076923076</v>
      </c>
      <c r="M24" s="11" t="n">
        <f aca="false">F40</f>
        <v>53.0791788856306</v>
      </c>
      <c r="N24" s="0" t="n">
        <f aca="false">$C40*$H$7+N$8</f>
        <v>71.5</v>
      </c>
      <c r="O24" s="0" t="n">
        <f aca="false">$C40*$H$7+O$8</f>
        <v>70.5</v>
      </c>
      <c r="P24" s="0" t="n">
        <f aca="false">$C40*$H$7+P$8</f>
        <v>69.5</v>
      </c>
      <c r="Q24" s="0" t="n">
        <f aca="false">$C40*$H$7+Q$8</f>
        <v>68.5</v>
      </c>
      <c r="R24" s="0" t="n">
        <f aca="false">$C40*$H$7+R$8</f>
        <v>67.5</v>
      </c>
      <c r="S24" s="0" t="n">
        <f aca="false">$C40*$H$7+S$8</f>
        <v>66.5</v>
      </c>
      <c r="T24" s="0" t="n">
        <f aca="false">$C40*$H$7+T$8</f>
        <v>65.5</v>
      </c>
      <c r="U24" s="0" t="n">
        <f aca="false">$C40*$H$7+U$8</f>
        <v>64.5</v>
      </c>
      <c r="V24" s="0" t="n">
        <f aca="false">$C40*$H$7+V$8</f>
        <v>63.5</v>
      </c>
      <c r="W24" s="0" t="n">
        <f aca="false">$C40*$H$7+W$8</f>
        <v>62.5</v>
      </c>
      <c r="X24" s="0" t="n">
        <f aca="false">$C40*$H$7+X$8</f>
        <v>61.5</v>
      </c>
      <c r="Y24" s="0" t="n">
        <f aca="false">$C40*$H$7+Y$8</f>
        <v>60.5</v>
      </c>
      <c r="Z24" s="0" t="n">
        <f aca="false">$C40*$H$7+Z$8</f>
        <v>59.5</v>
      </c>
      <c r="AA24" s="0" t="n">
        <f aca="false">$C40*$H$7+AA$8</f>
        <v>58.5</v>
      </c>
      <c r="AB24" s="0" t="n">
        <f aca="false">$C40*$H$7+AB$8</f>
        <v>57.5</v>
      </c>
      <c r="AC24" s="0" t="n">
        <f aca="false">$C40*$H$7+AC$8</f>
        <v>56.5</v>
      </c>
      <c r="AD24" s="0" t="n">
        <f aca="false">$C40*$H$7+AD$8</f>
        <v>55.5</v>
      </c>
      <c r="AE24" s="0" t="n">
        <f aca="false">$C40*$H$7+AE$8</f>
        <v>54.5</v>
      </c>
      <c r="AF24" s="0" t="n">
        <f aca="false">$C40*$H$7+AF$8</f>
        <v>53.5</v>
      </c>
      <c r="AG24" s="0" t="n">
        <f aca="false">$C40*$H$7+AG$8</f>
        <v>52.5</v>
      </c>
      <c r="AH24" s="0" t="n">
        <f aca="false">$C40*$H$7+AH$8</f>
        <v>51.5</v>
      </c>
      <c r="AI24" s="0" t="n">
        <f aca="false">$C40*$H$7+AI$8</f>
        <v>50.5</v>
      </c>
      <c r="AJ24" s="0" t="n">
        <f aca="false">$C40*$H$7+AJ$8</f>
        <v>49.5</v>
      </c>
      <c r="AK24" s="0" t="n">
        <f aca="false">$C40*$H$7+AK$8</f>
        <v>48.5</v>
      </c>
      <c r="AL24" s="0" t="n">
        <f aca="false">$C40*$H$7+AL$8</f>
        <v>47.5</v>
      </c>
      <c r="AM24" s="0" t="n">
        <f aca="false">$C40*$H$7+AM$8</f>
        <v>46.5</v>
      </c>
      <c r="AN24" s="0" t="n">
        <f aca="false">$C40*$H$7+AN$8</f>
        <v>45.5</v>
      </c>
      <c r="AO24" s="0" t="n">
        <f aca="false">$C40*$H$7+AO$8</f>
        <v>44.5</v>
      </c>
      <c r="AP24" s="0" t="n">
        <f aca="false">$C40*$H$7+AP$8</f>
        <v>43.5</v>
      </c>
      <c r="AQ24" s="0" t="n">
        <f aca="false">$C40*$H$7+AQ$8</f>
        <v>42.5</v>
      </c>
      <c r="AR24" s="0" t="n">
        <f aca="false">$C40*$H$7+AR$8</f>
        <v>41.5</v>
      </c>
      <c r="AS24" s="0" t="n">
        <f aca="false">$C40*$H$7+AS$8</f>
        <v>40.5</v>
      </c>
      <c r="AT24" s="0" t="n">
        <f aca="false">$C40*$H$7+AT$8</f>
        <v>39.5</v>
      </c>
      <c r="AU24" s="0" t="n">
        <f aca="false">$C40*$H$7+AU$8</f>
        <v>38.5</v>
      </c>
      <c r="AV24" s="0" t="n">
        <f aca="false">$C40*$H$7+AV$8</f>
        <v>37.5</v>
      </c>
      <c r="AW24" s="0" t="n">
        <f aca="false">$C40*$H$7+AW$8</f>
        <v>36.5</v>
      </c>
      <c r="AX24" s="0" t="n">
        <f aca="false">$C40*$H$7+AX$8</f>
        <v>35.5</v>
      </c>
      <c r="AY24" s="0" t="n">
        <f aca="false">$C40*$H$7+AY$8</f>
        <v>34.5</v>
      </c>
      <c r="AZ24" s="0" t="n">
        <f aca="false">$C40*$H$7+AZ$8</f>
        <v>33.5</v>
      </c>
      <c r="BA24" s="0" t="n">
        <f aca="false">$C40*$H$7+BA$8</f>
        <v>32.5</v>
      </c>
      <c r="BB24" s="0" t="n">
        <f aca="false">$C40*$H$7+BB$8</f>
        <v>31.5</v>
      </c>
      <c r="BC24" s="0" t="n">
        <f aca="false">$C40*$H$7+BC$8</f>
        <v>30.5</v>
      </c>
      <c r="BD24" s="0" t="n">
        <f aca="false">$C40*$H$7+BD$8</f>
        <v>29.5</v>
      </c>
      <c r="BE24" s="0" t="n">
        <f aca="false">$C40*$H$7+BE$8</f>
        <v>28.5</v>
      </c>
      <c r="BF24" s="0" t="n">
        <f aca="false">$C40*$H$7+BF$8</f>
        <v>27.5</v>
      </c>
      <c r="BG24" s="0" t="n">
        <f aca="false">$C40*$H$7+BG$8</f>
        <v>26.5</v>
      </c>
      <c r="BH24" s="0" t="n">
        <f aca="false">$C40*$H$7+BH$8</f>
        <v>25.5</v>
      </c>
      <c r="BI24" s="0" t="n">
        <f aca="false">$C40*$H$7+BI$8</f>
        <v>24.5</v>
      </c>
      <c r="BJ24" s="0" t="n">
        <f aca="false">$C40*$H$7+BJ$8</f>
        <v>23.5</v>
      </c>
      <c r="BK24" s="0" t="n">
        <f aca="false">$C40*$H$7+BK$8</f>
        <v>22.5</v>
      </c>
      <c r="BL24" s="0" t="n">
        <f aca="false">$C40*$H$7+BL$8</f>
        <v>21.5</v>
      </c>
    </row>
    <row r="25" customFormat="false" ht="16" hidden="false" customHeight="false" outlineLevel="0" collapsed="false">
      <c r="A25" s="18" t="n">
        <v>7</v>
      </c>
      <c r="B25" s="19" t="n">
        <f aca="false">A25*B$10/(B$9+B$10)</f>
        <v>4.16666666666667</v>
      </c>
      <c r="C25" s="20" t="n">
        <f aca="false">ROUNDDOWN(B$4/5*B25,0)</f>
        <v>852</v>
      </c>
      <c r="D25" s="21" t="n">
        <f aca="false">C25*B$3/B$4</f>
        <v>4.16422287390029</v>
      </c>
      <c r="E25" s="21" t="n">
        <f aca="false">D25/B$12</f>
        <v>6.99589442815249</v>
      </c>
      <c r="F25" s="22" t="n">
        <f aca="false">(E25-B$2)/(B$1-B$2)*100</f>
        <v>-0.293255131964796</v>
      </c>
      <c r="G25" s="21" t="n">
        <f aca="false">H$7*C25+I$7</f>
        <v>7</v>
      </c>
      <c r="H25" s="21" t="n">
        <f aca="false">G25-F25</f>
        <v>7.2932551319648</v>
      </c>
      <c r="I25" s="23" t="n">
        <f aca="false">H25/F25*100</f>
        <v>-2487.00000000011</v>
      </c>
      <c r="M25" s="11" t="n">
        <f aca="false">F41</f>
        <v>56.5982404692082</v>
      </c>
      <c r="N25" s="0" t="n">
        <f aca="false">$C41*$H$7+N$8</f>
        <v>74.5</v>
      </c>
      <c r="O25" s="0" t="n">
        <f aca="false">$C41*$H$7+O$8</f>
        <v>73.5</v>
      </c>
      <c r="P25" s="0" t="n">
        <f aca="false">$C41*$H$7+P$8</f>
        <v>72.5</v>
      </c>
      <c r="Q25" s="0" t="n">
        <f aca="false">$C41*$H$7+Q$8</f>
        <v>71.5</v>
      </c>
      <c r="R25" s="0" t="n">
        <f aca="false">$C41*$H$7+R$8</f>
        <v>70.5</v>
      </c>
      <c r="S25" s="0" t="n">
        <f aca="false">$C41*$H$7+S$8</f>
        <v>69.5</v>
      </c>
      <c r="T25" s="0" t="n">
        <f aca="false">$C41*$H$7+T$8</f>
        <v>68.5</v>
      </c>
      <c r="U25" s="0" t="n">
        <f aca="false">$C41*$H$7+U$8</f>
        <v>67.5</v>
      </c>
      <c r="V25" s="0" t="n">
        <f aca="false">$C41*$H$7+V$8</f>
        <v>66.5</v>
      </c>
      <c r="W25" s="0" t="n">
        <f aca="false">$C41*$H$7+W$8</f>
        <v>65.5</v>
      </c>
      <c r="X25" s="0" t="n">
        <f aca="false">$C41*$H$7+X$8</f>
        <v>64.5</v>
      </c>
      <c r="Y25" s="0" t="n">
        <f aca="false">$C41*$H$7+Y$8</f>
        <v>63.5</v>
      </c>
      <c r="Z25" s="0" t="n">
        <f aca="false">$C41*$H$7+Z$8</f>
        <v>62.5</v>
      </c>
      <c r="AA25" s="0" t="n">
        <f aca="false">$C41*$H$7+AA$8</f>
        <v>61.5</v>
      </c>
      <c r="AB25" s="0" t="n">
        <f aca="false">$C41*$H$7+AB$8</f>
        <v>60.5</v>
      </c>
      <c r="AC25" s="0" t="n">
        <f aca="false">$C41*$H$7+AC$8</f>
        <v>59.5</v>
      </c>
      <c r="AD25" s="0" t="n">
        <f aca="false">$C41*$H$7+AD$8</f>
        <v>58.5</v>
      </c>
      <c r="AE25" s="0" t="n">
        <f aca="false">$C41*$H$7+AE$8</f>
        <v>57.5</v>
      </c>
      <c r="AF25" s="0" t="n">
        <f aca="false">$C41*$H$7+AF$8</f>
        <v>56.5</v>
      </c>
      <c r="AG25" s="0" t="n">
        <f aca="false">$C41*$H$7+AG$8</f>
        <v>55.5</v>
      </c>
      <c r="AH25" s="0" t="n">
        <f aca="false">$C41*$H$7+AH$8</f>
        <v>54.5</v>
      </c>
      <c r="AI25" s="0" t="n">
        <f aca="false">$C41*$H$7+AI$8</f>
        <v>53.5</v>
      </c>
      <c r="AJ25" s="0" t="n">
        <f aca="false">$C41*$H$7+AJ$8</f>
        <v>52.5</v>
      </c>
      <c r="AK25" s="0" t="n">
        <f aca="false">$C41*$H$7+AK$8</f>
        <v>51.5</v>
      </c>
      <c r="AL25" s="0" t="n">
        <f aca="false">$C41*$H$7+AL$8</f>
        <v>50.5</v>
      </c>
      <c r="AM25" s="0" t="n">
        <f aca="false">$C41*$H$7+AM$8</f>
        <v>49.5</v>
      </c>
      <c r="AN25" s="0" t="n">
        <f aca="false">$C41*$H$7+AN$8</f>
        <v>48.5</v>
      </c>
      <c r="AO25" s="0" t="n">
        <f aca="false">$C41*$H$7+AO$8</f>
        <v>47.5</v>
      </c>
      <c r="AP25" s="0" t="n">
        <f aca="false">$C41*$H$7+AP$8</f>
        <v>46.5</v>
      </c>
      <c r="AQ25" s="0" t="n">
        <f aca="false">$C41*$H$7+AQ$8</f>
        <v>45.5</v>
      </c>
      <c r="AR25" s="0" t="n">
        <f aca="false">$C41*$H$7+AR$8</f>
        <v>44.5</v>
      </c>
      <c r="AS25" s="0" t="n">
        <f aca="false">$C41*$H$7+AS$8</f>
        <v>43.5</v>
      </c>
      <c r="AT25" s="0" t="n">
        <f aca="false">$C41*$H$7+AT$8</f>
        <v>42.5</v>
      </c>
      <c r="AU25" s="0" t="n">
        <f aca="false">$C41*$H$7+AU$8</f>
        <v>41.5</v>
      </c>
      <c r="AV25" s="0" t="n">
        <f aca="false">$C41*$H$7+AV$8</f>
        <v>40.5</v>
      </c>
      <c r="AW25" s="0" t="n">
        <f aca="false">$C41*$H$7+AW$8</f>
        <v>39.5</v>
      </c>
      <c r="AX25" s="0" t="n">
        <f aca="false">$C41*$H$7+AX$8</f>
        <v>38.5</v>
      </c>
      <c r="AY25" s="0" t="n">
        <f aca="false">$C41*$H$7+AY$8</f>
        <v>37.5</v>
      </c>
      <c r="AZ25" s="0" t="n">
        <f aca="false">$C41*$H$7+AZ$8</f>
        <v>36.5</v>
      </c>
      <c r="BA25" s="0" t="n">
        <f aca="false">$C41*$H$7+BA$8</f>
        <v>35.5</v>
      </c>
      <c r="BB25" s="0" t="n">
        <f aca="false">$C41*$H$7+BB$8</f>
        <v>34.5</v>
      </c>
      <c r="BC25" s="0" t="n">
        <f aca="false">$C41*$H$7+BC$8</f>
        <v>33.5</v>
      </c>
      <c r="BD25" s="0" t="n">
        <f aca="false">$C41*$H$7+BD$8</f>
        <v>32.5</v>
      </c>
      <c r="BE25" s="0" t="n">
        <f aca="false">$C41*$H$7+BE$8</f>
        <v>31.5</v>
      </c>
      <c r="BF25" s="0" t="n">
        <f aca="false">$C41*$H$7+BF$8</f>
        <v>30.5</v>
      </c>
      <c r="BG25" s="0" t="n">
        <f aca="false">$C41*$H$7+BG$8</f>
        <v>29.5</v>
      </c>
      <c r="BH25" s="0" t="n">
        <f aca="false">$C41*$H$7+BH$8</f>
        <v>28.5</v>
      </c>
      <c r="BI25" s="0" t="n">
        <f aca="false">$C41*$H$7+BI$8</f>
        <v>27.5</v>
      </c>
      <c r="BJ25" s="0" t="n">
        <f aca="false">$C41*$H$7+BJ$8</f>
        <v>26.5</v>
      </c>
      <c r="BK25" s="0" t="n">
        <f aca="false">$C41*$H$7+BK$8</f>
        <v>25.5</v>
      </c>
      <c r="BL25" s="0" t="n">
        <f aca="false">$C41*$H$7+BL$8</f>
        <v>24.5</v>
      </c>
    </row>
    <row r="26" customFormat="false" ht="16" hidden="false" customHeight="false" outlineLevel="0" collapsed="false">
      <c r="A26" s="24" t="n">
        <v>7.05</v>
      </c>
      <c r="B26" s="15" t="n">
        <f aca="false">A26*B$10/(B$9+B$10)</f>
        <v>4.19642857142857</v>
      </c>
      <c r="C26" s="25" t="n">
        <f aca="false">ROUNDDOWN(B$4/5*B26,0)</f>
        <v>858</v>
      </c>
      <c r="D26" s="26" t="n">
        <f aca="false">C26*B$3/B$4</f>
        <v>4.19354838709677</v>
      </c>
      <c r="E26" s="26" t="n">
        <f aca="false">D26/B$12</f>
        <v>7.04516129032258</v>
      </c>
      <c r="F26" s="27" t="n">
        <f aca="false">(E26-B$2)/(B$1-B$2)*100</f>
        <v>3.22580645161289</v>
      </c>
      <c r="G26" s="26" t="n">
        <f aca="false">H$7*C26+I$7</f>
        <v>10</v>
      </c>
      <c r="H26" s="26" t="n">
        <f aca="false">G26-F26</f>
        <v>6.77419354838711</v>
      </c>
      <c r="I26" s="28" t="n">
        <f aca="false">H26/F26*100</f>
        <v>210.000000000002</v>
      </c>
      <c r="M26" s="11" t="n">
        <f aca="false">F42</f>
        <v>60.7038123167156</v>
      </c>
      <c r="N26" s="0" t="n">
        <f aca="false">$C42*$H$7+N$8</f>
        <v>78</v>
      </c>
      <c r="O26" s="0" t="n">
        <f aca="false">$C42*$H$7+O$8</f>
        <v>77</v>
      </c>
      <c r="P26" s="0" t="n">
        <f aca="false">$C42*$H$7+P$8</f>
        <v>76</v>
      </c>
      <c r="Q26" s="0" t="n">
        <f aca="false">$C42*$H$7+Q$8</f>
        <v>75</v>
      </c>
      <c r="R26" s="0" t="n">
        <f aca="false">$C42*$H$7+R$8</f>
        <v>74</v>
      </c>
      <c r="S26" s="0" t="n">
        <f aca="false">$C42*$H$7+S$8</f>
        <v>73</v>
      </c>
      <c r="T26" s="0" t="n">
        <f aca="false">$C42*$H$7+T$8</f>
        <v>72</v>
      </c>
      <c r="U26" s="0" t="n">
        <f aca="false">$C42*$H$7+U$8</f>
        <v>71</v>
      </c>
      <c r="V26" s="0" t="n">
        <f aca="false">$C42*$H$7+V$8</f>
        <v>70</v>
      </c>
      <c r="W26" s="0" t="n">
        <f aca="false">$C42*$H$7+W$8</f>
        <v>69</v>
      </c>
      <c r="X26" s="0" t="n">
        <f aca="false">$C42*$H$7+X$8</f>
        <v>68</v>
      </c>
      <c r="Y26" s="0" t="n">
        <f aca="false">$C42*$H$7+Y$8</f>
        <v>67</v>
      </c>
      <c r="Z26" s="0" t="n">
        <f aca="false">$C42*$H$7+Z$8</f>
        <v>66</v>
      </c>
      <c r="AA26" s="0" t="n">
        <f aca="false">$C42*$H$7+AA$8</f>
        <v>65</v>
      </c>
      <c r="AB26" s="0" t="n">
        <f aca="false">$C42*$H$7+AB$8</f>
        <v>64</v>
      </c>
      <c r="AC26" s="0" t="n">
        <f aca="false">$C42*$H$7+AC$8</f>
        <v>63</v>
      </c>
      <c r="AD26" s="0" t="n">
        <f aca="false">$C42*$H$7+AD$8</f>
        <v>62</v>
      </c>
      <c r="AE26" s="0" t="n">
        <f aca="false">$C42*$H$7+AE$8</f>
        <v>61</v>
      </c>
      <c r="AF26" s="0" t="n">
        <f aca="false">$C42*$H$7+AF$8</f>
        <v>60</v>
      </c>
      <c r="AG26" s="0" t="n">
        <f aca="false">$C42*$H$7+AG$8</f>
        <v>59</v>
      </c>
      <c r="AH26" s="0" t="n">
        <f aca="false">$C42*$H$7+AH$8</f>
        <v>58</v>
      </c>
      <c r="AI26" s="0" t="n">
        <f aca="false">$C42*$H$7+AI$8</f>
        <v>57</v>
      </c>
      <c r="AJ26" s="0" t="n">
        <f aca="false">$C42*$H$7+AJ$8</f>
        <v>56</v>
      </c>
      <c r="AK26" s="0" t="n">
        <f aca="false">$C42*$H$7+AK$8</f>
        <v>55</v>
      </c>
      <c r="AL26" s="0" t="n">
        <f aca="false">$C42*$H$7+AL$8</f>
        <v>54</v>
      </c>
      <c r="AM26" s="0" t="n">
        <f aca="false">$C42*$H$7+AM$8</f>
        <v>53</v>
      </c>
      <c r="AN26" s="0" t="n">
        <f aca="false">$C42*$H$7+AN$8</f>
        <v>52</v>
      </c>
      <c r="AO26" s="0" t="n">
        <f aca="false">$C42*$H$7+AO$8</f>
        <v>51</v>
      </c>
      <c r="AP26" s="0" t="n">
        <f aca="false">$C42*$H$7+AP$8</f>
        <v>50</v>
      </c>
      <c r="AQ26" s="0" t="n">
        <f aca="false">$C42*$H$7+AQ$8</f>
        <v>49</v>
      </c>
      <c r="AR26" s="0" t="n">
        <f aca="false">$C42*$H$7+AR$8</f>
        <v>48</v>
      </c>
      <c r="AS26" s="0" t="n">
        <f aca="false">$C42*$H$7+AS$8</f>
        <v>47</v>
      </c>
      <c r="AT26" s="0" t="n">
        <f aca="false">$C42*$H$7+AT$8</f>
        <v>46</v>
      </c>
      <c r="AU26" s="0" t="n">
        <f aca="false">$C42*$H$7+AU$8</f>
        <v>45</v>
      </c>
      <c r="AV26" s="0" t="n">
        <f aca="false">$C42*$H$7+AV$8</f>
        <v>44</v>
      </c>
      <c r="AW26" s="0" t="n">
        <f aca="false">$C42*$H$7+AW$8</f>
        <v>43</v>
      </c>
      <c r="AX26" s="0" t="n">
        <f aca="false">$C42*$H$7+AX$8</f>
        <v>42</v>
      </c>
      <c r="AY26" s="0" t="n">
        <f aca="false">$C42*$H$7+AY$8</f>
        <v>41</v>
      </c>
      <c r="AZ26" s="0" t="n">
        <f aca="false">$C42*$H$7+AZ$8</f>
        <v>40</v>
      </c>
      <c r="BA26" s="0" t="n">
        <f aca="false">$C42*$H$7+BA$8</f>
        <v>39</v>
      </c>
      <c r="BB26" s="0" t="n">
        <f aca="false">$C42*$H$7+BB$8</f>
        <v>38</v>
      </c>
      <c r="BC26" s="0" t="n">
        <f aca="false">$C42*$H$7+BC$8</f>
        <v>37</v>
      </c>
      <c r="BD26" s="0" t="n">
        <f aca="false">$C42*$H$7+BD$8</f>
        <v>36</v>
      </c>
      <c r="BE26" s="0" t="n">
        <f aca="false">$C42*$H$7+BE$8</f>
        <v>35</v>
      </c>
      <c r="BF26" s="0" t="n">
        <f aca="false">$C42*$H$7+BF$8</f>
        <v>34</v>
      </c>
      <c r="BG26" s="0" t="n">
        <f aca="false">$C42*$H$7+BG$8</f>
        <v>33</v>
      </c>
      <c r="BH26" s="0" t="n">
        <f aca="false">$C42*$H$7+BH$8</f>
        <v>32</v>
      </c>
      <c r="BI26" s="0" t="n">
        <f aca="false">$C42*$H$7+BI$8</f>
        <v>31</v>
      </c>
      <c r="BJ26" s="0" t="n">
        <f aca="false">$C42*$H$7+BJ$8</f>
        <v>30</v>
      </c>
      <c r="BK26" s="0" t="n">
        <f aca="false">$C42*$H$7+BK$8</f>
        <v>29</v>
      </c>
      <c r="BL26" s="0" t="n">
        <f aca="false">$C42*$H$7+BL$8</f>
        <v>28</v>
      </c>
    </row>
    <row r="27" customFormat="false" ht="16" hidden="false" customHeight="false" outlineLevel="0" collapsed="false">
      <c r="A27" s="24" t="n">
        <v>7.1</v>
      </c>
      <c r="B27" s="15" t="n">
        <f aca="false">A27*B$10/(B$9+B$10)</f>
        <v>4.22619047619048</v>
      </c>
      <c r="C27" s="25" t="n">
        <f aca="false">ROUNDDOWN(B$4/5*B27,0)</f>
        <v>864</v>
      </c>
      <c r="D27" s="26" t="n">
        <f aca="false">C27*B$3/B$4</f>
        <v>4.22287390029326</v>
      </c>
      <c r="E27" s="26" t="n">
        <f aca="false">D27/B$12</f>
        <v>7.09442815249267</v>
      </c>
      <c r="F27" s="27" t="n">
        <f aca="false">(E27-B$2)/(B$1-B$2)*100</f>
        <v>6.74486803519057</v>
      </c>
      <c r="G27" s="26" t="n">
        <f aca="false">H$7*C27+I$7</f>
        <v>13</v>
      </c>
      <c r="H27" s="26" t="n">
        <f aca="false">G27-F27</f>
        <v>6.25513196480943</v>
      </c>
      <c r="I27" s="28" t="n">
        <f aca="false">H27/F27*100</f>
        <v>92.7391304347839</v>
      </c>
      <c r="M27" s="11" t="n">
        <f aca="false">F43</f>
        <v>64.2228739002933</v>
      </c>
      <c r="N27" s="0" t="n">
        <f aca="false">$C43*$H$7+N$8</f>
        <v>81</v>
      </c>
      <c r="O27" s="0" t="n">
        <f aca="false">$C43*$H$7+O$8</f>
        <v>80</v>
      </c>
      <c r="P27" s="0" t="n">
        <f aca="false">$C43*$H$7+P$8</f>
        <v>79</v>
      </c>
      <c r="Q27" s="0" t="n">
        <f aca="false">$C43*$H$7+Q$8</f>
        <v>78</v>
      </c>
      <c r="R27" s="0" t="n">
        <f aca="false">$C43*$H$7+R$8</f>
        <v>77</v>
      </c>
      <c r="S27" s="0" t="n">
        <f aca="false">$C43*$H$7+S$8</f>
        <v>76</v>
      </c>
      <c r="T27" s="0" t="n">
        <f aca="false">$C43*$H$7+T$8</f>
        <v>75</v>
      </c>
      <c r="U27" s="0" t="n">
        <f aca="false">$C43*$H$7+U$8</f>
        <v>74</v>
      </c>
      <c r="V27" s="0" t="n">
        <f aca="false">$C43*$H$7+V$8</f>
        <v>73</v>
      </c>
      <c r="W27" s="0" t="n">
        <f aca="false">$C43*$H$7+W$8</f>
        <v>72</v>
      </c>
      <c r="X27" s="0" t="n">
        <f aca="false">$C43*$H$7+X$8</f>
        <v>71</v>
      </c>
      <c r="Y27" s="0" t="n">
        <f aca="false">$C43*$H$7+Y$8</f>
        <v>70</v>
      </c>
      <c r="Z27" s="0" t="n">
        <f aca="false">$C43*$H$7+Z$8</f>
        <v>69</v>
      </c>
      <c r="AA27" s="0" t="n">
        <f aca="false">$C43*$H$7+AA$8</f>
        <v>68</v>
      </c>
      <c r="AB27" s="0" t="n">
        <f aca="false">$C43*$H$7+AB$8</f>
        <v>67</v>
      </c>
      <c r="AC27" s="0" t="n">
        <f aca="false">$C43*$H$7+AC$8</f>
        <v>66</v>
      </c>
      <c r="AD27" s="0" t="n">
        <f aca="false">$C43*$H$7+AD$8</f>
        <v>65</v>
      </c>
      <c r="AE27" s="0" t="n">
        <f aca="false">$C43*$H$7+AE$8</f>
        <v>64</v>
      </c>
      <c r="AF27" s="0" t="n">
        <f aca="false">$C43*$H$7+AF$8</f>
        <v>63</v>
      </c>
      <c r="AG27" s="0" t="n">
        <f aca="false">$C43*$H$7+AG$8</f>
        <v>62</v>
      </c>
      <c r="AH27" s="0" t="n">
        <f aca="false">$C43*$H$7+AH$8</f>
        <v>61</v>
      </c>
      <c r="AI27" s="0" t="n">
        <f aca="false">$C43*$H$7+AI$8</f>
        <v>60</v>
      </c>
      <c r="AJ27" s="0" t="n">
        <f aca="false">$C43*$H$7+AJ$8</f>
        <v>59</v>
      </c>
      <c r="AK27" s="0" t="n">
        <f aca="false">$C43*$H$7+AK$8</f>
        <v>58</v>
      </c>
      <c r="AL27" s="0" t="n">
        <f aca="false">$C43*$H$7+AL$8</f>
        <v>57</v>
      </c>
      <c r="AM27" s="0" t="n">
        <f aca="false">$C43*$H$7+AM$8</f>
        <v>56</v>
      </c>
      <c r="AN27" s="0" t="n">
        <f aca="false">$C43*$H$7+AN$8</f>
        <v>55</v>
      </c>
      <c r="AO27" s="0" t="n">
        <f aca="false">$C43*$H$7+AO$8</f>
        <v>54</v>
      </c>
      <c r="AP27" s="0" t="n">
        <f aca="false">$C43*$H$7+AP$8</f>
        <v>53</v>
      </c>
      <c r="AQ27" s="0" t="n">
        <f aca="false">$C43*$H$7+AQ$8</f>
        <v>52</v>
      </c>
      <c r="AR27" s="0" t="n">
        <f aca="false">$C43*$H$7+AR$8</f>
        <v>51</v>
      </c>
      <c r="AS27" s="0" t="n">
        <f aca="false">$C43*$H$7+AS$8</f>
        <v>50</v>
      </c>
      <c r="AT27" s="0" t="n">
        <f aca="false">$C43*$H$7+AT$8</f>
        <v>49</v>
      </c>
      <c r="AU27" s="0" t="n">
        <f aca="false">$C43*$H$7+AU$8</f>
        <v>48</v>
      </c>
      <c r="AV27" s="0" t="n">
        <f aca="false">$C43*$H$7+AV$8</f>
        <v>47</v>
      </c>
      <c r="AW27" s="0" t="n">
        <f aca="false">$C43*$H$7+AW$8</f>
        <v>46</v>
      </c>
      <c r="AX27" s="0" t="n">
        <f aca="false">$C43*$H$7+AX$8</f>
        <v>45</v>
      </c>
      <c r="AY27" s="0" t="n">
        <f aca="false">$C43*$H$7+AY$8</f>
        <v>44</v>
      </c>
      <c r="AZ27" s="0" t="n">
        <f aca="false">$C43*$H$7+AZ$8</f>
        <v>43</v>
      </c>
      <c r="BA27" s="0" t="n">
        <f aca="false">$C43*$H$7+BA$8</f>
        <v>42</v>
      </c>
      <c r="BB27" s="0" t="n">
        <f aca="false">$C43*$H$7+BB$8</f>
        <v>41</v>
      </c>
      <c r="BC27" s="0" t="n">
        <f aca="false">$C43*$H$7+BC$8</f>
        <v>40</v>
      </c>
      <c r="BD27" s="0" t="n">
        <f aca="false">$C43*$H$7+BD$8</f>
        <v>39</v>
      </c>
      <c r="BE27" s="0" t="n">
        <f aca="false">$C43*$H$7+BE$8</f>
        <v>38</v>
      </c>
      <c r="BF27" s="0" t="n">
        <f aca="false">$C43*$H$7+BF$8</f>
        <v>37</v>
      </c>
      <c r="BG27" s="0" t="n">
        <f aca="false">$C43*$H$7+BG$8</f>
        <v>36</v>
      </c>
      <c r="BH27" s="0" t="n">
        <f aca="false">$C43*$H$7+BH$8</f>
        <v>35</v>
      </c>
      <c r="BI27" s="0" t="n">
        <f aca="false">$C43*$H$7+BI$8</f>
        <v>34</v>
      </c>
      <c r="BJ27" s="0" t="n">
        <f aca="false">$C43*$H$7+BJ$8</f>
        <v>33</v>
      </c>
      <c r="BK27" s="0" t="n">
        <f aca="false">$C43*$H$7+BK$8</f>
        <v>32</v>
      </c>
      <c r="BL27" s="0" t="n">
        <f aca="false">$C43*$H$7+BL$8</f>
        <v>31</v>
      </c>
    </row>
    <row r="28" customFormat="false" ht="16" hidden="false" customHeight="false" outlineLevel="0" collapsed="false">
      <c r="A28" s="24" t="n">
        <v>7.15</v>
      </c>
      <c r="B28" s="15" t="n">
        <f aca="false">A28*B$10/(B$9+B$10)</f>
        <v>4.25595238095238</v>
      </c>
      <c r="C28" s="25" t="n">
        <f aca="false">ROUNDDOWN(B$4/5*B28,0)</f>
        <v>870</v>
      </c>
      <c r="D28" s="26" t="n">
        <f aca="false">C28*B$3/B$4</f>
        <v>4.25219941348974</v>
      </c>
      <c r="E28" s="26" t="n">
        <f aca="false">D28/B$12</f>
        <v>7.14369501466276</v>
      </c>
      <c r="F28" s="27" t="n">
        <f aca="false">(E28-B$2)/(B$1-B$2)*100</f>
        <v>10.2639296187683</v>
      </c>
      <c r="G28" s="26" t="n">
        <f aca="false">H$7*C28+I$7</f>
        <v>16</v>
      </c>
      <c r="H28" s="26" t="n">
        <f aca="false">G28-F28</f>
        <v>5.73607038123168</v>
      </c>
      <c r="I28" s="28" t="n">
        <f aca="false">H28/F28*100</f>
        <v>55.8857142857145</v>
      </c>
      <c r="M28" s="11" t="n">
        <f aca="false">F44</f>
        <v>67.741935483871</v>
      </c>
      <c r="N28" s="0" t="n">
        <f aca="false">$C44*$H$7+N$8</f>
        <v>84</v>
      </c>
      <c r="O28" s="0" t="n">
        <f aca="false">$C44*$H$7+O$8</f>
        <v>83</v>
      </c>
      <c r="P28" s="0" t="n">
        <f aca="false">$C44*$H$7+P$8</f>
        <v>82</v>
      </c>
      <c r="Q28" s="0" t="n">
        <f aca="false">$C44*$H$7+Q$8</f>
        <v>81</v>
      </c>
      <c r="R28" s="0" t="n">
        <f aca="false">$C44*$H$7+R$8</f>
        <v>80</v>
      </c>
      <c r="S28" s="0" t="n">
        <f aca="false">$C44*$H$7+S$8</f>
        <v>79</v>
      </c>
      <c r="T28" s="0" t="n">
        <f aca="false">$C44*$H$7+T$8</f>
        <v>78</v>
      </c>
      <c r="U28" s="0" t="n">
        <f aca="false">$C44*$H$7+U$8</f>
        <v>77</v>
      </c>
      <c r="V28" s="0" t="n">
        <f aca="false">$C44*$H$7+V$8</f>
        <v>76</v>
      </c>
      <c r="W28" s="0" t="n">
        <f aca="false">$C44*$H$7+W$8</f>
        <v>75</v>
      </c>
      <c r="X28" s="0" t="n">
        <f aca="false">$C44*$H$7+X$8</f>
        <v>74</v>
      </c>
      <c r="Y28" s="0" t="n">
        <f aca="false">$C44*$H$7+Y$8</f>
        <v>73</v>
      </c>
      <c r="Z28" s="0" t="n">
        <f aca="false">$C44*$H$7+Z$8</f>
        <v>72</v>
      </c>
      <c r="AA28" s="0" t="n">
        <f aca="false">$C44*$H$7+AA$8</f>
        <v>71</v>
      </c>
      <c r="AB28" s="0" t="n">
        <f aca="false">$C44*$H$7+AB$8</f>
        <v>70</v>
      </c>
      <c r="AC28" s="0" t="n">
        <f aca="false">$C44*$H$7+AC$8</f>
        <v>69</v>
      </c>
      <c r="AD28" s="0" t="n">
        <f aca="false">$C44*$H$7+AD$8</f>
        <v>68</v>
      </c>
      <c r="AE28" s="0" t="n">
        <f aca="false">$C44*$H$7+AE$8</f>
        <v>67</v>
      </c>
      <c r="AF28" s="0" t="n">
        <f aca="false">$C44*$H$7+AF$8</f>
        <v>66</v>
      </c>
      <c r="AG28" s="0" t="n">
        <f aca="false">$C44*$H$7+AG$8</f>
        <v>65</v>
      </c>
      <c r="AH28" s="0" t="n">
        <f aca="false">$C44*$H$7+AH$8</f>
        <v>64</v>
      </c>
      <c r="AI28" s="0" t="n">
        <f aca="false">$C44*$H$7+AI$8</f>
        <v>63</v>
      </c>
      <c r="AJ28" s="0" t="n">
        <f aca="false">$C44*$H$7+AJ$8</f>
        <v>62</v>
      </c>
      <c r="AK28" s="0" t="n">
        <f aca="false">$C44*$H$7+AK$8</f>
        <v>61</v>
      </c>
      <c r="AL28" s="0" t="n">
        <f aca="false">$C44*$H$7+AL$8</f>
        <v>60</v>
      </c>
      <c r="AM28" s="0" t="n">
        <f aca="false">$C44*$H$7+AM$8</f>
        <v>59</v>
      </c>
      <c r="AN28" s="0" t="n">
        <f aca="false">$C44*$H$7+AN$8</f>
        <v>58</v>
      </c>
      <c r="AO28" s="0" t="n">
        <f aca="false">$C44*$H$7+AO$8</f>
        <v>57</v>
      </c>
      <c r="AP28" s="0" t="n">
        <f aca="false">$C44*$H$7+AP$8</f>
        <v>56</v>
      </c>
      <c r="AQ28" s="0" t="n">
        <f aca="false">$C44*$H$7+AQ$8</f>
        <v>55</v>
      </c>
      <c r="AR28" s="0" t="n">
        <f aca="false">$C44*$H$7+AR$8</f>
        <v>54</v>
      </c>
      <c r="AS28" s="0" t="n">
        <f aca="false">$C44*$H$7+AS$8</f>
        <v>53</v>
      </c>
      <c r="AT28" s="0" t="n">
        <f aca="false">$C44*$H$7+AT$8</f>
        <v>52</v>
      </c>
      <c r="AU28" s="0" t="n">
        <f aca="false">$C44*$H$7+AU$8</f>
        <v>51</v>
      </c>
      <c r="AV28" s="0" t="n">
        <f aca="false">$C44*$H$7+AV$8</f>
        <v>50</v>
      </c>
      <c r="AW28" s="0" t="n">
        <f aca="false">$C44*$H$7+AW$8</f>
        <v>49</v>
      </c>
      <c r="AX28" s="0" t="n">
        <f aca="false">$C44*$H$7+AX$8</f>
        <v>48</v>
      </c>
      <c r="AY28" s="0" t="n">
        <f aca="false">$C44*$H$7+AY$8</f>
        <v>47</v>
      </c>
      <c r="AZ28" s="0" t="n">
        <f aca="false">$C44*$H$7+AZ$8</f>
        <v>46</v>
      </c>
      <c r="BA28" s="0" t="n">
        <f aca="false">$C44*$H$7+BA$8</f>
        <v>45</v>
      </c>
      <c r="BB28" s="0" t="n">
        <f aca="false">$C44*$H$7+BB$8</f>
        <v>44</v>
      </c>
      <c r="BC28" s="0" t="n">
        <f aca="false">$C44*$H$7+BC$8</f>
        <v>43</v>
      </c>
      <c r="BD28" s="0" t="n">
        <f aca="false">$C44*$H$7+BD$8</f>
        <v>42</v>
      </c>
      <c r="BE28" s="0" t="n">
        <f aca="false">$C44*$H$7+BE$8</f>
        <v>41</v>
      </c>
      <c r="BF28" s="0" t="n">
        <f aca="false">$C44*$H$7+BF$8</f>
        <v>40</v>
      </c>
      <c r="BG28" s="0" t="n">
        <f aca="false">$C44*$H$7+BG$8</f>
        <v>39</v>
      </c>
      <c r="BH28" s="0" t="n">
        <f aca="false">$C44*$H$7+BH$8</f>
        <v>38</v>
      </c>
      <c r="BI28" s="0" t="n">
        <f aca="false">$C44*$H$7+BI$8</f>
        <v>37</v>
      </c>
      <c r="BJ28" s="0" t="n">
        <f aca="false">$C44*$H$7+BJ$8</f>
        <v>36</v>
      </c>
      <c r="BK28" s="0" t="n">
        <f aca="false">$C44*$H$7+BK$8</f>
        <v>35</v>
      </c>
      <c r="BL28" s="0" t="n">
        <f aca="false">$C44*$H$7+BL$8</f>
        <v>34</v>
      </c>
    </row>
    <row r="29" customFormat="false" ht="16" hidden="false" customHeight="false" outlineLevel="0" collapsed="false">
      <c r="A29" s="24" t="n">
        <v>7.2</v>
      </c>
      <c r="B29" s="15" t="n">
        <f aca="false">A29*B$10/(B$9+B$10)</f>
        <v>4.28571428571429</v>
      </c>
      <c r="C29" s="25" t="n">
        <f aca="false">ROUNDDOWN(B$4/5*B29,0)</f>
        <v>876</v>
      </c>
      <c r="D29" s="26" t="n">
        <f aca="false">C29*B$3/B$4</f>
        <v>4.28152492668622</v>
      </c>
      <c r="E29" s="26" t="n">
        <f aca="false">D29/B$12</f>
        <v>7.19296187683284</v>
      </c>
      <c r="F29" s="26" t="n">
        <f aca="false">(E29-B$2)/(B$1-B$2)*100</f>
        <v>13.782991202346</v>
      </c>
      <c r="G29" s="26" t="n">
        <f aca="false">H$7*C29+I$7</f>
        <v>19</v>
      </c>
      <c r="H29" s="26" t="n">
        <f aca="false">G29-F29</f>
        <v>5.217008797654</v>
      </c>
      <c r="I29" s="28" t="n">
        <f aca="false">H29/F29*100</f>
        <v>37.8510638297876</v>
      </c>
      <c r="M29" s="11" t="n">
        <f aca="false">F45</f>
        <v>71.2609970674487</v>
      </c>
      <c r="N29" s="0" t="n">
        <f aca="false">$C45*$H$7+N$8</f>
        <v>87</v>
      </c>
      <c r="O29" s="0" t="n">
        <f aca="false">$C45*$H$7+O$8</f>
        <v>86</v>
      </c>
      <c r="P29" s="0" t="n">
        <f aca="false">$C45*$H$7+P$8</f>
        <v>85</v>
      </c>
      <c r="Q29" s="0" t="n">
        <f aca="false">$C45*$H$7+Q$8</f>
        <v>84</v>
      </c>
      <c r="R29" s="0" t="n">
        <f aca="false">$C45*$H$7+R$8</f>
        <v>83</v>
      </c>
      <c r="S29" s="0" t="n">
        <f aca="false">$C45*$H$7+S$8</f>
        <v>82</v>
      </c>
      <c r="T29" s="0" t="n">
        <f aca="false">$C45*$H$7+T$8</f>
        <v>81</v>
      </c>
      <c r="U29" s="0" t="n">
        <f aca="false">$C45*$H$7+U$8</f>
        <v>80</v>
      </c>
      <c r="V29" s="0" t="n">
        <f aca="false">$C45*$H$7+V$8</f>
        <v>79</v>
      </c>
      <c r="W29" s="0" t="n">
        <f aca="false">$C45*$H$7+W$8</f>
        <v>78</v>
      </c>
      <c r="X29" s="0" t="n">
        <f aca="false">$C45*$H$7+X$8</f>
        <v>77</v>
      </c>
      <c r="Y29" s="0" t="n">
        <f aca="false">$C45*$H$7+Y$8</f>
        <v>76</v>
      </c>
      <c r="Z29" s="0" t="n">
        <f aca="false">$C45*$H$7+Z$8</f>
        <v>75</v>
      </c>
      <c r="AA29" s="0" t="n">
        <f aca="false">$C45*$H$7+AA$8</f>
        <v>74</v>
      </c>
      <c r="AB29" s="0" t="n">
        <f aca="false">$C45*$H$7+AB$8</f>
        <v>73</v>
      </c>
      <c r="AC29" s="0" t="n">
        <f aca="false">$C45*$H$7+AC$8</f>
        <v>72</v>
      </c>
      <c r="AD29" s="0" t="n">
        <f aca="false">$C45*$H$7+AD$8</f>
        <v>71</v>
      </c>
      <c r="AE29" s="0" t="n">
        <f aca="false">$C45*$H$7+AE$8</f>
        <v>70</v>
      </c>
      <c r="AF29" s="0" t="n">
        <f aca="false">$C45*$H$7+AF$8</f>
        <v>69</v>
      </c>
      <c r="AG29" s="0" t="n">
        <f aca="false">$C45*$H$7+AG$8</f>
        <v>68</v>
      </c>
      <c r="AH29" s="0" t="n">
        <f aca="false">$C45*$H$7+AH$8</f>
        <v>67</v>
      </c>
      <c r="AI29" s="0" t="n">
        <f aca="false">$C45*$H$7+AI$8</f>
        <v>66</v>
      </c>
      <c r="AJ29" s="0" t="n">
        <f aca="false">$C45*$H$7+AJ$8</f>
        <v>65</v>
      </c>
      <c r="AK29" s="0" t="n">
        <f aca="false">$C45*$H$7+AK$8</f>
        <v>64</v>
      </c>
      <c r="AL29" s="0" t="n">
        <f aca="false">$C45*$H$7+AL$8</f>
        <v>63</v>
      </c>
      <c r="AM29" s="0" t="n">
        <f aca="false">$C45*$H$7+AM$8</f>
        <v>62</v>
      </c>
      <c r="AN29" s="0" t="n">
        <f aca="false">$C45*$H$7+AN$8</f>
        <v>61</v>
      </c>
      <c r="AO29" s="0" t="n">
        <f aca="false">$C45*$H$7+AO$8</f>
        <v>60</v>
      </c>
      <c r="AP29" s="0" t="n">
        <f aca="false">$C45*$H$7+AP$8</f>
        <v>59</v>
      </c>
      <c r="AQ29" s="0" t="n">
        <f aca="false">$C45*$H$7+AQ$8</f>
        <v>58</v>
      </c>
      <c r="AR29" s="0" t="n">
        <f aca="false">$C45*$H$7+AR$8</f>
        <v>57</v>
      </c>
      <c r="AS29" s="0" t="n">
        <f aca="false">$C45*$H$7+AS$8</f>
        <v>56</v>
      </c>
      <c r="AT29" s="0" t="n">
        <f aca="false">$C45*$H$7+AT$8</f>
        <v>55</v>
      </c>
      <c r="AU29" s="0" t="n">
        <f aca="false">$C45*$H$7+AU$8</f>
        <v>54</v>
      </c>
      <c r="AV29" s="0" t="n">
        <f aca="false">$C45*$H$7+AV$8</f>
        <v>53</v>
      </c>
      <c r="AW29" s="0" t="n">
        <f aca="false">$C45*$H$7+AW$8</f>
        <v>52</v>
      </c>
      <c r="AX29" s="0" t="n">
        <f aca="false">$C45*$H$7+AX$8</f>
        <v>51</v>
      </c>
      <c r="AY29" s="0" t="n">
        <f aca="false">$C45*$H$7+AY$8</f>
        <v>50</v>
      </c>
      <c r="AZ29" s="0" t="n">
        <f aca="false">$C45*$H$7+AZ$8</f>
        <v>49</v>
      </c>
      <c r="BA29" s="0" t="n">
        <f aca="false">$C45*$H$7+BA$8</f>
        <v>48</v>
      </c>
      <c r="BB29" s="0" t="n">
        <f aca="false">$C45*$H$7+BB$8</f>
        <v>47</v>
      </c>
      <c r="BC29" s="0" t="n">
        <f aca="false">$C45*$H$7+BC$8</f>
        <v>46</v>
      </c>
      <c r="BD29" s="0" t="n">
        <f aca="false">$C45*$H$7+BD$8</f>
        <v>45</v>
      </c>
      <c r="BE29" s="0" t="n">
        <f aca="false">$C45*$H$7+BE$8</f>
        <v>44</v>
      </c>
      <c r="BF29" s="0" t="n">
        <f aca="false">$C45*$H$7+BF$8</f>
        <v>43</v>
      </c>
      <c r="BG29" s="0" t="n">
        <f aca="false">$C45*$H$7+BG$8</f>
        <v>42</v>
      </c>
      <c r="BH29" s="0" t="n">
        <f aca="false">$C45*$H$7+BH$8</f>
        <v>41</v>
      </c>
      <c r="BI29" s="0" t="n">
        <f aca="false">$C45*$H$7+BI$8</f>
        <v>40</v>
      </c>
      <c r="BJ29" s="0" t="n">
        <f aca="false">$C45*$H$7+BJ$8</f>
        <v>39</v>
      </c>
      <c r="BK29" s="0" t="n">
        <f aca="false">$C45*$H$7+BK$8</f>
        <v>38</v>
      </c>
      <c r="BL29" s="0" t="n">
        <f aca="false">$C45*$H$7+BL$8</f>
        <v>37</v>
      </c>
    </row>
    <row r="30" customFormat="false" ht="16" hidden="false" customHeight="false" outlineLevel="0" collapsed="false">
      <c r="A30" s="24" t="n">
        <v>7.25</v>
      </c>
      <c r="B30" s="15" t="n">
        <f aca="false">A30*B$10/(B$9+B$10)</f>
        <v>4.31547619047619</v>
      </c>
      <c r="C30" s="25" t="n">
        <f aca="false">ROUNDDOWN(B$4/5*B30,0)</f>
        <v>882</v>
      </c>
      <c r="D30" s="26" t="n">
        <f aca="false">C30*B$3/B$4</f>
        <v>4.3108504398827</v>
      </c>
      <c r="E30" s="26" t="n">
        <f aca="false">D30/B$12</f>
        <v>7.24222873900293</v>
      </c>
      <c r="F30" s="26" t="n">
        <f aca="false">(E30-B$2)/(B$1-B$2)*100</f>
        <v>17.3020527859237</v>
      </c>
      <c r="G30" s="26" t="n">
        <f aca="false">H$7*C30+I$7</f>
        <v>22</v>
      </c>
      <c r="H30" s="26" t="n">
        <f aca="false">G30-F30</f>
        <v>4.69794721407625</v>
      </c>
      <c r="I30" s="28" t="n">
        <f aca="false">H30/F30*100</f>
        <v>27.1525423728814</v>
      </c>
      <c r="M30" s="11" t="n">
        <f aca="false">F46</f>
        <v>74.7800586510264</v>
      </c>
      <c r="N30" s="0" t="n">
        <f aca="false">$C46*$H$7+N$8</f>
        <v>90</v>
      </c>
      <c r="O30" s="0" t="n">
        <f aca="false">$C46*$H$7+O$8</f>
        <v>89</v>
      </c>
      <c r="P30" s="0" t="n">
        <f aca="false">$C46*$H$7+P$8</f>
        <v>88</v>
      </c>
      <c r="Q30" s="0" t="n">
        <f aca="false">$C46*$H$7+Q$8</f>
        <v>87</v>
      </c>
      <c r="R30" s="0" t="n">
        <f aca="false">$C46*$H$7+R$8</f>
        <v>86</v>
      </c>
      <c r="S30" s="0" t="n">
        <f aca="false">$C46*$H$7+S$8</f>
        <v>85</v>
      </c>
      <c r="T30" s="0" t="n">
        <f aca="false">$C46*$H$7+T$8</f>
        <v>84</v>
      </c>
      <c r="U30" s="0" t="n">
        <f aca="false">$C46*$H$7+U$8</f>
        <v>83</v>
      </c>
      <c r="V30" s="0" t="n">
        <f aca="false">$C46*$H$7+V$8</f>
        <v>82</v>
      </c>
      <c r="W30" s="0" t="n">
        <f aca="false">$C46*$H$7+W$8</f>
        <v>81</v>
      </c>
      <c r="X30" s="0" t="n">
        <f aca="false">$C46*$H$7+X$8</f>
        <v>80</v>
      </c>
      <c r="Y30" s="0" t="n">
        <f aca="false">$C46*$H$7+Y$8</f>
        <v>79</v>
      </c>
      <c r="Z30" s="0" t="n">
        <f aca="false">$C46*$H$7+Z$8</f>
        <v>78</v>
      </c>
      <c r="AA30" s="0" t="n">
        <f aca="false">$C46*$H$7+AA$8</f>
        <v>77</v>
      </c>
      <c r="AB30" s="0" t="n">
        <f aca="false">$C46*$H$7+AB$8</f>
        <v>76</v>
      </c>
      <c r="AC30" s="0" t="n">
        <f aca="false">$C46*$H$7+AC$8</f>
        <v>75</v>
      </c>
      <c r="AD30" s="0" t="n">
        <f aca="false">$C46*$H$7+AD$8</f>
        <v>74</v>
      </c>
      <c r="AE30" s="0" t="n">
        <f aca="false">$C46*$H$7+AE$8</f>
        <v>73</v>
      </c>
      <c r="AF30" s="0" t="n">
        <f aca="false">$C46*$H$7+AF$8</f>
        <v>72</v>
      </c>
      <c r="AG30" s="0" t="n">
        <f aca="false">$C46*$H$7+AG$8</f>
        <v>71</v>
      </c>
      <c r="AH30" s="0" t="n">
        <f aca="false">$C46*$H$7+AH$8</f>
        <v>70</v>
      </c>
      <c r="AI30" s="0" t="n">
        <f aca="false">$C46*$H$7+AI$8</f>
        <v>69</v>
      </c>
      <c r="AJ30" s="0" t="n">
        <f aca="false">$C46*$H$7+AJ$8</f>
        <v>68</v>
      </c>
      <c r="AK30" s="0" t="n">
        <f aca="false">$C46*$H$7+AK$8</f>
        <v>67</v>
      </c>
      <c r="AL30" s="0" t="n">
        <f aca="false">$C46*$H$7+AL$8</f>
        <v>66</v>
      </c>
      <c r="AM30" s="0" t="n">
        <f aca="false">$C46*$H$7+AM$8</f>
        <v>65</v>
      </c>
      <c r="AN30" s="0" t="n">
        <f aca="false">$C46*$H$7+AN$8</f>
        <v>64</v>
      </c>
      <c r="AO30" s="0" t="n">
        <f aca="false">$C46*$H$7+AO$8</f>
        <v>63</v>
      </c>
      <c r="AP30" s="0" t="n">
        <f aca="false">$C46*$H$7+AP$8</f>
        <v>62</v>
      </c>
      <c r="AQ30" s="0" t="n">
        <f aca="false">$C46*$H$7+AQ$8</f>
        <v>61</v>
      </c>
      <c r="AR30" s="0" t="n">
        <f aca="false">$C46*$H$7+AR$8</f>
        <v>60</v>
      </c>
      <c r="AS30" s="0" t="n">
        <f aca="false">$C46*$H$7+AS$8</f>
        <v>59</v>
      </c>
      <c r="AT30" s="0" t="n">
        <f aca="false">$C46*$H$7+AT$8</f>
        <v>58</v>
      </c>
      <c r="AU30" s="0" t="n">
        <f aca="false">$C46*$H$7+AU$8</f>
        <v>57</v>
      </c>
      <c r="AV30" s="0" t="n">
        <f aca="false">$C46*$H$7+AV$8</f>
        <v>56</v>
      </c>
      <c r="AW30" s="0" t="n">
        <f aca="false">$C46*$H$7+AW$8</f>
        <v>55</v>
      </c>
      <c r="AX30" s="0" t="n">
        <f aca="false">$C46*$H$7+AX$8</f>
        <v>54</v>
      </c>
      <c r="AY30" s="0" t="n">
        <f aca="false">$C46*$H$7+AY$8</f>
        <v>53</v>
      </c>
      <c r="AZ30" s="0" t="n">
        <f aca="false">$C46*$H$7+AZ$8</f>
        <v>52</v>
      </c>
      <c r="BA30" s="0" t="n">
        <f aca="false">$C46*$H$7+BA$8</f>
        <v>51</v>
      </c>
      <c r="BB30" s="0" t="n">
        <f aca="false">$C46*$H$7+BB$8</f>
        <v>50</v>
      </c>
      <c r="BC30" s="0" t="n">
        <f aca="false">$C46*$H$7+BC$8</f>
        <v>49</v>
      </c>
      <c r="BD30" s="0" t="n">
        <f aca="false">$C46*$H$7+BD$8</f>
        <v>48</v>
      </c>
      <c r="BE30" s="0" t="n">
        <f aca="false">$C46*$H$7+BE$8</f>
        <v>47</v>
      </c>
      <c r="BF30" s="0" t="n">
        <f aca="false">$C46*$H$7+BF$8</f>
        <v>46</v>
      </c>
      <c r="BG30" s="0" t="n">
        <f aca="false">$C46*$H$7+BG$8</f>
        <v>45</v>
      </c>
      <c r="BH30" s="0" t="n">
        <f aca="false">$C46*$H$7+BH$8</f>
        <v>44</v>
      </c>
      <c r="BI30" s="0" t="n">
        <f aca="false">$C46*$H$7+BI$8</f>
        <v>43</v>
      </c>
      <c r="BJ30" s="0" t="n">
        <f aca="false">$C46*$H$7+BJ$8</f>
        <v>42</v>
      </c>
      <c r="BK30" s="0" t="n">
        <f aca="false">$C46*$H$7+BK$8</f>
        <v>41</v>
      </c>
      <c r="BL30" s="0" t="n">
        <f aca="false">$C46*$H$7+BL$8</f>
        <v>40</v>
      </c>
    </row>
    <row r="31" customFormat="false" ht="16" hidden="false" customHeight="false" outlineLevel="0" collapsed="false">
      <c r="A31" s="24" t="n">
        <v>7.3</v>
      </c>
      <c r="B31" s="15" t="n">
        <f aca="false">A31*B$10/(B$9+B$10)</f>
        <v>4.3452380952381</v>
      </c>
      <c r="C31" s="25" t="n">
        <f aca="false">ROUNDDOWN(B$4/5*B31,0)</f>
        <v>889</v>
      </c>
      <c r="D31" s="26" t="n">
        <f aca="false">C31*B$3/B$4</f>
        <v>4.34506353861193</v>
      </c>
      <c r="E31" s="26" t="n">
        <f aca="false">D31/B$12</f>
        <v>7.29970674486803</v>
      </c>
      <c r="F31" s="26" t="n">
        <f aca="false">(E31-B$2)/(B$1-B$2)*100</f>
        <v>21.407624633431</v>
      </c>
      <c r="G31" s="26" t="n">
        <f aca="false">H$7*C31+I$7</f>
        <v>25.5</v>
      </c>
      <c r="H31" s="26" t="n">
        <f aca="false">G31-F31</f>
        <v>4.09237536656898</v>
      </c>
      <c r="I31" s="28" t="n">
        <f aca="false">H31/F31*100</f>
        <v>19.1164383561647</v>
      </c>
      <c r="M31" s="11" t="n">
        <f aca="false">F47</f>
        <v>78.2991202346041</v>
      </c>
      <c r="N31" s="0" t="n">
        <f aca="false">$C47*$H$7+N$8</f>
        <v>93</v>
      </c>
      <c r="O31" s="0" t="n">
        <f aca="false">$C47*$H$7+O$8</f>
        <v>92</v>
      </c>
      <c r="P31" s="0" t="n">
        <f aca="false">$C47*$H$7+P$8</f>
        <v>91</v>
      </c>
      <c r="Q31" s="0" t="n">
        <f aca="false">$C47*$H$7+Q$8</f>
        <v>90</v>
      </c>
      <c r="R31" s="0" t="n">
        <f aca="false">$C47*$H$7+R$8</f>
        <v>89</v>
      </c>
      <c r="S31" s="0" t="n">
        <f aca="false">$C47*$H$7+S$8</f>
        <v>88</v>
      </c>
      <c r="T31" s="0" t="n">
        <f aca="false">$C47*$H$7+T$8</f>
        <v>87</v>
      </c>
      <c r="U31" s="0" t="n">
        <f aca="false">$C47*$H$7+U$8</f>
        <v>86</v>
      </c>
      <c r="V31" s="0" t="n">
        <f aca="false">$C47*$H$7+V$8</f>
        <v>85</v>
      </c>
      <c r="W31" s="0" t="n">
        <f aca="false">$C47*$H$7+W$8</f>
        <v>84</v>
      </c>
      <c r="X31" s="0" t="n">
        <f aca="false">$C47*$H$7+X$8</f>
        <v>83</v>
      </c>
      <c r="Y31" s="0" t="n">
        <f aca="false">$C47*$H$7+Y$8</f>
        <v>82</v>
      </c>
      <c r="Z31" s="0" t="n">
        <f aca="false">$C47*$H$7+Z$8</f>
        <v>81</v>
      </c>
      <c r="AA31" s="0" t="n">
        <f aca="false">$C47*$H$7+AA$8</f>
        <v>80</v>
      </c>
      <c r="AB31" s="0" t="n">
        <f aca="false">$C47*$H$7+AB$8</f>
        <v>79</v>
      </c>
      <c r="AC31" s="0" t="n">
        <f aca="false">$C47*$H$7+AC$8</f>
        <v>78</v>
      </c>
      <c r="AD31" s="0" t="n">
        <f aca="false">$C47*$H$7+AD$8</f>
        <v>77</v>
      </c>
      <c r="AE31" s="0" t="n">
        <f aca="false">$C47*$H$7+AE$8</f>
        <v>76</v>
      </c>
      <c r="AF31" s="0" t="n">
        <f aca="false">$C47*$H$7+AF$8</f>
        <v>75</v>
      </c>
      <c r="AG31" s="0" t="n">
        <f aca="false">$C47*$H$7+AG$8</f>
        <v>74</v>
      </c>
      <c r="AH31" s="0" t="n">
        <f aca="false">$C47*$H$7+AH$8</f>
        <v>73</v>
      </c>
      <c r="AI31" s="0" t="n">
        <f aca="false">$C47*$H$7+AI$8</f>
        <v>72</v>
      </c>
      <c r="AJ31" s="0" t="n">
        <f aca="false">$C47*$H$7+AJ$8</f>
        <v>71</v>
      </c>
      <c r="AK31" s="0" t="n">
        <f aca="false">$C47*$H$7+AK$8</f>
        <v>70</v>
      </c>
      <c r="AL31" s="0" t="n">
        <f aca="false">$C47*$H$7+AL$8</f>
        <v>69</v>
      </c>
      <c r="AM31" s="0" t="n">
        <f aca="false">$C47*$H$7+AM$8</f>
        <v>68</v>
      </c>
      <c r="AN31" s="0" t="n">
        <f aca="false">$C47*$H$7+AN$8</f>
        <v>67</v>
      </c>
      <c r="AO31" s="0" t="n">
        <f aca="false">$C47*$H$7+AO$8</f>
        <v>66</v>
      </c>
      <c r="AP31" s="0" t="n">
        <f aca="false">$C47*$H$7+AP$8</f>
        <v>65</v>
      </c>
      <c r="AQ31" s="0" t="n">
        <f aca="false">$C47*$H$7+AQ$8</f>
        <v>64</v>
      </c>
      <c r="AR31" s="0" t="n">
        <f aca="false">$C47*$H$7+AR$8</f>
        <v>63</v>
      </c>
      <c r="AS31" s="0" t="n">
        <f aca="false">$C47*$H$7+AS$8</f>
        <v>62</v>
      </c>
      <c r="AT31" s="0" t="n">
        <f aca="false">$C47*$H$7+AT$8</f>
        <v>61</v>
      </c>
      <c r="AU31" s="0" t="n">
        <f aca="false">$C47*$H$7+AU$8</f>
        <v>60</v>
      </c>
      <c r="AV31" s="0" t="n">
        <f aca="false">$C47*$H$7+AV$8</f>
        <v>59</v>
      </c>
      <c r="AW31" s="0" t="n">
        <f aca="false">$C47*$H$7+AW$8</f>
        <v>58</v>
      </c>
      <c r="AX31" s="0" t="n">
        <f aca="false">$C47*$H$7+AX$8</f>
        <v>57</v>
      </c>
      <c r="AY31" s="0" t="n">
        <f aca="false">$C47*$H$7+AY$8</f>
        <v>56</v>
      </c>
      <c r="AZ31" s="0" t="n">
        <f aca="false">$C47*$H$7+AZ$8</f>
        <v>55</v>
      </c>
      <c r="BA31" s="0" t="n">
        <f aca="false">$C47*$H$7+BA$8</f>
        <v>54</v>
      </c>
      <c r="BB31" s="0" t="n">
        <f aca="false">$C47*$H$7+BB$8</f>
        <v>53</v>
      </c>
      <c r="BC31" s="0" t="n">
        <f aca="false">$C47*$H$7+BC$8</f>
        <v>52</v>
      </c>
      <c r="BD31" s="0" t="n">
        <f aca="false">$C47*$H$7+BD$8</f>
        <v>51</v>
      </c>
      <c r="BE31" s="0" t="n">
        <f aca="false">$C47*$H$7+BE$8</f>
        <v>50</v>
      </c>
      <c r="BF31" s="0" t="n">
        <f aca="false">$C47*$H$7+BF$8</f>
        <v>49</v>
      </c>
      <c r="BG31" s="0" t="n">
        <f aca="false">$C47*$H$7+BG$8</f>
        <v>48</v>
      </c>
      <c r="BH31" s="0" t="n">
        <f aca="false">$C47*$H$7+BH$8</f>
        <v>47</v>
      </c>
      <c r="BI31" s="0" t="n">
        <f aca="false">$C47*$H$7+BI$8</f>
        <v>46</v>
      </c>
      <c r="BJ31" s="0" t="n">
        <f aca="false">$C47*$H$7+BJ$8</f>
        <v>45</v>
      </c>
      <c r="BK31" s="0" t="n">
        <f aca="false">$C47*$H$7+BK$8</f>
        <v>44</v>
      </c>
      <c r="BL31" s="0" t="n">
        <f aca="false">$C47*$H$7+BL$8</f>
        <v>43</v>
      </c>
    </row>
    <row r="32" customFormat="false" ht="16" hidden="false" customHeight="false" outlineLevel="0" collapsed="false">
      <c r="A32" s="24" t="n">
        <v>7.35</v>
      </c>
      <c r="B32" s="15" t="n">
        <f aca="false">A32*B$10/(B$9+B$10)</f>
        <v>4.375</v>
      </c>
      <c r="C32" s="25" t="n">
        <f aca="false">ROUNDDOWN(B$4/5*B32,0)</f>
        <v>895</v>
      </c>
      <c r="D32" s="26" t="n">
        <f aca="false">C32*B$3/B$4</f>
        <v>4.37438905180841</v>
      </c>
      <c r="E32" s="26" t="n">
        <f aca="false">D32/B$12</f>
        <v>7.34897360703812</v>
      </c>
      <c r="F32" s="26" t="n">
        <f aca="false">(E32-B$2)/(B$1-B$2)*100</f>
        <v>24.9266862170088</v>
      </c>
      <c r="G32" s="26" t="n">
        <f aca="false">H$7*C32+I$7</f>
        <v>28.5</v>
      </c>
      <c r="H32" s="26" t="n">
        <f aca="false">G32-F32</f>
        <v>3.57331378299123</v>
      </c>
      <c r="I32" s="28" t="n">
        <f aca="false">H32/F32*100</f>
        <v>14.3352941176472</v>
      </c>
      <c r="M32" s="11" t="n">
        <f aca="false">F48</f>
        <v>81.8181818181819</v>
      </c>
      <c r="N32" s="0" t="n">
        <f aca="false">$C48*$H$7+N$8</f>
        <v>96</v>
      </c>
      <c r="O32" s="0" t="n">
        <f aca="false">$C48*$H$7+O$8</f>
        <v>95</v>
      </c>
      <c r="P32" s="0" t="n">
        <f aca="false">$C48*$H$7+P$8</f>
        <v>94</v>
      </c>
      <c r="Q32" s="0" t="n">
        <f aca="false">$C48*$H$7+Q$8</f>
        <v>93</v>
      </c>
      <c r="R32" s="0" t="n">
        <f aca="false">$C48*$H$7+R$8</f>
        <v>92</v>
      </c>
      <c r="S32" s="0" t="n">
        <f aca="false">$C48*$H$7+S$8</f>
        <v>91</v>
      </c>
      <c r="T32" s="0" t="n">
        <f aca="false">$C48*$H$7+T$8</f>
        <v>90</v>
      </c>
      <c r="U32" s="0" t="n">
        <f aca="false">$C48*$H$7+U$8</f>
        <v>89</v>
      </c>
      <c r="V32" s="0" t="n">
        <f aca="false">$C48*$H$7+V$8</f>
        <v>88</v>
      </c>
      <c r="W32" s="0" t="n">
        <f aca="false">$C48*$H$7+W$8</f>
        <v>87</v>
      </c>
      <c r="X32" s="0" t="n">
        <f aca="false">$C48*$H$7+X$8</f>
        <v>86</v>
      </c>
      <c r="Y32" s="0" t="n">
        <f aca="false">$C48*$H$7+Y$8</f>
        <v>85</v>
      </c>
      <c r="Z32" s="0" t="n">
        <f aca="false">$C48*$H$7+Z$8</f>
        <v>84</v>
      </c>
      <c r="AA32" s="0" t="n">
        <f aca="false">$C48*$H$7+AA$8</f>
        <v>83</v>
      </c>
      <c r="AB32" s="0" t="n">
        <f aca="false">$C48*$H$7+AB$8</f>
        <v>82</v>
      </c>
      <c r="AC32" s="0" t="n">
        <f aca="false">$C48*$H$7+AC$8</f>
        <v>81</v>
      </c>
      <c r="AD32" s="0" t="n">
        <f aca="false">$C48*$H$7+AD$8</f>
        <v>80</v>
      </c>
      <c r="AE32" s="0" t="n">
        <f aca="false">$C48*$H$7+AE$8</f>
        <v>79</v>
      </c>
      <c r="AF32" s="0" t="n">
        <f aca="false">$C48*$H$7+AF$8</f>
        <v>78</v>
      </c>
      <c r="AG32" s="0" t="n">
        <f aca="false">$C48*$H$7+AG$8</f>
        <v>77</v>
      </c>
      <c r="AH32" s="0" t="n">
        <f aca="false">$C48*$H$7+AH$8</f>
        <v>76</v>
      </c>
      <c r="AI32" s="0" t="n">
        <f aca="false">$C48*$H$7+AI$8</f>
        <v>75</v>
      </c>
      <c r="AJ32" s="0" t="n">
        <f aca="false">$C48*$H$7+AJ$8</f>
        <v>74</v>
      </c>
      <c r="AK32" s="0" t="n">
        <f aca="false">$C48*$H$7+AK$8</f>
        <v>73</v>
      </c>
      <c r="AL32" s="0" t="n">
        <f aca="false">$C48*$H$7+AL$8</f>
        <v>72</v>
      </c>
      <c r="AM32" s="0" t="n">
        <f aca="false">$C48*$H$7+AM$8</f>
        <v>71</v>
      </c>
      <c r="AN32" s="0" t="n">
        <f aca="false">$C48*$H$7+AN$8</f>
        <v>70</v>
      </c>
      <c r="AO32" s="0" t="n">
        <f aca="false">$C48*$H$7+AO$8</f>
        <v>69</v>
      </c>
      <c r="AP32" s="0" t="n">
        <f aca="false">$C48*$H$7+AP$8</f>
        <v>68</v>
      </c>
      <c r="AQ32" s="0" t="n">
        <f aca="false">$C48*$H$7+AQ$8</f>
        <v>67</v>
      </c>
      <c r="AR32" s="0" t="n">
        <f aca="false">$C48*$H$7+AR$8</f>
        <v>66</v>
      </c>
      <c r="AS32" s="0" t="n">
        <f aca="false">$C48*$H$7+AS$8</f>
        <v>65</v>
      </c>
      <c r="AT32" s="0" t="n">
        <f aca="false">$C48*$H$7+AT$8</f>
        <v>64</v>
      </c>
      <c r="AU32" s="0" t="n">
        <f aca="false">$C48*$H$7+AU$8</f>
        <v>63</v>
      </c>
      <c r="AV32" s="0" t="n">
        <f aca="false">$C48*$H$7+AV$8</f>
        <v>62</v>
      </c>
      <c r="AW32" s="0" t="n">
        <f aca="false">$C48*$H$7+AW$8</f>
        <v>61</v>
      </c>
      <c r="AX32" s="0" t="n">
        <f aca="false">$C48*$H$7+AX$8</f>
        <v>60</v>
      </c>
      <c r="AY32" s="0" t="n">
        <f aca="false">$C48*$H$7+AY$8</f>
        <v>59</v>
      </c>
      <c r="AZ32" s="0" t="n">
        <f aca="false">$C48*$H$7+AZ$8</f>
        <v>58</v>
      </c>
      <c r="BA32" s="0" t="n">
        <f aca="false">$C48*$H$7+BA$8</f>
        <v>57</v>
      </c>
      <c r="BB32" s="0" t="n">
        <f aca="false">$C48*$H$7+BB$8</f>
        <v>56</v>
      </c>
      <c r="BC32" s="0" t="n">
        <f aca="false">$C48*$H$7+BC$8</f>
        <v>55</v>
      </c>
      <c r="BD32" s="0" t="n">
        <f aca="false">$C48*$H$7+BD$8</f>
        <v>54</v>
      </c>
      <c r="BE32" s="0" t="n">
        <f aca="false">$C48*$H$7+BE$8</f>
        <v>53</v>
      </c>
      <c r="BF32" s="0" t="n">
        <f aca="false">$C48*$H$7+BF$8</f>
        <v>52</v>
      </c>
      <c r="BG32" s="0" t="n">
        <f aca="false">$C48*$H$7+BG$8</f>
        <v>51</v>
      </c>
      <c r="BH32" s="0" t="n">
        <f aca="false">$C48*$H$7+BH$8</f>
        <v>50</v>
      </c>
      <c r="BI32" s="0" t="n">
        <f aca="false">$C48*$H$7+BI$8</f>
        <v>49</v>
      </c>
      <c r="BJ32" s="0" t="n">
        <f aca="false">$C48*$H$7+BJ$8</f>
        <v>48</v>
      </c>
      <c r="BK32" s="0" t="n">
        <f aca="false">$C48*$H$7+BK$8</f>
        <v>47</v>
      </c>
      <c r="BL32" s="0" t="n">
        <f aca="false">$C48*$H$7+BL$8</f>
        <v>46</v>
      </c>
    </row>
    <row r="33" customFormat="false" ht="16" hidden="false" customHeight="false" outlineLevel="0" collapsed="false">
      <c r="A33" s="24" t="n">
        <v>7.4</v>
      </c>
      <c r="B33" s="15" t="n">
        <f aca="false">A33*B$10/(B$9+B$10)</f>
        <v>4.40476190476191</v>
      </c>
      <c r="C33" s="25" t="n">
        <f aca="false">ROUNDDOWN(B$4/5*B33,0)</f>
        <v>901</v>
      </c>
      <c r="D33" s="26" t="n">
        <f aca="false">C33*B$3/B$4</f>
        <v>4.40371456500489</v>
      </c>
      <c r="E33" s="26" t="n">
        <f aca="false">D33/B$12</f>
        <v>7.39824046920821</v>
      </c>
      <c r="F33" s="26" t="n">
        <f aca="false">(E33-B$2)/(B$1-B$2)*100</f>
        <v>28.4457478005865</v>
      </c>
      <c r="G33" s="26" t="n">
        <f aca="false">H$7*C33+I$7</f>
        <v>31.5</v>
      </c>
      <c r="H33" s="26" t="n">
        <f aca="false">G33-F33</f>
        <v>3.05425219941355</v>
      </c>
      <c r="I33" s="28" t="n">
        <f aca="false">H33/F33*100</f>
        <v>10.7371134020621</v>
      </c>
      <c r="M33" s="11" t="n">
        <f aca="false">F49</f>
        <v>85.3372434017595</v>
      </c>
      <c r="N33" s="0" t="n">
        <f aca="false">$C49*$H$7+N$8</f>
        <v>99</v>
      </c>
      <c r="O33" s="0" t="n">
        <f aca="false">$C49*$H$7+O$8</f>
        <v>98</v>
      </c>
      <c r="P33" s="0" t="n">
        <f aca="false">$C49*$H$7+P$8</f>
        <v>97</v>
      </c>
      <c r="Q33" s="0" t="n">
        <f aca="false">$C49*$H$7+Q$8</f>
        <v>96</v>
      </c>
      <c r="R33" s="0" t="n">
        <f aca="false">$C49*$H$7+R$8</f>
        <v>95</v>
      </c>
      <c r="S33" s="0" t="n">
        <f aca="false">$C49*$H$7+S$8</f>
        <v>94</v>
      </c>
      <c r="T33" s="0" t="n">
        <f aca="false">$C49*$H$7+T$8</f>
        <v>93</v>
      </c>
      <c r="U33" s="0" t="n">
        <f aca="false">$C49*$H$7+U$8</f>
        <v>92</v>
      </c>
      <c r="V33" s="0" t="n">
        <f aca="false">$C49*$H$7+V$8</f>
        <v>91</v>
      </c>
      <c r="W33" s="0" t="n">
        <f aca="false">$C49*$H$7+W$8</f>
        <v>90</v>
      </c>
      <c r="X33" s="0" t="n">
        <f aca="false">$C49*$H$7+X$8</f>
        <v>89</v>
      </c>
      <c r="Y33" s="0" t="n">
        <f aca="false">$C49*$H$7+Y$8</f>
        <v>88</v>
      </c>
      <c r="Z33" s="0" t="n">
        <f aca="false">$C49*$H$7+Z$8</f>
        <v>87</v>
      </c>
      <c r="AA33" s="0" t="n">
        <f aca="false">$C49*$H$7+AA$8</f>
        <v>86</v>
      </c>
      <c r="AB33" s="0" t="n">
        <f aca="false">$C49*$H$7+AB$8</f>
        <v>85</v>
      </c>
      <c r="AC33" s="0" t="n">
        <f aca="false">$C49*$H$7+AC$8</f>
        <v>84</v>
      </c>
      <c r="AD33" s="0" t="n">
        <f aca="false">$C49*$H$7+AD$8</f>
        <v>83</v>
      </c>
      <c r="AE33" s="0" t="n">
        <f aca="false">$C49*$H$7+AE$8</f>
        <v>82</v>
      </c>
      <c r="AF33" s="0" t="n">
        <f aca="false">$C49*$H$7+AF$8</f>
        <v>81</v>
      </c>
      <c r="AG33" s="0" t="n">
        <f aca="false">$C49*$H$7+AG$8</f>
        <v>80</v>
      </c>
      <c r="AH33" s="0" t="n">
        <f aca="false">$C49*$H$7+AH$8</f>
        <v>79</v>
      </c>
      <c r="AI33" s="0" t="n">
        <f aca="false">$C49*$H$7+AI$8</f>
        <v>78</v>
      </c>
      <c r="AJ33" s="0" t="n">
        <f aca="false">$C49*$H$7+AJ$8</f>
        <v>77</v>
      </c>
      <c r="AK33" s="0" t="n">
        <f aca="false">$C49*$H$7+AK$8</f>
        <v>76</v>
      </c>
      <c r="AL33" s="0" t="n">
        <f aca="false">$C49*$H$7+AL$8</f>
        <v>75</v>
      </c>
      <c r="AM33" s="0" t="n">
        <f aca="false">$C49*$H$7+AM$8</f>
        <v>74</v>
      </c>
      <c r="AN33" s="0" t="n">
        <f aca="false">$C49*$H$7+AN$8</f>
        <v>73</v>
      </c>
      <c r="AO33" s="0" t="n">
        <f aca="false">$C49*$H$7+AO$8</f>
        <v>72</v>
      </c>
      <c r="AP33" s="0" t="n">
        <f aca="false">$C49*$H$7+AP$8</f>
        <v>71</v>
      </c>
      <c r="AQ33" s="0" t="n">
        <f aca="false">$C49*$H$7+AQ$8</f>
        <v>70</v>
      </c>
      <c r="AR33" s="0" t="n">
        <f aca="false">$C49*$H$7+AR$8</f>
        <v>69</v>
      </c>
      <c r="AS33" s="0" t="n">
        <f aca="false">$C49*$H$7+AS$8</f>
        <v>68</v>
      </c>
      <c r="AT33" s="0" t="n">
        <f aca="false">$C49*$H$7+AT$8</f>
        <v>67</v>
      </c>
      <c r="AU33" s="0" t="n">
        <f aca="false">$C49*$H$7+AU$8</f>
        <v>66</v>
      </c>
      <c r="AV33" s="0" t="n">
        <f aca="false">$C49*$H$7+AV$8</f>
        <v>65</v>
      </c>
      <c r="AW33" s="0" t="n">
        <f aca="false">$C49*$H$7+AW$8</f>
        <v>64</v>
      </c>
      <c r="AX33" s="0" t="n">
        <f aca="false">$C49*$H$7+AX$8</f>
        <v>63</v>
      </c>
      <c r="AY33" s="0" t="n">
        <f aca="false">$C49*$H$7+AY$8</f>
        <v>62</v>
      </c>
      <c r="AZ33" s="0" t="n">
        <f aca="false">$C49*$H$7+AZ$8</f>
        <v>61</v>
      </c>
      <c r="BA33" s="0" t="n">
        <f aca="false">$C49*$H$7+BA$8</f>
        <v>60</v>
      </c>
      <c r="BB33" s="0" t="n">
        <f aca="false">$C49*$H$7+BB$8</f>
        <v>59</v>
      </c>
      <c r="BC33" s="0" t="n">
        <f aca="false">$C49*$H$7+BC$8</f>
        <v>58</v>
      </c>
      <c r="BD33" s="0" t="n">
        <f aca="false">$C49*$H$7+BD$8</f>
        <v>57</v>
      </c>
      <c r="BE33" s="0" t="n">
        <f aca="false">$C49*$H$7+BE$8</f>
        <v>56</v>
      </c>
      <c r="BF33" s="0" t="n">
        <f aca="false">$C49*$H$7+BF$8</f>
        <v>55</v>
      </c>
      <c r="BG33" s="0" t="n">
        <f aca="false">$C49*$H$7+BG$8</f>
        <v>54</v>
      </c>
      <c r="BH33" s="0" t="n">
        <f aca="false">$C49*$H$7+BH$8</f>
        <v>53</v>
      </c>
      <c r="BI33" s="0" t="n">
        <f aca="false">$C49*$H$7+BI$8</f>
        <v>52</v>
      </c>
      <c r="BJ33" s="0" t="n">
        <f aca="false">$C49*$H$7+BJ$8</f>
        <v>51</v>
      </c>
      <c r="BK33" s="0" t="n">
        <f aca="false">$C49*$H$7+BK$8</f>
        <v>50</v>
      </c>
      <c r="BL33" s="0" t="n">
        <f aca="false">$C49*$H$7+BL$8</f>
        <v>49</v>
      </c>
    </row>
    <row r="34" customFormat="false" ht="16" hidden="false" customHeight="false" outlineLevel="0" collapsed="false">
      <c r="A34" s="24" t="n">
        <v>7.45</v>
      </c>
      <c r="B34" s="15" t="n">
        <f aca="false">A34*B$10/(B$9+B$10)</f>
        <v>4.43452380952381</v>
      </c>
      <c r="C34" s="25" t="n">
        <f aca="false">ROUNDDOWN(B$4/5*B34,0)</f>
        <v>907</v>
      </c>
      <c r="D34" s="26" t="n">
        <f aca="false">C34*B$3/B$4</f>
        <v>4.43304007820137</v>
      </c>
      <c r="E34" s="26" t="n">
        <f aca="false">D34/B$12</f>
        <v>7.4475073313783</v>
      </c>
      <c r="F34" s="26" t="n">
        <f aca="false">(E34-B$2)/(B$1-B$2)*100</f>
        <v>31.9648093841642</v>
      </c>
      <c r="G34" s="26" t="n">
        <f aca="false">H$7*C34+I$7</f>
        <v>34.5</v>
      </c>
      <c r="H34" s="26" t="n">
        <f aca="false">G34-F34</f>
        <v>2.5351906158358</v>
      </c>
      <c r="I34" s="28" t="n">
        <f aca="false">H34/F34*100</f>
        <v>7.93119266055053</v>
      </c>
      <c r="M34" s="11" t="n">
        <f aca="false">F50</f>
        <v>88.8563049853372</v>
      </c>
      <c r="N34" s="0" t="n">
        <f aca="false">$C50*$H$7+N$8</f>
        <v>102</v>
      </c>
      <c r="O34" s="0" t="n">
        <f aca="false">$C50*$H$7+O$8</f>
        <v>101</v>
      </c>
      <c r="P34" s="0" t="n">
        <f aca="false">$C50*$H$7+P$8</f>
        <v>100</v>
      </c>
      <c r="Q34" s="0" t="n">
        <f aca="false">$C50*$H$7+Q$8</f>
        <v>99</v>
      </c>
      <c r="R34" s="0" t="n">
        <f aca="false">$C50*$H$7+R$8</f>
        <v>98</v>
      </c>
      <c r="S34" s="0" t="n">
        <f aca="false">$C50*$H$7+S$8</f>
        <v>97</v>
      </c>
      <c r="T34" s="0" t="n">
        <f aca="false">$C50*$H$7+T$8</f>
        <v>96</v>
      </c>
      <c r="U34" s="0" t="n">
        <f aca="false">$C50*$H$7+U$8</f>
        <v>95</v>
      </c>
      <c r="V34" s="0" t="n">
        <f aca="false">$C50*$H$7+V$8</f>
        <v>94</v>
      </c>
      <c r="W34" s="0" t="n">
        <f aca="false">$C50*$H$7+W$8</f>
        <v>93</v>
      </c>
      <c r="X34" s="0" t="n">
        <f aca="false">$C50*$H$7+X$8</f>
        <v>92</v>
      </c>
      <c r="Y34" s="0" t="n">
        <f aca="false">$C50*$H$7+Y$8</f>
        <v>91</v>
      </c>
      <c r="Z34" s="0" t="n">
        <f aca="false">$C50*$H$7+Z$8</f>
        <v>90</v>
      </c>
      <c r="AA34" s="0" t="n">
        <f aca="false">$C50*$H$7+AA$8</f>
        <v>89</v>
      </c>
      <c r="AB34" s="0" t="n">
        <f aca="false">$C50*$H$7+AB$8</f>
        <v>88</v>
      </c>
      <c r="AC34" s="0" t="n">
        <f aca="false">$C50*$H$7+AC$8</f>
        <v>87</v>
      </c>
      <c r="AD34" s="0" t="n">
        <f aca="false">$C50*$H$7+AD$8</f>
        <v>86</v>
      </c>
      <c r="AE34" s="0" t="n">
        <f aca="false">$C50*$H$7+AE$8</f>
        <v>85</v>
      </c>
      <c r="AF34" s="0" t="n">
        <f aca="false">$C50*$H$7+AF$8</f>
        <v>84</v>
      </c>
      <c r="AG34" s="0" t="n">
        <f aca="false">$C50*$H$7+AG$8</f>
        <v>83</v>
      </c>
      <c r="AH34" s="0" t="n">
        <f aca="false">$C50*$H$7+AH$8</f>
        <v>82</v>
      </c>
      <c r="AI34" s="0" t="n">
        <f aca="false">$C50*$H$7+AI$8</f>
        <v>81</v>
      </c>
      <c r="AJ34" s="0" t="n">
        <f aca="false">$C50*$H$7+AJ$8</f>
        <v>80</v>
      </c>
      <c r="AK34" s="0" t="n">
        <f aca="false">$C50*$H$7+AK$8</f>
        <v>79</v>
      </c>
      <c r="AL34" s="0" t="n">
        <f aca="false">$C50*$H$7+AL$8</f>
        <v>78</v>
      </c>
      <c r="AM34" s="0" t="n">
        <f aca="false">$C50*$H$7+AM$8</f>
        <v>77</v>
      </c>
      <c r="AN34" s="0" t="n">
        <f aca="false">$C50*$H$7+AN$8</f>
        <v>76</v>
      </c>
      <c r="AO34" s="0" t="n">
        <f aca="false">$C50*$H$7+AO$8</f>
        <v>75</v>
      </c>
      <c r="AP34" s="0" t="n">
        <f aca="false">$C50*$H$7+AP$8</f>
        <v>74</v>
      </c>
      <c r="AQ34" s="0" t="n">
        <f aca="false">$C50*$H$7+AQ$8</f>
        <v>73</v>
      </c>
      <c r="AR34" s="0" t="n">
        <f aca="false">$C50*$H$7+AR$8</f>
        <v>72</v>
      </c>
      <c r="AS34" s="0" t="n">
        <f aca="false">$C50*$H$7+AS$8</f>
        <v>71</v>
      </c>
      <c r="AT34" s="0" t="n">
        <f aca="false">$C50*$H$7+AT$8</f>
        <v>70</v>
      </c>
      <c r="AU34" s="0" t="n">
        <f aca="false">$C50*$H$7+AU$8</f>
        <v>69</v>
      </c>
      <c r="AV34" s="0" t="n">
        <f aca="false">$C50*$H$7+AV$8</f>
        <v>68</v>
      </c>
      <c r="AW34" s="0" t="n">
        <f aca="false">$C50*$H$7+AW$8</f>
        <v>67</v>
      </c>
      <c r="AX34" s="0" t="n">
        <f aca="false">$C50*$H$7+AX$8</f>
        <v>66</v>
      </c>
      <c r="AY34" s="0" t="n">
        <f aca="false">$C50*$H$7+AY$8</f>
        <v>65</v>
      </c>
      <c r="AZ34" s="0" t="n">
        <f aca="false">$C50*$H$7+AZ$8</f>
        <v>64</v>
      </c>
      <c r="BA34" s="0" t="n">
        <f aca="false">$C50*$H$7+BA$8</f>
        <v>63</v>
      </c>
      <c r="BB34" s="0" t="n">
        <f aca="false">$C50*$H$7+BB$8</f>
        <v>62</v>
      </c>
      <c r="BC34" s="0" t="n">
        <f aca="false">$C50*$H$7+BC$8</f>
        <v>61</v>
      </c>
      <c r="BD34" s="0" t="n">
        <f aca="false">$C50*$H$7+BD$8</f>
        <v>60</v>
      </c>
      <c r="BE34" s="0" t="n">
        <f aca="false">$C50*$H$7+BE$8</f>
        <v>59</v>
      </c>
      <c r="BF34" s="0" t="n">
        <f aca="false">$C50*$H$7+BF$8</f>
        <v>58</v>
      </c>
      <c r="BG34" s="0" t="n">
        <f aca="false">$C50*$H$7+BG$8</f>
        <v>57</v>
      </c>
      <c r="BH34" s="0" t="n">
        <f aca="false">$C50*$H$7+BH$8</f>
        <v>56</v>
      </c>
      <c r="BI34" s="0" t="n">
        <f aca="false">$C50*$H$7+BI$8</f>
        <v>55</v>
      </c>
      <c r="BJ34" s="0" t="n">
        <f aca="false">$C50*$H$7+BJ$8</f>
        <v>54</v>
      </c>
      <c r="BK34" s="0" t="n">
        <f aca="false">$C50*$H$7+BK$8</f>
        <v>53</v>
      </c>
      <c r="BL34" s="0" t="n">
        <f aca="false">$C50*$H$7+BL$8</f>
        <v>52</v>
      </c>
    </row>
    <row r="35" customFormat="false" ht="16" hidden="false" customHeight="false" outlineLevel="0" collapsed="false">
      <c r="A35" s="24" t="n">
        <v>7.5</v>
      </c>
      <c r="B35" s="15" t="n">
        <f aca="false">A35*B$10/(B$9+B$10)</f>
        <v>4.46428571428571</v>
      </c>
      <c r="C35" s="25" t="n">
        <f aca="false">ROUNDDOWN(B$4/5*B35,0)</f>
        <v>913</v>
      </c>
      <c r="D35" s="26" t="n">
        <f aca="false">C35*B$3/B$4</f>
        <v>4.46236559139785</v>
      </c>
      <c r="E35" s="26" t="n">
        <f aca="false">D35/B$12</f>
        <v>7.49677419354839</v>
      </c>
      <c r="F35" s="26" t="n">
        <f aca="false">(E35-B$2)/(B$1-B$2)*100</f>
        <v>35.4838709677419</v>
      </c>
      <c r="G35" s="26" t="n">
        <f aca="false">H$7*C35+I$7</f>
        <v>37.5</v>
      </c>
      <c r="H35" s="26" t="n">
        <f aca="false">G35-F35</f>
        <v>2.01612903225812</v>
      </c>
      <c r="I35" s="28" t="n">
        <f aca="false">H35/F35*100</f>
        <v>5.68181818181835</v>
      </c>
      <c r="M35" s="11" t="n">
        <f aca="false">F51</f>
        <v>92.3753665689149</v>
      </c>
      <c r="N35" s="0" t="n">
        <f aca="false">$C51*$H$7+N$8</f>
        <v>105</v>
      </c>
      <c r="O35" s="0" t="n">
        <f aca="false">$C51*$H$7+O$8</f>
        <v>104</v>
      </c>
      <c r="P35" s="0" t="n">
        <f aca="false">$C51*$H$7+P$8</f>
        <v>103</v>
      </c>
      <c r="Q35" s="0" t="n">
        <f aca="false">$C51*$H$7+Q$8</f>
        <v>102</v>
      </c>
      <c r="R35" s="0" t="n">
        <f aca="false">$C51*$H$7+R$8</f>
        <v>101</v>
      </c>
      <c r="S35" s="0" t="n">
        <f aca="false">$C51*$H$7+S$8</f>
        <v>100</v>
      </c>
      <c r="T35" s="0" t="n">
        <f aca="false">$C51*$H$7+T$8</f>
        <v>99</v>
      </c>
      <c r="U35" s="0" t="n">
        <f aca="false">$C51*$H$7+U$8</f>
        <v>98</v>
      </c>
      <c r="V35" s="0" t="n">
        <f aca="false">$C51*$H$7+V$8</f>
        <v>97</v>
      </c>
      <c r="W35" s="0" t="n">
        <f aca="false">$C51*$H$7+W$8</f>
        <v>96</v>
      </c>
      <c r="X35" s="0" t="n">
        <f aca="false">$C51*$H$7+X$8</f>
        <v>95</v>
      </c>
      <c r="Y35" s="0" t="n">
        <f aca="false">$C51*$H$7+Y$8</f>
        <v>94</v>
      </c>
      <c r="Z35" s="0" t="n">
        <f aca="false">$C51*$H$7+Z$8</f>
        <v>93</v>
      </c>
      <c r="AA35" s="0" t="n">
        <f aca="false">$C51*$H$7+AA$8</f>
        <v>92</v>
      </c>
      <c r="AB35" s="0" t="n">
        <f aca="false">$C51*$H$7+AB$8</f>
        <v>91</v>
      </c>
      <c r="AC35" s="0" t="n">
        <f aca="false">$C51*$H$7+AC$8</f>
        <v>90</v>
      </c>
      <c r="AD35" s="0" t="n">
        <f aca="false">$C51*$H$7+AD$8</f>
        <v>89</v>
      </c>
      <c r="AE35" s="0" t="n">
        <f aca="false">$C51*$H$7+AE$8</f>
        <v>88</v>
      </c>
      <c r="AF35" s="0" t="n">
        <f aca="false">$C51*$H$7+AF$8</f>
        <v>87</v>
      </c>
      <c r="AG35" s="0" t="n">
        <f aca="false">$C51*$H$7+AG$8</f>
        <v>86</v>
      </c>
      <c r="AH35" s="0" t="n">
        <f aca="false">$C51*$H$7+AH$8</f>
        <v>85</v>
      </c>
      <c r="AI35" s="0" t="n">
        <f aca="false">$C51*$H$7+AI$8</f>
        <v>84</v>
      </c>
      <c r="AJ35" s="0" t="n">
        <f aca="false">$C51*$H$7+AJ$8</f>
        <v>83</v>
      </c>
      <c r="AK35" s="0" t="n">
        <f aca="false">$C51*$H$7+AK$8</f>
        <v>82</v>
      </c>
      <c r="AL35" s="0" t="n">
        <f aca="false">$C51*$H$7+AL$8</f>
        <v>81</v>
      </c>
      <c r="AM35" s="0" t="n">
        <f aca="false">$C51*$H$7+AM$8</f>
        <v>80</v>
      </c>
      <c r="AN35" s="0" t="n">
        <f aca="false">$C51*$H$7+AN$8</f>
        <v>79</v>
      </c>
      <c r="AO35" s="0" t="n">
        <f aca="false">$C51*$H$7+AO$8</f>
        <v>78</v>
      </c>
      <c r="AP35" s="0" t="n">
        <f aca="false">$C51*$H$7+AP$8</f>
        <v>77</v>
      </c>
      <c r="AQ35" s="0" t="n">
        <f aca="false">$C51*$H$7+AQ$8</f>
        <v>76</v>
      </c>
      <c r="AR35" s="0" t="n">
        <f aca="false">$C51*$H$7+AR$8</f>
        <v>75</v>
      </c>
      <c r="AS35" s="0" t="n">
        <f aca="false">$C51*$H$7+AS$8</f>
        <v>74</v>
      </c>
      <c r="AT35" s="0" t="n">
        <f aca="false">$C51*$H$7+AT$8</f>
        <v>73</v>
      </c>
      <c r="AU35" s="0" t="n">
        <f aca="false">$C51*$H$7+AU$8</f>
        <v>72</v>
      </c>
      <c r="AV35" s="0" t="n">
        <f aca="false">$C51*$H$7+AV$8</f>
        <v>71</v>
      </c>
      <c r="AW35" s="0" t="n">
        <f aca="false">$C51*$H$7+AW$8</f>
        <v>70</v>
      </c>
      <c r="AX35" s="0" t="n">
        <f aca="false">$C51*$H$7+AX$8</f>
        <v>69</v>
      </c>
      <c r="AY35" s="0" t="n">
        <f aca="false">$C51*$H$7+AY$8</f>
        <v>68</v>
      </c>
      <c r="AZ35" s="0" t="n">
        <f aca="false">$C51*$H$7+AZ$8</f>
        <v>67</v>
      </c>
      <c r="BA35" s="0" t="n">
        <f aca="false">$C51*$H$7+BA$8</f>
        <v>66</v>
      </c>
      <c r="BB35" s="0" t="n">
        <f aca="false">$C51*$H$7+BB$8</f>
        <v>65</v>
      </c>
      <c r="BC35" s="0" t="n">
        <f aca="false">$C51*$H$7+BC$8</f>
        <v>64</v>
      </c>
      <c r="BD35" s="0" t="n">
        <f aca="false">$C51*$H$7+BD$8</f>
        <v>63</v>
      </c>
      <c r="BE35" s="0" t="n">
        <f aca="false">$C51*$H$7+BE$8</f>
        <v>62</v>
      </c>
      <c r="BF35" s="0" t="n">
        <f aca="false">$C51*$H$7+BF$8</f>
        <v>61</v>
      </c>
      <c r="BG35" s="0" t="n">
        <f aca="false">$C51*$H$7+BG$8</f>
        <v>60</v>
      </c>
      <c r="BH35" s="0" t="n">
        <f aca="false">$C51*$H$7+BH$8</f>
        <v>59</v>
      </c>
      <c r="BI35" s="0" t="n">
        <f aca="false">$C51*$H$7+BI$8</f>
        <v>58</v>
      </c>
      <c r="BJ35" s="0" t="n">
        <f aca="false">$C51*$H$7+BJ$8</f>
        <v>57</v>
      </c>
      <c r="BK35" s="0" t="n">
        <f aca="false">$C51*$H$7+BK$8</f>
        <v>56</v>
      </c>
      <c r="BL35" s="0" t="n">
        <f aca="false">$C51*$H$7+BL$8</f>
        <v>55</v>
      </c>
    </row>
    <row r="36" customFormat="false" ht="16" hidden="false" customHeight="false" outlineLevel="0" collapsed="false">
      <c r="A36" s="24" t="n">
        <v>7.55</v>
      </c>
      <c r="B36" s="15" t="n">
        <f aca="false">A36*B$10/(B$9+B$10)</f>
        <v>4.49404761904762</v>
      </c>
      <c r="C36" s="25" t="n">
        <f aca="false">ROUNDDOWN(B$4/5*B36,0)</f>
        <v>919</v>
      </c>
      <c r="D36" s="26" t="n">
        <f aca="false">C36*B$3/B$4</f>
        <v>4.49169110459433</v>
      </c>
      <c r="E36" s="26" t="n">
        <f aca="false">D36/B$12</f>
        <v>7.54604105571847</v>
      </c>
      <c r="F36" s="26" t="n">
        <f aca="false">(E36-B$2)/(B$1-B$2)*100</f>
        <v>39.0029325513196</v>
      </c>
      <c r="G36" s="26" t="n">
        <f aca="false">H$7*C36+I$7</f>
        <v>40.5</v>
      </c>
      <c r="H36" s="26" t="n">
        <f aca="false">G36-F36</f>
        <v>1.49706744868044</v>
      </c>
      <c r="I36" s="28" t="n">
        <f aca="false">H36/F36*100</f>
        <v>3.83834586466189</v>
      </c>
      <c r="M36" s="11" t="n">
        <f aca="false">F52</f>
        <v>95.8944281524926</v>
      </c>
      <c r="N36" s="0" t="n">
        <f aca="false">$C52*$H$7+N$8</f>
        <v>108</v>
      </c>
      <c r="O36" s="0" t="n">
        <f aca="false">$C52*$H$7+O$8</f>
        <v>107</v>
      </c>
      <c r="P36" s="0" t="n">
        <f aca="false">$C52*$H$7+P$8</f>
        <v>106</v>
      </c>
      <c r="Q36" s="0" t="n">
        <f aca="false">$C52*$H$7+Q$8</f>
        <v>105</v>
      </c>
      <c r="R36" s="0" t="n">
        <f aca="false">$C52*$H$7+R$8</f>
        <v>104</v>
      </c>
      <c r="S36" s="0" t="n">
        <f aca="false">$C52*$H$7+S$8</f>
        <v>103</v>
      </c>
      <c r="T36" s="0" t="n">
        <f aca="false">$C52*$H$7+T$8</f>
        <v>102</v>
      </c>
      <c r="U36" s="0" t="n">
        <f aca="false">$C52*$H$7+U$8</f>
        <v>101</v>
      </c>
      <c r="V36" s="0" t="n">
        <f aca="false">$C52*$H$7+V$8</f>
        <v>100</v>
      </c>
      <c r="W36" s="0" t="n">
        <f aca="false">$C52*$H$7+W$8</f>
        <v>99</v>
      </c>
      <c r="X36" s="0" t="n">
        <f aca="false">$C52*$H$7+X$8</f>
        <v>98</v>
      </c>
      <c r="Y36" s="0" t="n">
        <f aca="false">$C52*$H$7+Y$8</f>
        <v>97</v>
      </c>
      <c r="Z36" s="0" t="n">
        <f aca="false">$C52*$H$7+Z$8</f>
        <v>96</v>
      </c>
      <c r="AA36" s="0" t="n">
        <f aca="false">$C52*$H$7+AA$8</f>
        <v>95</v>
      </c>
      <c r="AB36" s="0" t="n">
        <f aca="false">$C52*$H$7+AB$8</f>
        <v>94</v>
      </c>
      <c r="AC36" s="0" t="n">
        <f aca="false">$C52*$H$7+AC$8</f>
        <v>93</v>
      </c>
      <c r="AD36" s="0" t="n">
        <f aca="false">$C52*$H$7+AD$8</f>
        <v>92</v>
      </c>
      <c r="AE36" s="0" t="n">
        <f aca="false">$C52*$H$7+AE$8</f>
        <v>91</v>
      </c>
      <c r="AF36" s="0" t="n">
        <f aca="false">$C52*$H$7+AF$8</f>
        <v>90</v>
      </c>
      <c r="AG36" s="0" t="n">
        <f aca="false">$C52*$H$7+AG$8</f>
        <v>89</v>
      </c>
      <c r="AH36" s="0" t="n">
        <f aca="false">$C52*$H$7+AH$8</f>
        <v>88</v>
      </c>
      <c r="AI36" s="0" t="n">
        <f aca="false">$C52*$H$7+AI$8</f>
        <v>87</v>
      </c>
      <c r="AJ36" s="0" t="n">
        <f aca="false">$C52*$H$7+AJ$8</f>
        <v>86</v>
      </c>
      <c r="AK36" s="0" t="n">
        <f aca="false">$C52*$H$7+AK$8</f>
        <v>85</v>
      </c>
      <c r="AL36" s="0" t="n">
        <f aca="false">$C52*$H$7+AL$8</f>
        <v>84</v>
      </c>
      <c r="AM36" s="0" t="n">
        <f aca="false">$C52*$H$7+AM$8</f>
        <v>83</v>
      </c>
      <c r="AN36" s="0" t="n">
        <f aca="false">$C52*$H$7+AN$8</f>
        <v>82</v>
      </c>
      <c r="AO36" s="0" t="n">
        <f aca="false">$C52*$H$7+AO$8</f>
        <v>81</v>
      </c>
      <c r="AP36" s="0" t="n">
        <f aca="false">$C52*$H$7+AP$8</f>
        <v>80</v>
      </c>
      <c r="AQ36" s="0" t="n">
        <f aca="false">$C52*$H$7+AQ$8</f>
        <v>79</v>
      </c>
      <c r="AR36" s="0" t="n">
        <f aca="false">$C52*$H$7+AR$8</f>
        <v>78</v>
      </c>
      <c r="AS36" s="0" t="n">
        <f aca="false">$C52*$H$7+AS$8</f>
        <v>77</v>
      </c>
      <c r="AT36" s="0" t="n">
        <f aca="false">$C52*$H$7+AT$8</f>
        <v>76</v>
      </c>
      <c r="AU36" s="0" t="n">
        <f aca="false">$C52*$H$7+AU$8</f>
        <v>75</v>
      </c>
      <c r="AV36" s="0" t="n">
        <f aca="false">$C52*$H$7+AV$8</f>
        <v>74</v>
      </c>
      <c r="AW36" s="0" t="n">
        <f aca="false">$C52*$H$7+AW$8</f>
        <v>73</v>
      </c>
      <c r="AX36" s="0" t="n">
        <f aca="false">$C52*$H$7+AX$8</f>
        <v>72</v>
      </c>
      <c r="AY36" s="0" t="n">
        <f aca="false">$C52*$H$7+AY$8</f>
        <v>71</v>
      </c>
      <c r="AZ36" s="0" t="n">
        <f aca="false">$C52*$H$7+AZ$8</f>
        <v>70</v>
      </c>
      <c r="BA36" s="0" t="n">
        <f aca="false">$C52*$H$7+BA$8</f>
        <v>69</v>
      </c>
      <c r="BB36" s="0" t="n">
        <f aca="false">$C52*$H$7+BB$8</f>
        <v>68</v>
      </c>
      <c r="BC36" s="0" t="n">
        <f aca="false">$C52*$H$7+BC$8</f>
        <v>67</v>
      </c>
      <c r="BD36" s="0" t="n">
        <f aca="false">$C52*$H$7+BD$8</f>
        <v>66</v>
      </c>
      <c r="BE36" s="0" t="n">
        <f aca="false">$C52*$H$7+BE$8</f>
        <v>65</v>
      </c>
      <c r="BF36" s="0" t="n">
        <f aca="false">$C52*$H$7+BF$8</f>
        <v>64</v>
      </c>
      <c r="BG36" s="0" t="n">
        <f aca="false">$C52*$H$7+BG$8</f>
        <v>63</v>
      </c>
      <c r="BH36" s="0" t="n">
        <f aca="false">$C52*$H$7+BH$8</f>
        <v>62</v>
      </c>
      <c r="BI36" s="0" t="n">
        <f aca="false">$C52*$H$7+BI$8</f>
        <v>61</v>
      </c>
      <c r="BJ36" s="0" t="n">
        <f aca="false">$C52*$H$7+BJ$8</f>
        <v>60</v>
      </c>
      <c r="BK36" s="0" t="n">
        <f aca="false">$C52*$H$7+BK$8</f>
        <v>59</v>
      </c>
      <c r="BL36" s="0" t="n">
        <f aca="false">$C52*$H$7+BL$8</f>
        <v>58</v>
      </c>
    </row>
    <row r="37" customFormat="false" ht="16" hidden="false" customHeight="false" outlineLevel="0" collapsed="false">
      <c r="A37" s="24" t="n">
        <v>7.6</v>
      </c>
      <c r="B37" s="15" t="n">
        <f aca="false">A37*B$10/(B$9+B$10)</f>
        <v>4.52380952380952</v>
      </c>
      <c r="C37" s="25" t="n">
        <f aca="false">ROUNDDOWN(B$4/5*B37,0)</f>
        <v>925</v>
      </c>
      <c r="D37" s="26" t="n">
        <f aca="false">C37*B$3/B$4</f>
        <v>4.52101661779081</v>
      </c>
      <c r="E37" s="26" t="n">
        <f aca="false">D37/B$12</f>
        <v>7.59530791788856</v>
      </c>
      <c r="F37" s="26" t="n">
        <f aca="false">(E37-B$2)/(B$1-B$2)*100</f>
        <v>42.5219941348974</v>
      </c>
      <c r="G37" s="26" t="n">
        <f aca="false">H$7*C37+I$7</f>
        <v>43.5</v>
      </c>
      <c r="H37" s="26" t="n">
        <f aca="false">G37-F37</f>
        <v>0.978005865102624</v>
      </c>
      <c r="I37" s="28" t="n">
        <f aca="false">H37/F37*100</f>
        <v>2.29999999999996</v>
      </c>
      <c r="M37" s="11" t="n">
        <f aca="false">F53</f>
        <v>100</v>
      </c>
      <c r="N37" s="0" t="n">
        <f aca="false">$C53*$H$7+N$8</f>
        <v>111.5</v>
      </c>
      <c r="O37" s="0" t="n">
        <f aca="false">$C53*$H$7+O$8</f>
        <v>110.5</v>
      </c>
      <c r="P37" s="0" t="n">
        <f aca="false">$C53*$H$7+P$8</f>
        <v>109.5</v>
      </c>
      <c r="Q37" s="0" t="n">
        <f aca="false">$C53*$H$7+Q$8</f>
        <v>108.5</v>
      </c>
      <c r="R37" s="0" t="n">
        <f aca="false">$C53*$H$7+R$8</f>
        <v>107.5</v>
      </c>
      <c r="S37" s="0" t="n">
        <f aca="false">$C53*$H$7+S$8</f>
        <v>106.5</v>
      </c>
      <c r="T37" s="0" t="n">
        <f aca="false">$C53*$H$7+T$8</f>
        <v>105.5</v>
      </c>
      <c r="U37" s="0" t="n">
        <f aca="false">$C53*$H$7+U$8</f>
        <v>104.5</v>
      </c>
      <c r="V37" s="0" t="n">
        <f aca="false">$C53*$H$7+V$8</f>
        <v>103.5</v>
      </c>
      <c r="W37" s="0" t="n">
        <f aca="false">$C53*$H$7+W$8</f>
        <v>102.5</v>
      </c>
      <c r="X37" s="0" t="n">
        <f aca="false">$C53*$H$7+X$8</f>
        <v>101.5</v>
      </c>
      <c r="Y37" s="0" t="n">
        <f aca="false">$C53*$H$7+Y$8</f>
        <v>100.5</v>
      </c>
      <c r="Z37" s="0" t="n">
        <f aca="false">$C53*$H$7+Z$8</f>
        <v>99.5</v>
      </c>
      <c r="AA37" s="0" t="n">
        <f aca="false">$C53*$H$7+AA$8</f>
        <v>98.5</v>
      </c>
      <c r="AB37" s="0" t="n">
        <f aca="false">$C53*$H$7+AB$8</f>
        <v>97.5</v>
      </c>
      <c r="AC37" s="0" t="n">
        <f aca="false">$C53*$H$7+AC$8</f>
        <v>96.5</v>
      </c>
      <c r="AD37" s="0" t="n">
        <f aca="false">$C53*$H$7+AD$8</f>
        <v>95.5</v>
      </c>
      <c r="AE37" s="0" t="n">
        <f aca="false">$C53*$H$7+AE$8</f>
        <v>94.5</v>
      </c>
      <c r="AF37" s="0" t="n">
        <f aca="false">$C53*$H$7+AF$8</f>
        <v>93.5</v>
      </c>
      <c r="AG37" s="0" t="n">
        <f aca="false">$C53*$H$7+AG$8</f>
        <v>92.5</v>
      </c>
      <c r="AH37" s="0" t="n">
        <f aca="false">$C53*$H$7+AH$8</f>
        <v>91.5</v>
      </c>
      <c r="AI37" s="0" t="n">
        <f aca="false">$C53*$H$7+AI$8</f>
        <v>90.5</v>
      </c>
      <c r="AJ37" s="0" t="n">
        <f aca="false">$C53*$H$7+AJ$8</f>
        <v>89.5</v>
      </c>
      <c r="AK37" s="0" t="n">
        <f aca="false">$C53*$H$7+AK$8</f>
        <v>88.5</v>
      </c>
      <c r="AL37" s="0" t="n">
        <f aca="false">$C53*$H$7+AL$8</f>
        <v>87.5</v>
      </c>
      <c r="AM37" s="0" t="n">
        <f aca="false">$C53*$H$7+AM$8</f>
        <v>86.5</v>
      </c>
      <c r="AN37" s="0" t="n">
        <f aca="false">$C53*$H$7+AN$8</f>
        <v>85.5</v>
      </c>
      <c r="AO37" s="0" t="n">
        <f aca="false">$C53*$H$7+AO$8</f>
        <v>84.5</v>
      </c>
      <c r="AP37" s="0" t="n">
        <f aca="false">$C53*$H$7+AP$8</f>
        <v>83.5</v>
      </c>
      <c r="AQ37" s="0" t="n">
        <f aca="false">$C53*$H$7+AQ$8</f>
        <v>82.5</v>
      </c>
      <c r="AR37" s="0" t="n">
        <f aca="false">$C53*$H$7+AR$8</f>
        <v>81.5</v>
      </c>
      <c r="AS37" s="0" t="n">
        <f aca="false">$C53*$H$7+AS$8</f>
        <v>80.5</v>
      </c>
      <c r="AT37" s="0" t="n">
        <f aca="false">$C53*$H$7+AT$8</f>
        <v>79.5</v>
      </c>
      <c r="AU37" s="0" t="n">
        <f aca="false">$C53*$H$7+AU$8</f>
        <v>78.5</v>
      </c>
      <c r="AV37" s="0" t="n">
        <f aca="false">$C53*$H$7+AV$8</f>
        <v>77.5</v>
      </c>
      <c r="AW37" s="0" t="n">
        <f aca="false">$C53*$H$7+AW$8</f>
        <v>76.5</v>
      </c>
      <c r="AX37" s="0" t="n">
        <f aca="false">$C53*$H$7+AX$8</f>
        <v>75.5</v>
      </c>
      <c r="AY37" s="0" t="n">
        <f aca="false">$C53*$H$7+AY$8</f>
        <v>74.5</v>
      </c>
      <c r="AZ37" s="0" t="n">
        <f aca="false">$C53*$H$7+AZ$8</f>
        <v>73.5</v>
      </c>
      <c r="BA37" s="0" t="n">
        <f aca="false">$C53*$H$7+BA$8</f>
        <v>72.5</v>
      </c>
      <c r="BB37" s="0" t="n">
        <f aca="false">$C53*$H$7+BB$8</f>
        <v>71.5</v>
      </c>
      <c r="BC37" s="0" t="n">
        <f aca="false">$C53*$H$7+BC$8</f>
        <v>70.5</v>
      </c>
      <c r="BD37" s="0" t="n">
        <f aca="false">$C53*$H$7+BD$8</f>
        <v>69.5</v>
      </c>
      <c r="BE37" s="0" t="n">
        <f aca="false">$C53*$H$7+BE$8</f>
        <v>68.5</v>
      </c>
      <c r="BF37" s="0" t="n">
        <f aca="false">$C53*$H$7+BF$8</f>
        <v>67.5</v>
      </c>
      <c r="BG37" s="0" t="n">
        <f aca="false">$C53*$H$7+BG$8</f>
        <v>66.5</v>
      </c>
      <c r="BH37" s="0" t="n">
        <f aca="false">$C53*$H$7+BH$8</f>
        <v>65.5</v>
      </c>
      <c r="BI37" s="0" t="n">
        <f aca="false">$C53*$H$7+BI$8</f>
        <v>64.5</v>
      </c>
      <c r="BJ37" s="0" t="n">
        <f aca="false">$C53*$H$7+BJ$8</f>
        <v>63.5</v>
      </c>
      <c r="BK37" s="0" t="n">
        <f aca="false">$C53*$H$7+BK$8</f>
        <v>62.5</v>
      </c>
      <c r="BL37" s="0" t="n">
        <f aca="false">$C53*$H$7+BL$8</f>
        <v>61.5</v>
      </c>
    </row>
    <row r="38" customFormat="false" ht="16" hidden="false" customHeight="false" outlineLevel="0" collapsed="false">
      <c r="A38" s="24" t="n">
        <v>7.65</v>
      </c>
      <c r="B38" s="15" t="n">
        <f aca="false">A38*B$10/(B$9+B$10)</f>
        <v>4.55357142857143</v>
      </c>
      <c r="C38" s="25" t="n">
        <f aca="false">ROUNDDOWN(B$4/5*B38,0)</f>
        <v>931</v>
      </c>
      <c r="D38" s="26" t="n">
        <f aca="false">C38*B$3/B$4</f>
        <v>4.55034213098729</v>
      </c>
      <c r="E38" s="26" t="n">
        <f aca="false">D38/B$12</f>
        <v>7.64457478005865</v>
      </c>
      <c r="F38" s="26" t="n">
        <f aca="false">(E38-B$2)/(B$1-B$2)*100</f>
        <v>46.0410557184751</v>
      </c>
      <c r="G38" s="26" t="n">
        <f aca="false">H$7*C38+I$7</f>
        <v>46.5</v>
      </c>
      <c r="H38" s="26" t="n">
        <f aca="false">G38-F38</f>
        <v>0.458944281524879</v>
      </c>
      <c r="I38" s="28" t="n">
        <f aca="false">H38/F38*100</f>
        <v>0.996815286624098</v>
      </c>
    </row>
    <row r="39" customFormat="false" ht="16" hidden="false" customHeight="false" outlineLevel="0" collapsed="false">
      <c r="A39" s="24" t="n">
        <v>7.7</v>
      </c>
      <c r="B39" s="15" t="n">
        <f aca="false">A39*B$10/(B$9+B$10)</f>
        <v>4.58333333333333</v>
      </c>
      <c r="C39" s="25" t="n">
        <f aca="false">ROUNDDOWN(B$4/5*B39,0)</f>
        <v>937</v>
      </c>
      <c r="D39" s="26" t="n">
        <f aca="false">C39*B$3/B$4</f>
        <v>4.57966764418377</v>
      </c>
      <c r="E39" s="26" t="n">
        <f aca="false">D39/B$12</f>
        <v>7.69384164222874</v>
      </c>
      <c r="F39" s="26" t="n">
        <f aca="false">(E39-B$2)/(B$1-B$2)*100</f>
        <v>49.5601173020528</v>
      </c>
      <c r="G39" s="26" t="n">
        <f aca="false">H$7*C39+I$7</f>
        <v>49.5</v>
      </c>
      <c r="H39" s="26" t="n">
        <f aca="false">G39-F39</f>
        <v>-0.0601173020528023</v>
      </c>
      <c r="I39" s="28" t="n">
        <f aca="false">H39/F39*100</f>
        <v>-0.121301775147962</v>
      </c>
      <c r="M39" s="0" t="s">
        <v>29</v>
      </c>
      <c r="N39" s="1" t="n">
        <f aca="false">SUM($M9:$M37)-SUM(N9:N37)</f>
        <v>-548.651026392963</v>
      </c>
      <c r="O39" s="1" t="n">
        <f aca="false">SUM($M9:$M37)-SUM(O9:O37)</f>
        <v>-519.651026392963</v>
      </c>
      <c r="P39" s="1" t="n">
        <f aca="false">SUM($M9:$M37)-SUM(P9:P37)</f>
        <v>-490.651026392963</v>
      </c>
      <c r="Q39" s="1" t="n">
        <f aca="false">SUM($M9:$M37)-SUM(Q9:Q37)</f>
        <v>-461.651026392963</v>
      </c>
      <c r="R39" s="1" t="n">
        <f aca="false">SUM($M9:$M37)-SUM(R9:R37)</f>
        <v>-432.651026392963</v>
      </c>
      <c r="S39" s="1" t="n">
        <f aca="false">SUM($M9:$M37)-SUM(S9:S37)</f>
        <v>-403.651026392963</v>
      </c>
      <c r="T39" s="1" t="n">
        <f aca="false">SUM($M9:$M37)-SUM(T9:T37)</f>
        <v>-374.651026392963</v>
      </c>
      <c r="U39" s="1" t="n">
        <f aca="false">SUM($M9:$M37)-SUM(U9:U37)</f>
        <v>-345.651026392963</v>
      </c>
      <c r="V39" s="1" t="n">
        <f aca="false">SUM($M9:$M37)-SUM(V9:V37)</f>
        <v>-316.651026392963</v>
      </c>
      <c r="W39" s="1" t="n">
        <f aca="false">SUM($M9:$M37)-SUM(W9:W37)</f>
        <v>-287.651026392963</v>
      </c>
      <c r="X39" s="1" t="n">
        <f aca="false">SUM($M9:$M37)-SUM(X9:X37)</f>
        <v>-258.651026392963</v>
      </c>
      <c r="Y39" s="1" t="n">
        <f aca="false">SUM($M9:$M37)-SUM(Y9:Y37)</f>
        <v>-229.651026392963</v>
      </c>
      <c r="Z39" s="1" t="n">
        <f aca="false">SUM($M9:$M37)-SUM(Z9:Z37)</f>
        <v>-200.651026392963</v>
      </c>
      <c r="AA39" s="1" t="n">
        <f aca="false">SUM($M9:$M37)-SUM(AA9:AA37)</f>
        <v>-171.651026392963</v>
      </c>
      <c r="AB39" s="1" t="n">
        <f aca="false">SUM($M9:$M37)-SUM(AB9:AB37)</f>
        <v>-142.651026392963</v>
      </c>
      <c r="AC39" s="1" t="n">
        <f aca="false">SUM($M9:$M37)-SUM(AC9:AC37)</f>
        <v>-113.651026392963</v>
      </c>
      <c r="AD39" s="1" t="n">
        <f aca="false">SUM($M9:$M37)-SUM(AD9:AD37)</f>
        <v>-84.6510263929627</v>
      </c>
      <c r="AE39" s="1" t="n">
        <f aca="false">SUM($M9:$M37)-SUM(AE9:AE37)</f>
        <v>-55.6510263929627</v>
      </c>
      <c r="AF39" s="1" t="n">
        <f aca="false">SUM($M9:$M37)-SUM(AF9:AF37)</f>
        <v>-26.6510263929626</v>
      </c>
      <c r="AG39" s="1" t="n">
        <f aca="false">SUM($M9:$M37)-SUM(AG9:AG37)</f>
        <v>2.34897360703735</v>
      </c>
      <c r="AH39" s="1" t="n">
        <f aca="false">SUM($M9:$M37)-SUM(AH9:AH37)</f>
        <v>31.3489736070373</v>
      </c>
      <c r="AI39" s="1" t="n">
        <f aca="false">SUM($M9:$M37)-SUM(AI9:AI37)</f>
        <v>60.3489736070374</v>
      </c>
      <c r="AJ39" s="1" t="n">
        <f aca="false">SUM($M9:$M37)-SUM(AJ9:AJ37)</f>
        <v>89.3489736070374</v>
      </c>
      <c r="AK39" s="1" t="n">
        <f aca="false">SUM($M9:$M37)-SUM(AK9:AK37)</f>
        <v>118.348973607037</v>
      </c>
      <c r="AL39" s="1" t="n">
        <f aca="false">SUM($M9:$M37)-SUM(AL9:AL37)</f>
        <v>147.348973607037</v>
      </c>
      <c r="AM39" s="1" t="n">
        <f aca="false">SUM($M9:$M37)-SUM(AM9:AM37)</f>
        <v>176.348973607037</v>
      </c>
      <c r="AN39" s="1" t="n">
        <f aca="false">SUM($M9:$M37)-SUM(AN9:AN37)</f>
        <v>205.348973607037</v>
      </c>
      <c r="AO39" s="1" t="n">
        <f aca="false">SUM($M9:$M37)-SUM(AO9:AO37)</f>
        <v>234.348973607037</v>
      </c>
      <c r="AP39" s="1" t="n">
        <f aca="false">SUM($M9:$M37)-SUM(AP9:AP37)</f>
        <v>263.348973607037</v>
      </c>
      <c r="AQ39" s="1" t="n">
        <f aca="false">SUM($M9:$M37)-SUM(AQ9:AQ37)</f>
        <v>292.348973607037</v>
      </c>
      <c r="AR39" s="1" t="n">
        <f aca="false">SUM($M9:$M37)-SUM(AR9:AR37)</f>
        <v>321.348973607037</v>
      </c>
      <c r="AS39" s="1" t="n">
        <f aca="false">SUM($M9:$M37)-SUM(AS9:AS37)</f>
        <v>350.348973607037</v>
      </c>
      <c r="AT39" s="1" t="n">
        <f aca="false">SUM($M9:$M37)-SUM(AT9:AT37)</f>
        <v>379.348973607037</v>
      </c>
      <c r="AU39" s="1" t="n">
        <f aca="false">SUM($M9:$M37)-SUM(AU9:AU37)</f>
        <v>408.348973607037</v>
      </c>
      <c r="AV39" s="1" t="n">
        <f aca="false">SUM($M9:$M37)-SUM(AV9:AV37)</f>
        <v>437.348973607037</v>
      </c>
      <c r="AW39" s="1" t="n">
        <f aca="false">SUM($M9:$M37)-SUM(AW9:AW37)</f>
        <v>466.348973607037</v>
      </c>
      <c r="AX39" s="1" t="n">
        <f aca="false">SUM($M9:$M37)-SUM(AX9:AX37)</f>
        <v>495.348973607037</v>
      </c>
      <c r="AY39" s="1" t="n">
        <f aca="false">SUM($M9:$M37)-SUM(AY9:AY37)</f>
        <v>524.348973607037</v>
      </c>
      <c r="AZ39" s="1" t="n">
        <f aca="false">SUM($M9:$M37)-SUM(AZ9:AZ37)</f>
        <v>553.348973607037</v>
      </c>
      <c r="BA39" s="1" t="n">
        <f aca="false">SUM($M9:$M37)-SUM(BA9:BA37)</f>
        <v>582.348973607037</v>
      </c>
      <c r="BB39" s="1" t="n">
        <f aca="false">SUM($M9:$M37)-SUM(BB9:BB37)</f>
        <v>611.348973607037</v>
      </c>
      <c r="BC39" s="1" t="n">
        <f aca="false">SUM($M9:$M37)-SUM(BC9:BC37)</f>
        <v>640.348973607037</v>
      </c>
      <c r="BD39" s="1" t="n">
        <f aca="false">SUM($M9:$M37)-SUM(BD9:BD37)</f>
        <v>669.348973607037</v>
      </c>
      <c r="BE39" s="1" t="n">
        <f aca="false">SUM($M9:$M37)-SUM(BE9:BE37)</f>
        <v>698.348973607037</v>
      </c>
      <c r="BF39" s="1" t="n">
        <f aca="false">SUM($M9:$M37)-SUM(BF9:BF37)</f>
        <v>727.348973607037</v>
      </c>
      <c r="BG39" s="0" t="n">
        <v>-546.32</v>
      </c>
      <c r="BH39" s="29" t="n">
        <v>-546.32</v>
      </c>
      <c r="BI39" s="29" t="n">
        <v>-546.32</v>
      </c>
      <c r="BJ39" s="29" t="n">
        <v>-546.32</v>
      </c>
      <c r="BK39" s="29" t="n">
        <v>-546.32</v>
      </c>
      <c r="BL39" s="29" t="n">
        <v>-546.32</v>
      </c>
    </row>
    <row r="40" customFormat="false" ht="16" hidden="false" customHeight="false" outlineLevel="0" collapsed="false">
      <c r="A40" s="24" t="n">
        <v>7.75</v>
      </c>
      <c r="B40" s="15" t="n">
        <f aca="false">A40*B$10/(B$9+B$10)</f>
        <v>4.61309523809524</v>
      </c>
      <c r="C40" s="25" t="n">
        <f aca="false">ROUNDDOWN(B$4/5*B40,0)</f>
        <v>943</v>
      </c>
      <c r="D40" s="26" t="n">
        <f aca="false">C40*B$3/B$4</f>
        <v>4.60899315738025</v>
      </c>
      <c r="E40" s="26" t="n">
        <f aca="false">D40/B$12</f>
        <v>7.74310850439883</v>
      </c>
      <c r="F40" s="26" t="n">
        <f aca="false">(E40-B$2)/(B$1-B$2)*100</f>
        <v>53.0791788856306</v>
      </c>
      <c r="G40" s="26" t="n">
        <f aca="false">H$7*C40+I$7</f>
        <v>52.5</v>
      </c>
      <c r="H40" s="26" t="n">
        <f aca="false">G40-F40</f>
        <v>-0.579178885630554</v>
      </c>
      <c r="I40" s="28" t="n">
        <f aca="false">H40/F40*100</f>
        <v>-1.09116022099458</v>
      </c>
    </row>
    <row r="41" customFormat="false" ht="16" hidden="false" customHeight="false" outlineLevel="0" collapsed="false">
      <c r="A41" s="24" t="n">
        <v>7.8</v>
      </c>
      <c r="B41" s="15" t="n">
        <f aca="false">A41*B$10/(B$9+B$10)</f>
        <v>4.64285714285714</v>
      </c>
      <c r="C41" s="25" t="n">
        <f aca="false">ROUNDDOWN(B$4/5*B41,0)</f>
        <v>949</v>
      </c>
      <c r="D41" s="26" t="n">
        <f aca="false">C41*B$3/B$4</f>
        <v>4.63831867057674</v>
      </c>
      <c r="E41" s="26" t="n">
        <f aca="false">D41/B$12</f>
        <v>7.79237536656892</v>
      </c>
      <c r="F41" s="26" t="n">
        <f aca="false">(E41-B$2)/(B$1-B$2)*100</f>
        <v>56.5982404692082</v>
      </c>
      <c r="G41" s="26" t="n">
        <f aca="false">H$7*C41+I$7</f>
        <v>55.5</v>
      </c>
      <c r="H41" s="26" t="n">
        <f aca="false">G41-F41</f>
        <v>-1.09824046920824</v>
      </c>
      <c r="I41" s="28" t="n">
        <f aca="false">H41/F41*100</f>
        <v>-1.94041450777206</v>
      </c>
    </row>
    <row r="42" customFormat="false" ht="16" hidden="false" customHeight="false" outlineLevel="0" collapsed="false">
      <c r="A42" s="24" t="n">
        <v>7.85</v>
      </c>
      <c r="B42" s="15" t="n">
        <f aca="false">A42*B$10/(B$9+B$10)</f>
        <v>4.67261904761905</v>
      </c>
      <c r="C42" s="25" t="n">
        <f aca="false">ROUNDDOWN(B$4/5*B42,0)</f>
        <v>956</v>
      </c>
      <c r="D42" s="26" t="n">
        <f aca="false">C42*B$3/B$4</f>
        <v>4.67253176930596</v>
      </c>
      <c r="E42" s="26" t="n">
        <f aca="false">D42/B$12</f>
        <v>7.84985337243402</v>
      </c>
      <c r="F42" s="26" t="n">
        <f aca="false">(E42-B$2)/(B$1-B$2)*100</f>
        <v>60.7038123167156</v>
      </c>
      <c r="G42" s="26" t="n">
        <f aca="false">H$7*C42+I$7</f>
        <v>59</v>
      </c>
      <c r="H42" s="26" t="n">
        <f aca="false">G42-F42</f>
        <v>-1.70381231671558</v>
      </c>
      <c r="I42" s="28" t="n">
        <f aca="false">H42/F42*100</f>
        <v>-2.80676328502421</v>
      </c>
    </row>
    <row r="43" customFormat="false" ht="16" hidden="false" customHeight="false" outlineLevel="0" collapsed="false">
      <c r="A43" s="24" t="n">
        <v>7.9</v>
      </c>
      <c r="B43" s="15" t="n">
        <f aca="false">A43*B$10/(B$9+B$10)</f>
        <v>4.70238095238095</v>
      </c>
      <c r="C43" s="25" t="n">
        <f aca="false">ROUNDDOWN(B$4/5*B43,0)</f>
        <v>962</v>
      </c>
      <c r="D43" s="26" t="n">
        <f aca="false">C43*B$3/B$4</f>
        <v>4.70185728250244</v>
      </c>
      <c r="E43" s="26" t="n">
        <f aca="false">D43/B$12</f>
        <v>7.89912023460411</v>
      </c>
      <c r="F43" s="26" t="n">
        <f aca="false">(E43-B$2)/(B$1-B$2)*100</f>
        <v>64.2228739002933</v>
      </c>
      <c r="G43" s="26" t="n">
        <f aca="false">H$7*C43+I$7</f>
        <v>62</v>
      </c>
      <c r="H43" s="26" t="n">
        <f aca="false">G43-F43</f>
        <v>-2.22287390029325</v>
      </c>
      <c r="I43" s="28" t="n">
        <f aca="false">H43/F43*100</f>
        <v>-3.46118721461187</v>
      </c>
    </row>
    <row r="44" customFormat="false" ht="16" hidden="false" customHeight="false" outlineLevel="0" collapsed="false">
      <c r="A44" s="24" t="n">
        <v>7.94999999999999</v>
      </c>
      <c r="B44" s="15" t="n">
        <f aca="false">A44*B$10/(B$9+B$10)</f>
        <v>4.73214285714285</v>
      </c>
      <c r="C44" s="25" t="n">
        <f aca="false">ROUNDDOWN(B$4/5*B44,0)</f>
        <v>968</v>
      </c>
      <c r="D44" s="26" t="n">
        <f aca="false">C44*B$3/B$4</f>
        <v>4.73118279569893</v>
      </c>
      <c r="E44" s="26" t="n">
        <f aca="false">D44/B$12</f>
        <v>7.94838709677419</v>
      </c>
      <c r="F44" s="26" t="n">
        <f aca="false">(E44-B$2)/(B$1-B$2)*100</f>
        <v>67.741935483871</v>
      </c>
      <c r="G44" s="26" t="n">
        <f aca="false">H$7*C44+I$7</f>
        <v>65</v>
      </c>
      <c r="H44" s="26" t="n">
        <f aca="false">G44-F44</f>
        <v>-2.741935483871</v>
      </c>
      <c r="I44" s="28" t="n">
        <f aca="false">H44/F44*100</f>
        <v>-4.0476190476191</v>
      </c>
    </row>
    <row r="45" customFormat="false" ht="16" hidden="false" customHeight="false" outlineLevel="0" collapsed="false">
      <c r="A45" s="24" t="n">
        <v>7.99999999999999</v>
      </c>
      <c r="B45" s="15" t="n">
        <f aca="false">A45*B$10/(B$9+B$10)</f>
        <v>4.76190476190476</v>
      </c>
      <c r="C45" s="25" t="n">
        <f aca="false">ROUNDDOWN(B$4/5*B45,0)</f>
        <v>974</v>
      </c>
      <c r="D45" s="26" t="n">
        <f aca="false">C45*B$3/B$4</f>
        <v>4.76050830889541</v>
      </c>
      <c r="E45" s="26" t="n">
        <f aca="false">D45/B$12</f>
        <v>7.99765395894428</v>
      </c>
      <c r="F45" s="26" t="n">
        <f aca="false">(E45-B$2)/(B$1-B$2)*100</f>
        <v>71.2609970674487</v>
      </c>
      <c r="G45" s="26" t="n">
        <f aca="false">H$7*C45+I$7</f>
        <v>68</v>
      </c>
      <c r="H45" s="26" t="n">
        <f aca="false">G45-F45</f>
        <v>-3.26099706744868</v>
      </c>
      <c r="I45" s="28" t="n">
        <f aca="false">H45/F45*100</f>
        <v>-4.5761316872428</v>
      </c>
    </row>
    <row r="46" customFormat="false" ht="16" hidden="false" customHeight="false" outlineLevel="0" collapsed="false">
      <c r="A46" s="24" t="n">
        <v>8.04999999999999</v>
      </c>
      <c r="B46" s="15" t="n">
        <f aca="false">A46*B$10/(B$9+B$10)</f>
        <v>4.79166666666666</v>
      </c>
      <c r="C46" s="25" t="n">
        <f aca="false">ROUNDDOWN(B$4/5*B46,0)</f>
        <v>980</v>
      </c>
      <c r="D46" s="26" t="n">
        <f aca="false">C46*B$3/B$4</f>
        <v>4.78983382209189</v>
      </c>
      <c r="E46" s="26" t="n">
        <f aca="false">D46/B$12</f>
        <v>8.04692082111437</v>
      </c>
      <c r="F46" s="26" t="n">
        <f aca="false">(E46-B$2)/(B$1-B$2)*100</f>
        <v>74.7800586510264</v>
      </c>
      <c r="G46" s="26" t="n">
        <f aca="false">H$7*C46+I$7</f>
        <v>71</v>
      </c>
      <c r="H46" s="26" t="n">
        <f aca="false">G46-F46</f>
        <v>-3.78005865102637</v>
      </c>
      <c r="I46" s="28" t="n">
        <f aca="false">H46/F46*100</f>
        <v>-5.05490196078428</v>
      </c>
    </row>
    <row r="47" customFormat="false" ht="16" hidden="false" customHeight="false" outlineLevel="0" collapsed="false">
      <c r="A47" s="24" t="n">
        <v>8.09999999999999</v>
      </c>
      <c r="B47" s="15" t="n">
        <f aca="false">A47*B$10/(B$9+B$10)</f>
        <v>4.82142857142857</v>
      </c>
      <c r="C47" s="25" t="n">
        <f aca="false">ROUNDDOWN(B$4/5*B47,0)</f>
        <v>986</v>
      </c>
      <c r="D47" s="26" t="n">
        <f aca="false">C47*B$3/B$4</f>
        <v>4.81915933528837</v>
      </c>
      <c r="E47" s="26" t="n">
        <f aca="false">D47/B$12</f>
        <v>8.09618768328446</v>
      </c>
      <c r="F47" s="26" t="n">
        <f aca="false">(E47-B$2)/(B$1-B$2)*100</f>
        <v>78.2991202346041</v>
      </c>
      <c r="G47" s="26" t="n">
        <f aca="false">H$7*C47+I$7</f>
        <v>74</v>
      </c>
      <c r="H47" s="26" t="n">
        <f aca="false">G47-F47</f>
        <v>-4.29912023460406</v>
      </c>
      <c r="I47" s="28" t="n">
        <f aca="false">H47/F47*100</f>
        <v>-5.4906367041198</v>
      </c>
    </row>
    <row r="48" customFormat="false" ht="16" hidden="false" customHeight="false" outlineLevel="0" collapsed="false">
      <c r="A48" s="24" t="n">
        <v>8.14999999999999</v>
      </c>
      <c r="B48" s="15" t="n">
        <f aca="false">A48*B$10/(B$9+B$10)</f>
        <v>4.85119047619047</v>
      </c>
      <c r="C48" s="25" t="n">
        <f aca="false">ROUNDDOWN(B$4/5*B48,0)</f>
        <v>992</v>
      </c>
      <c r="D48" s="26" t="n">
        <f aca="false">C48*B$3/B$4</f>
        <v>4.84848484848485</v>
      </c>
      <c r="E48" s="26" t="n">
        <f aca="false">D48/B$12</f>
        <v>8.14545454545455</v>
      </c>
      <c r="F48" s="26" t="n">
        <f aca="false">(E48-B$2)/(B$1-B$2)*100</f>
        <v>81.8181818181819</v>
      </c>
      <c r="G48" s="26" t="n">
        <f aca="false">H$7*C48+I$7</f>
        <v>77</v>
      </c>
      <c r="H48" s="26" t="n">
        <f aca="false">G48-F48</f>
        <v>-4.81818181818187</v>
      </c>
      <c r="I48" s="28" t="n">
        <f aca="false">H48/F48*100</f>
        <v>-5.88888888888895</v>
      </c>
    </row>
    <row r="49" customFormat="false" ht="16" hidden="false" customHeight="false" outlineLevel="0" collapsed="false">
      <c r="A49" s="24" t="n">
        <v>8.19999999999999</v>
      </c>
      <c r="B49" s="15" t="n">
        <f aca="false">A49*B$10/(B$9+B$10)</f>
        <v>4.88095238095238</v>
      </c>
      <c r="C49" s="25" t="n">
        <f aca="false">ROUNDDOWN(B$4/5*B49,0)</f>
        <v>998</v>
      </c>
      <c r="D49" s="26" t="n">
        <f aca="false">C49*B$3/B$4</f>
        <v>4.87781036168133</v>
      </c>
      <c r="E49" s="26" t="n">
        <f aca="false">D49/B$12</f>
        <v>8.19472140762463</v>
      </c>
      <c r="F49" s="26" t="n">
        <f aca="false">(E49-B$2)/(B$1-B$2)*100</f>
        <v>85.3372434017595</v>
      </c>
      <c r="G49" s="26" t="n">
        <f aca="false">H$7*C49+I$7</f>
        <v>80</v>
      </c>
      <c r="H49" s="26" t="n">
        <f aca="false">G49-F49</f>
        <v>-5.33724340175954</v>
      </c>
      <c r="I49" s="28" t="n">
        <f aca="false">H49/F49*100</f>
        <v>-6.25429553264606</v>
      </c>
    </row>
    <row r="50" customFormat="false" ht="16" hidden="false" customHeight="false" outlineLevel="0" collapsed="false">
      <c r="A50" s="24" t="n">
        <v>8.24999999999999</v>
      </c>
      <c r="B50" s="15" t="n">
        <f aca="false">A50*B$10/(B$9+B$10)</f>
        <v>4.91071428571428</v>
      </c>
      <c r="C50" s="25" t="n">
        <f aca="false">ROUNDDOWN(B$4/5*B50,0)</f>
        <v>1004</v>
      </c>
      <c r="D50" s="26" t="n">
        <f aca="false">C50*B$3/B$4</f>
        <v>4.90713587487781</v>
      </c>
      <c r="E50" s="26" t="n">
        <f aca="false">D50/B$12</f>
        <v>8.24398826979472</v>
      </c>
      <c r="F50" s="26" t="n">
        <f aca="false">(E50-B$2)/(B$1-B$2)*100</f>
        <v>88.8563049853372</v>
      </c>
      <c r="G50" s="26" t="n">
        <f aca="false">H$7*C50+I$7</f>
        <v>83</v>
      </c>
      <c r="H50" s="26" t="n">
        <f aca="false">G50-F50</f>
        <v>-5.85630498533723</v>
      </c>
      <c r="I50" s="28" t="n">
        <f aca="false">H50/F50*100</f>
        <v>-6.59075907590758</v>
      </c>
    </row>
    <row r="51" customFormat="false" ht="16" hidden="false" customHeight="false" outlineLevel="0" collapsed="false">
      <c r="A51" s="24" t="n">
        <v>8.29999999999999</v>
      </c>
      <c r="B51" s="15" t="n">
        <f aca="false">A51*B$10/(B$9+B$10)</f>
        <v>4.94047619047619</v>
      </c>
      <c r="C51" s="25" t="n">
        <f aca="false">ROUNDDOWN(B$4/5*B51,0)</f>
        <v>1010</v>
      </c>
      <c r="D51" s="26" t="n">
        <f aca="false">C51*B$3/B$4</f>
        <v>4.93646138807429</v>
      </c>
      <c r="E51" s="26" t="n">
        <f aca="false">D51/B$12</f>
        <v>8.29325513196481</v>
      </c>
      <c r="F51" s="26" t="n">
        <f aca="false">(E51-B$2)/(B$1-B$2)*100</f>
        <v>92.3753665689149</v>
      </c>
      <c r="G51" s="26" t="n">
        <f aca="false">H$7*C51+I$7</f>
        <v>86</v>
      </c>
      <c r="H51" s="26" t="n">
        <f aca="false">G51-F51</f>
        <v>-6.37536656891491</v>
      </c>
      <c r="I51" s="28" t="n">
        <f aca="false">H51/F51*100</f>
        <v>-6.90158730158726</v>
      </c>
    </row>
    <row r="52" customFormat="false" ht="16" hidden="false" customHeight="false" outlineLevel="0" collapsed="false">
      <c r="A52" s="24" t="n">
        <v>8.34999999999999</v>
      </c>
      <c r="B52" s="15" t="n">
        <f aca="false">A52*B$10/(B$9+B$10)</f>
        <v>4.97023809523809</v>
      </c>
      <c r="C52" s="25" t="n">
        <f aca="false">ROUNDDOWN(B$4/5*B52,0)</f>
        <v>1016</v>
      </c>
      <c r="D52" s="26" t="n">
        <f aca="false">C52*B$3/B$4</f>
        <v>4.96578690127077</v>
      </c>
      <c r="E52" s="26" t="n">
        <f aca="false">D52/B$12</f>
        <v>8.3425219941349</v>
      </c>
      <c r="F52" s="26" t="n">
        <f aca="false">(E52-B$2)/(B$1-B$2)*100</f>
        <v>95.8944281524926</v>
      </c>
      <c r="G52" s="26" t="n">
        <f aca="false">H$7*C52+I$7</f>
        <v>89</v>
      </c>
      <c r="H52" s="26" t="n">
        <f aca="false">G52-F52</f>
        <v>-6.89442815249259</v>
      </c>
      <c r="I52" s="28" t="n">
        <f aca="false">H52/F52*100</f>
        <v>-7.18960244648311</v>
      </c>
    </row>
    <row r="53" customFormat="false" ht="17" hidden="false" customHeight="false" outlineLevel="0" collapsed="false">
      <c r="A53" s="30" t="n">
        <v>8.39999999999999</v>
      </c>
      <c r="B53" s="31" t="n">
        <f aca="false">A53*B$10/(B$9+B$10)</f>
        <v>5</v>
      </c>
      <c r="C53" s="32" t="n">
        <f aca="false">ROUNDDOWN(B$4/5*B53,0)</f>
        <v>1023</v>
      </c>
      <c r="D53" s="33" t="n">
        <f aca="false">C53*B$3/B$4</f>
        <v>5</v>
      </c>
      <c r="E53" s="33" t="n">
        <f aca="false">D53/B$12</f>
        <v>8.4</v>
      </c>
      <c r="F53" s="33" t="n">
        <f aca="false">(E53-B$2)/(B$1-B$2)*100</f>
        <v>100</v>
      </c>
      <c r="G53" s="33" t="n">
        <f aca="false">H$7*C53+I$7</f>
        <v>92.5</v>
      </c>
      <c r="H53" s="33" t="n">
        <f aca="false">G53-F53</f>
        <v>-7.5</v>
      </c>
      <c r="I53" s="34" t="n">
        <f aca="false">H53/F53*100</f>
        <v>-7.5</v>
      </c>
    </row>
    <row r="54" customFormat="false" ht="16" hidden="false" customHeight="false" outlineLevel="0" collapsed="false">
      <c r="A54" s="1" t="n">
        <v>8.44999999999999</v>
      </c>
      <c r="B54" s="15" t="n">
        <f aca="false">A54*B$10/(B$9+B$10)</f>
        <v>5.0297619047619</v>
      </c>
      <c r="C54" s="16" t="n">
        <f aca="false">ROUNDDOWN(B$4/5*B54,0)</f>
        <v>1029</v>
      </c>
      <c r="D54" s="1" t="n">
        <f aca="false">C54*B$3/B$4</f>
        <v>5.02932551319648</v>
      </c>
      <c r="E54" s="1" t="n">
        <f aca="false">D54/B$12</f>
        <v>8.44926686217009</v>
      </c>
      <c r="F54" s="1" t="n">
        <f aca="false">(E54-B$2)/(B$1-B$2)*100</f>
        <v>103.519061583578</v>
      </c>
      <c r="G54" s="1" t="n">
        <f aca="false">H$7*C54+I$7</f>
        <v>95.5</v>
      </c>
      <c r="H54" s="1" t="n">
        <f aca="false">G54-F54</f>
        <v>-8.01906158357768</v>
      </c>
      <c r="I54" s="1" t="n">
        <f aca="false">H54/F54*100</f>
        <v>-7.74645892351272</v>
      </c>
    </row>
    <row r="55" customFormat="false" ht="16" hidden="false" customHeight="false" outlineLevel="0" collapsed="false">
      <c r="A55" s="1" t="n">
        <v>8.49999999999999</v>
      </c>
      <c r="B55" s="15" t="n">
        <f aca="false">A55*B$10/(B$9+B$10)</f>
        <v>5.0595238095238</v>
      </c>
      <c r="C55" s="16" t="n">
        <f aca="false">ROUNDDOWN(B$4/5*B55,0)</f>
        <v>1035</v>
      </c>
      <c r="D55" s="1" t="n">
        <f aca="false">C55*B$3/B$4</f>
        <v>5.05865102639296</v>
      </c>
      <c r="E55" s="1" t="n">
        <f aca="false">D55/B$12</f>
        <v>8.49853372434018</v>
      </c>
      <c r="F55" s="1" t="n">
        <f aca="false">(E55-B$2)/(B$1-B$2)*100</f>
        <v>107.038123167155</v>
      </c>
      <c r="G55" s="1" t="n">
        <f aca="false">H$7*C55+I$7</f>
        <v>98.5</v>
      </c>
      <c r="H55" s="1" t="n">
        <f aca="false">G55-F55</f>
        <v>-8.53812316715538</v>
      </c>
      <c r="I55" s="1" t="n">
        <f aca="false">H55/F55*100</f>
        <v>-7.97671232876708</v>
      </c>
    </row>
    <row r="56" customFormat="false" ht="16" hidden="false" customHeight="false" outlineLevel="0" collapsed="false">
      <c r="A56" s="1" t="n">
        <v>8.54999999999999</v>
      </c>
      <c r="B56" s="15" t="n">
        <f aca="false">A56*B$10/(B$9+B$10)</f>
        <v>5.08928571428571</v>
      </c>
      <c r="C56" s="16" t="n">
        <f aca="false">ROUNDDOWN(B$4/5*B56,0)</f>
        <v>1041</v>
      </c>
      <c r="D56" s="1" t="n">
        <f aca="false">C56*B$3/B$4</f>
        <v>5.08797653958944</v>
      </c>
      <c r="E56" s="1" t="n">
        <f aca="false">D56/B$12</f>
        <v>8.54780058651026</v>
      </c>
      <c r="F56" s="1" t="n">
        <f aca="false">(E56-B$2)/(B$1-B$2)*100</f>
        <v>110.557184750733</v>
      </c>
      <c r="G56" s="1" t="n">
        <f aca="false">H$7*C56+I$7</f>
        <v>101.5</v>
      </c>
      <c r="H56" s="1" t="n">
        <f aca="false">G56-F56</f>
        <v>-9.05718475073304</v>
      </c>
      <c r="I56" s="1" t="n">
        <f aca="false">H56/F56*100</f>
        <v>-8.19230769230761</v>
      </c>
    </row>
    <row r="57" customFormat="false" ht="16" hidden="false" customHeight="false" outlineLevel="0" collapsed="false">
      <c r="A57" s="1" t="n">
        <v>8.59999999999999</v>
      </c>
      <c r="B57" s="15" t="n">
        <f aca="false">A57*B$10/(B$9+B$10)</f>
        <v>5.11904761904761</v>
      </c>
      <c r="C57" s="16" t="n">
        <f aca="false">ROUNDDOWN(B$4/5*B57,0)</f>
        <v>1047</v>
      </c>
      <c r="D57" s="1" t="n">
        <f aca="false">C57*B$3/B$4</f>
        <v>5.11730205278592</v>
      </c>
      <c r="E57" s="1" t="n">
        <f aca="false">D57/B$12</f>
        <v>8.59706744868035</v>
      </c>
      <c r="F57" s="1" t="n">
        <f aca="false">(E57-B$2)/(B$1-B$2)*100</f>
        <v>114.076246334311</v>
      </c>
      <c r="G57" s="1" t="n">
        <f aca="false">H$7*C57+I$7</f>
        <v>104.5</v>
      </c>
      <c r="H57" s="1" t="n">
        <f aca="false">G57-F57</f>
        <v>-9.57624633431087</v>
      </c>
      <c r="I57" s="1" t="n">
        <f aca="false">H57/F57*100</f>
        <v>-8.39460154241647</v>
      </c>
    </row>
    <row r="58" customFormat="false" ht="16" hidden="false" customHeight="false" outlineLevel="0" collapsed="false">
      <c r="A58" s="1"/>
      <c r="B58" s="15"/>
      <c r="C58" s="1"/>
      <c r="D58" s="1"/>
      <c r="E58" s="1"/>
      <c r="F58" s="1"/>
      <c r="G58" s="1"/>
      <c r="H58" s="1"/>
      <c r="I58" s="1"/>
    </row>
    <row r="59" customFormat="false" ht="16" hidden="false" customHeight="false" outlineLevel="0" collapsed="false">
      <c r="A59" s="1"/>
      <c r="B59" s="15"/>
      <c r="C59" s="1"/>
      <c r="D59" s="1"/>
      <c r="E59" s="1"/>
      <c r="F59" s="1"/>
      <c r="G59" s="1"/>
      <c r="H59" s="1"/>
      <c r="I59" s="1"/>
    </row>
    <row r="60" customFormat="false" ht="16" hidden="false" customHeight="false" outlineLevel="0" collapsed="false">
      <c r="A60" s="1"/>
      <c r="B60" s="15"/>
      <c r="C60" s="1"/>
      <c r="D60" s="1"/>
      <c r="E60" s="1"/>
      <c r="F60" s="1"/>
      <c r="G60" s="1"/>
      <c r="H60" s="1"/>
      <c r="I60" s="1"/>
    </row>
    <row r="61" customFormat="false" ht="16" hidden="false" customHeight="false" outlineLevel="0" collapsed="false">
      <c r="A61" s="1"/>
      <c r="B61" s="15"/>
      <c r="C61" s="1"/>
      <c r="D61" s="1"/>
      <c r="E61" s="1"/>
      <c r="F61" s="1"/>
      <c r="G61" s="1"/>
      <c r="H61" s="1"/>
      <c r="I61" s="1"/>
    </row>
    <row r="62" customFormat="false" ht="16" hidden="false" customHeight="false" outlineLevel="0" collapsed="false">
      <c r="B62" s="1" t="s">
        <v>30</v>
      </c>
      <c r="C62" s="15"/>
      <c r="D62" s="1"/>
      <c r="E62" s="1"/>
      <c r="F62" s="1"/>
      <c r="G62" s="1"/>
      <c r="H62" s="1"/>
      <c r="I62" s="1"/>
    </row>
    <row r="63" customFormat="false" ht="16" hidden="false" customHeight="false" outlineLevel="0" collapsed="false">
      <c r="A63" s="0" t="s">
        <v>31</v>
      </c>
      <c r="B63" s="1" t="s">
        <v>32</v>
      </c>
      <c r="C63" s="15" t="s">
        <v>33</v>
      </c>
      <c r="D63" s="1" t="s">
        <v>34</v>
      </c>
      <c r="E63" s="1"/>
      <c r="F63" s="1"/>
      <c r="G63" s="1"/>
      <c r="H63" s="1" t="s">
        <v>35</v>
      </c>
      <c r="I63" s="1" t="n">
        <v>116</v>
      </c>
      <c r="J63" s="0" t="s">
        <v>36</v>
      </c>
    </row>
    <row r="64" customFormat="false" ht="16" hidden="false" customHeight="false" outlineLevel="0" collapsed="false">
      <c r="A64" s="1" t="n">
        <f aca="false">A25</f>
        <v>7</v>
      </c>
      <c r="B64" s="16" t="n">
        <f aca="false">ROUNDDOWN(C25/4,0)</f>
        <v>213</v>
      </c>
      <c r="C64" s="15" t="n">
        <f aca="false">B64*5/255/B$12</f>
        <v>7.01647058823529</v>
      </c>
      <c r="D64" s="1" t="n">
        <f aca="false">(C64-B$2)/(B$1-B$2)*100</f>
        <v>1.1764705882353</v>
      </c>
      <c r="E64" s="1"/>
      <c r="F64" s="1"/>
      <c r="G64" s="1"/>
      <c r="H64" s="1" t="s">
        <v>37</v>
      </c>
      <c r="I64" s="1" t="s">
        <v>38</v>
      </c>
    </row>
    <row r="65" customFormat="false" ht="16" hidden="false" customHeight="false" outlineLevel="0" collapsed="false">
      <c r="A65" s="1" t="n">
        <f aca="false">A26</f>
        <v>7.05</v>
      </c>
      <c r="B65" s="16" t="n">
        <f aca="false">ROUNDDOWN(C26/4,0)</f>
        <v>214</v>
      </c>
      <c r="C65" s="15" t="n">
        <f aca="false">B65*5/255/B$12</f>
        <v>7.04941176470588</v>
      </c>
      <c r="D65" s="1" t="n">
        <f aca="false">(C65-B$2)/(B$1-B$2)*100</f>
        <v>3.52941176470591</v>
      </c>
      <c r="E65" s="1"/>
      <c r="F65" s="1"/>
      <c r="G65" s="1"/>
      <c r="H65" s="16" t="n">
        <v>16</v>
      </c>
      <c r="I65" s="16" t="n">
        <f aca="false">$I$63*H65</f>
        <v>1856</v>
      </c>
    </row>
    <row r="66" customFormat="false" ht="15" hidden="false" customHeight="false" outlineLevel="0" collapsed="false">
      <c r="A66" s="1" t="n">
        <f aca="false">A27</f>
        <v>7.1</v>
      </c>
      <c r="B66" s="16" t="n">
        <f aca="false">ROUNDDOWN(C27/4,0)</f>
        <v>216</v>
      </c>
      <c r="C66" s="15" t="n">
        <f aca="false">B66*5/255/B$12</f>
        <v>7.11529411764706</v>
      </c>
      <c r="D66" s="1" t="n">
        <f aca="false">(C66-B$2)/(B$1-B$2)*100</f>
        <v>8.23529411764705</v>
      </c>
      <c r="E66" s="1"/>
      <c r="F66" s="1"/>
      <c r="G66" s="1"/>
      <c r="H66" s="16" t="n">
        <v>32</v>
      </c>
      <c r="I66" s="16" t="n">
        <f aca="false">$I$63*H66</f>
        <v>3712</v>
      </c>
    </row>
    <row r="67" customFormat="false" ht="15" hidden="false" customHeight="false" outlineLevel="0" collapsed="false">
      <c r="A67" s="1" t="n">
        <f aca="false">A28</f>
        <v>7.15</v>
      </c>
      <c r="B67" s="16" t="n">
        <f aca="false">ROUNDDOWN(C28/4,0)</f>
        <v>217</v>
      </c>
      <c r="C67" s="15" t="n">
        <f aca="false">B67*5/255/B$12</f>
        <v>7.14823529411765</v>
      </c>
      <c r="D67" s="1" t="n">
        <f aca="false">(C67-B$2)/(B$1-B$2)*100</f>
        <v>10.5882352941177</v>
      </c>
      <c r="E67" s="1"/>
      <c r="F67" s="1"/>
      <c r="G67" s="1"/>
      <c r="H67" s="16" t="n">
        <v>64</v>
      </c>
      <c r="I67" s="16" t="n">
        <f aca="false">$I$63*H67</f>
        <v>7424</v>
      </c>
    </row>
    <row r="68" customFormat="false" ht="15" hidden="false" customHeight="false" outlineLevel="0" collapsed="false">
      <c r="A68" s="1" t="n">
        <f aca="false">A29</f>
        <v>7.2</v>
      </c>
      <c r="B68" s="16" t="n">
        <f aca="false">ROUNDDOWN(C29/4,0)</f>
        <v>219</v>
      </c>
      <c r="C68" s="15" t="n">
        <f aca="false">B68*5/255/B$12</f>
        <v>7.21411764705882</v>
      </c>
      <c r="D68" s="1" t="n">
        <f aca="false">(C68-B$2)/(B$1-B$2)*100</f>
        <v>15.2941176470588</v>
      </c>
      <c r="E68" s="1"/>
      <c r="F68" s="1"/>
      <c r="G68" s="1"/>
      <c r="H68" s="16" t="n">
        <v>128</v>
      </c>
      <c r="I68" s="16" t="n">
        <f aca="false">$I$63*H68</f>
        <v>14848</v>
      </c>
    </row>
    <row r="69" customFormat="false" ht="16" hidden="false" customHeight="false" outlineLevel="0" collapsed="false">
      <c r="A69" s="1" t="n">
        <f aca="false">A30</f>
        <v>7.25</v>
      </c>
      <c r="B69" s="16" t="n">
        <f aca="false">ROUNDDOWN(C30/4,0)</f>
        <v>220</v>
      </c>
      <c r="C69" s="15" t="n">
        <f aca="false">B69*5/255/B$12</f>
        <v>7.24705882352941</v>
      </c>
      <c r="D69" s="1" t="n">
        <f aca="false">(C69-B$2)/(B$1-B$2)*100</f>
        <v>17.6470588235294</v>
      </c>
      <c r="E69" s="1"/>
      <c r="F69" s="1"/>
      <c r="G69" s="1"/>
      <c r="H69" s="1"/>
      <c r="I69" s="1"/>
    </row>
    <row r="70" customFormat="false" ht="16" hidden="false" customHeight="false" outlineLevel="0" collapsed="false">
      <c r="A70" s="1" t="n">
        <f aca="false">A31</f>
        <v>7.3</v>
      </c>
      <c r="B70" s="16" t="n">
        <f aca="false">ROUNDDOWN(C31/4,0)</f>
        <v>222</v>
      </c>
      <c r="C70" s="15" t="n">
        <f aca="false">B70*5/255/B$12</f>
        <v>7.31294117647059</v>
      </c>
      <c r="D70" s="1" t="n">
        <f aca="false">(C70-B$2)/(B$1-B$2)*100</f>
        <v>22.3529411764706</v>
      </c>
      <c r="E70" s="1"/>
      <c r="F70" s="1"/>
      <c r="G70" s="1"/>
      <c r="H70" s="1"/>
      <c r="I70" s="1"/>
    </row>
    <row r="71" customFormat="false" ht="16" hidden="false" customHeight="false" outlineLevel="0" collapsed="false">
      <c r="A71" s="1" t="n">
        <f aca="false">A32</f>
        <v>7.35</v>
      </c>
      <c r="B71" s="16" t="n">
        <f aca="false">ROUNDDOWN(C32/4,0)</f>
        <v>223</v>
      </c>
      <c r="C71" s="15" t="n">
        <f aca="false">B71*5/255/B$12</f>
        <v>7.34588235294118</v>
      </c>
      <c r="D71" s="1" t="n">
        <f aca="false">(C71-B$2)/(B$1-B$2)*100</f>
        <v>24.7058823529411</v>
      </c>
      <c r="E71" s="1"/>
      <c r="F71" s="1"/>
      <c r="G71" s="1"/>
      <c r="H71" s="1"/>
      <c r="I71" s="1"/>
    </row>
    <row r="72" customFormat="false" ht="16" hidden="false" customHeight="false" outlineLevel="0" collapsed="false">
      <c r="A72" s="1" t="n">
        <f aca="false">A33</f>
        <v>7.4</v>
      </c>
      <c r="B72" s="16" t="n">
        <f aca="false">ROUNDDOWN(C33/4,0)</f>
        <v>225</v>
      </c>
      <c r="C72" s="15" t="n">
        <f aca="false">B72*5/255/B$12</f>
        <v>7.41176470588235</v>
      </c>
      <c r="D72" s="1" t="n">
        <f aca="false">(C72-B$2)/(B$1-B$2)*100</f>
        <v>29.4117647058824</v>
      </c>
      <c r="E72" s="1"/>
      <c r="F72" s="1"/>
      <c r="G72" s="1"/>
      <c r="H72" s="1"/>
      <c r="I72" s="1"/>
    </row>
    <row r="73" customFormat="false" ht="16" hidden="false" customHeight="false" outlineLevel="0" collapsed="false">
      <c r="A73" s="1" t="n">
        <f aca="false">A34</f>
        <v>7.45</v>
      </c>
      <c r="B73" s="16" t="n">
        <f aca="false">ROUNDDOWN(C34/4,0)</f>
        <v>226</v>
      </c>
      <c r="C73" s="15" t="n">
        <f aca="false">B73*5/255/B$12</f>
        <v>7.44470588235294</v>
      </c>
      <c r="D73" s="1" t="n">
        <f aca="false">(C73-B$2)/(B$1-B$2)*100</f>
        <v>31.764705882353</v>
      </c>
      <c r="E73" s="1"/>
      <c r="F73" s="1"/>
      <c r="G73" s="1"/>
      <c r="H73" s="1"/>
      <c r="I73" s="1"/>
    </row>
    <row r="74" customFormat="false" ht="16" hidden="false" customHeight="false" outlineLevel="0" collapsed="false">
      <c r="A74" s="1" t="n">
        <f aca="false">A35</f>
        <v>7.5</v>
      </c>
      <c r="B74" s="16" t="n">
        <f aca="false">ROUNDDOWN(C35/4,0)</f>
        <v>228</v>
      </c>
      <c r="C74" s="15" t="n">
        <f aca="false">B74*5/255/B$12</f>
        <v>7.51058823529412</v>
      </c>
      <c r="D74" s="1" t="n">
        <f aca="false">(C74-B$2)/(B$1-B$2)*100</f>
        <v>36.4705882352941</v>
      </c>
      <c r="E74" s="1"/>
      <c r="F74" s="1"/>
      <c r="G74" s="1"/>
      <c r="H74" s="1"/>
      <c r="I74" s="1"/>
    </row>
    <row r="75" customFormat="false" ht="16" hidden="false" customHeight="false" outlineLevel="0" collapsed="false">
      <c r="A75" s="1" t="n">
        <f aca="false">A36</f>
        <v>7.55</v>
      </c>
      <c r="B75" s="16" t="n">
        <f aca="false">ROUNDDOWN(C36/4,0)</f>
        <v>229</v>
      </c>
      <c r="C75" s="15" t="n">
        <f aca="false">B75*5/255/B$12</f>
        <v>7.54352941176471</v>
      </c>
      <c r="D75" s="1" t="n">
        <f aca="false">(C75-B$2)/(B$1-B$2)*100</f>
        <v>38.8235294117647</v>
      </c>
      <c r="E75" s="1"/>
      <c r="F75" s="1"/>
      <c r="G75" s="1"/>
      <c r="H75" s="1"/>
      <c r="I75" s="1"/>
    </row>
    <row r="76" customFormat="false" ht="16" hidden="false" customHeight="false" outlineLevel="0" collapsed="false">
      <c r="A76" s="1" t="n">
        <f aca="false">A37</f>
        <v>7.6</v>
      </c>
      <c r="B76" s="16" t="n">
        <f aca="false">ROUNDDOWN(C37/4,0)</f>
        <v>231</v>
      </c>
      <c r="C76" s="15" t="n">
        <f aca="false">B76*5/255/B$12</f>
        <v>7.60941176470588</v>
      </c>
      <c r="D76" s="1" t="n">
        <f aca="false">(C76-B$2)/(B$1-B$2)*100</f>
        <v>43.5294117647059</v>
      </c>
      <c r="E76" s="1"/>
      <c r="F76" s="1"/>
      <c r="G76" s="1"/>
      <c r="H76" s="1"/>
      <c r="I76" s="1"/>
    </row>
    <row r="77" customFormat="false" ht="16" hidden="false" customHeight="false" outlineLevel="0" collapsed="false">
      <c r="A77" s="1" t="n">
        <f aca="false">A38</f>
        <v>7.65</v>
      </c>
      <c r="B77" s="16" t="n">
        <f aca="false">ROUNDDOWN(C38/4,0)</f>
        <v>232</v>
      </c>
      <c r="C77" s="15" t="n">
        <f aca="false">B77*5/255/B$12</f>
        <v>7.64235294117647</v>
      </c>
      <c r="D77" s="1" t="n">
        <f aca="false">(C77-B$2)/(B$1-B$2)*100</f>
        <v>45.8823529411765</v>
      </c>
    </row>
    <row r="78" customFormat="false" ht="16" hidden="false" customHeight="false" outlineLevel="0" collapsed="false">
      <c r="A78" s="1" t="n">
        <f aca="false">A39</f>
        <v>7.7</v>
      </c>
      <c r="B78" s="16" t="n">
        <f aca="false">ROUNDDOWN(C39/4,0)</f>
        <v>234</v>
      </c>
      <c r="C78" s="15" t="n">
        <f aca="false">B78*5/255/B$12</f>
        <v>7.70823529411765</v>
      </c>
      <c r="D78" s="1" t="n">
        <f aca="false">(C78-B$2)/(B$1-B$2)*100</f>
        <v>50.5882352941176</v>
      </c>
    </row>
    <row r="79" customFormat="false" ht="16" hidden="false" customHeight="false" outlineLevel="0" collapsed="false">
      <c r="A79" s="1" t="n">
        <f aca="false">A40</f>
        <v>7.75</v>
      </c>
      <c r="B79" s="16" t="n">
        <f aca="false">ROUNDDOWN(C40/4,0)</f>
        <v>235</v>
      </c>
      <c r="C79" s="15" t="n">
        <f aca="false">B79*5/255/B$12</f>
        <v>7.74117647058823</v>
      </c>
      <c r="D79" s="1" t="n">
        <f aca="false">(C79-B$2)/(B$1-B$2)*100</f>
        <v>52.9411764705882</v>
      </c>
    </row>
    <row r="80" customFormat="false" ht="16" hidden="false" customHeight="false" outlineLevel="0" collapsed="false">
      <c r="A80" s="1" t="n">
        <f aca="false">A41</f>
        <v>7.8</v>
      </c>
      <c r="B80" s="16" t="n">
        <f aca="false">ROUNDDOWN(C41/4,0)</f>
        <v>237</v>
      </c>
      <c r="C80" s="15" t="n">
        <f aca="false">B80*5/255/B$12</f>
        <v>7.80705882352941</v>
      </c>
      <c r="D80" s="1" t="n">
        <f aca="false">(C80-B$2)/(B$1-B$2)*100</f>
        <v>57.6470588235294</v>
      </c>
    </row>
    <row r="81" customFormat="false" ht="16" hidden="false" customHeight="false" outlineLevel="0" collapsed="false">
      <c r="A81" s="1" t="n">
        <f aca="false">A42</f>
        <v>7.85</v>
      </c>
      <c r="B81" s="16" t="n">
        <f aca="false">ROUNDDOWN(C42/4,0)</f>
        <v>239</v>
      </c>
      <c r="C81" s="15" t="n">
        <f aca="false">B81*5/255/B$12</f>
        <v>7.87294117647059</v>
      </c>
      <c r="D81" s="1" t="n">
        <f aca="false">(C81-B$2)/(B$1-B$2)*100</f>
        <v>62.3529411764706</v>
      </c>
    </row>
    <row r="82" customFormat="false" ht="16" hidden="false" customHeight="false" outlineLevel="0" collapsed="false">
      <c r="A82" s="1" t="n">
        <f aca="false">A43</f>
        <v>7.9</v>
      </c>
      <c r="B82" s="16" t="n">
        <f aca="false">ROUNDDOWN(C43/4,0)</f>
        <v>240</v>
      </c>
      <c r="C82" s="15" t="n">
        <f aca="false">B82*5/255/B$12</f>
        <v>7.90588235294118</v>
      </c>
      <c r="D82" s="1" t="n">
        <f aca="false">(C82-B$2)/(B$1-B$2)*100</f>
        <v>64.7058823529412</v>
      </c>
    </row>
    <row r="83" customFormat="false" ht="16" hidden="false" customHeight="false" outlineLevel="0" collapsed="false">
      <c r="A83" s="1" t="n">
        <f aca="false">A44</f>
        <v>7.94999999999999</v>
      </c>
      <c r="B83" s="16" t="n">
        <f aca="false">ROUNDDOWN(C44/4,0)</f>
        <v>242</v>
      </c>
      <c r="C83" s="15" t="n">
        <f aca="false">B83*5/255/B$12</f>
        <v>7.97176470588235</v>
      </c>
      <c r="D83" s="1" t="n">
        <f aca="false">(C83-B$2)/(B$1-B$2)*100</f>
        <v>69.4117647058823</v>
      </c>
    </row>
    <row r="84" customFormat="false" ht="16" hidden="false" customHeight="false" outlineLevel="0" collapsed="false">
      <c r="A84" s="1" t="n">
        <f aca="false">A45</f>
        <v>7.99999999999999</v>
      </c>
      <c r="B84" s="16" t="n">
        <f aca="false">ROUNDDOWN(C45/4,0)</f>
        <v>243</v>
      </c>
      <c r="C84" s="15" t="n">
        <f aca="false">B84*5/255/B$12</f>
        <v>8.00470588235294</v>
      </c>
      <c r="D84" s="1" t="n">
        <f aca="false">(C84-B$2)/(B$1-B$2)*100</f>
        <v>71.7647058823529</v>
      </c>
    </row>
    <row r="85" customFormat="false" ht="16" hidden="false" customHeight="false" outlineLevel="0" collapsed="false">
      <c r="A85" s="1" t="n">
        <f aca="false">A46</f>
        <v>8.04999999999999</v>
      </c>
      <c r="B85" s="16" t="n">
        <f aca="false">ROUNDDOWN(C46/4,0)</f>
        <v>245</v>
      </c>
      <c r="C85" s="15" t="n">
        <f aca="false">B85*5/255/B$12</f>
        <v>8.07058823529412</v>
      </c>
      <c r="D85" s="1" t="n">
        <f aca="false">(C85-B$2)/(B$1-B$2)*100</f>
        <v>76.4705882352941</v>
      </c>
    </row>
    <row r="86" customFormat="false" ht="16" hidden="false" customHeight="false" outlineLevel="0" collapsed="false">
      <c r="A86" s="1" t="n">
        <f aca="false">A47</f>
        <v>8.09999999999999</v>
      </c>
      <c r="B86" s="16" t="n">
        <f aca="false">ROUNDDOWN(C47/4,0)</f>
        <v>246</v>
      </c>
      <c r="C86" s="15" t="n">
        <f aca="false">B86*5/255/B$12</f>
        <v>8.10352941176471</v>
      </c>
      <c r="D86" s="1" t="n">
        <f aca="false">(C86-B$2)/(B$1-B$2)*100</f>
        <v>78.8235294117647</v>
      </c>
    </row>
    <row r="87" customFormat="false" ht="16" hidden="false" customHeight="false" outlineLevel="0" collapsed="false">
      <c r="A87" s="1" t="n">
        <f aca="false">A48</f>
        <v>8.14999999999999</v>
      </c>
      <c r="B87" s="16" t="n">
        <f aca="false">ROUNDDOWN(C48/4,0)</f>
        <v>248</v>
      </c>
      <c r="C87" s="15" t="n">
        <f aca="false">B87*5/255/B$12</f>
        <v>8.16941176470588</v>
      </c>
      <c r="D87" s="1" t="n">
        <f aca="false">(C87-B$2)/(B$1-B$2)*100</f>
        <v>83.5294117647058</v>
      </c>
    </row>
    <row r="88" customFormat="false" ht="16" hidden="false" customHeight="false" outlineLevel="0" collapsed="false">
      <c r="A88" s="1" t="n">
        <f aca="false">A49</f>
        <v>8.19999999999999</v>
      </c>
      <c r="B88" s="16" t="n">
        <f aca="false">ROUNDDOWN(C49/4,0)</f>
        <v>249</v>
      </c>
      <c r="C88" s="15" t="n">
        <f aca="false">B88*5/255/B$12</f>
        <v>8.20235294117647</v>
      </c>
      <c r="D88" s="1" t="n">
        <f aca="false">(C88-B$2)/(B$1-B$2)*100</f>
        <v>85.8823529411765</v>
      </c>
    </row>
    <row r="89" customFormat="false" ht="16" hidden="false" customHeight="false" outlineLevel="0" collapsed="false">
      <c r="A89" s="1" t="n">
        <f aca="false">A50</f>
        <v>8.24999999999999</v>
      </c>
      <c r="B89" s="16" t="n">
        <f aca="false">ROUNDDOWN(C50/4,0)</f>
        <v>251</v>
      </c>
      <c r="C89" s="15" t="n">
        <f aca="false">B89*5/255/B$12</f>
        <v>8.26823529411765</v>
      </c>
      <c r="D89" s="1" t="n">
        <f aca="false">(C89-B$2)/(B$1-B$2)*100</f>
        <v>90.5882352941177</v>
      </c>
    </row>
    <row r="90" customFormat="false" ht="16" hidden="false" customHeight="false" outlineLevel="0" collapsed="false">
      <c r="A90" s="1" t="n">
        <f aca="false">A51</f>
        <v>8.29999999999999</v>
      </c>
      <c r="B90" s="16" t="n">
        <f aca="false">ROUNDDOWN(C51/4,0)</f>
        <v>252</v>
      </c>
      <c r="C90" s="15" t="n">
        <f aca="false">B90*5/255/B$12</f>
        <v>8.30117647058824</v>
      </c>
      <c r="D90" s="1" t="n">
        <f aca="false">(C90-B$2)/(B$1-B$2)*100</f>
        <v>92.9411764705882</v>
      </c>
    </row>
    <row r="91" customFormat="false" ht="16" hidden="false" customHeight="false" outlineLevel="0" collapsed="false">
      <c r="A91" s="1" t="n">
        <f aca="false">A52</f>
        <v>8.34999999999999</v>
      </c>
      <c r="B91" s="16" t="n">
        <f aca="false">ROUNDDOWN(C52/4,0)</f>
        <v>254</v>
      </c>
      <c r="C91" s="15" t="n">
        <f aca="false">B91*5/255/B$12</f>
        <v>8.36705882352941</v>
      </c>
      <c r="D91" s="1" t="n">
        <f aca="false">(C91-B$2)/(B$1-B$2)*100</f>
        <v>97.6470588235294</v>
      </c>
    </row>
    <row r="92" customFormat="false" ht="16" hidden="false" customHeight="false" outlineLevel="0" collapsed="false">
      <c r="A92" s="1" t="n">
        <f aca="false">A53</f>
        <v>8.39999999999999</v>
      </c>
      <c r="B92" s="16" t="n">
        <f aca="false">ROUNDDOWN(C53/4,0)</f>
        <v>255</v>
      </c>
      <c r="C92" s="15" t="n">
        <f aca="false">B92*5/255/B$12</f>
        <v>8.4</v>
      </c>
      <c r="D92" s="1" t="n">
        <f aca="false">(C92-B$2)/(B$1-B$2)*100</f>
        <v>100</v>
      </c>
    </row>
    <row r="93" customFormat="false" ht="16" hidden="false" customHeight="false" outlineLevel="0" collapsed="false">
      <c r="A93" s="1"/>
      <c r="B93" s="16"/>
      <c r="C93" s="15"/>
      <c r="D93" s="1"/>
    </row>
    <row r="94" customFormat="false" ht="16" hidden="false" customHeight="false" outlineLevel="0" collapsed="false">
      <c r="A94" s="1"/>
      <c r="B94" s="16"/>
      <c r="C94" s="15"/>
      <c r="D94" s="1"/>
    </row>
    <row r="95" customFormat="false" ht="16" hidden="false" customHeight="false" outlineLevel="0" collapsed="false">
      <c r="A95" s="1"/>
      <c r="B95" s="16"/>
      <c r="C95" s="15"/>
      <c r="D95" s="1"/>
    </row>
    <row r="96" customFormat="false" ht="16" hidden="false" customHeight="false" outlineLevel="0" collapsed="false">
      <c r="A96" s="1"/>
      <c r="B96" s="16"/>
      <c r="C96" s="15"/>
      <c r="D96" s="1"/>
    </row>
    <row r="97" customFormat="false" ht="16" hidden="false" customHeight="false" outlineLevel="0" collapsed="false">
      <c r="A97" s="1"/>
      <c r="B97" s="16"/>
      <c r="C97" s="15"/>
      <c r="D97" s="1"/>
    </row>
    <row r="98" customFormat="false" ht="16" hidden="false" customHeight="false" outlineLevel="0" collapsed="false">
      <c r="A98" s="1"/>
      <c r="B98" s="16"/>
      <c r="C98" s="15"/>
      <c r="D98" s="1"/>
    </row>
    <row r="99" customFormat="false" ht="16" hidden="false" customHeight="false" outlineLevel="0" collapsed="false">
      <c r="A99" s="1"/>
      <c r="B99" s="16"/>
      <c r="C99" s="15"/>
      <c r="D99" s="1"/>
    </row>
    <row r="100" customFormat="false" ht="16" hidden="false" customHeight="false" outlineLevel="0" collapsed="false">
      <c r="A100" s="1"/>
      <c r="B100" s="16"/>
      <c r="C100" s="15"/>
      <c r="D100" s="1"/>
    </row>
    <row r="101" customFormat="false" ht="16" hidden="false" customHeight="false" outlineLevel="0" collapsed="false">
      <c r="A101" s="1"/>
      <c r="B101" s="16"/>
      <c r="C101" s="15"/>
      <c r="D101" s="1"/>
    </row>
    <row r="102" customFormat="false" ht="16" hidden="false" customHeight="false" outlineLevel="0" collapsed="false">
      <c r="A102" s="1"/>
      <c r="B102" s="16"/>
      <c r="C102" s="15"/>
      <c r="D102" s="1"/>
    </row>
    <row r="103" customFormat="false" ht="16" hidden="false" customHeight="false" outlineLevel="0" collapsed="false">
      <c r="A103" s="1"/>
      <c r="B103" s="15"/>
      <c r="C103" s="1"/>
    </row>
    <row r="104" customFormat="false" ht="16" hidden="false" customHeight="false" outlineLevel="0" collapsed="false">
      <c r="A104" s="1"/>
      <c r="B104" s="15"/>
      <c r="C104" s="1"/>
    </row>
    <row r="105" customFormat="false" ht="16" hidden="false" customHeight="false" outlineLevel="0" collapsed="false">
      <c r="A105" s="1"/>
      <c r="B105" s="15"/>
      <c r="C105" s="1"/>
    </row>
    <row r="106" customFormat="false" ht="16" hidden="false" customHeight="false" outlineLevel="0" collapsed="false">
      <c r="A106" s="1"/>
      <c r="B106" s="15"/>
      <c r="C106" s="1"/>
    </row>
    <row r="107" customFormat="false" ht="16" hidden="false" customHeight="false" outlineLevel="0" collapsed="false">
      <c r="A107" s="1"/>
      <c r="B107" s="15"/>
      <c r="C107" s="1"/>
    </row>
    <row r="108" customFormat="false" ht="16" hidden="false" customHeight="false" outlineLevel="0" collapsed="false">
      <c r="A108" s="1"/>
      <c r="B108" s="15"/>
      <c r="C108" s="1"/>
    </row>
    <row r="109" customFormat="false" ht="16" hidden="false" customHeight="false" outlineLevel="0" collapsed="false">
      <c r="A109" s="1"/>
      <c r="B109" s="15"/>
      <c r="C109" s="1"/>
    </row>
    <row r="110" customFormat="false" ht="16" hidden="false" customHeight="false" outlineLevel="0" collapsed="false">
      <c r="A110" s="1"/>
      <c r="B110" s="15"/>
      <c r="C110" s="1"/>
    </row>
    <row r="111" customFormat="false" ht="16" hidden="false" customHeight="false" outlineLevel="0" collapsed="false">
      <c r="A111" s="1"/>
      <c r="B111" s="15"/>
      <c r="C111" s="1"/>
    </row>
    <row r="112" customFormat="false" ht="16" hidden="false" customHeight="false" outlineLevel="0" collapsed="false">
      <c r="A112" s="1"/>
      <c r="B112" s="15"/>
      <c r="C112" s="1"/>
    </row>
    <row r="113" customFormat="false" ht="16" hidden="false" customHeight="false" outlineLevel="0" collapsed="false">
      <c r="A113" s="1"/>
      <c r="B113" s="15"/>
      <c r="C113" s="1"/>
    </row>
    <row r="114" customFormat="false" ht="16" hidden="false" customHeight="false" outlineLevel="0" collapsed="false">
      <c r="A114" s="1"/>
      <c r="B114" s="15"/>
      <c r="C114" s="1"/>
    </row>
    <row r="115" customFormat="false" ht="16" hidden="false" customHeight="false" outlineLevel="0" collapsed="false">
      <c r="A115" s="1"/>
      <c r="B115" s="15"/>
      <c r="C115" s="1"/>
    </row>
    <row r="116" customFormat="false" ht="16" hidden="false" customHeight="false" outlineLevel="0" collapsed="false">
      <c r="A116" s="1"/>
      <c r="B116" s="15"/>
      <c r="C116" s="1"/>
    </row>
    <row r="117" customFormat="false" ht="16" hidden="false" customHeight="false" outlineLevel="0" collapsed="false">
      <c r="A117" s="1"/>
      <c r="B117" s="15"/>
      <c r="C117" s="1"/>
    </row>
    <row r="118" customFormat="false" ht="16" hidden="false" customHeight="false" outlineLevel="0" collapsed="false">
      <c r="A118" s="1"/>
      <c r="B118" s="15"/>
      <c r="C118" s="1"/>
    </row>
    <row r="119" customFormat="false" ht="16" hidden="false" customHeight="false" outlineLevel="0" collapsed="false">
      <c r="A119" s="1"/>
      <c r="B119" s="15"/>
      <c r="C119" s="1"/>
    </row>
    <row r="120" customFormat="false" ht="16" hidden="false" customHeight="false" outlineLevel="0" collapsed="false">
      <c r="A120" s="1"/>
      <c r="B120" s="15"/>
      <c r="C120" s="1"/>
    </row>
    <row r="121" customFormat="false" ht="16" hidden="false" customHeight="false" outlineLevel="0" collapsed="false">
      <c r="A121" s="1"/>
      <c r="B121" s="15"/>
      <c r="C121" s="1"/>
    </row>
    <row r="122" customFormat="false" ht="16" hidden="false" customHeight="false" outlineLevel="0" collapsed="false">
      <c r="A122" s="1"/>
      <c r="B122" s="15"/>
      <c r="C122" s="1"/>
    </row>
    <row r="123" customFormat="false" ht="16" hidden="false" customHeight="false" outlineLevel="0" collapsed="false">
      <c r="A123" s="1"/>
      <c r="B123" s="15"/>
      <c r="C123" s="1"/>
    </row>
    <row r="124" customFormat="false" ht="16" hidden="false" customHeight="false" outlineLevel="0" collapsed="false">
      <c r="A124" s="1"/>
      <c r="B124" s="15"/>
      <c r="C124" s="1"/>
    </row>
    <row r="125" customFormat="false" ht="16" hidden="false" customHeight="false" outlineLevel="0" collapsed="false">
      <c r="A125" s="1"/>
      <c r="B125" s="15"/>
      <c r="C125" s="1"/>
    </row>
    <row r="126" customFormat="false" ht="16" hidden="false" customHeight="false" outlineLevel="0" collapsed="false">
      <c r="A126" s="1"/>
      <c r="B126" s="15"/>
      <c r="C126" s="1"/>
    </row>
    <row r="127" customFormat="false" ht="16" hidden="false" customHeight="false" outlineLevel="0" collapsed="false">
      <c r="A127" s="1"/>
      <c r="B127" s="15"/>
      <c r="C127" s="1"/>
    </row>
    <row r="128" customFormat="false" ht="16" hidden="false" customHeight="false" outlineLevel="0" collapsed="false">
      <c r="A128" s="1"/>
      <c r="B128" s="15"/>
      <c r="C128" s="1"/>
    </row>
    <row r="129" customFormat="false" ht="16" hidden="false" customHeight="false" outlineLevel="0" collapsed="false">
      <c r="A129" s="1"/>
      <c r="B129" s="15"/>
      <c r="C129" s="1"/>
    </row>
    <row r="130" customFormat="false" ht="16" hidden="false" customHeight="false" outlineLevel="0" collapsed="false">
      <c r="A130" s="1"/>
      <c r="B130" s="15"/>
      <c r="C130" s="1"/>
    </row>
    <row r="131" customFormat="false" ht="16" hidden="false" customHeight="false" outlineLevel="0" collapsed="false">
      <c r="A131" s="1"/>
      <c r="B131" s="15"/>
      <c r="C131" s="1"/>
    </row>
    <row r="132" customFormat="false" ht="16" hidden="false" customHeight="false" outlineLevel="0" collapsed="false">
      <c r="A132" s="1"/>
      <c r="B132" s="15"/>
      <c r="C132" s="1"/>
    </row>
    <row r="133" customFormat="false" ht="16" hidden="false" customHeight="false" outlineLevel="0" collapsed="false">
      <c r="A133" s="1"/>
      <c r="B133" s="15"/>
      <c r="C133" s="1"/>
    </row>
    <row r="134" customFormat="false" ht="16" hidden="false" customHeight="false" outlineLevel="0" collapsed="false">
      <c r="A134" s="1"/>
      <c r="B134" s="15"/>
      <c r="C134" s="1"/>
    </row>
    <row r="135" customFormat="false" ht="16" hidden="false" customHeight="false" outlineLevel="0" collapsed="false">
      <c r="A135" s="1"/>
      <c r="B135" s="15"/>
      <c r="C135" s="1"/>
    </row>
    <row r="136" customFormat="false" ht="16" hidden="false" customHeight="false" outlineLevel="0" collapsed="false">
      <c r="A136" s="1"/>
      <c r="B136" s="15"/>
      <c r="C136" s="1"/>
    </row>
    <row r="137" customFormat="false" ht="16" hidden="false" customHeight="false" outlineLevel="0" collapsed="false">
      <c r="A137" s="1"/>
      <c r="B137" s="15"/>
      <c r="C137" s="1"/>
    </row>
    <row r="138" customFormat="false" ht="16" hidden="false" customHeight="false" outlineLevel="0" collapsed="false">
      <c r="A138" s="1"/>
      <c r="B138" s="15"/>
      <c r="C138" s="1"/>
    </row>
    <row r="139" customFormat="false" ht="16" hidden="false" customHeight="false" outlineLevel="0" collapsed="false">
      <c r="A139" s="1"/>
      <c r="B139" s="15"/>
      <c r="C139" s="1"/>
    </row>
    <row r="140" customFormat="false" ht="16" hidden="false" customHeight="false" outlineLevel="0" collapsed="false">
      <c r="A140" s="1"/>
      <c r="B140" s="15"/>
      <c r="C140" s="1"/>
    </row>
    <row r="141" customFormat="false" ht="16" hidden="false" customHeight="false" outlineLevel="0" collapsed="false">
      <c r="A141" s="1"/>
      <c r="B141" s="15"/>
      <c r="C141" s="1"/>
    </row>
    <row r="142" customFormat="false" ht="16" hidden="false" customHeight="false" outlineLevel="0" collapsed="false">
      <c r="A142" s="1"/>
      <c r="B142" s="15"/>
      <c r="C142" s="1"/>
    </row>
    <row r="143" customFormat="false" ht="16" hidden="false" customHeight="false" outlineLevel="0" collapsed="false">
      <c r="A143" s="1"/>
      <c r="B143" s="15"/>
      <c r="C143" s="1"/>
    </row>
    <row r="144" customFormat="false" ht="16" hidden="false" customHeight="false" outlineLevel="0" collapsed="false">
      <c r="A144" s="1"/>
      <c r="B144" s="15"/>
      <c r="C144" s="1"/>
    </row>
    <row r="145" customFormat="false" ht="16" hidden="false" customHeight="false" outlineLevel="0" collapsed="false">
      <c r="A145" s="1"/>
      <c r="B145" s="15"/>
      <c r="C145" s="1"/>
    </row>
    <row r="146" customFormat="false" ht="16" hidden="false" customHeight="false" outlineLevel="0" collapsed="false">
      <c r="A146" s="1"/>
      <c r="B146" s="15"/>
      <c r="C146" s="1"/>
    </row>
    <row r="147" customFormat="false" ht="16" hidden="false" customHeight="false" outlineLevel="0" collapsed="false">
      <c r="A147" s="1"/>
      <c r="B147" s="15"/>
      <c r="C147" s="1"/>
    </row>
    <row r="148" customFormat="false" ht="16" hidden="false" customHeight="false" outlineLevel="0" collapsed="false">
      <c r="A148" s="1"/>
      <c r="B148" s="15"/>
      <c r="C148" s="1"/>
    </row>
    <row r="149" customFormat="false" ht="16" hidden="false" customHeight="false" outlineLevel="0" collapsed="false">
      <c r="A149" s="1"/>
      <c r="B149" s="15"/>
      <c r="C149" s="1"/>
    </row>
    <row r="150" customFormat="false" ht="16" hidden="false" customHeight="false" outlineLevel="0" collapsed="false">
      <c r="A150" s="1"/>
      <c r="B150" s="15"/>
      <c r="C150" s="1"/>
    </row>
    <row r="151" customFormat="false" ht="16" hidden="false" customHeight="false" outlineLevel="0" collapsed="false">
      <c r="A151" s="1"/>
      <c r="B151" s="15"/>
      <c r="C151" s="1"/>
    </row>
    <row r="152" customFormat="false" ht="16" hidden="false" customHeight="false" outlineLevel="0" collapsed="false">
      <c r="A152" s="1"/>
      <c r="B152" s="15"/>
      <c r="C152" s="1"/>
    </row>
    <row r="153" customFormat="false" ht="16" hidden="false" customHeight="false" outlineLevel="0" collapsed="false">
      <c r="A153" s="1"/>
      <c r="B153" s="15"/>
      <c r="C153" s="1"/>
    </row>
    <row r="154" customFormat="false" ht="16" hidden="false" customHeight="false" outlineLevel="0" collapsed="false">
      <c r="A154" s="1"/>
      <c r="B154" s="15"/>
      <c r="C154" s="1"/>
    </row>
    <row r="155" customFormat="false" ht="16" hidden="false" customHeight="false" outlineLevel="0" collapsed="false">
      <c r="A155" s="1"/>
      <c r="B155" s="15"/>
      <c r="C155" s="1"/>
    </row>
    <row r="156" customFormat="false" ht="16" hidden="false" customHeight="false" outlineLevel="0" collapsed="false">
      <c r="A156" s="1"/>
      <c r="B156" s="15"/>
      <c r="C156" s="1"/>
    </row>
    <row r="157" customFormat="false" ht="16" hidden="false" customHeight="false" outlineLevel="0" collapsed="false">
      <c r="A157" s="1"/>
      <c r="B157" s="15"/>
      <c r="C157" s="1"/>
    </row>
    <row r="158" customFormat="false" ht="16" hidden="false" customHeight="false" outlineLevel="0" collapsed="false">
      <c r="A158" s="1"/>
      <c r="B158" s="15"/>
      <c r="C158" s="1"/>
    </row>
    <row r="159" customFormat="false" ht="16" hidden="false" customHeight="false" outlineLevel="0" collapsed="false">
      <c r="A159" s="1"/>
      <c r="B159" s="15"/>
      <c r="C159" s="1"/>
    </row>
    <row r="160" customFormat="false" ht="16" hidden="false" customHeight="false" outlineLevel="0" collapsed="false">
      <c r="A160" s="1"/>
      <c r="B160" s="15"/>
      <c r="C160" s="1"/>
    </row>
    <row r="161" customFormat="false" ht="16" hidden="false" customHeight="false" outlineLevel="0" collapsed="false">
      <c r="A161" s="1"/>
      <c r="B161" s="15"/>
      <c r="C161" s="1"/>
    </row>
    <row r="162" customFormat="false" ht="16" hidden="false" customHeight="false" outlineLevel="0" collapsed="false">
      <c r="A162" s="1"/>
      <c r="B162" s="15"/>
      <c r="C162" s="1"/>
    </row>
    <row r="163" customFormat="false" ht="16" hidden="false" customHeight="false" outlineLevel="0" collapsed="false">
      <c r="A163" s="1"/>
      <c r="B163" s="15"/>
      <c r="C163" s="1"/>
    </row>
    <row r="164" customFormat="false" ht="16" hidden="false" customHeight="false" outlineLevel="0" collapsed="false">
      <c r="A164" s="1"/>
      <c r="B164" s="15"/>
      <c r="C164" s="1"/>
    </row>
    <row r="165" customFormat="false" ht="16" hidden="false" customHeight="false" outlineLevel="0" collapsed="false">
      <c r="A165" s="1"/>
      <c r="B165" s="15"/>
      <c r="C165" s="1"/>
    </row>
    <row r="166" customFormat="false" ht="16" hidden="false" customHeight="false" outlineLevel="0" collapsed="false">
      <c r="A166" s="1"/>
      <c r="B166" s="15"/>
      <c r="C166" s="1"/>
    </row>
    <row r="167" customFormat="false" ht="16" hidden="false" customHeight="false" outlineLevel="0" collapsed="false">
      <c r="A167" s="1"/>
      <c r="B167" s="15"/>
      <c r="C167" s="1"/>
    </row>
    <row r="168" customFormat="false" ht="16" hidden="false" customHeight="false" outlineLevel="0" collapsed="false">
      <c r="A168" s="1"/>
      <c r="B168" s="15"/>
      <c r="C168" s="1"/>
    </row>
    <row r="169" customFormat="false" ht="16" hidden="false" customHeight="false" outlineLevel="0" collapsed="false">
      <c r="A169" s="1"/>
      <c r="B169" s="15"/>
      <c r="C169" s="1"/>
    </row>
    <row r="170" customFormat="false" ht="16" hidden="false" customHeight="false" outlineLevel="0" collapsed="false">
      <c r="A170" s="1"/>
      <c r="B170" s="15"/>
      <c r="C170" s="1"/>
    </row>
    <row r="171" customFormat="false" ht="16" hidden="false" customHeight="false" outlineLevel="0" collapsed="false">
      <c r="A171" s="1"/>
      <c r="B171" s="15"/>
      <c r="C171" s="1"/>
    </row>
    <row r="172" customFormat="false" ht="16" hidden="false" customHeight="false" outlineLevel="0" collapsed="false">
      <c r="A172" s="1"/>
      <c r="B172" s="15"/>
      <c r="C172" s="1"/>
    </row>
    <row r="173" customFormat="false" ht="16" hidden="false" customHeight="false" outlineLevel="0" collapsed="false">
      <c r="A173" s="1"/>
      <c r="B173" s="15"/>
      <c r="C173" s="1"/>
    </row>
    <row r="174" customFormat="false" ht="16" hidden="false" customHeight="false" outlineLevel="0" collapsed="false">
      <c r="A174" s="1"/>
      <c r="B174" s="15"/>
      <c r="C174" s="1"/>
    </row>
    <row r="175" customFormat="false" ht="16" hidden="false" customHeight="false" outlineLevel="0" collapsed="false">
      <c r="A175" s="1"/>
      <c r="B175" s="15"/>
      <c r="C175" s="1"/>
    </row>
    <row r="176" customFormat="false" ht="16" hidden="false" customHeight="false" outlineLevel="0" collapsed="false">
      <c r="A176" s="1"/>
      <c r="B176" s="15"/>
      <c r="C176" s="1"/>
    </row>
    <row r="177" customFormat="false" ht="16" hidden="false" customHeight="false" outlineLevel="0" collapsed="false">
      <c r="A177" s="1"/>
      <c r="B177" s="15"/>
      <c r="C177" s="1"/>
    </row>
    <row r="178" customFormat="false" ht="16" hidden="false" customHeight="false" outlineLevel="0" collapsed="false">
      <c r="A178" s="1"/>
      <c r="B178" s="15"/>
      <c r="C178" s="1"/>
    </row>
    <row r="179" customFormat="false" ht="16" hidden="false" customHeight="false" outlineLevel="0" collapsed="false">
      <c r="A179" s="1"/>
      <c r="B179" s="15"/>
      <c r="C179" s="1"/>
    </row>
    <row r="180" customFormat="false" ht="16" hidden="false" customHeight="false" outlineLevel="0" collapsed="false">
      <c r="A180" s="1"/>
      <c r="B180" s="15"/>
      <c r="C180" s="1"/>
    </row>
    <row r="181" customFormat="false" ht="16" hidden="false" customHeight="false" outlineLevel="0" collapsed="false">
      <c r="A181" s="1"/>
      <c r="B181" s="15"/>
      <c r="C181" s="1"/>
    </row>
    <row r="182" customFormat="false" ht="16" hidden="false" customHeight="false" outlineLevel="0" collapsed="false">
      <c r="A182" s="1"/>
      <c r="B182" s="15"/>
      <c r="C182" s="1"/>
    </row>
    <row r="183" customFormat="false" ht="16" hidden="false" customHeight="false" outlineLevel="0" collapsed="false">
      <c r="A183" s="1"/>
      <c r="B183" s="15"/>
      <c r="C183" s="1"/>
    </row>
    <row r="184" customFormat="false" ht="16" hidden="false" customHeight="false" outlineLevel="0" collapsed="false">
      <c r="A184" s="1"/>
      <c r="B184" s="15"/>
      <c r="C184" s="1"/>
    </row>
    <row r="185" customFormat="false" ht="16" hidden="false" customHeight="false" outlineLevel="0" collapsed="false">
      <c r="A185" s="1"/>
      <c r="B185" s="15"/>
      <c r="C185" s="1"/>
    </row>
    <row r="186" customFormat="false" ht="16" hidden="false" customHeight="false" outlineLevel="0" collapsed="false">
      <c r="A186" s="1"/>
      <c r="B186" s="15"/>
      <c r="C186" s="1"/>
    </row>
    <row r="187" customFormat="false" ht="16" hidden="false" customHeight="false" outlineLevel="0" collapsed="false">
      <c r="A187" s="1"/>
      <c r="B187" s="15"/>
      <c r="C187" s="1"/>
    </row>
    <row r="188" customFormat="false" ht="16" hidden="false" customHeight="false" outlineLevel="0" collapsed="false">
      <c r="A188" s="1"/>
      <c r="B188" s="15"/>
      <c r="C188" s="1"/>
    </row>
    <row r="189" customFormat="false" ht="16" hidden="false" customHeight="false" outlineLevel="0" collapsed="false">
      <c r="A189" s="1"/>
      <c r="B189" s="15"/>
      <c r="C189" s="1"/>
    </row>
    <row r="190" customFormat="false" ht="16" hidden="false" customHeight="false" outlineLevel="0" collapsed="false">
      <c r="A190" s="1"/>
      <c r="B190" s="15"/>
      <c r="C190" s="1"/>
    </row>
    <row r="191" customFormat="false" ht="16" hidden="false" customHeight="false" outlineLevel="0" collapsed="false">
      <c r="A191" s="1"/>
      <c r="B191" s="15"/>
      <c r="C191" s="1"/>
    </row>
    <row r="192" customFormat="false" ht="16" hidden="false" customHeight="false" outlineLevel="0" collapsed="false">
      <c r="A192" s="1"/>
      <c r="B192" s="15"/>
      <c r="C192" s="1"/>
    </row>
    <row r="193" customFormat="false" ht="16" hidden="false" customHeight="false" outlineLevel="0" collapsed="false">
      <c r="A193" s="1"/>
      <c r="B193" s="15"/>
      <c r="C193" s="1"/>
    </row>
    <row r="194" customFormat="false" ht="16" hidden="false" customHeight="false" outlineLevel="0" collapsed="false">
      <c r="A194" s="1"/>
      <c r="B194" s="15"/>
      <c r="C194" s="1"/>
    </row>
    <row r="195" customFormat="false" ht="16" hidden="false" customHeight="false" outlineLevel="0" collapsed="false">
      <c r="A195" s="1"/>
      <c r="B195" s="15"/>
      <c r="C195" s="1"/>
    </row>
    <row r="196" customFormat="false" ht="16" hidden="false" customHeight="false" outlineLevel="0" collapsed="false">
      <c r="A196" s="1"/>
      <c r="B196" s="15"/>
      <c r="C196" s="1"/>
    </row>
    <row r="197" customFormat="false" ht="16" hidden="false" customHeight="false" outlineLevel="0" collapsed="false">
      <c r="A197" s="1"/>
      <c r="B197" s="15"/>
      <c r="C197" s="1"/>
    </row>
    <row r="198" customFormat="false" ht="16" hidden="false" customHeight="false" outlineLevel="0" collapsed="false">
      <c r="A198" s="1"/>
      <c r="B198" s="15"/>
      <c r="C198" s="1"/>
    </row>
    <row r="199" customFormat="false" ht="16" hidden="false" customHeight="false" outlineLevel="0" collapsed="false">
      <c r="A199" s="1"/>
      <c r="B199" s="15"/>
      <c r="C199" s="1"/>
    </row>
    <row r="200" customFormat="false" ht="16" hidden="false" customHeight="false" outlineLevel="0" collapsed="false">
      <c r="A200" s="1"/>
      <c r="B200" s="15"/>
      <c r="C200" s="1"/>
    </row>
    <row r="201" customFormat="false" ht="16" hidden="false" customHeight="false" outlineLevel="0" collapsed="false">
      <c r="A201" s="1"/>
      <c r="B201" s="15"/>
      <c r="C201" s="1"/>
    </row>
    <row r="202" customFormat="false" ht="16" hidden="false" customHeight="false" outlineLevel="0" collapsed="false">
      <c r="A202" s="1"/>
      <c r="B202" s="15"/>
      <c r="C202" s="1"/>
    </row>
    <row r="203" customFormat="false" ht="16" hidden="false" customHeight="false" outlineLevel="0" collapsed="false">
      <c r="A203" s="1"/>
      <c r="B203" s="15"/>
      <c r="C203" s="1"/>
    </row>
    <row r="204" customFormat="false" ht="16" hidden="false" customHeight="false" outlineLevel="0" collapsed="false">
      <c r="A204" s="1"/>
      <c r="B204" s="15"/>
      <c r="C204" s="1"/>
    </row>
    <row r="205" customFormat="false" ht="16" hidden="false" customHeight="false" outlineLevel="0" collapsed="false">
      <c r="A205" s="1"/>
      <c r="B205" s="15"/>
      <c r="C205" s="1"/>
    </row>
    <row r="206" customFormat="false" ht="16" hidden="false" customHeight="false" outlineLevel="0" collapsed="false">
      <c r="A206" s="1"/>
      <c r="B206" s="15"/>
      <c r="C206" s="1"/>
    </row>
    <row r="207" customFormat="false" ht="16" hidden="false" customHeight="false" outlineLevel="0" collapsed="false">
      <c r="A207" s="1"/>
      <c r="B207" s="15"/>
      <c r="C207" s="1"/>
    </row>
    <row r="208" customFormat="false" ht="16" hidden="false" customHeight="false" outlineLevel="0" collapsed="false">
      <c r="A208" s="1"/>
      <c r="B208" s="15"/>
      <c r="C208" s="1"/>
    </row>
    <row r="209" customFormat="false" ht="16" hidden="false" customHeight="false" outlineLevel="0" collapsed="false">
      <c r="A209" s="1"/>
      <c r="B209" s="15"/>
      <c r="C209" s="1"/>
    </row>
    <row r="210" customFormat="false" ht="16" hidden="false" customHeight="false" outlineLevel="0" collapsed="false">
      <c r="A210" s="1"/>
      <c r="B210" s="15"/>
      <c r="C210" s="1"/>
    </row>
    <row r="211" customFormat="false" ht="16" hidden="false" customHeight="false" outlineLevel="0" collapsed="false">
      <c r="A211" s="1"/>
      <c r="B211" s="15"/>
      <c r="C211" s="1"/>
    </row>
    <row r="212" customFormat="false" ht="16" hidden="false" customHeight="false" outlineLevel="0" collapsed="false">
      <c r="A212" s="1"/>
      <c r="B212" s="15"/>
      <c r="C212" s="1"/>
    </row>
    <row r="213" customFormat="false" ht="16" hidden="false" customHeight="false" outlineLevel="0" collapsed="false">
      <c r="A213" s="1"/>
      <c r="B213" s="15"/>
      <c r="C213" s="1"/>
    </row>
    <row r="214" customFormat="false" ht="16" hidden="false" customHeight="false" outlineLevel="0" collapsed="false">
      <c r="A214" s="1"/>
      <c r="B214" s="15"/>
      <c r="C214" s="1"/>
    </row>
    <row r="215" customFormat="false" ht="16" hidden="false" customHeight="false" outlineLevel="0" collapsed="false">
      <c r="A215" s="1"/>
      <c r="B215" s="15"/>
      <c r="C215" s="1"/>
    </row>
    <row r="216" customFormat="false" ht="16" hidden="false" customHeight="false" outlineLevel="0" collapsed="false">
      <c r="A216" s="1"/>
      <c r="B216" s="15"/>
      <c r="C216" s="1"/>
    </row>
    <row r="217" customFormat="false" ht="16" hidden="false" customHeight="false" outlineLevel="0" collapsed="false">
      <c r="A217" s="1"/>
      <c r="B217" s="15"/>
      <c r="C217" s="1"/>
    </row>
    <row r="218" customFormat="false" ht="16" hidden="false" customHeight="false" outlineLevel="0" collapsed="false">
      <c r="A218" s="1"/>
      <c r="B218" s="15"/>
      <c r="C218" s="1"/>
    </row>
    <row r="219" customFormat="false" ht="16" hidden="false" customHeight="false" outlineLevel="0" collapsed="false">
      <c r="A219" s="1"/>
      <c r="B219" s="15"/>
      <c r="C219" s="1"/>
    </row>
    <row r="220" customFormat="false" ht="16" hidden="false" customHeight="false" outlineLevel="0" collapsed="false">
      <c r="A220" s="1"/>
      <c r="B220" s="15"/>
      <c r="C220" s="1"/>
    </row>
    <row r="221" customFormat="false" ht="16" hidden="false" customHeight="false" outlineLevel="0" collapsed="false">
      <c r="A221" s="1"/>
      <c r="B221" s="15"/>
      <c r="C221" s="1"/>
    </row>
    <row r="222" customFormat="false" ht="16" hidden="false" customHeight="false" outlineLevel="0" collapsed="false">
      <c r="A222" s="1"/>
      <c r="B222" s="15"/>
      <c r="C222" s="1"/>
    </row>
    <row r="223" customFormat="false" ht="16" hidden="false" customHeight="false" outlineLevel="0" collapsed="false">
      <c r="A223" s="1"/>
      <c r="B223" s="15"/>
      <c r="C223" s="1"/>
    </row>
    <row r="224" customFormat="false" ht="16" hidden="false" customHeight="false" outlineLevel="0" collapsed="false">
      <c r="A224" s="1"/>
      <c r="B224" s="15"/>
      <c r="C224" s="1"/>
    </row>
    <row r="225" customFormat="false" ht="16" hidden="false" customHeight="false" outlineLevel="0" collapsed="false">
      <c r="A225" s="1"/>
      <c r="B225" s="15"/>
      <c r="C225" s="1"/>
    </row>
    <row r="226" customFormat="false" ht="16" hidden="false" customHeight="false" outlineLevel="0" collapsed="false">
      <c r="A226" s="1"/>
      <c r="B226" s="15"/>
      <c r="C226" s="1"/>
    </row>
    <row r="227" customFormat="false" ht="16" hidden="false" customHeight="false" outlineLevel="0" collapsed="false">
      <c r="A227" s="1"/>
      <c r="B227" s="15"/>
      <c r="C227" s="1"/>
    </row>
    <row r="228" customFormat="false" ht="16" hidden="false" customHeight="false" outlineLevel="0" collapsed="false">
      <c r="A228" s="1"/>
      <c r="B228" s="15"/>
      <c r="C228" s="1"/>
    </row>
    <row r="229" customFormat="false" ht="16" hidden="false" customHeight="false" outlineLevel="0" collapsed="false">
      <c r="A229" s="1"/>
      <c r="B229" s="15"/>
      <c r="C229" s="1"/>
    </row>
    <row r="230" customFormat="false" ht="16" hidden="false" customHeight="false" outlineLevel="0" collapsed="false">
      <c r="A230" s="1"/>
      <c r="B230" s="15"/>
      <c r="C230" s="1"/>
    </row>
    <row r="231" customFormat="false" ht="16" hidden="false" customHeight="false" outlineLevel="0" collapsed="false">
      <c r="A231" s="1"/>
      <c r="B231" s="15"/>
      <c r="C231" s="1"/>
    </row>
    <row r="232" customFormat="false" ht="16" hidden="false" customHeight="false" outlineLevel="0" collapsed="false">
      <c r="A232" s="1"/>
      <c r="B232" s="15"/>
      <c r="C232" s="1"/>
    </row>
    <row r="233" customFormat="false" ht="16" hidden="false" customHeight="false" outlineLevel="0" collapsed="false">
      <c r="A233" s="1"/>
      <c r="B233" s="15"/>
      <c r="C233" s="1"/>
    </row>
    <row r="234" customFormat="false" ht="16" hidden="false" customHeight="false" outlineLevel="0" collapsed="false">
      <c r="A234" s="1"/>
      <c r="B234" s="15"/>
      <c r="C234" s="1"/>
    </row>
    <row r="235" customFormat="false" ht="16" hidden="false" customHeight="false" outlineLevel="0" collapsed="false">
      <c r="A235" s="1"/>
      <c r="B235" s="15"/>
      <c r="C235" s="1"/>
    </row>
    <row r="236" customFormat="false" ht="16" hidden="false" customHeight="false" outlineLevel="0" collapsed="false">
      <c r="A236" s="1"/>
      <c r="B236" s="15"/>
      <c r="C236" s="1"/>
    </row>
    <row r="237" customFormat="false" ht="16" hidden="false" customHeight="false" outlineLevel="0" collapsed="false">
      <c r="A237" s="1"/>
      <c r="B237" s="15"/>
      <c r="C237" s="1"/>
    </row>
    <row r="238" customFormat="false" ht="16" hidden="false" customHeight="false" outlineLevel="0" collapsed="false">
      <c r="A238" s="1"/>
      <c r="B238" s="15"/>
      <c r="C238" s="1"/>
    </row>
    <row r="239" customFormat="false" ht="16" hidden="false" customHeight="false" outlineLevel="0" collapsed="false">
      <c r="A239" s="1"/>
      <c r="B239" s="15"/>
      <c r="C239" s="1"/>
    </row>
    <row r="240" customFormat="false" ht="16" hidden="false" customHeight="false" outlineLevel="0" collapsed="false">
      <c r="A240" s="1"/>
      <c r="B240" s="15"/>
      <c r="C240" s="1"/>
    </row>
    <row r="241" customFormat="false" ht="16" hidden="false" customHeight="false" outlineLevel="0" collapsed="false">
      <c r="A241" s="1"/>
      <c r="B241" s="15"/>
      <c r="C241" s="1"/>
    </row>
    <row r="242" customFormat="false" ht="16" hidden="false" customHeight="false" outlineLevel="0" collapsed="false">
      <c r="A242" s="1"/>
      <c r="B242" s="15"/>
      <c r="C242" s="1"/>
    </row>
    <row r="243" customFormat="false" ht="16" hidden="false" customHeight="false" outlineLevel="0" collapsed="false">
      <c r="A243" s="1"/>
      <c r="B243" s="15"/>
      <c r="C243" s="1"/>
    </row>
    <row r="244" customFormat="false" ht="16" hidden="false" customHeight="false" outlineLevel="0" collapsed="false">
      <c r="A244" s="1"/>
      <c r="B244" s="15"/>
      <c r="C244" s="1"/>
    </row>
    <row r="245" customFormat="false" ht="16" hidden="false" customHeight="false" outlineLevel="0" collapsed="false">
      <c r="A245" s="1"/>
      <c r="B245" s="15"/>
      <c r="C245" s="1"/>
    </row>
    <row r="246" customFormat="false" ht="16" hidden="false" customHeight="false" outlineLevel="0" collapsed="false">
      <c r="A246" s="1"/>
      <c r="B246" s="15"/>
      <c r="C246" s="1"/>
    </row>
    <row r="247" customFormat="false" ht="16" hidden="false" customHeight="false" outlineLevel="0" collapsed="false">
      <c r="A247" s="1"/>
      <c r="B247" s="15"/>
      <c r="C247" s="1"/>
    </row>
    <row r="248" customFormat="false" ht="16" hidden="false" customHeight="false" outlineLevel="0" collapsed="false">
      <c r="A248" s="1"/>
      <c r="B248" s="15"/>
      <c r="C248" s="1"/>
    </row>
    <row r="249" customFormat="false" ht="16" hidden="false" customHeight="false" outlineLevel="0" collapsed="false">
      <c r="A249" s="1"/>
      <c r="B249" s="15"/>
      <c r="C249" s="1"/>
    </row>
    <row r="250" customFormat="false" ht="16" hidden="false" customHeight="false" outlineLevel="0" collapsed="false">
      <c r="A250" s="1"/>
      <c r="B250" s="15"/>
      <c r="C250" s="1"/>
    </row>
    <row r="251" customFormat="false" ht="16" hidden="false" customHeight="false" outlineLevel="0" collapsed="false">
      <c r="A251" s="1"/>
      <c r="B251" s="15"/>
      <c r="C251" s="1"/>
    </row>
    <row r="252" customFormat="false" ht="16" hidden="false" customHeight="false" outlineLevel="0" collapsed="false">
      <c r="A252" s="1"/>
      <c r="B252" s="15"/>
      <c r="C252" s="1"/>
    </row>
    <row r="253" customFormat="false" ht="16" hidden="false" customHeight="false" outlineLevel="0" collapsed="false">
      <c r="A253" s="1"/>
      <c r="B253" s="15"/>
      <c r="C253" s="1"/>
    </row>
    <row r="254" customFormat="false" ht="16" hidden="false" customHeight="false" outlineLevel="0" collapsed="false">
      <c r="A254" s="1"/>
      <c r="B254" s="15"/>
      <c r="C254" s="1"/>
    </row>
    <row r="255" customFormat="false" ht="16" hidden="false" customHeight="false" outlineLevel="0" collapsed="false">
      <c r="A255" s="1"/>
      <c r="B255" s="15"/>
      <c r="C255" s="1"/>
    </row>
    <row r="256" customFormat="false" ht="16" hidden="false" customHeight="false" outlineLevel="0" collapsed="false">
      <c r="A256" s="1"/>
      <c r="B256" s="15"/>
      <c r="C256" s="1"/>
    </row>
    <row r="257" customFormat="false" ht="16" hidden="false" customHeight="false" outlineLevel="0" collapsed="false">
      <c r="A257" s="1"/>
      <c r="B257" s="15"/>
      <c r="C257" s="1"/>
    </row>
    <row r="258" customFormat="false" ht="16" hidden="false" customHeight="false" outlineLevel="0" collapsed="false">
      <c r="A258" s="1"/>
      <c r="B258" s="15"/>
      <c r="C258" s="1"/>
    </row>
    <row r="259" customFormat="false" ht="16" hidden="false" customHeight="false" outlineLevel="0" collapsed="false">
      <c r="A259" s="1"/>
      <c r="B259" s="15"/>
      <c r="C259" s="1"/>
    </row>
    <row r="260" customFormat="false" ht="16" hidden="false" customHeight="false" outlineLevel="0" collapsed="false">
      <c r="A260" s="1"/>
      <c r="B260" s="15"/>
      <c r="C260" s="1"/>
    </row>
    <row r="261" customFormat="false" ht="16" hidden="false" customHeight="false" outlineLevel="0" collapsed="false">
      <c r="A261" s="1"/>
      <c r="B261" s="15"/>
      <c r="C261" s="1"/>
    </row>
    <row r="262" customFormat="false" ht="16" hidden="false" customHeight="false" outlineLevel="0" collapsed="false">
      <c r="A262" s="1"/>
      <c r="B262" s="15"/>
      <c r="C262" s="1"/>
    </row>
    <row r="263" customFormat="false" ht="16" hidden="false" customHeight="false" outlineLevel="0" collapsed="false">
      <c r="A263" s="1"/>
      <c r="B263" s="15"/>
      <c r="C263" s="1"/>
    </row>
    <row r="264" customFormat="false" ht="16" hidden="false" customHeight="false" outlineLevel="0" collapsed="false">
      <c r="A264" s="1"/>
      <c r="B264" s="15"/>
      <c r="C264" s="1"/>
    </row>
    <row r="265" customFormat="false" ht="16" hidden="false" customHeight="false" outlineLevel="0" collapsed="false">
      <c r="A265" s="1"/>
      <c r="B265" s="15"/>
      <c r="C265" s="1"/>
    </row>
    <row r="266" customFormat="false" ht="16" hidden="false" customHeight="false" outlineLevel="0" collapsed="false">
      <c r="A266" s="1"/>
      <c r="B266" s="15"/>
      <c r="C266" s="1"/>
    </row>
    <row r="267" customFormat="false" ht="16" hidden="false" customHeight="false" outlineLevel="0" collapsed="false">
      <c r="A267" s="1"/>
      <c r="B267" s="15"/>
      <c r="C267" s="1"/>
    </row>
    <row r="268" customFormat="false" ht="16" hidden="false" customHeight="false" outlineLevel="0" collapsed="false">
      <c r="A268" s="1"/>
      <c r="B268" s="15"/>
      <c r="C268" s="1"/>
    </row>
    <row r="269" customFormat="false" ht="16" hidden="false" customHeight="false" outlineLevel="0" collapsed="false">
      <c r="A269" s="1"/>
      <c r="B269" s="15"/>
      <c r="C269" s="1"/>
    </row>
    <row r="270" customFormat="false" ht="16" hidden="false" customHeight="false" outlineLevel="0" collapsed="false">
      <c r="A270" s="1"/>
      <c r="B270" s="15"/>
      <c r="C270" s="1"/>
    </row>
    <row r="271" customFormat="false" ht="16" hidden="false" customHeight="false" outlineLevel="0" collapsed="false">
      <c r="A271" s="1"/>
      <c r="B271" s="15"/>
      <c r="C271" s="1"/>
    </row>
    <row r="272" customFormat="false" ht="16" hidden="false" customHeight="false" outlineLevel="0" collapsed="false">
      <c r="A272" s="1"/>
      <c r="B272" s="15"/>
      <c r="C272" s="1"/>
    </row>
    <row r="273" customFormat="false" ht="16" hidden="false" customHeight="false" outlineLevel="0" collapsed="false">
      <c r="A273" s="1"/>
      <c r="B273" s="15"/>
      <c r="C273" s="1"/>
    </row>
    <row r="274" customFormat="false" ht="16" hidden="false" customHeight="false" outlineLevel="0" collapsed="false">
      <c r="A274" s="1"/>
      <c r="B274" s="15"/>
      <c r="C274" s="1"/>
    </row>
    <row r="275" customFormat="false" ht="16" hidden="false" customHeight="false" outlineLevel="0" collapsed="false">
      <c r="A275" s="1"/>
      <c r="B275" s="15"/>
      <c r="C275" s="1"/>
    </row>
    <row r="276" customFormat="false" ht="16" hidden="false" customHeight="false" outlineLevel="0" collapsed="false">
      <c r="A276" s="1"/>
      <c r="B276" s="15"/>
      <c r="C276" s="1"/>
    </row>
    <row r="277" customFormat="false" ht="16" hidden="false" customHeight="false" outlineLevel="0" collapsed="false">
      <c r="A277" s="1"/>
      <c r="B277" s="15"/>
      <c r="C277" s="1"/>
    </row>
    <row r="278" customFormat="false" ht="16" hidden="false" customHeight="false" outlineLevel="0" collapsed="false">
      <c r="A278" s="1"/>
      <c r="B278" s="15"/>
      <c r="C278" s="1"/>
    </row>
    <row r="279" customFormat="false" ht="16" hidden="false" customHeight="false" outlineLevel="0" collapsed="false">
      <c r="A279" s="1"/>
      <c r="B279" s="15"/>
      <c r="C279" s="1"/>
    </row>
    <row r="280" customFormat="false" ht="16" hidden="false" customHeight="false" outlineLevel="0" collapsed="false">
      <c r="A280" s="1"/>
      <c r="B280" s="15"/>
      <c r="C280" s="1"/>
    </row>
    <row r="281" customFormat="false" ht="16" hidden="false" customHeight="false" outlineLevel="0" collapsed="false">
      <c r="A281" s="1"/>
      <c r="B281" s="15"/>
      <c r="C281" s="1"/>
    </row>
    <row r="282" customFormat="false" ht="16" hidden="false" customHeight="false" outlineLevel="0" collapsed="false">
      <c r="A282" s="1"/>
      <c r="B282" s="15"/>
      <c r="C282" s="1"/>
    </row>
    <row r="283" customFormat="false" ht="16" hidden="false" customHeight="false" outlineLevel="0" collapsed="false">
      <c r="A283" s="1"/>
      <c r="B283" s="15"/>
      <c r="C283" s="1"/>
    </row>
    <row r="284" customFormat="false" ht="16" hidden="false" customHeight="false" outlineLevel="0" collapsed="false">
      <c r="A284" s="1"/>
      <c r="B284" s="15"/>
      <c r="C284" s="1"/>
    </row>
    <row r="285" customFormat="false" ht="16" hidden="false" customHeight="false" outlineLevel="0" collapsed="false">
      <c r="A285" s="1"/>
      <c r="B285" s="15"/>
      <c r="C285" s="1"/>
    </row>
    <row r="286" customFormat="false" ht="16" hidden="false" customHeight="false" outlineLevel="0" collapsed="false">
      <c r="A286" s="1"/>
      <c r="B286" s="15"/>
      <c r="C286" s="1"/>
    </row>
    <row r="287" customFormat="false" ht="16" hidden="false" customHeight="false" outlineLevel="0" collapsed="false">
      <c r="A287" s="1"/>
      <c r="B287" s="15"/>
      <c r="C287" s="1"/>
    </row>
    <row r="288" customFormat="false" ht="16" hidden="false" customHeight="false" outlineLevel="0" collapsed="false">
      <c r="A288" s="1"/>
      <c r="B288" s="15"/>
      <c r="C288" s="1"/>
    </row>
    <row r="289" customFormat="false" ht="16" hidden="false" customHeight="false" outlineLevel="0" collapsed="false">
      <c r="A289" s="1"/>
      <c r="B289" s="15"/>
      <c r="C289" s="1"/>
    </row>
    <row r="290" customFormat="false" ht="16" hidden="false" customHeight="false" outlineLevel="0" collapsed="false">
      <c r="A290" s="1"/>
      <c r="B290" s="15"/>
      <c r="C290" s="1"/>
    </row>
    <row r="291" customFormat="false" ht="16" hidden="false" customHeight="false" outlineLevel="0" collapsed="false">
      <c r="A291" s="1"/>
      <c r="B291" s="15"/>
      <c r="C291" s="1"/>
    </row>
    <row r="292" customFormat="false" ht="16" hidden="false" customHeight="false" outlineLevel="0" collapsed="false">
      <c r="A292" s="1"/>
      <c r="B292" s="15"/>
      <c r="C292" s="1"/>
    </row>
    <row r="293" customFormat="false" ht="16" hidden="false" customHeight="false" outlineLevel="0" collapsed="false">
      <c r="A293" s="1"/>
      <c r="B293" s="15"/>
      <c r="C293" s="1"/>
    </row>
    <row r="294" customFormat="false" ht="16" hidden="false" customHeight="false" outlineLevel="0" collapsed="false">
      <c r="A294" s="1"/>
      <c r="B294" s="15"/>
      <c r="C294" s="1"/>
    </row>
    <row r="295" customFormat="false" ht="16" hidden="false" customHeight="false" outlineLevel="0" collapsed="false">
      <c r="A295" s="1"/>
      <c r="B295" s="15"/>
      <c r="C295" s="1"/>
    </row>
    <row r="296" customFormat="false" ht="16" hidden="false" customHeight="false" outlineLevel="0" collapsed="false">
      <c r="A296" s="1"/>
      <c r="B296" s="15"/>
      <c r="C296" s="1"/>
    </row>
    <row r="297" customFormat="false" ht="16" hidden="false" customHeight="false" outlineLevel="0" collapsed="false">
      <c r="A297" s="1"/>
      <c r="B297" s="15"/>
      <c r="C297" s="1"/>
    </row>
    <row r="298" customFormat="false" ht="16" hidden="false" customHeight="false" outlineLevel="0" collapsed="false">
      <c r="A298" s="1"/>
      <c r="B298" s="15"/>
      <c r="C298" s="1"/>
    </row>
    <row r="299" customFormat="false" ht="16" hidden="false" customHeight="false" outlineLevel="0" collapsed="false">
      <c r="A299" s="1"/>
      <c r="B299" s="15"/>
      <c r="C299" s="1"/>
    </row>
    <row r="300" customFormat="false" ht="16" hidden="false" customHeight="false" outlineLevel="0" collapsed="false">
      <c r="A300" s="1"/>
      <c r="B300" s="15"/>
      <c r="C300" s="1"/>
    </row>
    <row r="301" customFormat="false" ht="16" hidden="false" customHeight="false" outlineLevel="0" collapsed="false">
      <c r="A301" s="1"/>
      <c r="B301" s="15"/>
      <c r="C301" s="1"/>
    </row>
    <row r="302" customFormat="false" ht="16" hidden="false" customHeight="false" outlineLevel="0" collapsed="false">
      <c r="A302" s="1"/>
      <c r="B302" s="15"/>
      <c r="C302" s="1"/>
    </row>
    <row r="303" customFormat="false" ht="16" hidden="false" customHeight="false" outlineLevel="0" collapsed="false">
      <c r="A303" s="1"/>
      <c r="B303" s="15"/>
      <c r="C303" s="1"/>
    </row>
    <row r="304" customFormat="false" ht="16" hidden="false" customHeight="false" outlineLevel="0" collapsed="false">
      <c r="A304" s="1"/>
      <c r="B304" s="15"/>
      <c r="C304" s="1"/>
    </row>
    <row r="305" customFormat="false" ht="16" hidden="false" customHeight="false" outlineLevel="0" collapsed="false">
      <c r="A305" s="1"/>
      <c r="B305" s="15"/>
      <c r="C305" s="1"/>
    </row>
    <row r="306" customFormat="false" ht="16" hidden="false" customHeight="false" outlineLevel="0" collapsed="false">
      <c r="A306" s="1"/>
      <c r="B306" s="15"/>
      <c r="C306" s="1"/>
    </row>
    <row r="307" customFormat="false" ht="16" hidden="false" customHeight="false" outlineLevel="0" collapsed="false">
      <c r="A307" s="1"/>
      <c r="B307" s="15"/>
      <c r="C307" s="1"/>
    </row>
    <row r="308" customFormat="false" ht="16" hidden="false" customHeight="false" outlineLevel="0" collapsed="false">
      <c r="A308" s="1"/>
      <c r="B308" s="15"/>
      <c r="C308" s="1"/>
    </row>
    <row r="309" customFormat="false" ht="16" hidden="false" customHeight="false" outlineLevel="0" collapsed="false">
      <c r="A309" s="1"/>
      <c r="B309" s="15"/>
      <c r="C309" s="1"/>
    </row>
    <row r="310" customFormat="false" ht="16" hidden="false" customHeight="false" outlineLevel="0" collapsed="false">
      <c r="A310" s="1"/>
      <c r="B310" s="15"/>
      <c r="C310" s="1"/>
    </row>
    <row r="311" customFormat="false" ht="16" hidden="false" customHeight="false" outlineLevel="0" collapsed="false">
      <c r="A311" s="1"/>
      <c r="B311" s="15"/>
      <c r="C311" s="1"/>
    </row>
    <row r="312" customFormat="false" ht="16" hidden="false" customHeight="false" outlineLevel="0" collapsed="false">
      <c r="A312" s="1"/>
      <c r="B312" s="15"/>
      <c r="C312" s="1"/>
    </row>
    <row r="313" customFormat="false" ht="16" hidden="false" customHeight="false" outlineLevel="0" collapsed="false">
      <c r="A313" s="1"/>
      <c r="B313" s="15"/>
      <c r="C313" s="1"/>
    </row>
    <row r="314" customFormat="false" ht="16" hidden="false" customHeight="false" outlineLevel="0" collapsed="false">
      <c r="A314" s="1"/>
      <c r="B314" s="15"/>
      <c r="C314" s="1"/>
    </row>
    <row r="315" customFormat="false" ht="16" hidden="false" customHeight="false" outlineLevel="0" collapsed="false">
      <c r="A315" s="1"/>
      <c r="B315" s="15"/>
      <c r="C315" s="1"/>
    </row>
    <row r="316" customFormat="false" ht="16" hidden="false" customHeight="false" outlineLevel="0" collapsed="false">
      <c r="A316" s="1"/>
      <c r="B316" s="15"/>
      <c r="C316" s="1"/>
    </row>
    <row r="317" customFormat="false" ht="16" hidden="false" customHeight="false" outlineLevel="0" collapsed="false">
      <c r="A317" s="1"/>
      <c r="B317" s="15"/>
      <c r="C317" s="1"/>
    </row>
    <row r="318" customFormat="false" ht="16" hidden="false" customHeight="false" outlineLevel="0" collapsed="false">
      <c r="A318" s="1"/>
      <c r="B318" s="15"/>
      <c r="C318" s="1"/>
    </row>
    <row r="319" customFormat="false" ht="16" hidden="false" customHeight="false" outlineLevel="0" collapsed="false">
      <c r="A319" s="1"/>
      <c r="B319" s="15"/>
      <c r="C319" s="1"/>
    </row>
    <row r="320" customFormat="false" ht="16" hidden="false" customHeight="false" outlineLevel="0" collapsed="false">
      <c r="A320" s="1"/>
      <c r="B320" s="15"/>
      <c r="C320" s="1"/>
    </row>
    <row r="321" customFormat="false" ht="16" hidden="false" customHeight="false" outlineLevel="0" collapsed="false">
      <c r="A321" s="1"/>
      <c r="B321" s="15"/>
      <c r="C321" s="1"/>
    </row>
    <row r="322" customFormat="false" ht="16" hidden="false" customHeight="false" outlineLevel="0" collapsed="false">
      <c r="A322" s="1"/>
      <c r="B322" s="15"/>
      <c r="C322" s="1"/>
    </row>
    <row r="323" customFormat="false" ht="16" hidden="false" customHeight="false" outlineLevel="0" collapsed="false">
      <c r="A323" s="1"/>
      <c r="B323" s="15"/>
      <c r="C323" s="1"/>
    </row>
    <row r="324" customFormat="false" ht="16" hidden="false" customHeight="false" outlineLevel="0" collapsed="false">
      <c r="A324" s="1"/>
      <c r="B324" s="15"/>
      <c r="C324" s="1"/>
    </row>
    <row r="325" customFormat="false" ht="16" hidden="false" customHeight="false" outlineLevel="0" collapsed="false">
      <c r="A325" s="1"/>
      <c r="B325" s="15"/>
      <c r="C325" s="1"/>
    </row>
    <row r="326" customFormat="false" ht="16" hidden="false" customHeight="false" outlineLevel="0" collapsed="false">
      <c r="A326" s="1"/>
      <c r="B326" s="15"/>
      <c r="C326" s="1"/>
    </row>
    <row r="327" customFormat="false" ht="16" hidden="false" customHeight="false" outlineLevel="0" collapsed="false">
      <c r="A327" s="1"/>
      <c r="B327" s="15"/>
      <c r="C327" s="1"/>
    </row>
    <row r="328" customFormat="false" ht="16" hidden="false" customHeight="false" outlineLevel="0" collapsed="false">
      <c r="A328" s="1"/>
      <c r="B328" s="15"/>
      <c r="C328" s="1"/>
    </row>
    <row r="329" customFormat="false" ht="16" hidden="false" customHeight="false" outlineLevel="0" collapsed="false">
      <c r="A329" s="1"/>
      <c r="B329" s="15"/>
      <c r="C329" s="1"/>
    </row>
    <row r="330" customFormat="false" ht="16" hidden="false" customHeight="false" outlineLevel="0" collapsed="false">
      <c r="A330" s="1"/>
      <c r="B330" s="15"/>
      <c r="C330" s="1"/>
    </row>
    <row r="331" customFormat="false" ht="16" hidden="false" customHeight="false" outlineLevel="0" collapsed="false">
      <c r="A331" s="1"/>
      <c r="B331" s="15"/>
      <c r="C331" s="1"/>
    </row>
    <row r="332" customFormat="false" ht="16" hidden="false" customHeight="false" outlineLevel="0" collapsed="false">
      <c r="A332" s="1"/>
      <c r="B332" s="15"/>
      <c r="C332" s="1"/>
    </row>
    <row r="333" customFormat="false" ht="16" hidden="false" customHeight="false" outlineLevel="0" collapsed="false">
      <c r="A333" s="1"/>
      <c r="B333" s="15"/>
      <c r="C333" s="1"/>
    </row>
    <row r="334" customFormat="false" ht="16" hidden="false" customHeight="false" outlineLevel="0" collapsed="false">
      <c r="A334" s="1"/>
      <c r="B334" s="15"/>
      <c r="C334" s="1"/>
    </row>
    <row r="335" customFormat="false" ht="16" hidden="false" customHeight="false" outlineLevel="0" collapsed="false">
      <c r="A335" s="1"/>
      <c r="B335" s="15"/>
      <c r="C335" s="1"/>
    </row>
    <row r="336" customFormat="false" ht="16" hidden="false" customHeight="false" outlineLevel="0" collapsed="false">
      <c r="A336" s="1"/>
      <c r="B336" s="15"/>
      <c r="C336" s="1"/>
    </row>
    <row r="337" customFormat="false" ht="16" hidden="false" customHeight="false" outlineLevel="0" collapsed="false">
      <c r="A337" s="1"/>
      <c r="B337" s="15"/>
      <c r="C337" s="1"/>
    </row>
    <row r="338" customFormat="false" ht="16" hidden="false" customHeight="false" outlineLevel="0" collapsed="false">
      <c r="A338" s="1"/>
      <c r="B338" s="15"/>
      <c r="C338" s="1"/>
    </row>
    <row r="339" customFormat="false" ht="16" hidden="false" customHeight="false" outlineLevel="0" collapsed="false">
      <c r="A339" s="1"/>
      <c r="B339" s="15"/>
      <c r="C339" s="1"/>
    </row>
    <row r="340" customFormat="false" ht="16" hidden="false" customHeight="false" outlineLevel="0" collapsed="false">
      <c r="A340" s="1"/>
      <c r="B340" s="15"/>
      <c r="C340" s="1"/>
    </row>
    <row r="341" customFormat="false" ht="16" hidden="false" customHeight="false" outlineLevel="0" collapsed="false">
      <c r="A341" s="1"/>
      <c r="B341" s="15"/>
      <c r="C341" s="1"/>
    </row>
    <row r="342" customFormat="false" ht="16" hidden="false" customHeight="false" outlineLevel="0" collapsed="false">
      <c r="A342" s="1"/>
      <c r="B342" s="15"/>
      <c r="C342" s="1"/>
    </row>
    <row r="343" customFormat="false" ht="16" hidden="false" customHeight="false" outlineLevel="0" collapsed="false">
      <c r="A343" s="1"/>
      <c r="B343" s="15"/>
      <c r="C343" s="1"/>
    </row>
    <row r="344" customFormat="false" ht="16" hidden="false" customHeight="false" outlineLevel="0" collapsed="false">
      <c r="A344" s="1"/>
      <c r="B344" s="15"/>
      <c r="C344" s="1"/>
    </row>
    <row r="345" customFormat="false" ht="16" hidden="false" customHeight="false" outlineLevel="0" collapsed="false">
      <c r="A345" s="1"/>
      <c r="B345" s="15"/>
      <c r="C345" s="1"/>
    </row>
    <row r="346" customFormat="false" ht="16" hidden="false" customHeight="false" outlineLevel="0" collapsed="false">
      <c r="A346" s="1"/>
      <c r="B346" s="15"/>
      <c r="C346" s="1"/>
    </row>
    <row r="347" customFormat="false" ht="16" hidden="false" customHeight="false" outlineLevel="0" collapsed="false">
      <c r="A347" s="1"/>
      <c r="B347" s="15"/>
      <c r="C347" s="1"/>
    </row>
    <row r="348" customFormat="false" ht="16" hidden="false" customHeight="false" outlineLevel="0" collapsed="false">
      <c r="A348" s="1"/>
      <c r="B348" s="15"/>
      <c r="C348" s="1"/>
    </row>
    <row r="349" customFormat="false" ht="16" hidden="false" customHeight="false" outlineLevel="0" collapsed="false">
      <c r="A349" s="1"/>
      <c r="B349" s="15"/>
      <c r="C349" s="1"/>
    </row>
    <row r="350" customFormat="false" ht="16" hidden="false" customHeight="false" outlineLevel="0" collapsed="false">
      <c r="A350" s="1"/>
      <c r="B350" s="15"/>
      <c r="C350" s="1"/>
    </row>
    <row r="351" customFormat="false" ht="16" hidden="false" customHeight="false" outlineLevel="0" collapsed="false">
      <c r="A351" s="1"/>
      <c r="B351" s="15"/>
      <c r="C351" s="1"/>
    </row>
    <row r="352" customFormat="false" ht="16" hidden="false" customHeight="false" outlineLevel="0" collapsed="false">
      <c r="A352" s="1"/>
      <c r="B352" s="15"/>
      <c r="C352" s="1"/>
    </row>
    <row r="353" customFormat="false" ht="16" hidden="false" customHeight="false" outlineLevel="0" collapsed="false">
      <c r="A353" s="1"/>
      <c r="B353" s="15"/>
      <c r="C353" s="1"/>
    </row>
    <row r="354" customFormat="false" ht="16" hidden="false" customHeight="false" outlineLevel="0" collapsed="false">
      <c r="A354" s="1"/>
      <c r="B354" s="15"/>
      <c r="C354" s="1"/>
    </row>
    <row r="355" customFormat="false" ht="16" hidden="false" customHeight="false" outlineLevel="0" collapsed="false">
      <c r="A355" s="1"/>
      <c r="B355" s="15"/>
      <c r="C355" s="1"/>
    </row>
    <row r="356" customFormat="false" ht="16" hidden="false" customHeight="false" outlineLevel="0" collapsed="false">
      <c r="A356" s="1"/>
      <c r="B356" s="15"/>
      <c r="C356" s="1"/>
    </row>
    <row r="357" customFormat="false" ht="16" hidden="false" customHeight="false" outlineLevel="0" collapsed="false">
      <c r="A357" s="1"/>
      <c r="B357" s="15"/>
      <c r="C357" s="1"/>
    </row>
    <row r="358" customFormat="false" ht="16" hidden="false" customHeight="false" outlineLevel="0" collapsed="false">
      <c r="A358" s="1"/>
      <c r="B358" s="15"/>
      <c r="C358" s="1"/>
    </row>
    <row r="359" customFormat="false" ht="16" hidden="false" customHeight="false" outlineLevel="0" collapsed="false">
      <c r="A359" s="1"/>
      <c r="B359" s="15"/>
      <c r="C359" s="1"/>
    </row>
    <row r="360" customFormat="false" ht="16" hidden="false" customHeight="false" outlineLevel="0" collapsed="false">
      <c r="A360" s="1"/>
      <c r="B360" s="15"/>
      <c r="C360" s="1"/>
    </row>
    <row r="361" customFormat="false" ht="16" hidden="false" customHeight="false" outlineLevel="0" collapsed="false">
      <c r="A361" s="1"/>
      <c r="B361" s="15"/>
      <c r="C361" s="1"/>
    </row>
    <row r="362" customFormat="false" ht="16" hidden="false" customHeight="false" outlineLevel="0" collapsed="false">
      <c r="A362" s="1"/>
      <c r="B362" s="15"/>
      <c r="C362" s="1"/>
    </row>
    <row r="363" customFormat="false" ht="16" hidden="false" customHeight="false" outlineLevel="0" collapsed="false">
      <c r="A363" s="1"/>
      <c r="B363" s="15"/>
      <c r="C363" s="1"/>
    </row>
    <row r="364" customFormat="false" ht="16" hidden="false" customHeight="false" outlineLevel="0" collapsed="false">
      <c r="A364" s="1"/>
      <c r="B364" s="15"/>
      <c r="C364" s="1"/>
    </row>
    <row r="365" customFormat="false" ht="16" hidden="false" customHeight="false" outlineLevel="0" collapsed="false">
      <c r="A365" s="1"/>
      <c r="B365" s="15"/>
      <c r="C365" s="1"/>
    </row>
    <row r="366" customFormat="false" ht="16" hidden="false" customHeight="false" outlineLevel="0" collapsed="false">
      <c r="A366" s="1"/>
      <c r="B366" s="15"/>
      <c r="C366" s="1"/>
    </row>
    <row r="367" customFormat="false" ht="16" hidden="false" customHeight="false" outlineLevel="0" collapsed="false">
      <c r="A367" s="1"/>
      <c r="B367" s="15"/>
      <c r="C367" s="1"/>
    </row>
    <row r="368" customFormat="false" ht="16" hidden="false" customHeight="false" outlineLevel="0" collapsed="false">
      <c r="A368" s="1"/>
      <c r="B368" s="15"/>
      <c r="C368" s="1"/>
    </row>
    <row r="369" customFormat="false" ht="16" hidden="false" customHeight="false" outlineLevel="0" collapsed="false">
      <c r="A369" s="1"/>
      <c r="B369" s="15"/>
      <c r="C369" s="1"/>
    </row>
    <row r="370" customFormat="false" ht="16" hidden="false" customHeight="false" outlineLevel="0" collapsed="false">
      <c r="A370" s="1"/>
      <c r="B370" s="15"/>
      <c r="C370" s="1"/>
    </row>
    <row r="371" customFormat="false" ht="16" hidden="false" customHeight="false" outlineLevel="0" collapsed="false">
      <c r="A371" s="1"/>
      <c r="B371" s="15"/>
      <c r="C371" s="1"/>
    </row>
    <row r="372" customFormat="false" ht="16" hidden="false" customHeight="false" outlineLevel="0" collapsed="false">
      <c r="A372" s="1"/>
      <c r="B372" s="15"/>
      <c r="C372" s="1"/>
    </row>
    <row r="373" customFormat="false" ht="16" hidden="false" customHeight="false" outlineLevel="0" collapsed="false">
      <c r="A373" s="1"/>
      <c r="B373" s="15"/>
      <c r="C373" s="1"/>
    </row>
    <row r="374" customFormat="false" ht="16" hidden="false" customHeight="false" outlineLevel="0" collapsed="false">
      <c r="A374" s="1"/>
      <c r="B374" s="15"/>
      <c r="C374" s="1"/>
    </row>
    <row r="375" customFormat="false" ht="16" hidden="false" customHeight="false" outlineLevel="0" collapsed="false">
      <c r="A375" s="1"/>
      <c r="B375" s="15"/>
      <c r="C375" s="1"/>
    </row>
    <row r="376" customFormat="false" ht="16" hidden="false" customHeight="false" outlineLevel="0" collapsed="false">
      <c r="A376" s="1"/>
      <c r="B376" s="15"/>
      <c r="C376" s="1"/>
    </row>
    <row r="377" customFormat="false" ht="16" hidden="false" customHeight="false" outlineLevel="0" collapsed="false">
      <c r="A377" s="1"/>
      <c r="B377" s="15"/>
      <c r="C377" s="1"/>
    </row>
    <row r="378" customFormat="false" ht="16" hidden="false" customHeight="false" outlineLevel="0" collapsed="false">
      <c r="A378" s="1"/>
      <c r="B378" s="15"/>
      <c r="C378" s="1"/>
    </row>
    <row r="379" customFormat="false" ht="16" hidden="false" customHeight="false" outlineLevel="0" collapsed="false">
      <c r="A379" s="1"/>
      <c r="B379" s="15"/>
      <c r="C379" s="1"/>
    </row>
    <row r="380" customFormat="false" ht="16" hidden="false" customHeight="false" outlineLevel="0" collapsed="false">
      <c r="A380" s="1"/>
      <c r="B380" s="15"/>
      <c r="C380" s="1"/>
    </row>
    <row r="381" customFormat="false" ht="16" hidden="false" customHeight="false" outlineLevel="0" collapsed="false">
      <c r="A381" s="1"/>
      <c r="B381" s="15"/>
      <c r="C381" s="1"/>
    </row>
    <row r="382" customFormat="false" ht="16" hidden="false" customHeight="false" outlineLevel="0" collapsed="false">
      <c r="A382" s="1"/>
      <c r="B382" s="15"/>
      <c r="C382" s="1"/>
    </row>
    <row r="383" customFormat="false" ht="16" hidden="false" customHeight="false" outlineLevel="0" collapsed="false">
      <c r="A383" s="1"/>
      <c r="B383" s="15"/>
      <c r="C383" s="1"/>
    </row>
    <row r="384" customFormat="false" ht="16" hidden="false" customHeight="false" outlineLevel="0" collapsed="false">
      <c r="A384" s="1"/>
      <c r="B384" s="15"/>
      <c r="C384" s="1"/>
    </row>
    <row r="385" customFormat="false" ht="16" hidden="false" customHeight="false" outlineLevel="0" collapsed="false">
      <c r="A385" s="1"/>
      <c r="B385" s="15"/>
      <c r="C385" s="1"/>
    </row>
    <row r="386" customFormat="false" ht="16" hidden="false" customHeight="false" outlineLevel="0" collapsed="false">
      <c r="A386" s="1"/>
      <c r="B386" s="15"/>
      <c r="C386" s="1"/>
    </row>
    <row r="387" customFormat="false" ht="16" hidden="false" customHeight="false" outlineLevel="0" collapsed="false">
      <c r="A387" s="1"/>
      <c r="B387" s="15"/>
      <c r="C387" s="1"/>
    </row>
    <row r="388" customFormat="false" ht="16" hidden="false" customHeight="false" outlineLevel="0" collapsed="false">
      <c r="A388" s="1"/>
      <c r="B388" s="15"/>
      <c r="C388" s="1"/>
    </row>
    <row r="389" customFormat="false" ht="16" hidden="false" customHeight="false" outlineLevel="0" collapsed="false">
      <c r="A389" s="1"/>
      <c r="B389" s="15"/>
      <c r="C389" s="1"/>
    </row>
    <row r="390" customFormat="false" ht="16" hidden="false" customHeight="false" outlineLevel="0" collapsed="false">
      <c r="A390" s="1"/>
      <c r="B390" s="15"/>
      <c r="C390" s="1"/>
    </row>
    <row r="391" customFormat="false" ht="16" hidden="false" customHeight="false" outlineLevel="0" collapsed="false">
      <c r="A391" s="1"/>
      <c r="B391" s="15"/>
      <c r="C391" s="1"/>
    </row>
    <row r="392" customFormat="false" ht="16" hidden="false" customHeight="false" outlineLevel="0" collapsed="false">
      <c r="A392" s="1"/>
      <c r="B392" s="15"/>
      <c r="C392" s="1"/>
    </row>
    <row r="393" customFormat="false" ht="16" hidden="false" customHeight="false" outlineLevel="0" collapsed="false">
      <c r="A393" s="1"/>
      <c r="B393" s="15"/>
      <c r="C393" s="1"/>
    </row>
    <row r="394" customFormat="false" ht="16" hidden="false" customHeight="false" outlineLevel="0" collapsed="false">
      <c r="A394" s="1"/>
      <c r="B394" s="15"/>
      <c r="C394" s="1"/>
    </row>
    <row r="395" customFormat="false" ht="16" hidden="false" customHeight="false" outlineLevel="0" collapsed="false">
      <c r="A395" s="1"/>
      <c r="B395" s="15"/>
      <c r="C395" s="1"/>
    </row>
    <row r="396" customFormat="false" ht="16" hidden="false" customHeight="false" outlineLevel="0" collapsed="false">
      <c r="A396" s="1"/>
      <c r="B396" s="15"/>
      <c r="C396" s="1"/>
    </row>
    <row r="397" customFormat="false" ht="16" hidden="false" customHeight="false" outlineLevel="0" collapsed="false">
      <c r="A397" s="1"/>
      <c r="B397" s="15"/>
      <c r="C397" s="1"/>
    </row>
    <row r="398" customFormat="false" ht="16" hidden="false" customHeight="false" outlineLevel="0" collapsed="false">
      <c r="A398" s="1"/>
      <c r="B398" s="15"/>
      <c r="C398" s="1"/>
    </row>
    <row r="399" customFormat="false" ht="16" hidden="false" customHeight="false" outlineLevel="0" collapsed="false">
      <c r="A399" s="1"/>
      <c r="B399" s="15"/>
      <c r="C399" s="1"/>
    </row>
    <row r="400" customFormat="false" ht="16" hidden="false" customHeight="false" outlineLevel="0" collapsed="false">
      <c r="A400" s="1"/>
      <c r="B400" s="15"/>
      <c r="C400" s="1"/>
    </row>
    <row r="401" customFormat="false" ht="16" hidden="false" customHeight="false" outlineLevel="0" collapsed="false">
      <c r="A401" s="1"/>
      <c r="B401" s="15"/>
      <c r="C401" s="1"/>
    </row>
    <row r="402" customFormat="false" ht="16" hidden="false" customHeight="false" outlineLevel="0" collapsed="false">
      <c r="A402" s="1"/>
      <c r="B402" s="15"/>
      <c r="C402" s="1"/>
    </row>
    <row r="403" customFormat="false" ht="16" hidden="false" customHeight="false" outlineLevel="0" collapsed="false">
      <c r="A403" s="1"/>
      <c r="B403" s="15"/>
      <c r="C403" s="1"/>
    </row>
    <row r="404" customFormat="false" ht="16" hidden="false" customHeight="false" outlineLevel="0" collapsed="false">
      <c r="A404" s="1"/>
      <c r="B404" s="15"/>
      <c r="C404" s="1"/>
    </row>
    <row r="405" customFormat="false" ht="16" hidden="false" customHeight="false" outlineLevel="0" collapsed="false">
      <c r="A405" s="1"/>
      <c r="B405" s="15"/>
      <c r="C405" s="1"/>
    </row>
    <row r="406" customFormat="false" ht="16" hidden="false" customHeight="false" outlineLevel="0" collapsed="false">
      <c r="A406" s="1"/>
      <c r="B406" s="15"/>
      <c r="C406" s="1"/>
    </row>
    <row r="407" customFormat="false" ht="16" hidden="false" customHeight="false" outlineLevel="0" collapsed="false">
      <c r="A407" s="1"/>
      <c r="B407" s="15"/>
      <c r="C407" s="1"/>
    </row>
    <row r="408" customFormat="false" ht="16" hidden="false" customHeight="false" outlineLevel="0" collapsed="false">
      <c r="A408" s="1"/>
      <c r="B408" s="15"/>
      <c r="C408" s="1"/>
    </row>
    <row r="409" customFormat="false" ht="16" hidden="false" customHeight="false" outlineLevel="0" collapsed="false">
      <c r="A409" s="1"/>
      <c r="B409" s="15"/>
      <c r="C409" s="1"/>
    </row>
    <row r="410" customFormat="false" ht="16" hidden="false" customHeight="false" outlineLevel="0" collapsed="false">
      <c r="A410" s="1"/>
      <c r="B410" s="15"/>
      <c r="C410" s="1"/>
    </row>
    <row r="411" customFormat="false" ht="16" hidden="false" customHeight="false" outlineLevel="0" collapsed="false">
      <c r="A411" s="1"/>
      <c r="B411" s="15"/>
      <c r="C411" s="1"/>
    </row>
    <row r="412" customFormat="false" ht="16" hidden="false" customHeight="false" outlineLevel="0" collapsed="false">
      <c r="A412" s="1"/>
      <c r="B412" s="15"/>
      <c r="C412" s="1"/>
    </row>
    <row r="413" customFormat="false" ht="16" hidden="false" customHeight="false" outlineLevel="0" collapsed="false">
      <c r="A413" s="1"/>
      <c r="B413" s="15"/>
      <c r="C413" s="1"/>
    </row>
    <row r="414" customFormat="false" ht="16" hidden="false" customHeight="false" outlineLevel="0" collapsed="false">
      <c r="A414" s="1"/>
      <c r="B414" s="15"/>
      <c r="C414" s="1"/>
    </row>
    <row r="415" customFormat="false" ht="16" hidden="false" customHeight="false" outlineLevel="0" collapsed="false">
      <c r="A415" s="1"/>
      <c r="B415" s="15"/>
      <c r="C415" s="1"/>
    </row>
    <row r="416" customFormat="false" ht="16" hidden="false" customHeight="false" outlineLevel="0" collapsed="false">
      <c r="A416" s="1"/>
      <c r="B416" s="15"/>
      <c r="C416" s="1"/>
    </row>
    <row r="417" customFormat="false" ht="16" hidden="false" customHeight="false" outlineLevel="0" collapsed="false">
      <c r="A417" s="1"/>
      <c r="B417" s="15"/>
      <c r="C417" s="1"/>
    </row>
    <row r="418" customFormat="false" ht="16" hidden="false" customHeight="false" outlineLevel="0" collapsed="false">
      <c r="A418" s="1"/>
      <c r="B418" s="15"/>
      <c r="C418" s="1"/>
    </row>
    <row r="419" customFormat="false" ht="16" hidden="false" customHeight="false" outlineLevel="0" collapsed="false">
      <c r="A419" s="1"/>
      <c r="B419" s="15"/>
      <c r="C419" s="1"/>
    </row>
    <row r="420" customFormat="false" ht="16" hidden="false" customHeight="false" outlineLevel="0" collapsed="false">
      <c r="A420" s="1"/>
      <c r="B420" s="15"/>
      <c r="C420" s="1"/>
    </row>
    <row r="421" customFormat="false" ht="16" hidden="false" customHeight="false" outlineLevel="0" collapsed="false">
      <c r="A421" s="1"/>
      <c r="B421" s="15"/>
      <c r="C421" s="1"/>
    </row>
    <row r="422" customFormat="false" ht="16" hidden="false" customHeight="false" outlineLevel="0" collapsed="false">
      <c r="A422" s="1"/>
      <c r="B422" s="15"/>
      <c r="C422" s="1"/>
    </row>
    <row r="423" customFormat="false" ht="16" hidden="false" customHeight="false" outlineLevel="0" collapsed="false">
      <c r="A423" s="1"/>
      <c r="B423" s="15"/>
      <c r="C423" s="1"/>
    </row>
    <row r="424" customFormat="false" ht="16" hidden="false" customHeight="false" outlineLevel="0" collapsed="false">
      <c r="A424" s="1"/>
      <c r="B424" s="15"/>
      <c r="C424" s="1"/>
    </row>
    <row r="425" customFormat="false" ht="16" hidden="false" customHeight="false" outlineLevel="0" collapsed="false">
      <c r="A425" s="1"/>
      <c r="B425" s="15"/>
      <c r="C425" s="1"/>
    </row>
    <row r="426" customFormat="false" ht="16" hidden="false" customHeight="false" outlineLevel="0" collapsed="false">
      <c r="A426" s="1"/>
      <c r="B426" s="15"/>
      <c r="C426" s="1"/>
    </row>
    <row r="427" customFormat="false" ht="16" hidden="false" customHeight="false" outlineLevel="0" collapsed="false">
      <c r="A427" s="1"/>
      <c r="B427" s="15"/>
      <c r="C427" s="1"/>
    </row>
    <row r="428" customFormat="false" ht="16" hidden="false" customHeight="false" outlineLevel="0" collapsed="false">
      <c r="A428" s="1"/>
      <c r="B428" s="15"/>
      <c r="C428" s="1"/>
    </row>
    <row r="429" customFormat="false" ht="16" hidden="false" customHeight="false" outlineLevel="0" collapsed="false">
      <c r="A429" s="1"/>
      <c r="B429" s="15"/>
      <c r="C429" s="1"/>
    </row>
    <row r="430" customFormat="false" ht="16" hidden="false" customHeight="false" outlineLevel="0" collapsed="false">
      <c r="A430" s="1"/>
      <c r="B430" s="15"/>
      <c r="C430" s="1"/>
    </row>
    <row r="431" customFormat="false" ht="16" hidden="false" customHeight="false" outlineLevel="0" collapsed="false">
      <c r="A431" s="1"/>
      <c r="B431" s="15"/>
      <c r="C431" s="1"/>
    </row>
    <row r="432" customFormat="false" ht="16" hidden="false" customHeight="false" outlineLevel="0" collapsed="false">
      <c r="A432" s="1"/>
      <c r="B432" s="15"/>
      <c r="C432" s="1"/>
    </row>
    <row r="433" customFormat="false" ht="16" hidden="false" customHeight="false" outlineLevel="0" collapsed="false">
      <c r="A433" s="1"/>
      <c r="B433" s="15"/>
      <c r="C433" s="1"/>
    </row>
    <row r="434" customFormat="false" ht="16" hidden="false" customHeight="false" outlineLevel="0" collapsed="false">
      <c r="A434" s="1"/>
      <c r="B434" s="15"/>
      <c r="C434" s="1"/>
    </row>
    <row r="435" customFormat="false" ht="16" hidden="false" customHeight="false" outlineLevel="0" collapsed="false">
      <c r="A435" s="1"/>
      <c r="B435" s="15"/>
      <c r="C435" s="1"/>
    </row>
    <row r="436" customFormat="false" ht="16" hidden="false" customHeight="false" outlineLevel="0" collapsed="false">
      <c r="A436" s="1"/>
      <c r="B436" s="15"/>
      <c r="C436" s="1"/>
    </row>
    <row r="437" customFormat="false" ht="16" hidden="false" customHeight="false" outlineLevel="0" collapsed="false">
      <c r="A437" s="1"/>
      <c r="B437" s="15"/>
      <c r="C437" s="1"/>
    </row>
    <row r="438" customFormat="false" ht="16" hidden="false" customHeight="false" outlineLevel="0" collapsed="false">
      <c r="A438" s="1"/>
      <c r="B438" s="15"/>
      <c r="C438" s="1"/>
    </row>
    <row r="439" customFormat="false" ht="16" hidden="false" customHeight="false" outlineLevel="0" collapsed="false">
      <c r="A439" s="1"/>
      <c r="B439" s="15"/>
      <c r="C439" s="1"/>
    </row>
    <row r="440" customFormat="false" ht="16" hidden="false" customHeight="false" outlineLevel="0" collapsed="false">
      <c r="A440" s="1"/>
      <c r="B440" s="15"/>
      <c r="C440" s="1"/>
    </row>
    <row r="441" customFormat="false" ht="16" hidden="false" customHeight="false" outlineLevel="0" collapsed="false">
      <c r="A441" s="1"/>
      <c r="B441" s="15"/>
      <c r="C441" s="1"/>
    </row>
    <row r="442" customFormat="false" ht="16" hidden="false" customHeight="false" outlineLevel="0" collapsed="false">
      <c r="A442" s="1"/>
      <c r="B442" s="15"/>
      <c r="C442" s="1"/>
    </row>
    <row r="443" customFormat="false" ht="16" hidden="false" customHeight="false" outlineLevel="0" collapsed="false">
      <c r="A443" s="1"/>
      <c r="B443" s="15"/>
      <c r="C443" s="1"/>
    </row>
    <row r="444" customFormat="false" ht="16" hidden="false" customHeight="false" outlineLevel="0" collapsed="false">
      <c r="A444" s="1"/>
      <c r="B444" s="15"/>
      <c r="C444" s="1"/>
    </row>
    <row r="445" customFormat="false" ht="16" hidden="false" customHeight="false" outlineLevel="0" collapsed="false">
      <c r="A445" s="1"/>
      <c r="B445" s="15"/>
      <c r="C445" s="1"/>
    </row>
    <row r="446" customFormat="false" ht="16" hidden="false" customHeight="false" outlineLevel="0" collapsed="false">
      <c r="A446" s="1"/>
      <c r="B446" s="15"/>
      <c r="C446" s="1"/>
    </row>
    <row r="447" customFormat="false" ht="16" hidden="false" customHeight="false" outlineLevel="0" collapsed="false">
      <c r="A447" s="1"/>
      <c r="B447" s="15"/>
      <c r="C447" s="1"/>
    </row>
    <row r="448" customFormat="false" ht="16" hidden="false" customHeight="false" outlineLevel="0" collapsed="false">
      <c r="A448" s="1"/>
      <c r="B448" s="15"/>
      <c r="C448" s="1"/>
    </row>
    <row r="449" customFormat="false" ht="16" hidden="false" customHeight="false" outlineLevel="0" collapsed="false">
      <c r="A449" s="1"/>
      <c r="B449" s="15"/>
      <c r="C449" s="1"/>
    </row>
    <row r="450" customFormat="false" ht="16" hidden="false" customHeight="false" outlineLevel="0" collapsed="false">
      <c r="A450" s="1"/>
      <c r="B450" s="15"/>
      <c r="C450" s="1"/>
    </row>
    <row r="451" customFormat="false" ht="16" hidden="false" customHeight="false" outlineLevel="0" collapsed="false">
      <c r="A451" s="1"/>
      <c r="B451" s="15"/>
      <c r="C451" s="1"/>
    </row>
    <row r="452" customFormat="false" ht="16" hidden="false" customHeight="false" outlineLevel="0" collapsed="false">
      <c r="A452" s="1"/>
      <c r="B452" s="15"/>
      <c r="C452" s="1"/>
    </row>
    <row r="453" customFormat="false" ht="16" hidden="false" customHeight="false" outlineLevel="0" collapsed="false">
      <c r="A453" s="1"/>
      <c r="B453" s="15"/>
      <c r="C453" s="1"/>
    </row>
    <row r="454" customFormat="false" ht="16" hidden="false" customHeight="false" outlineLevel="0" collapsed="false">
      <c r="A454" s="1"/>
      <c r="B454" s="15"/>
      <c r="C454" s="1"/>
    </row>
    <row r="455" customFormat="false" ht="16" hidden="false" customHeight="false" outlineLevel="0" collapsed="false">
      <c r="A455" s="1"/>
      <c r="B455" s="15"/>
      <c r="C455" s="1"/>
    </row>
    <row r="456" customFormat="false" ht="16" hidden="false" customHeight="false" outlineLevel="0" collapsed="false">
      <c r="A456" s="1"/>
      <c r="B456" s="15"/>
      <c r="C456" s="1"/>
    </row>
    <row r="457" customFormat="false" ht="16" hidden="false" customHeight="false" outlineLevel="0" collapsed="false">
      <c r="A457" s="1"/>
      <c r="B457" s="15"/>
      <c r="C457" s="1"/>
    </row>
    <row r="458" customFormat="false" ht="16" hidden="false" customHeight="false" outlineLevel="0" collapsed="false">
      <c r="A458" s="1"/>
      <c r="B458" s="15"/>
      <c r="C458" s="1"/>
    </row>
    <row r="459" customFormat="false" ht="16" hidden="false" customHeight="false" outlineLevel="0" collapsed="false">
      <c r="A459" s="1"/>
      <c r="B459" s="15"/>
      <c r="C459" s="1"/>
    </row>
    <row r="460" customFormat="false" ht="16" hidden="false" customHeight="false" outlineLevel="0" collapsed="false">
      <c r="A460" s="1"/>
      <c r="B460" s="15"/>
      <c r="C460" s="1"/>
    </row>
    <row r="461" customFormat="false" ht="16" hidden="false" customHeight="false" outlineLevel="0" collapsed="false">
      <c r="A461" s="1"/>
      <c r="B461" s="15"/>
      <c r="C461" s="1"/>
    </row>
    <row r="462" customFormat="false" ht="16" hidden="false" customHeight="false" outlineLevel="0" collapsed="false">
      <c r="A462" s="1"/>
      <c r="B462" s="15"/>
      <c r="C462" s="1"/>
    </row>
    <row r="463" customFormat="false" ht="16" hidden="false" customHeight="false" outlineLevel="0" collapsed="false">
      <c r="A463" s="1"/>
      <c r="B463" s="15"/>
      <c r="C463" s="1"/>
    </row>
    <row r="464" customFormat="false" ht="16" hidden="false" customHeight="false" outlineLevel="0" collapsed="false">
      <c r="A464" s="1"/>
      <c r="B464" s="15"/>
      <c r="C464" s="1"/>
    </row>
    <row r="465" customFormat="false" ht="16" hidden="false" customHeight="false" outlineLevel="0" collapsed="false">
      <c r="A465" s="1"/>
      <c r="B465" s="15"/>
      <c r="C465" s="1"/>
    </row>
    <row r="466" customFormat="false" ht="16" hidden="false" customHeight="false" outlineLevel="0" collapsed="false">
      <c r="A466" s="1"/>
      <c r="B466" s="15"/>
      <c r="C466" s="1"/>
    </row>
    <row r="467" customFormat="false" ht="16" hidden="false" customHeight="false" outlineLevel="0" collapsed="false">
      <c r="A467" s="1"/>
      <c r="B467" s="15"/>
      <c r="C467" s="1"/>
    </row>
    <row r="468" customFormat="false" ht="16" hidden="false" customHeight="false" outlineLevel="0" collapsed="false">
      <c r="A468" s="1"/>
      <c r="B468" s="15"/>
      <c r="C468" s="1"/>
    </row>
    <row r="469" customFormat="false" ht="16" hidden="false" customHeight="false" outlineLevel="0" collapsed="false">
      <c r="A469" s="1"/>
      <c r="B469" s="15"/>
      <c r="C469" s="1"/>
    </row>
    <row r="470" customFormat="false" ht="16" hidden="false" customHeight="false" outlineLevel="0" collapsed="false">
      <c r="A470" s="1"/>
      <c r="B470" s="15"/>
      <c r="C470" s="1"/>
    </row>
    <row r="471" customFormat="false" ht="16" hidden="false" customHeight="false" outlineLevel="0" collapsed="false">
      <c r="A471" s="1"/>
      <c r="B471" s="15"/>
      <c r="C471" s="1"/>
    </row>
    <row r="472" customFormat="false" ht="16" hidden="false" customHeight="false" outlineLevel="0" collapsed="false">
      <c r="A472" s="1"/>
      <c r="B472" s="15"/>
      <c r="C472" s="1"/>
    </row>
    <row r="473" customFormat="false" ht="16" hidden="false" customHeight="false" outlineLevel="0" collapsed="false">
      <c r="A473" s="1"/>
      <c r="B473" s="15"/>
      <c r="C473" s="1"/>
    </row>
    <row r="474" customFormat="false" ht="16" hidden="false" customHeight="false" outlineLevel="0" collapsed="false">
      <c r="A474" s="1"/>
      <c r="B474" s="15"/>
      <c r="C474" s="1"/>
    </row>
    <row r="475" customFormat="false" ht="16" hidden="false" customHeight="false" outlineLevel="0" collapsed="false">
      <c r="A475" s="1"/>
      <c r="B475" s="15"/>
      <c r="C475" s="1"/>
    </row>
    <row r="476" customFormat="false" ht="16" hidden="false" customHeight="false" outlineLevel="0" collapsed="false">
      <c r="A476" s="1"/>
      <c r="B476" s="15"/>
      <c r="C476" s="1"/>
    </row>
    <row r="477" customFormat="false" ht="16" hidden="false" customHeight="false" outlineLevel="0" collapsed="false">
      <c r="A477" s="1"/>
      <c r="B477" s="15"/>
      <c r="C477" s="1"/>
    </row>
    <row r="478" customFormat="false" ht="16" hidden="false" customHeight="false" outlineLevel="0" collapsed="false">
      <c r="A478" s="1"/>
      <c r="B478" s="15"/>
      <c r="C478" s="1"/>
    </row>
    <row r="479" customFormat="false" ht="16" hidden="false" customHeight="false" outlineLevel="0" collapsed="false">
      <c r="A479" s="1"/>
      <c r="B479" s="15"/>
      <c r="C479" s="1"/>
    </row>
    <row r="480" customFormat="false" ht="16" hidden="false" customHeight="false" outlineLevel="0" collapsed="false">
      <c r="A480" s="1"/>
      <c r="B480" s="15"/>
      <c r="C480" s="1"/>
    </row>
    <row r="481" customFormat="false" ht="16" hidden="false" customHeight="false" outlineLevel="0" collapsed="false">
      <c r="A481" s="1"/>
      <c r="B481" s="15"/>
      <c r="C481" s="1"/>
    </row>
    <row r="482" customFormat="false" ht="16" hidden="false" customHeight="false" outlineLevel="0" collapsed="false">
      <c r="A482" s="1"/>
      <c r="B482" s="15"/>
      <c r="C482" s="1"/>
    </row>
    <row r="483" customFormat="false" ht="16" hidden="false" customHeight="false" outlineLevel="0" collapsed="false">
      <c r="A483" s="1"/>
      <c r="B483" s="15"/>
      <c r="C483" s="1"/>
    </row>
    <row r="484" customFormat="false" ht="16" hidden="false" customHeight="false" outlineLevel="0" collapsed="false">
      <c r="A484" s="1"/>
      <c r="B484" s="15"/>
      <c r="C484" s="1"/>
    </row>
    <row r="485" customFormat="false" ht="16" hidden="false" customHeight="false" outlineLevel="0" collapsed="false">
      <c r="A485" s="1"/>
      <c r="B485" s="15"/>
      <c r="C485" s="1"/>
    </row>
    <row r="486" customFormat="false" ht="16" hidden="false" customHeight="false" outlineLevel="0" collapsed="false">
      <c r="A486" s="1"/>
      <c r="B486" s="15"/>
      <c r="C486" s="1"/>
    </row>
    <row r="487" customFormat="false" ht="16" hidden="false" customHeight="false" outlineLevel="0" collapsed="false">
      <c r="A487" s="1"/>
      <c r="B487" s="15"/>
      <c r="C487" s="1"/>
    </row>
    <row r="488" customFormat="false" ht="16" hidden="false" customHeight="false" outlineLevel="0" collapsed="false">
      <c r="A488" s="1"/>
      <c r="B488" s="15"/>
      <c r="C488" s="1"/>
    </row>
    <row r="489" customFormat="false" ht="16" hidden="false" customHeight="false" outlineLevel="0" collapsed="false">
      <c r="A489" s="1"/>
      <c r="B489" s="15"/>
      <c r="C489" s="1"/>
    </row>
    <row r="490" customFormat="false" ht="16" hidden="false" customHeight="false" outlineLevel="0" collapsed="false">
      <c r="A490" s="1"/>
      <c r="B490" s="15"/>
      <c r="C490" s="1"/>
    </row>
    <row r="491" customFormat="false" ht="16" hidden="false" customHeight="false" outlineLevel="0" collapsed="false">
      <c r="A491" s="1"/>
      <c r="B491" s="15"/>
      <c r="C491" s="1"/>
    </row>
    <row r="492" customFormat="false" ht="16" hidden="false" customHeight="false" outlineLevel="0" collapsed="false">
      <c r="A492" s="1"/>
      <c r="B492" s="15"/>
      <c r="C492" s="1"/>
    </row>
    <row r="493" customFormat="false" ht="16" hidden="false" customHeight="false" outlineLevel="0" collapsed="false">
      <c r="A493" s="1"/>
      <c r="B493" s="15"/>
      <c r="C493" s="1"/>
    </row>
    <row r="494" customFormat="false" ht="16" hidden="false" customHeight="false" outlineLevel="0" collapsed="false">
      <c r="A494" s="1"/>
      <c r="B494" s="15"/>
      <c r="C494" s="1"/>
    </row>
    <row r="495" customFormat="false" ht="16" hidden="false" customHeight="false" outlineLevel="0" collapsed="false">
      <c r="A495" s="1"/>
      <c r="B495" s="15"/>
      <c r="C495" s="1"/>
    </row>
    <row r="496" customFormat="false" ht="16" hidden="false" customHeight="false" outlineLevel="0" collapsed="false">
      <c r="A496" s="1"/>
      <c r="B496" s="15"/>
      <c r="C496" s="1"/>
    </row>
    <row r="497" customFormat="false" ht="16" hidden="false" customHeight="false" outlineLevel="0" collapsed="false">
      <c r="A497" s="1"/>
      <c r="B497" s="15"/>
      <c r="C497" s="1"/>
    </row>
    <row r="498" customFormat="false" ht="16" hidden="false" customHeight="false" outlineLevel="0" collapsed="false">
      <c r="A498" s="1"/>
      <c r="B498" s="15"/>
      <c r="C498" s="1"/>
    </row>
    <row r="499" customFormat="false" ht="16" hidden="false" customHeight="false" outlineLevel="0" collapsed="false">
      <c r="A499" s="1"/>
      <c r="B499" s="15"/>
      <c r="C499" s="1"/>
    </row>
    <row r="500" customFormat="false" ht="16" hidden="false" customHeight="false" outlineLevel="0" collapsed="false">
      <c r="A500" s="1"/>
      <c r="B500" s="15"/>
      <c r="C500" s="1"/>
    </row>
    <row r="501" customFormat="false" ht="16" hidden="false" customHeight="false" outlineLevel="0" collapsed="false">
      <c r="A501" s="1"/>
      <c r="B501" s="15"/>
      <c r="C501" s="1"/>
    </row>
    <row r="502" customFormat="false" ht="16" hidden="false" customHeight="false" outlineLevel="0" collapsed="false">
      <c r="A502" s="1"/>
      <c r="B502" s="15"/>
      <c r="C502" s="1"/>
    </row>
    <row r="503" customFormat="false" ht="16" hidden="false" customHeight="false" outlineLevel="0" collapsed="false">
      <c r="A503" s="1"/>
      <c r="B503" s="15"/>
      <c r="C503" s="1"/>
    </row>
    <row r="504" customFormat="false" ht="16" hidden="false" customHeight="false" outlineLevel="0" collapsed="false">
      <c r="A504" s="1"/>
      <c r="B504" s="15"/>
      <c r="C504" s="1"/>
    </row>
    <row r="505" customFormat="false" ht="16" hidden="false" customHeight="false" outlineLevel="0" collapsed="false">
      <c r="A505" s="1"/>
      <c r="B505" s="15"/>
      <c r="C505" s="1"/>
    </row>
    <row r="506" customFormat="false" ht="16" hidden="false" customHeight="false" outlineLevel="0" collapsed="false">
      <c r="A506" s="1"/>
      <c r="B506" s="15"/>
      <c r="C506" s="1"/>
    </row>
    <row r="507" customFormat="false" ht="16" hidden="false" customHeight="false" outlineLevel="0" collapsed="false">
      <c r="A507" s="1"/>
      <c r="B507" s="15"/>
      <c r="C507" s="1"/>
    </row>
    <row r="508" customFormat="false" ht="16" hidden="false" customHeight="false" outlineLevel="0" collapsed="false">
      <c r="A508" s="1"/>
      <c r="B508" s="15"/>
      <c r="C508" s="1"/>
    </row>
    <row r="509" customFormat="false" ht="16" hidden="false" customHeight="false" outlineLevel="0" collapsed="false">
      <c r="A509" s="1"/>
      <c r="B509" s="15"/>
      <c r="C509" s="1"/>
    </row>
    <row r="510" customFormat="false" ht="16" hidden="false" customHeight="false" outlineLevel="0" collapsed="false">
      <c r="A510" s="1"/>
      <c r="B510" s="15"/>
      <c r="C510" s="1"/>
    </row>
    <row r="511" customFormat="false" ht="16" hidden="false" customHeight="false" outlineLevel="0" collapsed="false">
      <c r="A511" s="1"/>
      <c r="B511" s="15"/>
      <c r="C511" s="1"/>
    </row>
    <row r="512" customFormat="false" ht="16" hidden="false" customHeight="false" outlineLevel="0" collapsed="false">
      <c r="A512" s="1"/>
      <c r="B512" s="15"/>
      <c r="C512" s="1"/>
    </row>
    <row r="513" customFormat="false" ht="16" hidden="false" customHeight="false" outlineLevel="0" collapsed="false">
      <c r="A513" s="1"/>
      <c r="B513" s="15"/>
      <c r="C513" s="1"/>
    </row>
    <row r="514" customFormat="false" ht="16" hidden="false" customHeight="false" outlineLevel="0" collapsed="false">
      <c r="A514" s="1"/>
      <c r="B514" s="15"/>
      <c r="C514" s="1"/>
    </row>
    <row r="515" customFormat="false" ht="16" hidden="false" customHeight="false" outlineLevel="0" collapsed="false">
      <c r="A515" s="1"/>
      <c r="B515" s="15"/>
      <c r="C515" s="1"/>
    </row>
    <row r="516" customFormat="false" ht="16" hidden="false" customHeight="false" outlineLevel="0" collapsed="false">
      <c r="A516" s="1"/>
      <c r="B516" s="15"/>
      <c r="C516" s="1"/>
    </row>
    <row r="517" customFormat="false" ht="16" hidden="false" customHeight="false" outlineLevel="0" collapsed="false">
      <c r="A517" s="1"/>
      <c r="B517" s="15"/>
      <c r="C517" s="1"/>
    </row>
    <row r="518" customFormat="false" ht="16" hidden="false" customHeight="false" outlineLevel="0" collapsed="false">
      <c r="A518" s="1"/>
      <c r="B518" s="15"/>
      <c r="C518" s="1"/>
    </row>
    <row r="519" customFormat="false" ht="16" hidden="false" customHeight="false" outlineLevel="0" collapsed="false">
      <c r="A519" s="1"/>
      <c r="B519" s="15"/>
      <c r="C519" s="1"/>
    </row>
    <row r="520" customFormat="false" ht="16" hidden="false" customHeight="false" outlineLevel="0" collapsed="false">
      <c r="A520" s="1"/>
      <c r="B520" s="15"/>
      <c r="C520" s="1"/>
    </row>
    <row r="521" customFormat="false" ht="16" hidden="false" customHeight="false" outlineLevel="0" collapsed="false">
      <c r="A521" s="1"/>
      <c r="B521" s="15"/>
      <c r="C521" s="1"/>
    </row>
    <row r="522" customFormat="false" ht="16" hidden="false" customHeight="false" outlineLevel="0" collapsed="false">
      <c r="A522" s="1"/>
      <c r="B522" s="15"/>
      <c r="C522" s="1"/>
    </row>
    <row r="523" customFormat="false" ht="16" hidden="false" customHeight="false" outlineLevel="0" collapsed="false">
      <c r="A523" s="1"/>
      <c r="B523" s="15"/>
      <c r="C523" s="1"/>
    </row>
    <row r="524" customFormat="false" ht="16" hidden="false" customHeight="false" outlineLevel="0" collapsed="false">
      <c r="A524" s="1"/>
      <c r="B524" s="15"/>
      <c r="C524" s="1"/>
    </row>
    <row r="525" customFormat="false" ht="16" hidden="false" customHeight="false" outlineLevel="0" collapsed="false">
      <c r="A525" s="1"/>
      <c r="B525" s="15"/>
      <c r="C525" s="1"/>
    </row>
    <row r="526" customFormat="false" ht="16" hidden="false" customHeight="false" outlineLevel="0" collapsed="false">
      <c r="A526" s="1"/>
      <c r="B526" s="15"/>
      <c r="C526" s="1"/>
    </row>
    <row r="527" customFormat="false" ht="16" hidden="false" customHeight="false" outlineLevel="0" collapsed="false">
      <c r="A527" s="1"/>
      <c r="B527" s="15"/>
      <c r="C527" s="1"/>
    </row>
    <row r="528" customFormat="false" ht="16" hidden="false" customHeight="false" outlineLevel="0" collapsed="false">
      <c r="A528" s="1"/>
      <c r="B528" s="15"/>
      <c r="C528" s="1"/>
    </row>
    <row r="529" customFormat="false" ht="16" hidden="false" customHeight="false" outlineLevel="0" collapsed="false">
      <c r="A529" s="1"/>
      <c r="B529" s="15"/>
      <c r="C529" s="1"/>
    </row>
    <row r="530" customFormat="false" ht="16" hidden="false" customHeight="false" outlineLevel="0" collapsed="false">
      <c r="A530" s="1"/>
      <c r="B530" s="15"/>
      <c r="C530" s="1"/>
    </row>
    <row r="531" customFormat="false" ht="16" hidden="false" customHeight="false" outlineLevel="0" collapsed="false">
      <c r="A531" s="1"/>
      <c r="B531" s="15"/>
      <c r="C531" s="1"/>
    </row>
    <row r="532" customFormat="false" ht="16" hidden="false" customHeight="false" outlineLevel="0" collapsed="false">
      <c r="A532" s="1"/>
      <c r="B532" s="15"/>
      <c r="C532" s="1"/>
    </row>
    <row r="533" customFormat="false" ht="16" hidden="false" customHeight="false" outlineLevel="0" collapsed="false">
      <c r="A533" s="1"/>
      <c r="B533" s="15"/>
      <c r="C533" s="1"/>
    </row>
    <row r="534" customFormat="false" ht="16" hidden="false" customHeight="false" outlineLevel="0" collapsed="false">
      <c r="A534" s="1"/>
      <c r="B534" s="15"/>
      <c r="C534" s="1"/>
    </row>
    <row r="535" customFormat="false" ht="16" hidden="false" customHeight="false" outlineLevel="0" collapsed="false">
      <c r="A535" s="1"/>
      <c r="B535" s="15"/>
      <c r="C535" s="1"/>
    </row>
    <row r="536" customFormat="false" ht="16" hidden="false" customHeight="false" outlineLevel="0" collapsed="false">
      <c r="A536" s="1"/>
      <c r="B536" s="15"/>
      <c r="C536" s="1"/>
    </row>
    <row r="537" customFormat="false" ht="16" hidden="false" customHeight="false" outlineLevel="0" collapsed="false">
      <c r="A537" s="1"/>
      <c r="B537" s="15"/>
      <c r="C537" s="1"/>
    </row>
    <row r="538" customFormat="false" ht="16" hidden="false" customHeight="false" outlineLevel="0" collapsed="false">
      <c r="A538" s="1"/>
      <c r="B538" s="15"/>
      <c r="C538" s="1"/>
    </row>
    <row r="539" customFormat="false" ht="16" hidden="false" customHeight="false" outlineLevel="0" collapsed="false">
      <c r="A539" s="1"/>
      <c r="B539" s="15"/>
      <c r="C539" s="1"/>
    </row>
    <row r="540" customFormat="false" ht="16" hidden="false" customHeight="false" outlineLevel="0" collapsed="false">
      <c r="A540" s="1"/>
      <c r="B540" s="15"/>
      <c r="C540" s="1"/>
    </row>
    <row r="541" customFormat="false" ht="16" hidden="false" customHeight="false" outlineLevel="0" collapsed="false">
      <c r="A541" s="1"/>
      <c r="B541" s="15"/>
      <c r="C541" s="1"/>
    </row>
    <row r="542" customFormat="false" ht="16" hidden="false" customHeight="false" outlineLevel="0" collapsed="false">
      <c r="A542" s="1"/>
      <c r="B542" s="15"/>
      <c r="C542" s="1"/>
    </row>
    <row r="543" customFormat="false" ht="16" hidden="false" customHeight="false" outlineLevel="0" collapsed="false">
      <c r="A543" s="1"/>
      <c r="B543" s="15"/>
      <c r="C543" s="1"/>
    </row>
    <row r="544" customFormat="false" ht="16" hidden="false" customHeight="false" outlineLevel="0" collapsed="false">
      <c r="A544" s="1"/>
      <c r="B544" s="15"/>
      <c r="C544" s="1"/>
    </row>
    <row r="545" customFormat="false" ht="16" hidden="false" customHeight="false" outlineLevel="0" collapsed="false">
      <c r="A545" s="1"/>
      <c r="B545" s="15"/>
      <c r="C545" s="1"/>
    </row>
    <row r="546" customFormat="false" ht="16" hidden="false" customHeight="false" outlineLevel="0" collapsed="false">
      <c r="A546" s="1"/>
      <c r="B546" s="15"/>
      <c r="C546" s="1"/>
    </row>
    <row r="547" customFormat="false" ht="16" hidden="false" customHeight="false" outlineLevel="0" collapsed="false">
      <c r="A547" s="1"/>
      <c r="B547" s="15"/>
      <c r="C547" s="1"/>
    </row>
    <row r="548" customFormat="false" ht="16" hidden="false" customHeight="false" outlineLevel="0" collapsed="false">
      <c r="A548" s="1"/>
      <c r="B548" s="15"/>
      <c r="C548" s="1"/>
    </row>
    <row r="549" customFormat="false" ht="16" hidden="false" customHeight="false" outlineLevel="0" collapsed="false">
      <c r="A549" s="1"/>
      <c r="B549" s="15"/>
      <c r="C549" s="1"/>
    </row>
    <row r="550" customFormat="false" ht="16" hidden="false" customHeight="false" outlineLevel="0" collapsed="false">
      <c r="A550" s="1"/>
      <c r="B550" s="15"/>
      <c r="C550" s="1"/>
    </row>
    <row r="551" customFormat="false" ht="16" hidden="false" customHeight="false" outlineLevel="0" collapsed="false">
      <c r="A551" s="1"/>
      <c r="B551" s="15"/>
      <c r="C551" s="1"/>
    </row>
    <row r="552" customFormat="false" ht="16" hidden="false" customHeight="false" outlineLevel="0" collapsed="false">
      <c r="A552" s="1"/>
      <c r="B552" s="15"/>
      <c r="C552" s="1"/>
    </row>
    <row r="553" customFormat="false" ht="16" hidden="false" customHeight="false" outlineLevel="0" collapsed="false">
      <c r="A553" s="1"/>
      <c r="B553" s="15"/>
      <c r="C553" s="1"/>
    </row>
    <row r="554" customFormat="false" ht="16" hidden="false" customHeight="false" outlineLevel="0" collapsed="false">
      <c r="A554" s="1"/>
      <c r="B554" s="15"/>
      <c r="C554" s="1"/>
    </row>
    <row r="555" customFormat="false" ht="16" hidden="false" customHeight="false" outlineLevel="0" collapsed="false">
      <c r="A555" s="1"/>
      <c r="B555" s="15"/>
      <c r="C555" s="1"/>
    </row>
    <row r="556" customFormat="false" ht="16" hidden="false" customHeight="false" outlineLevel="0" collapsed="false">
      <c r="A556" s="1"/>
      <c r="B556" s="15"/>
      <c r="C556" s="1"/>
    </row>
    <row r="557" customFormat="false" ht="16" hidden="false" customHeight="false" outlineLevel="0" collapsed="false">
      <c r="A557" s="1"/>
      <c r="B557" s="15"/>
      <c r="C557" s="1"/>
    </row>
    <row r="558" customFormat="false" ht="16" hidden="false" customHeight="false" outlineLevel="0" collapsed="false">
      <c r="A558" s="1"/>
      <c r="B558" s="15"/>
      <c r="C558" s="1"/>
    </row>
    <row r="559" customFormat="false" ht="16" hidden="false" customHeight="false" outlineLevel="0" collapsed="false">
      <c r="A559" s="1"/>
      <c r="B559" s="15"/>
      <c r="C559" s="1"/>
    </row>
    <row r="560" customFormat="false" ht="16" hidden="false" customHeight="false" outlineLevel="0" collapsed="false">
      <c r="A560" s="1"/>
      <c r="B560" s="15"/>
      <c r="C560" s="1"/>
    </row>
    <row r="561" customFormat="false" ht="16" hidden="false" customHeight="false" outlineLevel="0" collapsed="false">
      <c r="A561" s="1"/>
      <c r="B561" s="15"/>
      <c r="C561" s="1"/>
    </row>
    <row r="562" customFormat="false" ht="16" hidden="false" customHeight="false" outlineLevel="0" collapsed="false">
      <c r="A562" s="1"/>
      <c r="B562" s="15"/>
      <c r="C562" s="1"/>
    </row>
    <row r="563" customFormat="false" ht="16" hidden="false" customHeight="false" outlineLevel="0" collapsed="false">
      <c r="A563" s="1"/>
      <c r="B563" s="15"/>
      <c r="C563" s="1"/>
    </row>
    <row r="564" customFormat="false" ht="16" hidden="false" customHeight="false" outlineLevel="0" collapsed="false">
      <c r="A564" s="1"/>
      <c r="B564" s="15"/>
      <c r="C564" s="1"/>
    </row>
    <row r="565" customFormat="false" ht="16" hidden="false" customHeight="false" outlineLevel="0" collapsed="false">
      <c r="A565" s="1"/>
      <c r="B565" s="15"/>
      <c r="C565" s="1"/>
    </row>
    <row r="566" customFormat="false" ht="16" hidden="false" customHeight="false" outlineLevel="0" collapsed="false">
      <c r="A566" s="1"/>
      <c r="B566" s="15"/>
      <c r="C566" s="1"/>
    </row>
    <row r="567" customFormat="false" ht="16" hidden="false" customHeight="false" outlineLevel="0" collapsed="false">
      <c r="A567" s="1"/>
      <c r="B567" s="15"/>
      <c r="C567" s="1"/>
    </row>
    <row r="568" customFormat="false" ht="16" hidden="false" customHeight="false" outlineLevel="0" collapsed="false">
      <c r="A568" s="1"/>
      <c r="B568" s="15"/>
      <c r="C568" s="1"/>
    </row>
    <row r="569" customFormat="false" ht="16" hidden="false" customHeight="false" outlineLevel="0" collapsed="false">
      <c r="A569" s="1"/>
      <c r="B569" s="15"/>
      <c r="C569" s="1"/>
    </row>
    <row r="570" customFormat="false" ht="16" hidden="false" customHeight="false" outlineLevel="0" collapsed="false">
      <c r="A570" s="1"/>
      <c r="B570" s="15"/>
      <c r="C570" s="1"/>
    </row>
    <row r="571" customFormat="false" ht="16" hidden="false" customHeight="false" outlineLevel="0" collapsed="false">
      <c r="A571" s="1"/>
      <c r="B571" s="15"/>
      <c r="C571" s="1"/>
    </row>
    <row r="572" customFormat="false" ht="16" hidden="false" customHeight="false" outlineLevel="0" collapsed="false">
      <c r="A572" s="1"/>
      <c r="B572" s="15"/>
      <c r="C572" s="1"/>
    </row>
    <row r="573" customFormat="false" ht="16" hidden="false" customHeight="false" outlineLevel="0" collapsed="false">
      <c r="A573" s="1"/>
      <c r="B573" s="15"/>
      <c r="C573" s="1"/>
    </row>
    <row r="574" customFormat="false" ht="16" hidden="false" customHeight="false" outlineLevel="0" collapsed="false">
      <c r="A574" s="1"/>
      <c r="B574" s="15"/>
      <c r="C574" s="1"/>
    </row>
    <row r="575" customFormat="false" ht="16" hidden="false" customHeight="false" outlineLevel="0" collapsed="false">
      <c r="A575" s="1"/>
      <c r="B575" s="15"/>
      <c r="C575" s="1"/>
    </row>
    <row r="576" customFormat="false" ht="16" hidden="false" customHeight="false" outlineLevel="0" collapsed="false">
      <c r="A576" s="1"/>
      <c r="B576" s="15"/>
      <c r="C576" s="1"/>
    </row>
    <row r="577" customFormat="false" ht="16" hidden="false" customHeight="false" outlineLevel="0" collapsed="false">
      <c r="A577" s="1"/>
      <c r="B577" s="15"/>
      <c r="C577" s="1"/>
    </row>
    <row r="578" customFormat="false" ht="16" hidden="false" customHeight="false" outlineLevel="0" collapsed="false">
      <c r="A578" s="1"/>
      <c r="B578" s="15"/>
      <c r="C578" s="1"/>
    </row>
    <row r="579" customFormat="false" ht="16" hidden="false" customHeight="false" outlineLevel="0" collapsed="false">
      <c r="A579" s="1"/>
      <c r="B579" s="15"/>
      <c r="C579" s="1"/>
    </row>
    <row r="580" customFormat="false" ht="16" hidden="false" customHeight="false" outlineLevel="0" collapsed="false">
      <c r="A580" s="1"/>
      <c r="B580" s="15"/>
      <c r="C580" s="1"/>
    </row>
    <row r="581" customFormat="false" ht="16" hidden="false" customHeight="false" outlineLevel="0" collapsed="false">
      <c r="A581" s="1"/>
      <c r="B581" s="15"/>
      <c r="C581" s="1"/>
    </row>
    <row r="582" customFormat="false" ht="16" hidden="false" customHeight="false" outlineLevel="0" collapsed="false">
      <c r="A582" s="1"/>
      <c r="B582" s="15"/>
      <c r="C582" s="1"/>
    </row>
    <row r="583" customFormat="false" ht="16" hidden="false" customHeight="false" outlineLevel="0" collapsed="false">
      <c r="A583" s="1"/>
      <c r="B583" s="15"/>
      <c r="C583" s="1"/>
    </row>
    <row r="584" customFormat="false" ht="16" hidden="false" customHeight="false" outlineLevel="0" collapsed="false">
      <c r="A584" s="1"/>
      <c r="B584" s="15"/>
      <c r="C584" s="1"/>
    </row>
    <row r="585" customFormat="false" ht="16" hidden="false" customHeight="false" outlineLevel="0" collapsed="false">
      <c r="A585" s="1"/>
      <c r="B585" s="15"/>
      <c r="C585" s="1"/>
    </row>
    <row r="586" customFormat="false" ht="16" hidden="false" customHeight="false" outlineLevel="0" collapsed="false">
      <c r="A586" s="1"/>
      <c r="B586" s="15"/>
      <c r="C586" s="1"/>
    </row>
    <row r="587" customFormat="false" ht="16" hidden="false" customHeight="false" outlineLevel="0" collapsed="false">
      <c r="A587" s="1"/>
      <c r="B587" s="15"/>
      <c r="C587" s="1"/>
    </row>
    <row r="588" customFormat="false" ht="16" hidden="false" customHeight="false" outlineLevel="0" collapsed="false">
      <c r="A588" s="1"/>
      <c r="B588" s="15"/>
      <c r="C588" s="1"/>
    </row>
    <row r="589" customFormat="false" ht="16" hidden="false" customHeight="false" outlineLevel="0" collapsed="false">
      <c r="A589" s="1"/>
      <c r="B589" s="15"/>
      <c r="C589" s="1"/>
    </row>
    <row r="590" customFormat="false" ht="16" hidden="false" customHeight="false" outlineLevel="0" collapsed="false">
      <c r="A590" s="1"/>
      <c r="B590" s="15"/>
      <c r="C590" s="1"/>
    </row>
    <row r="591" customFormat="false" ht="16" hidden="false" customHeight="false" outlineLevel="0" collapsed="false">
      <c r="A591" s="1"/>
      <c r="B591" s="15"/>
      <c r="C591" s="1"/>
    </row>
    <row r="592" customFormat="false" ht="16" hidden="false" customHeight="false" outlineLevel="0" collapsed="false">
      <c r="A592" s="1"/>
      <c r="B592" s="15"/>
      <c r="C592" s="1"/>
    </row>
    <row r="593" customFormat="false" ht="16" hidden="false" customHeight="false" outlineLevel="0" collapsed="false">
      <c r="A593" s="1"/>
      <c r="B593" s="15"/>
      <c r="C593" s="1"/>
    </row>
    <row r="594" customFormat="false" ht="16" hidden="false" customHeight="false" outlineLevel="0" collapsed="false">
      <c r="A594" s="1"/>
      <c r="B594" s="15"/>
      <c r="C594" s="1"/>
    </row>
    <row r="595" customFormat="false" ht="16" hidden="false" customHeight="false" outlineLevel="0" collapsed="false">
      <c r="A595" s="1"/>
      <c r="B595" s="15"/>
      <c r="C595" s="1"/>
    </row>
    <row r="596" customFormat="false" ht="16" hidden="false" customHeight="false" outlineLevel="0" collapsed="false">
      <c r="A596" s="1"/>
      <c r="B596" s="15"/>
      <c r="C596" s="1"/>
    </row>
    <row r="597" customFormat="false" ht="16" hidden="false" customHeight="false" outlineLevel="0" collapsed="false">
      <c r="A597" s="1"/>
      <c r="B597" s="15"/>
      <c r="C597" s="1"/>
    </row>
    <row r="598" customFormat="false" ht="16" hidden="false" customHeight="false" outlineLevel="0" collapsed="false">
      <c r="A598" s="1"/>
      <c r="B598" s="15"/>
      <c r="C598" s="1"/>
    </row>
    <row r="599" customFormat="false" ht="16" hidden="false" customHeight="false" outlineLevel="0" collapsed="false">
      <c r="A599" s="1"/>
      <c r="B599" s="15"/>
      <c r="C599" s="1"/>
    </row>
    <row r="600" customFormat="false" ht="16" hidden="false" customHeight="false" outlineLevel="0" collapsed="false">
      <c r="A600" s="1"/>
      <c r="B600" s="15"/>
      <c r="C600" s="1"/>
    </row>
    <row r="601" customFormat="false" ht="16" hidden="false" customHeight="false" outlineLevel="0" collapsed="false">
      <c r="A601" s="1"/>
      <c r="B601" s="15"/>
      <c r="C601" s="1"/>
    </row>
    <row r="602" customFormat="false" ht="16" hidden="false" customHeight="false" outlineLevel="0" collapsed="false">
      <c r="A602" s="1"/>
      <c r="B602" s="15"/>
      <c r="C602" s="1"/>
    </row>
    <row r="603" customFormat="false" ht="16" hidden="false" customHeight="false" outlineLevel="0" collapsed="false">
      <c r="A603" s="1"/>
      <c r="B603" s="15"/>
      <c r="C603" s="1"/>
    </row>
    <row r="604" customFormat="false" ht="16" hidden="false" customHeight="false" outlineLevel="0" collapsed="false">
      <c r="A604" s="1"/>
      <c r="B604" s="15"/>
      <c r="C604" s="1"/>
    </row>
    <row r="605" customFormat="false" ht="16" hidden="false" customHeight="false" outlineLevel="0" collapsed="false">
      <c r="A605" s="1"/>
      <c r="B605" s="15"/>
      <c r="C605" s="1"/>
    </row>
    <row r="606" customFormat="false" ht="16" hidden="false" customHeight="false" outlineLevel="0" collapsed="false">
      <c r="A606" s="1"/>
      <c r="B606" s="15"/>
      <c r="C606" s="1"/>
    </row>
    <row r="607" customFormat="false" ht="16" hidden="false" customHeight="false" outlineLevel="0" collapsed="false">
      <c r="A607" s="1"/>
      <c r="B607" s="15"/>
      <c r="C607" s="1"/>
    </row>
    <row r="608" customFormat="false" ht="16" hidden="false" customHeight="false" outlineLevel="0" collapsed="false">
      <c r="A608" s="1"/>
      <c r="B608" s="15"/>
      <c r="C608" s="1"/>
    </row>
    <row r="609" customFormat="false" ht="16" hidden="false" customHeight="false" outlineLevel="0" collapsed="false">
      <c r="A609" s="1"/>
      <c r="B609" s="15"/>
      <c r="C609" s="1"/>
    </row>
    <row r="610" customFormat="false" ht="16" hidden="false" customHeight="false" outlineLevel="0" collapsed="false">
      <c r="A610" s="1"/>
      <c r="B610" s="15"/>
      <c r="C610" s="1"/>
    </row>
    <row r="611" customFormat="false" ht="16" hidden="false" customHeight="false" outlineLevel="0" collapsed="false">
      <c r="A611" s="1"/>
      <c r="B611" s="15"/>
      <c r="C611" s="1"/>
    </row>
    <row r="612" customFormat="false" ht="16" hidden="false" customHeight="false" outlineLevel="0" collapsed="false">
      <c r="A612" s="1"/>
      <c r="B612" s="15"/>
      <c r="C612" s="1"/>
    </row>
    <row r="613" customFormat="false" ht="16" hidden="false" customHeight="false" outlineLevel="0" collapsed="false">
      <c r="A613" s="1"/>
      <c r="B613" s="15"/>
      <c r="C613" s="1"/>
    </row>
    <row r="614" customFormat="false" ht="16" hidden="false" customHeight="false" outlineLevel="0" collapsed="false">
      <c r="A614" s="1"/>
      <c r="B614" s="15"/>
      <c r="C614" s="1"/>
    </row>
    <row r="615" customFormat="false" ht="16" hidden="false" customHeight="false" outlineLevel="0" collapsed="false">
      <c r="A615" s="1"/>
      <c r="B615" s="15"/>
      <c r="C615" s="1"/>
    </row>
    <row r="616" customFormat="false" ht="16" hidden="false" customHeight="false" outlineLevel="0" collapsed="false">
      <c r="A616" s="1"/>
      <c r="B616" s="15"/>
      <c r="C616" s="1"/>
    </row>
    <row r="617" customFormat="false" ht="16" hidden="false" customHeight="false" outlineLevel="0" collapsed="false">
      <c r="A617" s="1"/>
      <c r="B617" s="15"/>
      <c r="C617" s="1"/>
    </row>
    <row r="618" customFormat="false" ht="16" hidden="false" customHeight="false" outlineLevel="0" collapsed="false">
      <c r="A618" s="1"/>
      <c r="B618" s="15"/>
      <c r="C618" s="1"/>
    </row>
    <row r="619" customFormat="false" ht="16" hidden="false" customHeight="false" outlineLevel="0" collapsed="false">
      <c r="A619" s="1"/>
      <c r="B619" s="15"/>
      <c r="C619" s="1"/>
    </row>
    <row r="620" customFormat="false" ht="16" hidden="false" customHeight="false" outlineLevel="0" collapsed="false">
      <c r="A620" s="1"/>
      <c r="B620" s="15"/>
      <c r="C620" s="1"/>
    </row>
    <row r="621" customFormat="false" ht="16" hidden="false" customHeight="false" outlineLevel="0" collapsed="false">
      <c r="A621" s="1"/>
      <c r="B621" s="15"/>
      <c r="C621" s="1"/>
    </row>
    <row r="622" customFormat="false" ht="16" hidden="false" customHeight="false" outlineLevel="0" collapsed="false">
      <c r="A622" s="1"/>
      <c r="B622" s="15"/>
      <c r="C622" s="1"/>
    </row>
    <row r="623" customFormat="false" ht="16" hidden="false" customHeight="false" outlineLevel="0" collapsed="false">
      <c r="A623" s="1"/>
      <c r="B623" s="15"/>
      <c r="C623" s="1"/>
    </row>
    <row r="624" customFormat="false" ht="16" hidden="false" customHeight="false" outlineLevel="0" collapsed="false">
      <c r="A624" s="1"/>
      <c r="B624" s="15"/>
      <c r="C624" s="1"/>
    </row>
    <row r="625" customFormat="false" ht="16" hidden="false" customHeight="false" outlineLevel="0" collapsed="false">
      <c r="A625" s="1"/>
      <c r="B625" s="15"/>
      <c r="C625" s="1"/>
    </row>
    <row r="626" customFormat="false" ht="16" hidden="false" customHeight="false" outlineLevel="0" collapsed="false">
      <c r="A626" s="1"/>
      <c r="B626" s="15"/>
      <c r="C626" s="1"/>
    </row>
    <row r="627" customFormat="false" ht="16" hidden="false" customHeight="false" outlineLevel="0" collapsed="false">
      <c r="A627" s="1"/>
      <c r="B627" s="15"/>
      <c r="C627" s="1"/>
    </row>
    <row r="628" customFormat="false" ht="16" hidden="false" customHeight="false" outlineLevel="0" collapsed="false">
      <c r="A628" s="1"/>
      <c r="B628" s="15"/>
      <c r="C628" s="1"/>
    </row>
    <row r="629" customFormat="false" ht="16" hidden="false" customHeight="false" outlineLevel="0" collapsed="false">
      <c r="A629" s="1"/>
      <c r="B629" s="15"/>
      <c r="C629" s="1"/>
    </row>
    <row r="630" customFormat="false" ht="16" hidden="false" customHeight="false" outlineLevel="0" collapsed="false">
      <c r="A630" s="1"/>
      <c r="B630" s="15"/>
      <c r="C630" s="1"/>
    </row>
    <row r="631" customFormat="false" ht="16" hidden="false" customHeight="false" outlineLevel="0" collapsed="false">
      <c r="A631" s="1"/>
      <c r="B631" s="15"/>
      <c r="C631" s="1"/>
    </row>
    <row r="632" customFormat="false" ht="16" hidden="false" customHeight="false" outlineLevel="0" collapsed="false">
      <c r="A632" s="1"/>
      <c r="B632" s="15"/>
      <c r="C632" s="1"/>
    </row>
    <row r="633" customFormat="false" ht="16" hidden="false" customHeight="false" outlineLevel="0" collapsed="false">
      <c r="A633" s="1"/>
      <c r="B633" s="15"/>
      <c r="C633" s="1"/>
    </row>
    <row r="634" customFormat="false" ht="16" hidden="false" customHeight="false" outlineLevel="0" collapsed="false">
      <c r="A634" s="1"/>
      <c r="B634" s="15"/>
      <c r="C634" s="1"/>
    </row>
    <row r="635" customFormat="false" ht="16" hidden="false" customHeight="false" outlineLevel="0" collapsed="false">
      <c r="A635" s="1"/>
      <c r="B635" s="15"/>
      <c r="C635" s="1"/>
    </row>
    <row r="636" customFormat="false" ht="16" hidden="false" customHeight="false" outlineLevel="0" collapsed="false">
      <c r="A636" s="1"/>
      <c r="B636" s="15"/>
      <c r="C636" s="1"/>
    </row>
    <row r="637" customFormat="false" ht="16" hidden="false" customHeight="false" outlineLevel="0" collapsed="false">
      <c r="A637" s="1"/>
      <c r="B637" s="15"/>
      <c r="C637" s="1"/>
    </row>
    <row r="638" customFormat="false" ht="16" hidden="false" customHeight="false" outlineLevel="0" collapsed="false">
      <c r="A638" s="1"/>
      <c r="B638" s="15"/>
      <c r="C638" s="1"/>
    </row>
    <row r="639" customFormat="false" ht="16" hidden="false" customHeight="false" outlineLevel="0" collapsed="false">
      <c r="A639" s="1"/>
      <c r="B639" s="15"/>
      <c r="C639" s="1"/>
    </row>
    <row r="640" customFormat="false" ht="16" hidden="false" customHeight="false" outlineLevel="0" collapsed="false">
      <c r="A640" s="1"/>
      <c r="B640" s="15"/>
      <c r="C640" s="1"/>
    </row>
    <row r="641" customFormat="false" ht="16" hidden="false" customHeight="false" outlineLevel="0" collapsed="false">
      <c r="A641" s="1"/>
      <c r="B641" s="15"/>
      <c r="C641" s="1"/>
    </row>
    <row r="642" customFormat="false" ht="16" hidden="false" customHeight="false" outlineLevel="0" collapsed="false">
      <c r="A642" s="1"/>
      <c r="B642" s="15"/>
      <c r="C642" s="1"/>
    </row>
    <row r="643" customFormat="false" ht="16" hidden="false" customHeight="false" outlineLevel="0" collapsed="false">
      <c r="A643" s="1"/>
      <c r="B643" s="15"/>
      <c r="C643" s="1"/>
    </row>
    <row r="644" customFormat="false" ht="16" hidden="false" customHeight="false" outlineLevel="0" collapsed="false">
      <c r="A644" s="1"/>
      <c r="B644" s="15"/>
      <c r="C644" s="1"/>
    </row>
    <row r="645" customFormat="false" ht="16" hidden="false" customHeight="false" outlineLevel="0" collapsed="false">
      <c r="A645" s="1"/>
      <c r="B645" s="15"/>
      <c r="C645" s="1"/>
    </row>
    <row r="646" customFormat="false" ht="16" hidden="false" customHeight="false" outlineLevel="0" collapsed="false">
      <c r="A646" s="1"/>
      <c r="B646" s="15"/>
      <c r="C646" s="1"/>
    </row>
    <row r="647" customFormat="false" ht="16" hidden="false" customHeight="false" outlineLevel="0" collapsed="false">
      <c r="A647" s="1"/>
      <c r="B647" s="15"/>
      <c r="C647" s="1"/>
    </row>
    <row r="648" customFormat="false" ht="16" hidden="false" customHeight="false" outlineLevel="0" collapsed="false">
      <c r="A648" s="1"/>
      <c r="B648" s="15"/>
      <c r="C648" s="1"/>
    </row>
    <row r="649" customFormat="false" ht="16" hidden="false" customHeight="false" outlineLevel="0" collapsed="false">
      <c r="A649" s="1"/>
      <c r="B649" s="15"/>
      <c r="C649" s="1"/>
    </row>
    <row r="650" customFormat="false" ht="16" hidden="false" customHeight="false" outlineLevel="0" collapsed="false">
      <c r="A650" s="1"/>
      <c r="B650" s="15"/>
      <c r="C650" s="1"/>
    </row>
    <row r="651" customFormat="false" ht="16" hidden="false" customHeight="false" outlineLevel="0" collapsed="false">
      <c r="A651" s="1"/>
      <c r="B651" s="15"/>
      <c r="C651" s="1"/>
    </row>
    <row r="652" customFormat="false" ht="16" hidden="false" customHeight="false" outlineLevel="0" collapsed="false">
      <c r="A652" s="1"/>
      <c r="B652" s="15"/>
      <c r="C652" s="1"/>
    </row>
    <row r="653" customFormat="false" ht="16" hidden="false" customHeight="false" outlineLevel="0" collapsed="false">
      <c r="A653" s="1"/>
      <c r="B653" s="15"/>
      <c r="C653" s="1"/>
    </row>
    <row r="654" customFormat="false" ht="16" hidden="false" customHeight="false" outlineLevel="0" collapsed="false">
      <c r="A654" s="1"/>
      <c r="B654" s="15"/>
      <c r="C654" s="1"/>
    </row>
    <row r="655" customFormat="false" ht="16" hidden="false" customHeight="false" outlineLevel="0" collapsed="false">
      <c r="A655" s="1"/>
      <c r="B655" s="15"/>
      <c r="C655" s="1"/>
    </row>
    <row r="656" customFormat="false" ht="16" hidden="false" customHeight="false" outlineLevel="0" collapsed="false">
      <c r="A656" s="1"/>
      <c r="B656" s="15"/>
      <c r="C656" s="1"/>
    </row>
    <row r="657" customFormat="false" ht="16" hidden="false" customHeight="false" outlineLevel="0" collapsed="false">
      <c r="A657" s="1"/>
      <c r="B657" s="15"/>
      <c r="C657" s="1"/>
    </row>
    <row r="658" customFormat="false" ht="16" hidden="false" customHeight="false" outlineLevel="0" collapsed="false">
      <c r="A658" s="1"/>
      <c r="B658" s="15"/>
      <c r="C658" s="1"/>
    </row>
    <row r="659" customFormat="false" ht="16" hidden="false" customHeight="false" outlineLevel="0" collapsed="false">
      <c r="A659" s="1"/>
      <c r="B659" s="15"/>
      <c r="C659" s="1"/>
    </row>
    <row r="660" customFormat="false" ht="16" hidden="false" customHeight="false" outlineLevel="0" collapsed="false">
      <c r="A660" s="1"/>
      <c r="B660" s="15"/>
      <c r="C660" s="1"/>
    </row>
    <row r="661" customFormat="false" ht="16" hidden="false" customHeight="false" outlineLevel="0" collapsed="false">
      <c r="A661" s="1"/>
      <c r="B661" s="15"/>
      <c r="C661" s="1"/>
    </row>
    <row r="662" customFormat="false" ht="16" hidden="false" customHeight="false" outlineLevel="0" collapsed="false">
      <c r="A662" s="1"/>
      <c r="B662" s="15"/>
      <c r="C662" s="1"/>
    </row>
    <row r="663" customFormat="false" ht="16" hidden="false" customHeight="false" outlineLevel="0" collapsed="false">
      <c r="A663" s="1"/>
      <c r="B663" s="15"/>
      <c r="C663" s="1"/>
    </row>
    <row r="664" customFormat="false" ht="16" hidden="false" customHeight="false" outlineLevel="0" collapsed="false">
      <c r="A664" s="1"/>
      <c r="B664" s="15"/>
      <c r="C664" s="1"/>
    </row>
    <row r="665" customFormat="false" ht="16" hidden="false" customHeight="false" outlineLevel="0" collapsed="false">
      <c r="A665" s="1"/>
      <c r="B665" s="15"/>
      <c r="C665" s="1"/>
    </row>
    <row r="666" customFormat="false" ht="16" hidden="false" customHeight="false" outlineLevel="0" collapsed="false">
      <c r="A666" s="1"/>
      <c r="B666" s="15"/>
      <c r="C666" s="1"/>
    </row>
    <row r="667" customFormat="false" ht="16" hidden="false" customHeight="false" outlineLevel="0" collapsed="false">
      <c r="A667" s="1"/>
      <c r="B667" s="15"/>
      <c r="C667" s="1"/>
    </row>
    <row r="668" customFormat="false" ht="16" hidden="false" customHeight="false" outlineLevel="0" collapsed="false">
      <c r="A668" s="1"/>
      <c r="B668" s="15"/>
      <c r="C668" s="1"/>
    </row>
    <row r="669" customFormat="false" ht="16" hidden="false" customHeight="false" outlineLevel="0" collapsed="false">
      <c r="A669" s="1"/>
      <c r="B669" s="15"/>
      <c r="C669" s="1"/>
    </row>
    <row r="670" customFormat="false" ht="16" hidden="false" customHeight="false" outlineLevel="0" collapsed="false">
      <c r="A670" s="1"/>
      <c r="B670" s="15"/>
      <c r="C670" s="1"/>
    </row>
    <row r="671" customFormat="false" ht="16" hidden="false" customHeight="false" outlineLevel="0" collapsed="false">
      <c r="A671" s="1"/>
      <c r="B671" s="15"/>
      <c r="C671" s="1"/>
    </row>
    <row r="672" customFormat="false" ht="16" hidden="false" customHeight="false" outlineLevel="0" collapsed="false">
      <c r="A672" s="1"/>
      <c r="B672" s="15"/>
      <c r="C672" s="1"/>
    </row>
    <row r="673" customFormat="false" ht="16" hidden="false" customHeight="false" outlineLevel="0" collapsed="false">
      <c r="A673" s="1"/>
      <c r="B673" s="15"/>
      <c r="C673" s="1"/>
    </row>
    <row r="674" customFormat="false" ht="16" hidden="false" customHeight="false" outlineLevel="0" collapsed="false">
      <c r="A674" s="1"/>
      <c r="B674" s="15"/>
      <c r="C674" s="1"/>
    </row>
    <row r="675" customFormat="false" ht="16" hidden="false" customHeight="false" outlineLevel="0" collapsed="false">
      <c r="A675" s="1"/>
      <c r="B675" s="15"/>
      <c r="C675" s="1"/>
    </row>
    <row r="676" customFormat="false" ht="16" hidden="false" customHeight="false" outlineLevel="0" collapsed="false">
      <c r="A676" s="1"/>
      <c r="B676" s="15"/>
      <c r="C676" s="1"/>
    </row>
    <row r="677" customFormat="false" ht="16" hidden="false" customHeight="false" outlineLevel="0" collapsed="false">
      <c r="A677" s="1"/>
      <c r="B677" s="15"/>
      <c r="C677" s="1"/>
    </row>
    <row r="678" customFormat="false" ht="16" hidden="false" customHeight="false" outlineLevel="0" collapsed="false">
      <c r="A678" s="1"/>
      <c r="B678" s="15"/>
      <c r="C678" s="1"/>
    </row>
    <row r="679" customFormat="false" ht="16" hidden="false" customHeight="false" outlineLevel="0" collapsed="false">
      <c r="A679" s="1"/>
      <c r="B679" s="15"/>
      <c r="C679" s="1"/>
    </row>
    <row r="680" customFormat="false" ht="16" hidden="false" customHeight="false" outlineLevel="0" collapsed="false">
      <c r="A680" s="1"/>
      <c r="B680" s="15"/>
      <c r="C680" s="1"/>
    </row>
    <row r="681" customFormat="false" ht="16" hidden="false" customHeight="false" outlineLevel="0" collapsed="false">
      <c r="A681" s="1"/>
      <c r="B681" s="15"/>
      <c r="C681" s="1"/>
    </row>
    <row r="682" customFormat="false" ht="16" hidden="false" customHeight="false" outlineLevel="0" collapsed="false">
      <c r="A682" s="1"/>
      <c r="B682" s="15"/>
      <c r="C682" s="1"/>
    </row>
    <row r="683" customFormat="false" ht="16" hidden="false" customHeight="false" outlineLevel="0" collapsed="false">
      <c r="A683" s="1"/>
      <c r="B683" s="15"/>
      <c r="C683" s="1"/>
    </row>
    <row r="684" customFormat="false" ht="16" hidden="false" customHeight="false" outlineLevel="0" collapsed="false">
      <c r="A684" s="1"/>
      <c r="B684" s="15"/>
      <c r="C684" s="1"/>
    </row>
    <row r="685" customFormat="false" ht="16" hidden="false" customHeight="false" outlineLevel="0" collapsed="false">
      <c r="A685" s="1"/>
      <c r="B685" s="15"/>
      <c r="C685" s="1"/>
    </row>
    <row r="686" customFormat="false" ht="16" hidden="false" customHeight="false" outlineLevel="0" collapsed="false">
      <c r="A686" s="1"/>
      <c r="B686" s="15"/>
      <c r="C686" s="1"/>
    </row>
    <row r="687" customFormat="false" ht="16" hidden="false" customHeight="false" outlineLevel="0" collapsed="false">
      <c r="A687" s="1"/>
      <c r="B687" s="15"/>
      <c r="C687" s="1"/>
    </row>
    <row r="688" customFormat="false" ht="16" hidden="false" customHeight="false" outlineLevel="0" collapsed="false">
      <c r="A688" s="1"/>
      <c r="B688" s="15"/>
      <c r="C688" s="1"/>
    </row>
    <row r="689" customFormat="false" ht="16" hidden="false" customHeight="false" outlineLevel="0" collapsed="false">
      <c r="A689" s="1"/>
      <c r="B689" s="15"/>
      <c r="C689" s="1"/>
    </row>
    <row r="690" customFormat="false" ht="16" hidden="false" customHeight="false" outlineLevel="0" collapsed="false">
      <c r="A690" s="1"/>
      <c r="B690" s="15"/>
      <c r="C690" s="1"/>
    </row>
    <row r="691" customFormat="false" ht="16" hidden="false" customHeight="false" outlineLevel="0" collapsed="false">
      <c r="A691" s="1"/>
      <c r="B691" s="15"/>
      <c r="C691" s="1"/>
    </row>
    <row r="692" customFormat="false" ht="16" hidden="false" customHeight="false" outlineLevel="0" collapsed="false">
      <c r="A692" s="1"/>
      <c r="B692" s="15"/>
      <c r="C692" s="1"/>
    </row>
    <row r="693" customFormat="false" ht="16" hidden="false" customHeight="false" outlineLevel="0" collapsed="false">
      <c r="A693" s="1"/>
      <c r="B693" s="15"/>
      <c r="C693" s="1"/>
    </row>
    <row r="694" customFormat="false" ht="16" hidden="false" customHeight="false" outlineLevel="0" collapsed="false">
      <c r="A694" s="1"/>
      <c r="B694" s="15"/>
      <c r="C694" s="1"/>
    </row>
    <row r="695" customFormat="false" ht="16" hidden="false" customHeight="false" outlineLevel="0" collapsed="false">
      <c r="A695" s="1"/>
      <c r="B695" s="15"/>
      <c r="C695" s="1"/>
    </row>
    <row r="696" customFormat="false" ht="16" hidden="false" customHeight="false" outlineLevel="0" collapsed="false">
      <c r="A696" s="1"/>
      <c r="B696" s="15"/>
      <c r="C696" s="1"/>
    </row>
    <row r="697" customFormat="false" ht="16" hidden="false" customHeight="false" outlineLevel="0" collapsed="false">
      <c r="A697" s="1"/>
      <c r="B697" s="15"/>
      <c r="C697" s="1"/>
    </row>
    <row r="698" customFormat="false" ht="16" hidden="false" customHeight="false" outlineLevel="0" collapsed="false">
      <c r="A698" s="1"/>
      <c r="B698" s="15"/>
      <c r="C698" s="1"/>
    </row>
    <row r="699" customFormat="false" ht="16" hidden="false" customHeight="false" outlineLevel="0" collapsed="false">
      <c r="A699" s="1"/>
      <c r="B699" s="15"/>
      <c r="C699" s="1"/>
    </row>
    <row r="700" customFormat="false" ht="16" hidden="false" customHeight="false" outlineLevel="0" collapsed="false">
      <c r="A700" s="1"/>
      <c r="B700" s="15"/>
      <c r="C700" s="1"/>
    </row>
    <row r="701" customFormat="false" ht="16" hidden="false" customHeight="false" outlineLevel="0" collapsed="false">
      <c r="A701" s="1"/>
      <c r="B701" s="15"/>
      <c r="C701" s="1"/>
    </row>
    <row r="702" customFormat="false" ht="16" hidden="false" customHeight="false" outlineLevel="0" collapsed="false">
      <c r="A702" s="1"/>
      <c r="B702" s="15"/>
      <c r="C702" s="1"/>
    </row>
    <row r="703" customFormat="false" ht="16" hidden="false" customHeight="false" outlineLevel="0" collapsed="false">
      <c r="A703" s="1"/>
      <c r="B703" s="15"/>
      <c r="C703" s="1"/>
    </row>
    <row r="704" customFormat="false" ht="16" hidden="false" customHeight="false" outlineLevel="0" collapsed="false">
      <c r="A704" s="1"/>
      <c r="B704" s="15"/>
      <c r="C704" s="1"/>
    </row>
    <row r="705" customFormat="false" ht="16" hidden="false" customHeight="false" outlineLevel="0" collapsed="false">
      <c r="A705" s="1"/>
      <c r="B705" s="15"/>
      <c r="C705" s="1"/>
    </row>
    <row r="706" customFormat="false" ht="16" hidden="false" customHeight="false" outlineLevel="0" collapsed="false">
      <c r="A706" s="1"/>
      <c r="B706" s="15"/>
      <c r="C706" s="1"/>
    </row>
    <row r="707" customFormat="false" ht="16" hidden="false" customHeight="false" outlineLevel="0" collapsed="false">
      <c r="A707" s="1"/>
      <c r="B707" s="15"/>
      <c r="C707" s="1"/>
    </row>
    <row r="708" customFormat="false" ht="16" hidden="false" customHeight="false" outlineLevel="0" collapsed="false">
      <c r="A708" s="1"/>
      <c r="B708" s="15"/>
      <c r="C708" s="1"/>
    </row>
    <row r="709" customFormat="false" ht="16" hidden="false" customHeight="false" outlineLevel="0" collapsed="false">
      <c r="A709" s="1"/>
      <c r="B709" s="15"/>
      <c r="C709" s="1"/>
    </row>
    <row r="710" customFormat="false" ht="16" hidden="false" customHeight="false" outlineLevel="0" collapsed="false">
      <c r="A710" s="1"/>
      <c r="B710" s="15"/>
      <c r="C710" s="1"/>
    </row>
    <row r="711" customFormat="false" ht="16" hidden="false" customHeight="false" outlineLevel="0" collapsed="false">
      <c r="A711" s="1"/>
      <c r="B711" s="15"/>
      <c r="C711" s="1"/>
    </row>
    <row r="712" customFormat="false" ht="16" hidden="false" customHeight="false" outlineLevel="0" collapsed="false">
      <c r="A712" s="1"/>
      <c r="B712" s="15"/>
      <c r="C712" s="1"/>
    </row>
    <row r="713" customFormat="false" ht="16" hidden="false" customHeight="false" outlineLevel="0" collapsed="false">
      <c r="A713" s="1"/>
      <c r="B713" s="15"/>
      <c r="C713" s="1"/>
    </row>
    <row r="714" customFormat="false" ht="16" hidden="false" customHeight="false" outlineLevel="0" collapsed="false">
      <c r="A714" s="1"/>
      <c r="B714" s="15"/>
      <c r="C714" s="1"/>
    </row>
    <row r="715" customFormat="false" ht="16" hidden="false" customHeight="false" outlineLevel="0" collapsed="false">
      <c r="A715" s="1"/>
      <c r="B715" s="15"/>
      <c r="C715" s="1"/>
    </row>
    <row r="716" customFormat="false" ht="16" hidden="false" customHeight="false" outlineLevel="0" collapsed="false">
      <c r="A716" s="1"/>
      <c r="B716" s="15"/>
      <c r="C716" s="1"/>
    </row>
    <row r="717" customFormat="false" ht="16" hidden="false" customHeight="false" outlineLevel="0" collapsed="false">
      <c r="A717" s="1"/>
      <c r="B717" s="15"/>
      <c r="C717" s="1"/>
    </row>
    <row r="718" customFormat="false" ht="16" hidden="false" customHeight="false" outlineLevel="0" collapsed="false">
      <c r="A718" s="1"/>
      <c r="B718" s="15"/>
      <c r="C718" s="1"/>
    </row>
    <row r="719" customFormat="false" ht="16" hidden="false" customHeight="false" outlineLevel="0" collapsed="false">
      <c r="A719" s="1"/>
      <c r="B719" s="15"/>
      <c r="C719" s="1"/>
    </row>
    <row r="720" customFormat="false" ht="16" hidden="false" customHeight="false" outlineLevel="0" collapsed="false">
      <c r="A720" s="1"/>
      <c r="B720" s="15"/>
      <c r="C720" s="1"/>
    </row>
    <row r="721" customFormat="false" ht="16" hidden="false" customHeight="false" outlineLevel="0" collapsed="false">
      <c r="A721" s="1"/>
      <c r="B721" s="15"/>
      <c r="C721" s="1"/>
    </row>
    <row r="722" customFormat="false" ht="16" hidden="false" customHeight="false" outlineLevel="0" collapsed="false">
      <c r="A722" s="1"/>
      <c r="B722" s="15"/>
      <c r="C722" s="1"/>
    </row>
    <row r="723" customFormat="false" ht="16" hidden="false" customHeight="false" outlineLevel="0" collapsed="false">
      <c r="A723" s="1"/>
      <c r="B723" s="15"/>
      <c r="C723" s="1"/>
    </row>
    <row r="724" customFormat="false" ht="16" hidden="false" customHeight="false" outlineLevel="0" collapsed="false">
      <c r="A724" s="1"/>
      <c r="B724" s="15"/>
      <c r="C724" s="1"/>
    </row>
    <row r="725" customFormat="false" ht="16" hidden="false" customHeight="false" outlineLevel="0" collapsed="false">
      <c r="A725" s="1"/>
      <c r="B725" s="15"/>
      <c r="C725" s="1"/>
    </row>
    <row r="726" customFormat="false" ht="16" hidden="false" customHeight="false" outlineLevel="0" collapsed="false">
      <c r="A726" s="1"/>
      <c r="B726" s="15"/>
      <c r="C726" s="1"/>
    </row>
    <row r="727" customFormat="false" ht="16" hidden="false" customHeight="false" outlineLevel="0" collapsed="false">
      <c r="A727" s="1"/>
      <c r="B727" s="15"/>
      <c r="C727" s="1"/>
    </row>
    <row r="728" customFormat="false" ht="16" hidden="false" customHeight="false" outlineLevel="0" collapsed="false">
      <c r="A728" s="1"/>
      <c r="B728" s="15"/>
      <c r="C728" s="1"/>
    </row>
    <row r="729" customFormat="false" ht="16" hidden="false" customHeight="false" outlineLevel="0" collapsed="false">
      <c r="A729" s="1"/>
      <c r="B729" s="15"/>
      <c r="C729" s="1"/>
    </row>
    <row r="730" customFormat="false" ht="16" hidden="false" customHeight="false" outlineLevel="0" collapsed="false">
      <c r="A730" s="1"/>
      <c r="B730" s="15"/>
      <c r="C730" s="1"/>
    </row>
    <row r="731" customFormat="false" ht="16" hidden="false" customHeight="false" outlineLevel="0" collapsed="false">
      <c r="A731" s="1"/>
      <c r="B731" s="15"/>
      <c r="C731" s="1"/>
    </row>
    <row r="732" customFormat="false" ht="16" hidden="false" customHeight="false" outlineLevel="0" collapsed="false">
      <c r="A732" s="1"/>
      <c r="B732" s="15"/>
      <c r="C732" s="1"/>
    </row>
    <row r="733" customFormat="false" ht="16" hidden="false" customHeight="false" outlineLevel="0" collapsed="false">
      <c r="A733" s="1"/>
      <c r="B733" s="15"/>
      <c r="C733" s="1"/>
    </row>
    <row r="734" customFormat="false" ht="16" hidden="false" customHeight="false" outlineLevel="0" collapsed="false">
      <c r="A734" s="1"/>
      <c r="B734" s="15"/>
      <c r="C734" s="1"/>
    </row>
    <row r="735" customFormat="false" ht="16" hidden="false" customHeight="false" outlineLevel="0" collapsed="false">
      <c r="A735" s="1"/>
      <c r="B735" s="15"/>
      <c r="C735" s="1"/>
    </row>
    <row r="736" customFormat="false" ht="16" hidden="false" customHeight="false" outlineLevel="0" collapsed="false">
      <c r="A736" s="1"/>
      <c r="B736" s="15"/>
      <c r="C736" s="1"/>
    </row>
    <row r="737" customFormat="false" ht="16" hidden="false" customHeight="false" outlineLevel="0" collapsed="false">
      <c r="A737" s="1"/>
      <c r="B737" s="15"/>
      <c r="C737" s="1"/>
    </row>
    <row r="738" customFormat="false" ht="16" hidden="false" customHeight="false" outlineLevel="0" collapsed="false">
      <c r="A738" s="1"/>
      <c r="B738" s="15"/>
      <c r="C738" s="1"/>
    </row>
    <row r="739" customFormat="false" ht="16" hidden="false" customHeight="false" outlineLevel="0" collapsed="false">
      <c r="A739" s="1"/>
      <c r="B739" s="15"/>
      <c r="C739" s="1"/>
    </row>
    <row r="740" customFormat="false" ht="16" hidden="false" customHeight="false" outlineLevel="0" collapsed="false">
      <c r="A740" s="1"/>
      <c r="B740" s="15"/>
      <c r="C740" s="1"/>
    </row>
    <row r="741" customFormat="false" ht="16" hidden="false" customHeight="false" outlineLevel="0" collapsed="false">
      <c r="A741" s="1"/>
      <c r="B741" s="15"/>
      <c r="C741" s="1"/>
    </row>
    <row r="742" customFormat="false" ht="16" hidden="false" customHeight="false" outlineLevel="0" collapsed="false">
      <c r="A742" s="1"/>
      <c r="B742" s="15"/>
      <c r="C742" s="1"/>
    </row>
    <row r="743" customFormat="false" ht="16" hidden="false" customHeight="false" outlineLevel="0" collapsed="false">
      <c r="A743" s="1"/>
      <c r="B743" s="15"/>
      <c r="C743" s="1"/>
    </row>
    <row r="744" customFormat="false" ht="16" hidden="false" customHeight="false" outlineLevel="0" collapsed="false">
      <c r="A744" s="1"/>
      <c r="B744" s="15"/>
      <c r="C744" s="1"/>
    </row>
    <row r="745" customFormat="false" ht="16" hidden="false" customHeight="false" outlineLevel="0" collapsed="false">
      <c r="A745" s="1"/>
      <c r="B745" s="15"/>
      <c r="C745" s="1"/>
    </row>
    <row r="746" customFormat="false" ht="16" hidden="false" customHeight="false" outlineLevel="0" collapsed="false">
      <c r="A746" s="1"/>
      <c r="B746" s="15"/>
      <c r="C746" s="1"/>
    </row>
    <row r="747" customFormat="false" ht="16" hidden="false" customHeight="false" outlineLevel="0" collapsed="false">
      <c r="A747" s="1"/>
      <c r="B747" s="15"/>
      <c r="C747" s="1"/>
    </row>
    <row r="748" customFormat="false" ht="16" hidden="false" customHeight="false" outlineLevel="0" collapsed="false">
      <c r="A748" s="1"/>
      <c r="B748" s="15"/>
      <c r="C748" s="1"/>
    </row>
    <row r="749" customFormat="false" ht="16" hidden="false" customHeight="false" outlineLevel="0" collapsed="false">
      <c r="A749" s="1"/>
      <c r="B749" s="15"/>
      <c r="C749" s="1"/>
    </row>
    <row r="750" customFormat="false" ht="16" hidden="false" customHeight="false" outlineLevel="0" collapsed="false">
      <c r="A750" s="1"/>
      <c r="B750" s="15"/>
      <c r="C750" s="1"/>
    </row>
    <row r="751" customFormat="false" ht="16" hidden="false" customHeight="false" outlineLevel="0" collapsed="false">
      <c r="A751" s="1"/>
      <c r="B751" s="15"/>
      <c r="C751" s="1"/>
    </row>
    <row r="752" customFormat="false" ht="16" hidden="false" customHeight="false" outlineLevel="0" collapsed="false">
      <c r="A752" s="1"/>
      <c r="B752" s="15"/>
      <c r="C752" s="1"/>
    </row>
    <row r="753" customFormat="false" ht="16" hidden="false" customHeight="false" outlineLevel="0" collapsed="false">
      <c r="A753" s="1"/>
      <c r="B753" s="15"/>
      <c r="C753" s="1"/>
    </row>
    <row r="754" customFormat="false" ht="16" hidden="false" customHeight="false" outlineLevel="0" collapsed="false">
      <c r="A754" s="1"/>
      <c r="B754" s="15"/>
      <c r="C754" s="1"/>
    </row>
    <row r="755" customFormat="false" ht="16" hidden="false" customHeight="false" outlineLevel="0" collapsed="false">
      <c r="A755" s="1"/>
      <c r="B755" s="15"/>
      <c r="C755" s="1"/>
    </row>
    <row r="756" customFormat="false" ht="16" hidden="false" customHeight="false" outlineLevel="0" collapsed="false">
      <c r="A756" s="1"/>
      <c r="B756" s="15"/>
      <c r="C756" s="1"/>
    </row>
    <row r="757" customFormat="false" ht="16" hidden="false" customHeight="false" outlineLevel="0" collapsed="false">
      <c r="A757" s="1"/>
      <c r="B757" s="15"/>
      <c r="C757" s="1"/>
    </row>
    <row r="758" customFormat="false" ht="16" hidden="false" customHeight="false" outlineLevel="0" collapsed="false">
      <c r="A758" s="1"/>
      <c r="B758" s="15"/>
      <c r="C758" s="1"/>
    </row>
    <row r="759" customFormat="false" ht="16" hidden="false" customHeight="false" outlineLevel="0" collapsed="false">
      <c r="A759" s="1"/>
      <c r="B759" s="15"/>
      <c r="C759" s="1"/>
    </row>
    <row r="760" customFormat="false" ht="16" hidden="false" customHeight="false" outlineLevel="0" collapsed="false">
      <c r="A760" s="1"/>
      <c r="B760" s="15"/>
      <c r="C760" s="1"/>
    </row>
    <row r="761" customFormat="false" ht="16" hidden="false" customHeight="false" outlineLevel="0" collapsed="false">
      <c r="A761" s="1"/>
      <c r="B761" s="15"/>
      <c r="C761" s="1"/>
    </row>
    <row r="762" customFormat="false" ht="16" hidden="false" customHeight="false" outlineLevel="0" collapsed="false">
      <c r="A762" s="1"/>
      <c r="B762" s="15"/>
      <c r="C762" s="1"/>
    </row>
    <row r="763" customFormat="false" ht="16" hidden="false" customHeight="false" outlineLevel="0" collapsed="false">
      <c r="A763" s="1"/>
      <c r="B763" s="15"/>
      <c r="C763" s="1"/>
    </row>
    <row r="764" customFormat="false" ht="16" hidden="false" customHeight="false" outlineLevel="0" collapsed="false">
      <c r="A764" s="1"/>
      <c r="B764" s="15"/>
      <c r="C764" s="1"/>
    </row>
    <row r="765" customFormat="false" ht="16" hidden="false" customHeight="false" outlineLevel="0" collapsed="false">
      <c r="A765" s="1"/>
      <c r="B765" s="15"/>
      <c r="C765" s="1"/>
    </row>
    <row r="766" customFormat="false" ht="16" hidden="false" customHeight="false" outlineLevel="0" collapsed="false">
      <c r="A766" s="1"/>
      <c r="B766" s="15"/>
      <c r="C766" s="1"/>
    </row>
    <row r="767" customFormat="false" ht="16" hidden="false" customHeight="false" outlineLevel="0" collapsed="false">
      <c r="A767" s="1"/>
      <c r="B767" s="15"/>
      <c r="C767" s="1"/>
    </row>
    <row r="768" customFormat="false" ht="16" hidden="false" customHeight="false" outlineLevel="0" collapsed="false">
      <c r="A768" s="1"/>
      <c r="B768" s="15"/>
      <c r="C768" s="1"/>
    </row>
    <row r="769" customFormat="false" ht="16" hidden="false" customHeight="false" outlineLevel="0" collapsed="false">
      <c r="A769" s="1"/>
      <c r="B769" s="15"/>
      <c r="C769" s="1"/>
    </row>
    <row r="770" customFormat="false" ht="16" hidden="false" customHeight="false" outlineLevel="0" collapsed="false">
      <c r="A770" s="1"/>
      <c r="B770" s="15"/>
      <c r="C770" s="1"/>
    </row>
    <row r="771" customFormat="false" ht="16" hidden="false" customHeight="false" outlineLevel="0" collapsed="false">
      <c r="A771" s="1"/>
      <c r="B771" s="15"/>
      <c r="C771" s="1"/>
    </row>
    <row r="772" customFormat="false" ht="16" hidden="false" customHeight="false" outlineLevel="0" collapsed="false">
      <c r="A772" s="1"/>
      <c r="B772" s="15"/>
      <c r="C772" s="1"/>
    </row>
    <row r="773" customFormat="false" ht="16" hidden="false" customHeight="false" outlineLevel="0" collapsed="false">
      <c r="A773" s="1"/>
      <c r="B773" s="15"/>
      <c r="C773" s="1"/>
    </row>
    <row r="774" customFormat="false" ht="16" hidden="false" customHeight="false" outlineLevel="0" collapsed="false">
      <c r="A774" s="1"/>
      <c r="B774" s="15"/>
      <c r="C774" s="1"/>
    </row>
    <row r="775" customFormat="false" ht="16" hidden="false" customHeight="false" outlineLevel="0" collapsed="false">
      <c r="A775" s="1"/>
      <c r="B775" s="15"/>
      <c r="C775" s="1"/>
    </row>
    <row r="776" customFormat="false" ht="16" hidden="false" customHeight="false" outlineLevel="0" collapsed="false">
      <c r="A776" s="1"/>
      <c r="B776" s="15"/>
      <c r="C776" s="1"/>
    </row>
    <row r="777" customFormat="false" ht="16" hidden="false" customHeight="false" outlineLevel="0" collapsed="false">
      <c r="A777" s="1"/>
      <c r="B777" s="15"/>
      <c r="C777" s="1"/>
    </row>
    <row r="778" customFormat="false" ht="16" hidden="false" customHeight="false" outlineLevel="0" collapsed="false">
      <c r="A778" s="1"/>
      <c r="B778" s="15"/>
      <c r="C778" s="1"/>
    </row>
    <row r="779" customFormat="false" ht="16" hidden="false" customHeight="false" outlineLevel="0" collapsed="false">
      <c r="A779" s="1"/>
      <c r="B779" s="15"/>
      <c r="C779" s="1"/>
    </row>
    <row r="780" customFormat="false" ht="16" hidden="false" customHeight="false" outlineLevel="0" collapsed="false">
      <c r="A780" s="1"/>
      <c r="B780" s="15"/>
      <c r="C780" s="1"/>
    </row>
    <row r="781" customFormat="false" ht="16" hidden="false" customHeight="false" outlineLevel="0" collapsed="false">
      <c r="A781" s="1"/>
      <c r="B781" s="15"/>
      <c r="C781" s="1"/>
    </row>
    <row r="782" customFormat="false" ht="16" hidden="false" customHeight="false" outlineLevel="0" collapsed="false">
      <c r="A782" s="1"/>
      <c r="B782" s="15"/>
      <c r="C782" s="1"/>
    </row>
    <row r="783" customFormat="false" ht="16" hidden="false" customHeight="false" outlineLevel="0" collapsed="false">
      <c r="A783" s="1"/>
      <c r="B783" s="15"/>
      <c r="C783" s="1"/>
    </row>
    <row r="784" customFormat="false" ht="16" hidden="false" customHeight="false" outlineLevel="0" collapsed="false">
      <c r="A784" s="1"/>
      <c r="B784" s="15"/>
      <c r="C784" s="1"/>
    </row>
    <row r="785" customFormat="false" ht="16" hidden="false" customHeight="false" outlineLevel="0" collapsed="false">
      <c r="A785" s="1"/>
      <c r="B785" s="15"/>
      <c r="C785" s="1"/>
    </row>
    <row r="786" customFormat="false" ht="16" hidden="false" customHeight="false" outlineLevel="0" collapsed="false">
      <c r="A786" s="1"/>
      <c r="B786" s="15"/>
      <c r="C786" s="1"/>
    </row>
    <row r="787" customFormat="false" ht="16" hidden="false" customHeight="false" outlineLevel="0" collapsed="false">
      <c r="A787" s="1"/>
      <c r="B787" s="15"/>
      <c r="C787" s="1"/>
    </row>
    <row r="788" customFormat="false" ht="16" hidden="false" customHeight="false" outlineLevel="0" collapsed="false">
      <c r="A788" s="1"/>
      <c r="B788" s="15"/>
      <c r="C788" s="1"/>
    </row>
    <row r="789" customFormat="false" ht="16" hidden="false" customHeight="false" outlineLevel="0" collapsed="false">
      <c r="A789" s="1"/>
      <c r="B789" s="15"/>
      <c r="C789" s="1"/>
    </row>
    <row r="790" customFormat="false" ht="16" hidden="false" customHeight="false" outlineLevel="0" collapsed="false">
      <c r="A790" s="1"/>
      <c r="B790" s="15"/>
      <c r="C790" s="1"/>
    </row>
    <row r="791" customFormat="false" ht="16" hidden="false" customHeight="false" outlineLevel="0" collapsed="false">
      <c r="A791" s="1"/>
      <c r="B791" s="15"/>
      <c r="C791" s="1"/>
    </row>
    <row r="792" customFormat="false" ht="16" hidden="false" customHeight="false" outlineLevel="0" collapsed="false">
      <c r="A792" s="1"/>
      <c r="B792" s="15"/>
      <c r="C792" s="1"/>
    </row>
    <row r="793" customFormat="false" ht="16" hidden="false" customHeight="false" outlineLevel="0" collapsed="false">
      <c r="A793" s="1"/>
      <c r="B793" s="15"/>
      <c r="C793" s="1"/>
    </row>
    <row r="794" customFormat="false" ht="16" hidden="false" customHeight="false" outlineLevel="0" collapsed="false">
      <c r="A794" s="1"/>
      <c r="B794" s="15"/>
      <c r="C794" s="1"/>
    </row>
    <row r="795" customFormat="false" ht="16" hidden="false" customHeight="false" outlineLevel="0" collapsed="false">
      <c r="A795" s="1"/>
      <c r="B795" s="15"/>
      <c r="C795" s="1"/>
    </row>
    <row r="796" customFormat="false" ht="16" hidden="false" customHeight="false" outlineLevel="0" collapsed="false">
      <c r="A796" s="1"/>
      <c r="B796" s="15"/>
      <c r="C796" s="1"/>
    </row>
    <row r="797" customFormat="false" ht="16" hidden="false" customHeight="false" outlineLevel="0" collapsed="false">
      <c r="A797" s="1"/>
      <c r="B797" s="15"/>
      <c r="C797" s="1"/>
    </row>
    <row r="798" customFormat="false" ht="16" hidden="false" customHeight="false" outlineLevel="0" collapsed="false">
      <c r="A798" s="1"/>
      <c r="B798" s="15"/>
      <c r="C798" s="1"/>
    </row>
    <row r="799" customFormat="false" ht="16" hidden="false" customHeight="false" outlineLevel="0" collapsed="false">
      <c r="A799" s="1"/>
      <c r="B799" s="15"/>
      <c r="C799" s="1"/>
    </row>
    <row r="800" customFormat="false" ht="16" hidden="false" customHeight="false" outlineLevel="0" collapsed="false">
      <c r="A800" s="1"/>
      <c r="B800" s="15"/>
      <c r="C800" s="1"/>
    </row>
    <row r="801" customFormat="false" ht="16" hidden="false" customHeight="false" outlineLevel="0" collapsed="false">
      <c r="A801" s="1"/>
      <c r="B801" s="15"/>
      <c r="C801" s="1"/>
    </row>
    <row r="802" customFormat="false" ht="16" hidden="false" customHeight="false" outlineLevel="0" collapsed="false">
      <c r="A802" s="1"/>
      <c r="B802" s="15"/>
      <c r="C802" s="1"/>
    </row>
    <row r="803" customFormat="false" ht="16" hidden="false" customHeight="false" outlineLevel="0" collapsed="false">
      <c r="A803" s="1"/>
      <c r="B803" s="15"/>
      <c r="C803" s="1"/>
    </row>
    <row r="804" customFormat="false" ht="16" hidden="false" customHeight="false" outlineLevel="0" collapsed="false">
      <c r="A804" s="1"/>
      <c r="B804" s="15"/>
      <c r="C804" s="1"/>
    </row>
    <row r="805" customFormat="false" ht="16" hidden="false" customHeight="false" outlineLevel="0" collapsed="false">
      <c r="A805" s="1"/>
      <c r="B805" s="15"/>
      <c r="C805" s="1"/>
    </row>
    <row r="806" customFormat="false" ht="16" hidden="false" customHeight="false" outlineLevel="0" collapsed="false">
      <c r="A806" s="1"/>
      <c r="B806" s="15"/>
      <c r="C806" s="1"/>
    </row>
    <row r="807" customFormat="false" ht="16" hidden="false" customHeight="false" outlineLevel="0" collapsed="false">
      <c r="A807" s="1"/>
      <c r="B807" s="15"/>
      <c r="C807" s="1"/>
    </row>
    <row r="808" customFormat="false" ht="16" hidden="false" customHeight="false" outlineLevel="0" collapsed="false">
      <c r="A808" s="1"/>
      <c r="B808" s="15"/>
      <c r="C808" s="1"/>
    </row>
    <row r="809" customFormat="false" ht="16" hidden="false" customHeight="false" outlineLevel="0" collapsed="false">
      <c r="A809" s="1"/>
      <c r="B809" s="15"/>
      <c r="C809" s="1"/>
    </row>
    <row r="810" customFormat="false" ht="16" hidden="false" customHeight="false" outlineLevel="0" collapsed="false">
      <c r="A810" s="1"/>
      <c r="B810" s="15"/>
      <c r="C810" s="1"/>
    </row>
    <row r="811" customFormat="false" ht="16" hidden="false" customHeight="false" outlineLevel="0" collapsed="false">
      <c r="A811" s="1"/>
      <c r="B811" s="15"/>
      <c r="C811" s="1"/>
    </row>
    <row r="812" customFormat="false" ht="16" hidden="false" customHeight="false" outlineLevel="0" collapsed="false">
      <c r="A812" s="1"/>
      <c r="B812" s="15"/>
      <c r="C812" s="1"/>
    </row>
    <row r="813" customFormat="false" ht="16" hidden="false" customHeight="false" outlineLevel="0" collapsed="false">
      <c r="A813" s="1"/>
      <c r="B813" s="15"/>
      <c r="C813" s="1"/>
    </row>
    <row r="814" customFormat="false" ht="16" hidden="false" customHeight="false" outlineLevel="0" collapsed="false">
      <c r="A814" s="1"/>
      <c r="B814" s="15"/>
      <c r="C814" s="1"/>
    </row>
    <row r="815" customFormat="false" ht="16" hidden="false" customHeight="false" outlineLevel="0" collapsed="false">
      <c r="A815" s="1"/>
      <c r="B815" s="15"/>
      <c r="C815" s="1"/>
    </row>
    <row r="816" customFormat="false" ht="16" hidden="false" customHeight="false" outlineLevel="0" collapsed="false">
      <c r="A816" s="1"/>
      <c r="B816" s="15"/>
      <c r="C816" s="1"/>
    </row>
    <row r="817" customFormat="false" ht="16" hidden="false" customHeight="false" outlineLevel="0" collapsed="false">
      <c r="A817" s="1"/>
      <c r="B817" s="15"/>
      <c r="C817" s="1"/>
    </row>
    <row r="818" customFormat="false" ht="16" hidden="false" customHeight="false" outlineLevel="0" collapsed="false">
      <c r="A818" s="1"/>
      <c r="B818" s="15"/>
      <c r="C818" s="1"/>
    </row>
    <row r="819" customFormat="false" ht="16" hidden="false" customHeight="false" outlineLevel="0" collapsed="false">
      <c r="A819" s="1"/>
      <c r="B819" s="15"/>
      <c r="C819" s="1"/>
    </row>
    <row r="820" customFormat="false" ht="16" hidden="false" customHeight="false" outlineLevel="0" collapsed="false">
      <c r="A820" s="1"/>
      <c r="B820" s="15"/>
      <c r="C820" s="1"/>
    </row>
    <row r="821" customFormat="false" ht="16" hidden="false" customHeight="false" outlineLevel="0" collapsed="false">
      <c r="A821" s="1"/>
      <c r="B821" s="15"/>
      <c r="C821" s="1"/>
    </row>
    <row r="822" customFormat="false" ht="16" hidden="false" customHeight="false" outlineLevel="0" collapsed="false">
      <c r="A822" s="1"/>
      <c r="B822" s="15"/>
      <c r="C822" s="1"/>
    </row>
    <row r="823" customFormat="false" ht="16" hidden="false" customHeight="false" outlineLevel="0" collapsed="false">
      <c r="A823" s="1"/>
      <c r="B823" s="15"/>
      <c r="C823" s="1"/>
    </row>
    <row r="824" customFormat="false" ht="16" hidden="false" customHeight="false" outlineLevel="0" collapsed="false">
      <c r="A824" s="1"/>
      <c r="B824" s="15"/>
      <c r="C824" s="1"/>
    </row>
    <row r="825" customFormat="false" ht="16" hidden="false" customHeight="false" outlineLevel="0" collapsed="false">
      <c r="A825" s="1"/>
      <c r="B825" s="15"/>
      <c r="C825" s="1"/>
    </row>
    <row r="826" customFormat="false" ht="16" hidden="false" customHeight="false" outlineLevel="0" collapsed="false">
      <c r="A826" s="1"/>
      <c r="B826" s="15"/>
      <c r="C826" s="1"/>
    </row>
    <row r="827" customFormat="false" ht="16" hidden="false" customHeight="false" outlineLevel="0" collapsed="false">
      <c r="A827" s="1"/>
      <c r="B827" s="15"/>
      <c r="C827" s="1"/>
    </row>
    <row r="828" customFormat="false" ht="16" hidden="false" customHeight="false" outlineLevel="0" collapsed="false">
      <c r="A828" s="1"/>
      <c r="B828" s="15"/>
      <c r="C828" s="1"/>
    </row>
    <row r="829" customFormat="false" ht="16" hidden="false" customHeight="false" outlineLevel="0" collapsed="false">
      <c r="A829" s="1"/>
      <c r="B829" s="15"/>
      <c r="C829" s="1"/>
    </row>
    <row r="830" customFormat="false" ht="16" hidden="false" customHeight="false" outlineLevel="0" collapsed="false">
      <c r="A830" s="1"/>
      <c r="B830" s="15"/>
      <c r="C830" s="1"/>
    </row>
    <row r="831" customFormat="false" ht="16" hidden="false" customHeight="false" outlineLevel="0" collapsed="false">
      <c r="A831" s="1"/>
      <c r="B831" s="15"/>
      <c r="C831" s="1"/>
    </row>
    <row r="832" customFormat="false" ht="16" hidden="false" customHeight="false" outlineLevel="0" collapsed="false">
      <c r="A832" s="1"/>
      <c r="B832" s="15"/>
      <c r="C832" s="1"/>
    </row>
    <row r="833" customFormat="false" ht="16" hidden="false" customHeight="false" outlineLevel="0" collapsed="false">
      <c r="A833" s="1"/>
      <c r="B833" s="15"/>
      <c r="C833" s="1"/>
    </row>
    <row r="834" customFormat="false" ht="16" hidden="false" customHeight="false" outlineLevel="0" collapsed="false">
      <c r="A834" s="1"/>
      <c r="B834" s="15"/>
      <c r="C834" s="1"/>
    </row>
    <row r="835" customFormat="false" ht="16" hidden="false" customHeight="false" outlineLevel="0" collapsed="false">
      <c r="A835" s="1"/>
      <c r="B835" s="15"/>
      <c r="C835" s="1"/>
    </row>
    <row r="836" customFormat="false" ht="16" hidden="false" customHeight="false" outlineLevel="0" collapsed="false">
      <c r="A836" s="1"/>
      <c r="B836" s="15"/>
      <c r="C836" s="1"/>
    </row>
    <row r="837" customFormat="false" ht="16" hidden="false" customHeight="false" outlineLevel="0" collapsed="false">
      <c r="A837" s="1"/>
      <c r="B837" s="15"/>
      <c r="C837" s="1"/>
    </row>
    <row r="838" customFormat="false" ht="16" hidden="false" customHeight="false" outlineLevel="0" collapsed="false">
      <c r="A838" s="1"/>
      <c r="B838" s="15"/>
      <c r="C838" s="1"/>
    </row>
    <row r="839" customFormat="false" ht="16" hidden="false" customHeight="false" outlineLevel="0" collapsed="false">
      <c r="A839" s="1"/>
      <c r="B839" s="15"/>
      <c r="C839" s="1"/>
    </row>
    <row r="840" customFormat="false" ht="16" hidden="false" customHeight="false" outlineLevel="0" collapsed="false">
      <c r="A840" s="1"/>
      <c r="B840" s="15"/>
      <c r="C840" s="1"/>
    </row>
    <row r="841" customFormat="false" ht="16" hidden="false" customHeight="false" outlineLevel="0" collapsed="false">
      <c r="A841" s="1"/>
      <c r="B841" s="15"/>
      <c r="C841" s="1"/>
    </row>
    <row r="842" customFormat="false" ht="16" hidden="false" customHeight="false" outlineLevel="0" collapsed="false">
      <c r="A842" s="1"/>
      <c r="B842" s="15"/>
      <c r="C842" s="1"/>
    </row>
    <row r="843" customFormat="false" ht="16" hidden="false" customHeight="false" outlineLevel="0" collapsed="false">
      <c r="A843" s="1"/>
      <c r="B843" s="15"/>
      <c r="C843" s="1"/>
    </row>
    <row r="844" customFormat="false" ht="16" hidden="false" customHeight="false" outlineLevel="0" collapsed="false">
      <c r="A844" s="1"/>
      <c r="B844" s="15"/>
      <c r="C844" s="1"/>
    </row>
    <row r="845" customFormat="false" ht="16" hidden="false" customHeight="false" outlineLevel="0" collapsed="false">
      <c r="A845" s="1"/>
      <c r="B845" s="15"/>
      <c r="C845" s="1"/>
    </row>
    <row r="846" customFormat="false" ht="16" hidden="false" customHeight="false" outlineLevel="0" collapsed="false">
      <c r="A846" s="1"/>
      <c r="B846" s="15"/>
      <c r="C846" s="1"/>
    </row>
    <row r="847" customFormat="false" ht="16" hidden="false" customHeight="false" outlineLevel="0" collapsed="false">
      <c r="A847" s="1"/>
      <c r="B847" s="15"/>
      <c r="C847" s="1"/>
    </row>
    <row r="848" customFormat="false" ht="16" hidden="false" customHeight="false" outlineLevel="0" collapsed="false">
      <c r="A848" s="1"/>
      <c r="B848" s="15"/>
      <c r="C848" s="1"/>
    </row>
    <row r="849" customFormat="false" ht="16" hidden="false" customHeight="false" outlineLevel="0" collapsed="false">
      <c r="A849" s="1"/>
      <c r="B849" s="15"/>
      <c r="C849" s="1"/>
    </row>
    <row r="850" customFormat="false" ht="16" hidden="false" customHeight="false" outlineLevel="0" collapsed="false">
      <c r="A850" s="1"/>
      <c r="B850" s="15"/>
      <c r="C850" s="1"/>
    </row>
    <row r="851" customFormat="false" ht="16" hidden="false" customHeight="false" outlineLevel="0" collapsed="false">
      <c r="A851" s="1"/>
      <c r="B851" s="15"/>
      <c r="C851" s="1"/>
    </row>
    <row r="852" customFormat="false" ht="16" hidden="false" customHeight="false" outlineLevel="0" collapsed="false">
      <c r="A852" s="1"/>
      <c r="B852" s="15"/>
      <c r="C852" s="1"/>
    </row>
    <row r="853" customFormat="false" ht="16" hidden="false" customHeight="false" outlineLevel="0" collapsed="false">
      <c r="A853" s="1"/>
      <c r="B853" s="15"/>
      <c r="C853" s="1"/>
    </row>
    <row r="854" customFormat="false" ht="16" hidden="false" customHeight="false" outlineLevel="0" collapsed="false">
      <c r="A854" s="1"/>
      <c r="B854" s="15"/>
      <c r="C854" s="1"/>
    </row>
    <row r="855" customFormat="false" ht="16" hidden="false" customHeight="false" outlineLevel="0" collapsed="false">
      <c r="A855" s="1"/>
      <c r="B855" s="15"/>
      <c r="C855" s="1"/>
    </row>
    <row r="856" customFormat="false" ht="16" hidden="false" customHeight="false" outlineLevel="0" collapsed="false">
      <c r="A856" s="1"/>
      <c r="B856" s="15"/>
      <c r="C856" s="1"/>
    </row>
    <row r="857" customFormat="false" ht="16" hidden="false" customHeight="false" outlineLevel="0" collapsed="false">
      <c r="A857" s="1"/>
      <c r="B857" s="15"/>
      <c r="C857" s="1"/>
    </row>
    <row r="858" customFormat="false" ht="16" hidden="false" customHeight="false" outlineLevel="0" collapsed="false">
      <c r="A858" s="1"/>
      <c r="B858" s="15"/>
      <c r="C858" s="1"/>
    </row>
    <row r="859" customFormat="false" ht="16" hidden="false" customHeight="false" outlineLevel="0" collapsed="false">
      <c r="A859" s="1"/>
      <c r="B859" s="15"/>
      <c r="C859" s="1"/>
    </row>
    <row r="860" customFormat="false" ht="16" hidden="false" customHeight="false" outlineLevel="0" collapsed="false">
      <c r="A860" s="1"/>
      <c r="B860" s="15"/>
      <c r="C860" s="1"/>
    </row>
    <row r="861" customFormat="false" ht="16" hidden="false" customHeight="false" outlineLevel="0" collapsed="false">
      <c r="A861" s="1"/>
      <c r="B861" s="15"/>
      <c r="C861" s="1"/>
    </row>
    <row r="862" customFormat="false" ht="16" hidden="false" customHeight="false" outlineLevel="0" collapsed="false">
      <c r="A862" s="1"/>
      <c r="B862" s="15"/>
      <c r="C862" s="1"/>
    </row>
    <row r="863" customFormat="false" ht="16" hidden="false" customHeight="false" outlineLevel="0" collapsed="false">
      <c r="A863" s="1"/>
      <c r="B863" s="15"/>
      <c r="C863" s="1"/>
    </row>
    <row r="864" customFormat="false" ht="16" hidden="false" customHeight="false" outlineLevel="0" collapsed="false">
      <c r="A864" s="1"/>
      <c r="B864" s="15"/>
      <c r="C864" s="1"/>
    </row>
    <row r="865" customFormat="false" ht="16" hidden="false" customHeight="false" outlineLevel="0" collapsed="false">
      <c r="A865" s="1"/>
      <c r="B865" s="15"/>
      <c r="C865" s="1"/>
    </row>
    <row r="866" customFormat="false" ht="16" hidden="false" customHeight="false" outlineLevel="0" collapsed="false">
      <c r="A866" s="1"/>
      <c r="B866" s="15"/>
      <c r="C866" s="1"/>
    </row>
    <row r="867" customFormat="false" ht="16" hidden="false" customHeight="false" outlineLevel="0" collapsed="false">
      <c r="A867" s="1"/>
      <c r="B867" s="15"/>
      <c r="C867" s="1"/>
    </row>
    <row r="868" customFormat="false" ht="16" hidden="false" customHeight="false" outlineLevel="0" collapsed="false">
      <c r="A868" s="1"/>
      <c r="B868" s="15"/>
      <c r="C868" s="1"/>
    </row>
    <row r="869" customFormat="false" ht="16" hidden="false" customHeight="false" outlineLevel="0" collapsed="false">
      <c r="A869" s="1"/>
      <c r="B869" s="15"/>
      <c r="C869" s="1"/>
    </row>
    <row r="870" customFormat="false" ht="16" hidden="false" customHeight="false" outlineLevel="0" collapsed="false">
      <c r="A870" s="1"/>
      <c r="B870" s="15"/>
      <c r="C870" s="1"/>
    </row>
    <row r="871" customFormat="false" ht="16" hidden="false" customHeight="false" outlineLevel="0" collapsed="false">
      <c r="A871" s="1"/>
      <c r="B871" s="15"/>
      <c r="C871" s="1"/>
    </row>
    <row r="872" customFormat="false" ht="16" hidden="false" customHeight="false" outlineLevel="0" collapsed="false">
      <c r="A872" s="1"/>
      <c r="B872" s="15"/>
      <c r="C872" s="1"/>
    </row>
    <row r="873" customFormat="false" ht="16" hidden="false" customHeight="false" outlineLevel="0" collapsed="false">
      <c r="A873" s="1"/>
      <c r="B873" s="15"/>
      <c r="C873" s="1"/>
    </row>
    <row r="874" customFormat="false" ht="16" hidden="false" customHeight="false" outlineLevel="0" collapsed="false">
      <c r="A874" s="1"/>
      <c r="B874" s="15"/>
      <c r="C874" s="1"/>
    </row>
    <row r="875" customFormat="false" ht="16" hidden="false" customHeight="false" outlineLevel="0" collapsed="false">
      <c r="A875" s="1"/>
      <c r="B875" s="15"/>
      <c r="C875" s="1"/>
    </row>
    <row r="876" customFormat="false" ht="16" hidden="false" customHeight="false" outlineLevel="0" collapsed="false">
      <c r="A876" s="1"/>
      <c r="B876" s="15"/>
      <c r="C876" s="1"/>
    </row>
    <row r="877" customFormat="false" ht="16" hidden="false" customHeight="false" outlineLevel="0" collapsed="false">
      <c r="A877" s="1"/>
      <c r="B877" s="15"/>
      <c r="C877" s="1"/>
    </row>
    <row r="878" customFormat="false" ht="16" hidden="false" customHeight="false" outlineLevel="0" collapsed="false">
      <c r="A878" s="1"/>
      <c r="B878" s="15"/>
      <c r="C878" s="1"/>
    </row>
    <row r="879" customFormat="false" ht="16" hidden="false" customHeight="false" outlineLevel="0" collapsed="false">
      <c r="A879" s="1"/>
      <c r="B879" s="15"/>
      <c r="C879" s="1"/>
    </row>
    <row r="880" customFormat="false" ht="16" hidden="false" customHeight="false" outlineLevel="0" collapsed="false">
      <c r="A880" s="1"/>
      <c r="B880" s="15"/>
      <c r="C880" s="1"/>
    </row>
    <row r="881" customFormat="false" ht="16" hidden="false" customHeight="false" outlineLevel="0" collapsed="false">
      <c r="A881" s="1"/>
      <c r="B881" s="15"/>
      <c r="C881" s="1"/>
    </row>
    <row r="882" customFormat="false" ht="16" hidden="false" customHeight="false" outlineLevel="0" collapsed="false">
      <c r="A882" s="1"/>
      <c r="B882" s="15"/>
      <c r="C882" s="1"/>
    </row>
    <row r="883" customFormat="false" ht="16" hidden="false" customHeight="false" outlineLevel="0" collapsed="false">
      <c r="A883" s="1"/>
      <c r="B883" s="15"/>
      <c r="C883" s="1"/>
    </row>
    <row r="884" customFormat="false" ht="16" hidden="false" customHeight="false" outlineLevel="0" collapsed="false">
      <c r="A884" s="1"/>
      <c r="B884" s="15"/>
      <c r="C884" s="1"/>
    </row>
    <row r="885" customFormat="false" ht="16" hidden="false" customHeight="false" outlineLevel="0" collapsed="false">
      <c r="A885" s="1"/>
      <c r="B885" s="15"/>
      <c r="C885" s="1"/>
    </row>
    <row r="886" customFormat="false" ht="16" hidden="false" customHeight="false" outlineLevel="0" collapsed="false">
      <c r="A886" s="1"/>
      <c r="B886" s="15"/>
      <c r="C886" s="1"/>
    </row>
    <row r="887" customFormat="false" ht="16" hidden="false" customHeight="false" outlineLevel="0" collapsed="false">
      <c r="A887" s="1"/>
      <c r="B887" s="15"/>
      <c r="C887" s="1"/>
    </row>
    <row r="888" customFormat="false" ht="16" hidden="false" customHeight="false" outlineLevel="0" collapsed="false">
      <c r="A888" s="1"/>
      <c r="B888" s="15"/>
      <c r="C888" s="1"/>
    </row>
    <row r="889" customFormat="false" ht="16" hidden="false" customHeight="false" outlineLevel="0" collapsed="false">
      <c r="A889" s="1"/>
      <c r="B889" s="15"/>
      <c r="C889" s="1"/>
    </row>
    <row r="890" customFormat="false" ht="16" hidden="false" customHeight="false" outlineLevel="0" collapsed="false">
      <c r="A890" s="1"/>
      <c r="B890" s="15"/>
      <c r="C890" s="1"/>
    </row>
    <row r="891" customFormat="false" ht="16" hidden="false" customHeight="false" outlineLevel="0" collapsed="false">
      <c r="A891" s="1"/>
      <c r="B891" s="15"/>
      <c r="C891" s="1"/>
    </row>
    <row r="892" customFormat="false" ht="16" hidden="false" customHeight="false" outlineLevel="0" collapsed="false">
      <c r="A892" s="1"/>
      <c r="B892" s="15"/>
      <c r="C892" s="1"/>
    </row>
    <row r="893" customFormat="false" ht="16" hidden="false" customHeight="false" outlineLevel="0" collapsed="false">
      <c r="A893" s="1"/>
      <c r="B893" s="15"/>
      <c r="C893" s="1"/>
    </row>
    <row r="894" customFormat="false" ht="16" hidden="false" customHeight="false" outlineLevel="0" collapsed="false">
      <c r="A894" s="1"/>
      <c r="B894" s="15"/>
      <c r="C894" s="1"/>
    </row>
    <row r="895" customFormat="false" ht="16" hidden="false" customHeight="false" outlineLevel="0" collapsed="false">
      <c r="A895" s="1"/>
      <c r="B895" s="15"/>
      <c r="C895" s="1"/>
    </row>
    <row r="896" customFormat="false" ht="16" hidden="false" customHeight="false" outlineLevel="0" collapsed="false">
      <c r="A896" s="1"/>
      <c r="B896" s="15"/>
      <c r="C896" s="1"/>
    </row>
    <row r="897" customFormat="false" ht="16" hidden="false" customHeight="false" outlineLevel="0" collapsed="false">
      <c r="A897" s="1"/>
      <c r="B897" s="15"/>
      <c r="C897" s="1"/>
    </row>
    <row r="898" customFormat="false" ht="16" hidden="false" customHeight="false" outlineLevel="0" collapsed="false">
      <c r="A898" s="1"/>
      <c r="B898" s="15"/>
      <c r="C898" s="1"/>
    </row>
    <row r="899" customFormat="false" ht="16" hidden="false" customHeight="false" outlineLevel="0" collapsed="false">
      <c r="A899" s="1"/>
      <c r="B899" s="15"/>
      <c r="C899" s="1"/>
    </row>
    <row r="900" customFormat="false" ht="16" hidden="false" customHeight="false" outlineLevel="0" collapsed="false">
      <c r="A900" s="1"/>
      <c r="B900" s="15"/>
      <c r="C900" s="1"/>
    </row>
    <row r="901" customFormat="false" ht="16" hidden="false" customHeight="false" outlineLevel="0" collapsed="false">
      <c r="A901" s="1"/>
      <c r="B901" s="15"/>
      <c r="C901" s="1"/>
    </row>
    <row r="902" customFormat="false" ht="16" hidden="false" customHeight="false" outlineLevel="0" collapsed="false">
      <c r="A902" s="1"/>
      <c r="B902" s="15"/>
      <c r="C902" s="1"/>
    </row>
    <row r="903" customFormat="false" ht="16" hidden="false" customHeight="false" outlineLevel="0" collapsed="false">
      <c r="A903" s="1"/>
      <c r="B903" s="15"/>
      <c r="C903" s="1"/>
    </row>
    <row r="904" customFormat="false" ht="16" hidden="false" customHeight="false" outlineLevel="0" collapsed="false">
      <c r="A904" s="1"/>
      <c r="B904" s="15"/>
      <c r="C904" s="1"/>
    </row>
    <row r="905" customFormat="false" ht="16" hidden="false" customHeight="false" outlineLevel="0" collapsed="false">
      <c r="A905" s="1"/>
      <c r="B905" s="15"/>
      <c r="C905" s="1"/>
    </row>
    <row r="906" customFormat="false" ht="16" hidden="false" customHeight="false" outlineLevel="0" collapsed="false">
      <c r="A906" s="1"/>
      <c r="B906" s="15"/>
      <c r="C906" s="1"/>
    </row>
    <row r="907" customFormat="false" ht="16" hidden="false" customHeight="false" outlineLevel="0" collapsed="false">
      <c r="A907" s="1"/>
      <c r="B907" s="15"/>
      <c r="C907" s="1"/>
    </row>
    <row r="908" customFormat="false" ht="16" hidden="false" customHeight="false" outlineLevel="0" collapsed="false">
      <c r="A908" s="1"/>
      <c r="B908" s="15"/>
      <c r="C908" s="1"/>
    </row>
    <row r="909" customFormat="false" ht="16" hidden="false" customHeight="false" outlineLevel="0" collapsed="false">
      <c r="A909" s="1"/>
      <c r="B909" s="15"/>
      <c r="C909" s="1"/>
    </row>
    <row r="910" customFormat="false" ht="16" hidden="false" customHeight="false" outlineLevel="0" collapsed="false">
      <c r="A910" s="1"/>
      <c r="B910" s="15"/>
      <c r="C910" s="1"/>
    </row>
    <row r="911" customFormat="false" ht="16" hidden="false" customHeight="false" outlineLevel="0" collapsed="false">
      <c r="A911" s="1"/>
      <c r="B911" s="15"/>
      <c r="C911" s="1"/>
    </row>
    <row r="912" customFormat="false" ht="16" hidden="false" customHeight="false" outlineLevel="0" collapsed="false">
      <c r="A912" s="1"/>
      <c r="B912" s="15"/>
      <c r="C912" s="1"/>
    </row>
    <row r="913" customFormat="false" ht="16" hidden="false" customHeight="false" outlineLevel="0" collapsed="false">
      <c r="A913" s="1"/>
      <c r="B913" s="15"/>
      <c r="C913" s="1"/>
    </row>
    <row r="914" customFormat="false" ht="16" hidden="false" customHeight="false" outlineLevel="0" collapsed="false">
      <c r="A914" s="1"/>
      <c r="B914" s="15"/>
      <c r="C914" s="1"/>
    </row>
    <row r="915" customFormat="false" ht="16" hidden="false" customHeight="false" outlineLevel="0" collapsed="false">
      <c r="A915" s="1"/>
      <c r="B915" s="15"/>
      <c r="C915" s="1"/>
    </row>
    <row r="916" customFormat="false" ht="16" hidden="false" customHeight="false" outlineLevel="0" collapsed="false">
      <c r="A916" s="1"/>
      <c r="B916" s="15"/>
      <c r="C916" s="1"/>
    </row>
    <row r="917" customFormat="false" ht="16" hidden="false" customHeight="false" outlineLevel="0" collapsed="false">
      <c r="A917" s="1"/>
      <c r="B917" s="15"/>
      <c r="C917" s="1"/>
    </row>
    <row r="918" customFormat="false" ht="16" hidden="false" customHeight="false" outlineLevel="0" collapsed="false">
      <c r="A918" s="1"/>
      <c r="B918" s="15"/>
      <c r="C918" s="1"/>
    </row>
    <row r="919" customFormat="false" ht="16" hidden="false" customHeight="false" outlineLevel="0" collapsed="false">
      <c r="A919" s="1"/>
      <c r="B919" s="15"/>
      <c r="C919" s="1"/>
    </row>
    <row r="920" customFormat="false" ht="16" hidden="false" customHeight="false" outlineLevel="0" collapsed="false">
      <c r="A920" s="1"/>
      <c r="B920" s="15"/>
      <c r="C920" s="1"/>
    </row>
    <row r="921" customFormat="false" ht="16" hidden="false" customHeight="false" outlineLevel="0" collapsed="false">
      <c r="A921" s="1"/>
      <c r="B921" s="15"/>
      <c r="C921" s="1"/>
    </row>
    <row r="922" customFormat="false" ht="16" hidden="false" customHeight="false" outlineLevel="0" collapsed="false">
      <c r="A922" s="1"/>
      <c r="B922" s="15"/>
      <c r="C922" s="1"/>
    </row>
    <row r="923" customFormat="false" ht="16" hidden="false" customHeight="false" outlineLevel="0" collapsed="false">
      <c r="A923" s="1"/>
      <c r="B923" s="15"/>
      <c r="C923" s="1"/>
    </row>
    <row r="924" customFormat="false" ht="16" hidden="false" customHeight="false" outlineLevel="0" collapsed="false">
      <c r="A924" s="1"/>
      <c r="B924" s="15"/>
      <c r="C924" s="1"/>
    </row>
    <row r="925" customFormat="false" ht="16" hidden="false" customHeight="false" outlineLevel="0" collapsed="false">
      <c r="A925" s="1"/>
      <c r="B925" s="15"/>
      <c r="C925" s="1"/>
    </row>
    <row r="926" customFormat="false" ht="16" hidden="false" customHeight="false" outlineLevel="0" collapsed="false">
      <c r="A926" s="1"/>
      <c r="B926" s="15"/>
      <c r="C926" s="1"/>
    </row>
    <row r="927" customFormat="false" ht="16" hidden="false" customHeight="false" outlineLevel="0" collapsed="false">
      <c r="A927" s="1"/>
      <c r="B927" s="15"/>
      <c r="C927" s="1"/>
    </row>
    <row r="928" customFormat="false" ht="16" hidden="false" customHeight="false" outlineLevel="0" collapsed="false">
      <c r="A928" s="1"/>
      <c r="B928" s="15"/>
      <c r="C928" s="1"/>
    </row>
    <row r="929" customFormat="false" ht="16" hidden="false" customHeight="false" outlineLevel="0" collapsed="false">
      <c r="A929" s="1"/>
      <c r="B929" s="15"/>
      <c r="C929" s="1"/>
    </row>
    <row r="930" customFormat="false" ht="16" hidden="false" customHeight="false" outlineLevel="0" collapsed="false">
      <c r="A930" s="1"/>
      <c r="B930" s="15"/>
      <c r="C930" s="1"/>
    </row>
    <row r="931" customFormat="false" ht="16" hidden="false" customHeight="false" outlineLevel="0" collapsed="false">
      <c r="A931" s="1"/>
      <c r="B931" s="15"/>
      <c r="C931" s="1"/>
    </row>
    <row r="932" customFormat="false" ht="16" hidden="false" customHeight="false" outlineLevel="0" collapsed="false">
      <c r="A932" s="1"/>
      <c r="B932" s="15"/>
      <c r="C932" s="1"/>
    </row>
    <row r="933" customFormat="false" ht="16" hidden="false" customHeight="false" outlineLevel="0" collapsed="false">
      <c r="A933" s="1"/>
      <c r="B933" s="15"/>
      <c r="C933" s="1"/>
    </row>
    <row r="934" customFormat="false" ht="16" hidden="false" customHeight="false" outlineLevel="0" collapsed="false">
      <c r="A934" s="1"/>
      <c r="B934" s="15"/>
      <c r="C934" s="1"/>
    </row>
    <row r="935" customFormat="false" ht="16" hidden="false" customHeight="false" outlineLevel="0" collapsed="false">
      <c r="A935" s="1"/>
      <c r="B935" s="15"/>
      <c r="C935" s="1"/>
    </row>
    <row r="936" customFormat="false" ht="16" hidden="false" customHeight="false" outlineLevel="0" collapsed="false">
      <c r="A936" s="1"/>
      <c r="B936" s="15"/>
      <c r="C936" s="1"/>
    </row>
    <row r="937" customFormat="false" ht="16" hidden="false" customHeight="false" outlineLevel="0" collapsed="false">
      <c r="A937" s="1"/>
      <c r="B937" s="15"/>
      <c r="C937" s="1"/>
    </row>
    <row r="938" customFormat="false" ht="16" hidden="false" customHeight="false" outlineLevel="0" collapsed="false">
      <c r="A938" s="1"/>
      <c r="B938" s="15"/>
      <c r="C938" s="1"/>
    </row>
    <row r="939" customFormat="false" ht="16" hidden="false" customHeight="false" outlineLevel="0" collapsed="false">
      <c r="A939" s="1"/>
      <c r="B939" s="15"/>
      <c r="C939" s="1"/>
    </row>
    <row r="940" customFormat="false" ht="16" hidden="false" customHeight="false" outlineLevel="0" collapsed="false">
      <c r="A940" s="1"/>
      <c r="B940" s="15"/>
      <c r="C940" s="1"/>
    </row>
    <row r="941" customFormat="false" ht="16" hidden="false" customHeight="false" outlineLevel="0" collapsed="false">
      <c r="A941" s="1"/>
      <c r="B941" s="15"/>
      <c r="C941" s="1"/>
    </row>
    <row r="942" customFormat="false" ht="16" hidden="false" customHeight="false" outlineLevel="0" collapsed="false">
      <c r="A942" s="1"/>
      <c r="B942" s="15"/>
      <c r="C942" s="1"/>
    </row>
    <row r="943" customFormat="false" ht="16" hidden="false" customHeight="false" outlineLevel="0" collapsed="false">
      <c r="A943" s="1"/>
      <c r="B943" s="15"/>
      <c r="C943" s="1"/>
    </row>
    <row r="944" customFormat="false" ht="16" hidden="false" customHeight="false" outlineLevel="0" collapsed="false">
      <c r="A944" s="1"/>
      <c r="B944" s="15"/>
      <c r="C944" s="1"/>
    </row>
    <row r="945" customFormat="false" ht="16" hidden="false" customHeight="false" outlineLevel="0" collapsed="false">
      <c r="A945" s="1"/>
      <c r="B945" s="15"/>
      <c r="C945" s="1"/>
    </row>
    <row r="946" customFormat="false" ht="16" hidden="false" customHeight="false" outlineLevel="0" collapsed="false">
      <c r="A946" s="1"/>
      <c r="B946" s="15"/>
      <c r="C946" s="1"/>
    </row>
    <row r="947" customFormat="false" ht="16" hidden="false" customHeight="false" outlineLevel="0" collapsed="false">
      <c r="A947" s="1"/>
      <c r="B947" s="15"/>
      <c r="C947" s="1"/>
    </row>
    <row r="948" customFormat="false" ht="16" hidden="false" customHeight="false" outlineLevel="0" collapsed="false">
      <c r="A948" s="1"/>
      <c r="B948" s="15"/>
      <c r="C948" s="1"/>
    </row>
    <row r="949" customFormat="false" ht="16" hidden="false" customHeight="false" outlineLevel="0" collapsed="false">
      <c r="A949" s="1"/>
      <c r="B949" s="15"/>
      <c r="C949" s="1"/>
    </row>
    <row r="950" customFormat="false" ht="16" hidden="false" customHeight="false" outlineLevel="0" collapsed="false">
      <c r="A950" s="1"/>
      <c r="B950" s="15"/>
      <c r="C950" s="1"/>
    </row>
    <row r="951" customFormat="false" ht="16" hidden="false" customHeight="false" outlineLevel="0" collapsed="false">
      <c r="A951" s="1"/>
      <c r="B951" s="15"/>
      <c r="C951" s="1"/>
    </row>
    <row r="952" customFormat="false" ht="16" hidden="false" customHeight="false" outlineLevel="0" collapsed="false">
      <c r="A952" s="1"/>
      <c r="B952" s="15"/>
      <c r="C952" s="1"/>
    </row>
    <row r="953" customFormat="false" ht="16" hidden="false" customHeight="false" outlineLevel="0" collapsed="false">
      <c r="A953" s="1"/>
      <c r="B953" s="15"/>
      <c r="C953" s="1"/>
    </row>
    <row r="954" customFormat="false" ht="16" hidden="false" customHeight="false" outlineLevel="0" collapsed="false">
      <c r="A954" s="1"/>
      <c r="B954" s="15"/>
      <c r="C954" s="1"/>
    </row>
    <row r="955" customFormat="false" ht="16" hidden="false" customHeight="false" outlineLevel="0" collapsed="false">
      <c r="A955" s="1"/>
      <c r="B955" s="15"/>
      <c r="C955" s="1"/>
    </row>
    <row r="956" customFormat="false" ht="16" hidden="false" customHeight="false" outlineLevel="0" collapsed="false">
      <c r="A956" s="1"/>
      <c r="B956" s="15"/>
      <c r="C956" s="1"/>
    </row>
    <row r="957" customFormat="false" ht="16" hidden="false" customHeight="false" outlineLevel="0" collapsed="false">
      <c r="A957" s="1"/>
      <c r="B957" s="15"/>
      <c r="C957" s="1"/>
    </row>
    <row r="958" customFormat="false" ht="16" hidden="false" customHeight="false" outlineLevel="0" collapsed="false">
      <c r="A958" s="1"/>
      <c r="B958" s="15"/>
      <c r="C958" s="1"/>
    </row>
    <row r="959" customFormat="false" ht="16" hidden="false" customHeight="false" outlineLevel="0" collapsed="false">
      <c r="A959" s="1"/>
      <c r="B959" s="15"/>
      <c r="C959" s="1"/>
    </row>
    <row r="960" customFormat="false" ht="16" hidden="false" customHeight="false" outlineLevel="0" collapsed="false">
      <c r="A960" s="1"/>
      <c r="B960" s="15"/>
      <c r="C960" s="1"/>
    </row>
    <row r="961" customFormat="false" ht="16" hidden="false" customHeight="false" outlineLevel="0" collapsed="false">
      <c r="A961" s="1"/>
      <c r="B961" s="15"/>
      <c r="C961" s="1"/>
    </row>
    <row r="962" customFormat="false" ht="16" hidden="false" customHeight="false" outlineLevel="0" collapsed="false">
      <c r="A962" s="1"/>
      <c r="B962" s="15"/>
      <c r="C962" s="1"/>
    </row>
    <row r="963" customFormat="false" ht="16" hidden="false" customHeight="false" outlineLevel="0" collapsed="false">
      <c r="A963" s="1"/>
      <c r="B963" s="15"/>
      <c r="C963" s="1"/>
    </row>
    <row r="964" customFormat="false" ht="16" hidden="false" customHeight="false" outlineLevel="0" collapsed="false">
      <c r="A964" s="1"/>
      <c r="B964" s="15"/>
      <c r="C964" s="1"/>
    </row>
    <row r="965" customFormat="false" ht="16" hidden="false" customHeight="false" outlineLevel="0" collapsed="false">
      <c r="A965" s="1"/>
      <c r="B965" s="15"/>
      <c r="C965" s="1"/>
    </row>
    <row r="966" customFormat="false" ht="16" hidden="false" customHeight="false" outlineLevel="0" collapsed="false">
      <c r="A966" s="1"/>
      <c r="B966" s="15"/>
      <c r="C966" s="1"/>
    </row>
    <row r="967" customFormat="false" ht="16" hidden="false" customHeight="false" outlineLevel="0" collapsed="false">
      <c r="A967" s="1"/>
      <c r="B967" s="15"/>
      <c r="C967" s="1"/>
    </row>
    <row r="968" customFormat="false" ht="16" hidden="false" customHeight="false" outlineLevel="0" collapsed="false">
      <c r="A968" s="1"/>
      <c r="B968" s="15"/>
      <c r="C968" s="1"/>
    </row>
    <row r="969" customFormat="false" ht="16" hidden="false" customHeight="false" outlineLevel="0" collapsed="false">
      <c r="A969" s="1"/>
      <c r="B969" s="15"/>
      <c r="C969" s="1"/>
    </row>
    <row r="970" customFormat="false" ht="16" hidden="false" customHeight="false" outlineLevel="0" collapsed="false">
      <c r="A970" s="1"/>
      <c r="B970" s="15"/>
      <c r="C970" s="1"/>
    </row>
    <row r="971" customFormat="false" ht="16" hidden="false" customHeight="false" outlineLevel="0" collapsed="false">
      <c r="A971" s="1"/>
      <c r="B971" s="15"/>
      <c r="C971" s="1"/>
    </row>
    <row r="972" customFormat="false" ht="16" hidden="false" customHeight="false" outlineLevel="0" collapsed="false">
      <c r="A972" s="1"/>
      <c r="B972" s="15"/>
      <c r="C972" s="1"/>
    </row>
    <row r="973" customFormat="false" ht="16" hidden="false" customHeight="false" outlineLevel="0" collapsed="false">
      <c r="A973" s="1"/>
      <c r="B973" s="15"/>
      <c r="C973" s="1"/>
    </row>
    <row r="974" customFormat="false" ht="16" hidden="false" customHeight="false" outlineLevel="0" collapsed="false">
      <c r="A974" s="1"/>
      <c r="B974" s="15"/>
      <c r="C974" s="1"/>
    </row>
    <row r="975" customFormat="false" ht="16" hidden="false" customHeight="false" outlineLevel="0" collapsed="false">
      <c r="A975" s="1"/>
      <c r="B975" s="15"/>
      <c r="C975" s="1"/>
    </row>
    <row r="976" customFormat="false" ht="16" hidden="false" customHeight="false" outlineLevel="0" collapsed="false">
      <c r="A976" s="1"/>
      <c r="B976" s="15"/>
      <c r="C976" s="1"/>
    </row>
    <row r="977" customFormat="false" ht="16" hidden="false" customHeight="false" outlineLevel="0" collapsed="false">
      <c r="A977" s="1"/>
      <c r="B977" s="15"/>
      <c r="C977" s="1"/>
    </row>
    <row r="978" customFormat="false" ht="16" hidden="false" customHeight="false" outlineLevel="0" collapsed="false">
      <c r="A978" s="1"/>
      <c r="B978" s="15"/>
      <c r="C978" s="1"/>
    </row>
    <row r="979" customFormat="false" ht="16" hidden="false" customHeight="false" outlineLevel="0" collapsed="false">
      <c r="A979" s="1"/>
      <c r="B979" s="15"/>
      <c r="C979" s="1"/>
    </row>
    <row r="980" customFormat="false" ht="16" hidden="false" customHeight="false" outlineLevel="0" collapsed="false">
      <c r="A980" s="1"/>
      <c r="B980" s="15"/>
      <c r="C980" s="1"/>
    </row>
    <row r="981" customFormat="false" ht="16" hidden="false" customHeight="false" outlineLevel="0" collapsed="false">
      <c r="A981" s="1"/>
      <c r="B981" s="15"/>
      <c r="C981" s="1"/>
    </row>
    <row r="982" customFormat="false" ht="16" hidden="false" customHeight="false" outlineLevel="0" collapsed="false">
      <c r="A982" s="1"/>
      <c r="B982" s="15"/>
      <c r="C982" s="1"/>
    </row>
    <row r="983" customFormat="false" ht="16" hidden="false" customHeight="false" outlineLevel="0" collapsed="false">
      <c r="A983" s="1"/>
      <c r="B983" s="15"/>
      <c r="C983" s="1"/>
    </row>
    <row r="984" customFormat="false" ht="16" hidden="false" customHeight="false" outlineLevel="0" collapsed="false">
      <c r="A984" s="1"/>
      <c r="B984" s="15"/>
      <c r="C984" s="1"/>
    </row>
    <row r="985" customFormat="false" ht="16" hidden="false" customHeight="false" outlineLevel="0" collapsed="false">
      <c r="A985" s="1"/>
      <c r="B985" s="15"/>
      <c r="C985" s="1"/>
    </row>
    <row r="986" customFormat="false" ht="16" hidden="false" customHeight="false" outlineLevel="0" collapsed="false">
      <c r="A986" s="1"/>
      <c r="B986" s="15"/>
      <c r="C986" s="1"/>
    </row>
    <row r="987" customFormat="false" ht="16" hidden="false" customHeight="false" outlineLevel="0" collapsed="false">
      <c r="A987" s="1"/>
      <c r="B987" s="15"/>
      <c r="C987" s="1"/>
    </row>
    <row r="988" customFormat="false" ht="16" hidden="false" customHeight="false" outlineLevel="0" collapsed="false">
      <c r="A988" s="1"/>
      <c r="B988" s="15"/>
      <c r="C988" s="1"/>
    </row>
    <row r="989" customFormat="false" ht="16" hidden="false" customHeight="false" outlineLevel="0" collapsed="false">
      <c r="A989" s="1"/>
      <c r="B989" s="15"/>
      <c r="C989" s="1"/>
    </row>
    <row r="990" customFormat="false" ht="16" hidden="false" customHeight="false" outlineLevel="0" collapsed="false">
      <c r="A990" s="1"/>
      <c r="B990" s="15"/>
      <c r="C990" s="1"/>
    </row>
    <row r="991" customFormat="false" ht="16" hidden="false" customHeight="false" outlineLevel="0" collapsed="false">
      <c r="A991" s="1"/>
      <c r="B991" s="15"/>
      <c r="C991" s="1"/>
    </row>
    <row r="992" customFormat="false" ht="16" hidden="false" customHeight="false" outlineLevel="0" collapsed="false">
      <c r="A992" s="1"/>
      <c r="B992" s="15"/>
      <c r="C992" s="1"/>
    </row>
    <row r="993" customFormat="false" ht="16" hidden="false" customHeight="false" outlineLevel="0" collapsed="false">
      <c r="A993" s="1"/>
      <c r="B993" s="15"/>
      <c r="C993" s="1"/>
    </row>
    <row r="994" customFormat="false" ht="16" hidden="false" customHeight="false" outlineLevel="0" collapsed="false">
      <c r="A994" s="1"/>
      <c r="B994" s="15"/>
      <c r="C994" s="1"/>
    </row>
    <row r="995" customFormat="false" ht="16" hidden="false" customHeight="false" outlineLevel="0" collapsed="false">
      <c r="A995" s="1"/>
      <c r="B995" s="15"/>
      <c r="C995" s="1"/>
    </row>
    <row r="996" customFormat="false" ht="16" hidden="false" customHeight="false" outlineLevel="0" collapsed="false">
      <c r="A996" s="1"/>
      <c r="B996" s="15"/>
      <c r="C996" s="1"/>
    </row>
    <row r="997" customFormat="false" ht="16" hidden="false" customHeight="false" outlineLevel="0" collapsed="false">
      <c r="A997" s="1"/>
      <c r="B997" s="15"/>
      <c r="C997" s="1"/>
    </row>
    <row r="998" customFormat="false" ht="16" hidden="false" customHeight="false" outlineLevel="0" collapsed="false">
      <c r="A998" s="1"/>
      <c r="B998" s="15"/>
      <c r="C998" s="1"/>
    </row>
    <row r="999" customFormat="false" ht="16" hidden="false" customHeight="false" outlineLevel="0" collapsed="false">
      <c r="A999" s="1"/>
      <c r="B999" s="15"/>
      <c r="C999" s="1"/>
    </row>
    <row r="1000" customFormat="false" ht="16" hidden="false" customHeight="false" outlineLevel="0" collapsed="false">
      <c r="A1000" s="1"/>
      <c r="B1000" s="15"/>
      <c r="C1000" s="1"/>
    </row>
    <row r="1001" customFormat="false" ht="16" hidden="false" customHeight="false" outlineLevel="0" collapsed="false">
      <c r="A1001" s="1"/>
      <c r="B1001" s="15"/>
      <c r="C1001" s="1"/>
    </row>
    <row r="1002" customFormat="false" ht="16" hidden="false" customHeight="false" outlineLevel="0" collapsed="false">
      <c r="A1002" s="1"/>
      <c r="B1002" s="15"/>
      <c r="C1002" s="1"/>
    </row>
    <row r="1003" customFormat="false" ht="16" hidden="false" customHeight="false" outlineLevel="0" collapsed="false">
      <c r="A1003" s="1"/>
      <c r="B1003" s="15"/>
      <c r="C1003" s="1"/>
    </row>
    <row r="1004" customFormat="false" ht="16" hidden="false" customHeight="false" outlineLevel="0" collapsed="false">
      <c r="A1004" s="1"/>
      <c r="B1004" s="15"/>
      <c r="C1004" s="1"/>
    </row>
    <row r="1005" customFormat="false" ht="16" hidden="false" customHeight="false" outlineLevel="0" collapsed="false">
      <c r="A1005" s="1"/>
      <c r="B1005" s="15"/>
      <c r="C1005" s="1"/>
    </row>
    <row r="1006" customFormat="false" ht="16" hidden="false" customHeight="false" outlineLevel="0" collapsed="false">
      <c r="A1006" s="1"/>
      <c r="B1006" s="15"/>
      <c r="C1006" s="1"/>
    </row>
    <row r="1007" customFormat="false" ht="16" hidden="false" customHeight="false" outlineLevel="0" collapsed="false">
      <c r="A1007" s="1"/>
      <c r="B1007" s="15"/>
      <c r="C1007" s="1"/>
    </row>
    <row r="1008" customFormat="false" ht="16" hidden="false" customHeight="false" outlineLevel="0" collapsed="false">
      <c r="A1008" s="1"/>
      <c r="B1008" s="15"/>
      <c r="C1008" s="1"/>
    </row>
    <row r="1009" customFormat="false" ht="16" hidden="false" customHeight="false" outlineLevel="0" collapsed="false">
      <c r="A1009" s="1"/>
      <c r="B1009" s="15"/>
      <c r="C1009" s="1"/>
    </row>
    <row r="1010" customFormat="false" ht="16" hidden="false" customHeight="false" outlineLevel="0" collapsed="false">
      <c r="A1010" s="1"/>
      <c r="B1010" s="15"/>
      <c r="C1010" s="1"/>
    </row>
    <row r="1011" customFormat="false" ht="16" hidden="false" customHeight="false" outlineLevel="0" collapsed="false">
      <c r="A1011" s="1"/>
      <c r="B1011" s="15"/>
      <c r="C1011" s="1"/>
    </row>
    <row r="1012" customFormat="false" ht="16" hidden="false" customHeight="false" outlineLevel="0" collapsed="false">
      <c r="A1012" s="1"/>
      <c r="B1012" s="15"/>
      <c r="C1012" s="1"/>
    </row>
    <row r="1013" customFormat="false" ht="16" hidden="false" customHeight="false" outlineLevel="0" collapsed="false">
      <c r="A1013" s="1"/>
      <c r="B1013" s="15"/>
      <c r="C1013" s="1"/>
    </row>
    <row r="1014" customFormat="false" ht="16" hidden="false" customHeight="false" outlineLevel="0" collapsed="false">
      <c r="A1014" s="1"/>
      <c r="B1014" s="15"/>
      <c r="C1014" s="1"/>
    </row>
    <row r="1015" customFormat="false" ht="16" hidden="false" customHeight="false" outlineLevel="0" collapsed="false">
      <c r="A1015" s="1"/>
      <c r="B1015" s="15"/>
      <c r="C1015" s="1"/>
    </row>
    <row r="1016" customFormat="false" ht="16" hidden="false" customHeight="false" outlineLevel="0" collapsed="false">
      <c r="A1016" s="1"/>
      <c r="B1016" s="15"/>
      <c r="C1016" s="1"/>
    </row>
    <row r="1017" customFormat="false" ht="16" hidden="false" customHeight="false" outlineLevel="0" collapsed="false">
      <c r="A1017" s="1"/>
      <c r="B1017" s="15"/>
      <c r="C1017" s="1"/>
    </row>
    <row r="1018" customFormat="false" ht="16" hidden="false" customHeight="false" outlineLevel="0" collapsed="false">
      <c r="A1018" s="1"/>
      <c r="B1018" s="15"/>
      <c r="C1018" s="1"/>
    </row>
    <row r="1019" customFormat="false" ht="16" hidden="false" customHeight="false" outlineLevel="0" collapsed="false">
      <c r="A1019" s="1"/>
      <c r="B1019" s="15"/>
      <c r="C1019" s="1"/>
    </row>
    <row r="1020" customFormat="false" ht="16" hidden="false" customHeight="false" outlineLevel="0" collapsed="false">
      <c r="A1020" s="1"/>
      <c r="B1020" s="15"/>
      <c r="C1020" s="1"/>
    </row>
    <row r="1021" customFormat="false" ht="16" hidden="false" customHeight="false" outlineLevel="0" collapsed="false">
      <c r="A1021" s="1"/>
      <c r="B1021" s="15"/>
      <c r="C1021" s="1"/>
    </row>
    <row r="1022" customFormat="false" ht="16" hidden="false" customHeight="false" outlineLevel="0" collapsed="false">
      <c r="A1022" s="1"/>
      <c r="B1022" s="15"/>
      <c r="C1022" s="1"/>
    </row>
    <row r="1023" customFormat="false" ht="16" hidden="false" customHeight="false" outlineLevel="0" collapsed="false">
      <c r="A1023" s="1"/>
      <c r="B1023" s="15"/>
      <c r="C1023" s="1"/>
    </row>
    <row r="1024" customFormat="false" ht="16" hidden="false" customHeight="false" outlineLevel="0" collapsed="false">
      <c r="A1024" s="1"/>
      <c r="B1024" s="15"/>
      <c r="C1024" s="1"/>
    </row>
    <row r="1025" customFormat="false" ht="16" hidden="false" customHeight="false" outlineLevel="0" collapsed="false">
      <c r="A1025" s="1"/>
      <c r="B1025" s="15"/>
      <c r="C1025" s="1"/>
    </row>
    <row r="1026" customFormat="false" ht="16" hidden="false" customHeight="false" outlineLevel="0" collapsed="false">
      <c r="A1026" s="1"/>
      <c r="B1026" s="15"/>
      <c r="C1026" s="1"/>
    </row>
    <row r="1027" customFormat="false" ht="16" hidden="false" customHeight="false" outlineLevel="0" collapsed="false">
      <c r="A1027" s="1"/>
      <c r="B1027" s="15"/>
      <c r="C1027" s="1"/>
    </row>
    <row r="1028" customFormat="false" ht="16" hidden="false" customHeight="false" outlineLevel="0" collapsed="false">
      <c r="A1028" s="1"/>
      <c r="B1028" s="15"/>
      <c r="C1028" s="1"/>
    </row>
    <row r="1029" customFormat="false" ht="16" hidden="false" customHeight="false" outlineLevel="0" collapsed="false">
      <c r="A1029" s="1"/>
      <c r="B1029" s="15"/>
      <c r="C1029" s="1"/>
    </row>
    <row r="1030" customFormat="false" ht="16" hidden="false" customHeight="false" outlineLevel="0" collapsed="false">
      <c r="A1030" s="1"/>
      <c r="B1030" s="15"/>
      <c r="C1030" s="1"/>
    </row>
    <row r="1031" customFormat="false" ht="16" hidden="false" customHeight="false" outlineLevel="0" collapsed="false">
      <c r="A1031" s="1"/>
      <c r="B1031" s="15"/>
      <c r="C1031" s="1"/>
    </row>
    <row r="1032" customFormat="false" ht="16" hidden="false" customHeight="false" outlineLevel="0" collapsed="false">
      <c r="A1032" s="1"/>
      <c r="B1032" s="15"/>
      <c r="C1032" s="1"/>
    </row>
    <row r="1033" customFormat="false" ht="16" hidden="false" customHeight="false" outlineLevel="0" collapsed="false">
      <c r="A1033" s="1"/>
      <c r="B1033" s="15"/>
      <c r="C1033" s="1"/>
    </row>
    <row r="1034" customFormat="false" ht="16" hidden="false" customHeight="false" outlineLevel="0" collapsed="false">
      <c r="A1034" s="1"/>
      <c r="B1034" s="15"/>
      <c r="C1034" s="1"/>
    </row>
    <row r="1035" customFormat="false" ht="16" hidden="false" customHeight="false" outlineLevel="0" collapsed="false">
      <c r="A1035" s="1"/>
      <c r="B1035" s="15"/>
      <c r="C1035" s="1"/>
    </row>
    <row r="1036" customFormat="false" ht="16" hidden="false" customHeight="false" outlineLevel="0" collapsed="false">
      <c r="A1036" s="1"/>
      <c r="B1036" s="15"/>
      <c r="C1036" s="1"/>
    </row>
    <row r="1037" customFormat="false" ht="16" hidden="false" customHeight="false" outlineLevel="0" collapsed="false">
      <c r="A1037" s="1"/>
      <c r="B1037" s="15"/>
      <c r="C1037" s="1"/>
    </row>
    <row r="1038" customFormat="false" ht="16" hidden="false" customHeight="false" outlineLevel="0" collapsed="false">
      <c r="A1038" s="1"/>
      <c r="B1038" s="15"/>
      <c r="C10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2022-03-16T09:50:11Z</dcterms:created>
  <dc:creator>Microsoft Office User</dc:creator>
  <dc:description/>
  <dc:language>da-DK</dc:language>
  <cp:lastModifiedBy/>
  <dcterms:modified xsi:type="dcterms:W3CDTF">2022-03-20T20:08:54Z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