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workbookProtection workbookPassword="D2EB" lockStructure="1"/>
  <bookViews>
    <workbookView xWindow="0" yWindow="0" windowWidth="15660" windowHeight="16840" tabRatio="920"/>
  </bookViews>
  <sheets>
    <sheet name="Übersicht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sche Daten" sheetId="17" r:id="rId7"/>
  </sheets>
  <definedNames>
    <definedName name="_xlnm._FilterDatabase" localSheetId="0" hidden="1">Übersicht!$D$4:$D$25</definedName>
    <definedName name="_xlnm.Print_Area" localSheetId="0">Übersicht!$B$2:$AF$27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8" l="1"/>
  <c r="M14" i="7"/>
  <c r="C56" i="8"/>
  <c r="N14" i="7"/>
  <c r="C67" i="8"/>
  <c r="O14" i="7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C12" i="16"/>
  <c r="J26" i="7"/>
  <c r="C23" i="16"/>
  <c r="K26" i="7"/>
  <c r="K27" i="7"/>
  <c r="C34" i="16"/>
  <c r="L26" i="7"/>
  <c r="L27" i="7"/>
  <c r="C45" i="16"/>
  <c r="M26" i="7"/>
  <c r="M27" i="7"/>
  <c r="C56" i="16"/>
  <c r="N26" i="7"/>
  <c r="N27" i="7"/>
  <c r="C67" i="16"/>
  <c r="O26" i="7"/>
  <c r="O27" i="7"/>
  <c r="C78" i="16"/>
  <c r="P26" i="7"/>
  <c r="P27" i="7"/>
  <c r="C89" i="16"/>
  <c r="Q26" i="7"/>
  <c r="Q27" i="7"/>
  <c r="C100" i="16"/>
  <c r="R26" i="7"/>
  <c r="R27" i="7"/>
  <c r="C111" i="16"/>
  <c r="S26" i="7"/>
  <c r="S27" i="7"/>
  <c r="C122" i="16"/>
  <c r="T26" i="7"/>
  <c r="T27" i="7"/>
  <c r="C133" i="16"/>
  <c r="U26" i="7"/>
  <c r="U27" i="7"/>
  <c r="C144" i="16"/>
  <c r="V26" i="7"/>
  <c r="V27" i="7"/>
  <c r="C155" i="16"/>
  <c r="W26" i="7"/>
  <c r="W27" i="7"/>
  <c r="C166" i="16"/>
  <c r="X26" i="7"/>
  <c r="X27" i="7"/>
  <c r="C177" i="16"/>
  <c r="Y26" i="7"/>
  <c r="Y27" i="7"/>
  <c r="C188" i="16"/>
  <c r="Z26" i="7"/>
  <c r="Z27" i="7"/>
  <c r="C199" i="16"/>
  <c r="AA26" i="7"/>
  <c r="AA27" i="7"/>
  <c r="C210" i="16"/>
  <c r="AB26" i="7"/>
  <c r="AB27" i="7"/>
  <c r="C221" i="15"/>
  <c r="AC23" i="7"/>
  <c r="AC24" i="7"/>
  <c r="C210" i="15"/>
  <c r="AB23" i="7"/>
  <c r="AB24" i="7"/>
  <c r="C199" i="15"/>
  <c r="AA23" i="7"/>
  <c r="AA24" i="7"/>
  <c r="C188" i="15"/>
  <c r="Z23" i="7"/>
  <c r="Z24" i="7"/>
  <c r="C177" i="15"/>
  <c r="Y23" i="7"/>
  <c r="Y24" i="7"/>
  <c r="C166" i="15"/>
  <c r="X23" i="7"/>
  <c r="X24" i="7"/>
  <c r="C155" i="15"/>
  <c r="W23" i="7"/>
  <c r="W24" i="7"/>
  <c r="C144" i="15"/>
  <c r="V23" i="7"/>
  <c r="V24" i="7"/>
  <c r="C133" i="15"/>
  <c r="U23" i="7"/>
  <c r="U24" i="7"/>
  <c r="C122" i="15"/>
  <c r="T23" i="7"/>
  <c r="T24" i="7"/>
  <c r="C111" i="15"/>
  <c r="S23" i="7"/>
  <c r="S24" i="7"/>
  <c r="C100" i="15"/>
  <c r="R23" i="7"/>
  <c r="R24" i="7"/>
  <c r="C89" i="15"/>
  <c r="Q23" i="7"/>
  <c r="Q24" i="7"/>
  <c r="C78" i="15"/>
  <c r="P23" i="7"/>
  <c r="P24" i="7"/>
  <c r="C67" i="15"/>
  <c r="O23" i="7"/>
  <c r="O24" i="7"/>
  <c r="C56" i="15"/>
  <c r="N23" i="7"/>
  <c r="N24" i="7"/>
  <c r="C45" i="15"/>
  <c r="M23" i="7"/>
  <c r="M24" i="7"/>
  <c r="C34" i="15"/>
  <c r="L23" i="7"/>
  <c r="L24" i="7"/>
  <c r="C23" i="15"/>
  <c r="K23" i="7"/>
  <c r="K24" i="7"/>
  <c r="C12" i="15"/>
  <c r="J23" i="7"/>
  <c r="C221" i="14"/>
  <c r="C210" i="14"/>
  <c r="C199" i="14"/>
  <c r="C188" i="14"/>
  <c r="C177" i="14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2" i="14"/>
  <c r="C221" i="13"/>
  <c r="C210" i="13"/>
  <c r="C199" i="13"/>
  <c r="C188" i="13"/>
  <c r="C177" i="13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2" i="13"/>
  <c r="C12" i="8"/>
  <c r="C23" i="8"/>
  <c r="C34" i="8"/>
  <c r="C78" i="8"/>
  <c r="C89" i="8"/>
  <c r="C100" i="8"/>
  <c r="C111" i="8"/>
  <c r="C122" i="8"/>
  <c r="C133" i="8"/>
  <c r="C144" i="8"/>
  <c r="C155" i="8"/>
  <c r="C166" i="8"/>
  <c r="C177" i="8"/>
  <c r="C188" i="8"/>
  <c r="C199" i="8"/>
  <c r="C210" i="8"/>
  <c r="C221" i="8"/>
  <c r="C221" i="16"/>
  <c r="AC26" i="7"/>
  <c r="AC27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AD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V20" i="7"/>
  <c r="V19" i="7"/>
  <c r="V21" i="7"/>
  <c r="W20" i="7"/>
  <c r="W19" i="7"/>
  <c r="X20" i="7"/>
  <c r="X19" i="7"/>
  <c r="X21" i="7"/>
  <c r="Y20" i="7"/>
  <c r="Y19" i="7"/>
  <c r="Y21" i="7"/>
  <c r="Z20" i="7"/>
  <c r="Z19" i="7"/>
  <c r="Z21" i="7"/>
  <c r="AA20" i="7"/>
  <c r="AA19" i="7"/>
  <c r="AA21" i="7"/>
  <c r="AB20" i="7"/>
  <c r="AB19" i="7"/>
  <c r="AB21" i="7"/>
  <c r="AC20" i="7"/>
  <c r="AC19" i="7"/>
  <c r="AC21" i="7"/>
  <c r="J20" i="7"/>
  <c r="J19" i="7"/>
  <c r="J21" i="7"/>
  <c r="K20" i="7"/>
  <c r="K19" i="7"/>
  <c r="L20" i="7"/>
  <c r="L19" i="7"/>
  <c r="L21" i="7"/>
  <c r="M20" i="7"/>
  <c r="M19" i="7"/>
  <c r="M21" i="7"/>
  <c r="N20" i="7"/>
  <c r="N19" i="7"/>
  <c r="N21" i="7"/>
  <c r="O20" i="7"/>
  <c r="O19" i="7"/>
  <c r="O21" i="7"/>
  <c r="P20" i="7"/>
  <c r="P19" i="7"/>
  <c r="P21" i="7"/>
  <c r="Q20" i="7"/>
  <c r="Q19" i="7"/>
  <c r="Q21" i="7"/>
  <c r="R20" i="7"/>
  <c r="R19" i="7"/>
  <c r="R21" i="7"/>
  <c r="S20" i="7"/>
  <c r="S19" i="7"/>
  <c r="S21" i="7"/>
  <c r="T20" i="7"/>
  <c r="T19" i="7"/>
  <c r="T21" i="7"/>
  <c r="U20" i="7"/>
  <c r="U19" i="7"/>
  <c r="AD19" i="7"/>
  <c r="AD22" i="7"/>
  <c r="AC14" i="7"/>
  <c r="AC13" i="7"/>
  <c r="AC15" i="7"/>
  <c r="AB14" i="7"/>
  <c r="AB13" i="7"/>
  <c r="AB15" i="7"/>
  <c r="AA14" i="7"/>
  <c r="AA13" i="7"/>
  <c r="AA15" i="7"/>
  <c r="Z14" i="7"/>
  <c r="Z13" i="7"/>
  <c r="Y14" i="7"/>
  <c r="Y13" i="7"/>
  <c r="Y15" i="7"/>
  <c r="X14" i="7"/>
  <c r="X13" i="7"/>
  <c r="X15" i="7"/>
  <c r="W14" i="7"/>
  <c r="V14" i="7"/>
  <c r="U14" i="7"/>
  <c r="T14" i="7"/>
  <c r="S14" i="7"/>
  <c r="R14" i="7"/>
  <c r="Q14" i="7"/>
  <c r="P14" i="7"/>
  <c r="L14" i="7"/>
  <c r="K14" i="7"/>
  <c r="J14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AD14" i="7"/>
  <c r="AD13" i="7"/>
  <c r="A3" i="8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B13" i="7"/>
  <c r="A3" i="13"/>
  <c r="B16" i="7"/>
  <c r="A3" i="16"/>
  <c r="B25" i="7"/>
  <c r="A3" i="15"/>
  <c r="B22" i="7"/>
  <c r="AE22" i="7"/>
  <c r="A3" i="14"/>
  <c r="B19" i="7"/>
  <c r="R11" i="7"/>
  <c r="Q11" i="7"/>
  <c r="P11" i="7"/>
  <c r="O11" i="7"/>
  <c r="N11" i="7"/>
  <c r="M11" i="7"/>
  <c r="L11" i="7"/>
  <c r="K11" i="7"/>
  <c r="J11" i="7"/>
  <c r="D11" i="7"/>
  <c r="E7" i="7"/>
  <c r="AE13" i="7"/>
  <c r="AF13" i="7"/>
  <c r="K21" i="7"/>
  <c r="F13" i="7"/>
  <c r="E13" i="7"/>
  <c r="G13" i="7"/>
  <c r="U21" i="7"/>
  <c r="W21" i="7"/>
  <c r="AD21" i="7"/>
  <c r="F16" i="7"/>
  <c r="AE16" i="7"/>
  <c r="Z15" i="7"/>
  <c r="AD20" i="7"/>
  <c r="AD18" i="7"/>
  <c r="AD17" i="7"/>
  <c r="AD15" i="7"/>
  <c r="AE25" i="7"/>
  <c r="F25" i="7"/>
  <c r="E25" i="7"/>
  <c r="AE19" i="7"/>
  <c r="AF19" i="7"/>
  <c r="E19" i="7"/>
  <c r="F19" i="7"/>
  <c r="AD23" i="7"/>
  <c r="AF22" i="7"/>
  <c r="J24" i="7"/>
  <c r="AD24" i="7"/>
  <c r="J27" i="7"/>
  <c r="AD27" i="7"/>
  <c r="AD26" i="7"/>
  <c r="E22" i="7"/>
  <c r="F22" i="7"/>
  <c r="E16" i="7"/>
  <c r="G16" i="7"/>
  <c r="AF25" i="7"/>
  <c r="AF16" i="7"/>
  <c r="G19" i="7"/>
  <c r="G25" i="7"/>
  <c r="G22" i="7"/>
</calcChain>
</file>

<file path=xl/sharedStrings.xml><?xml version="1.0" encoding="utf-8"?>
<sst xmlns="http://schemas.openxmlformats.org/spreadsheetml/2006/main" count="1641" uniqueCount="114">
  <si>
    <t>Projektname</t>
  </si>
  <si>
    <t>Soll-Summe</t>
  </si>
  <si>
    <t>Projektlaufzeit</t>
  </si>
  <si>
    <t>Wochen</t>
  </si>
  <si>
    <t>Minuten</t>
  </si>
  <si>
    <t>Stunden</t>
  </si>
  <si>
    <t>Ist-Stundenzahl</t>
  </si>
  <si>
    <t>Differenz</t>
  </si>
  <si>
    <t>Art der Tätigkeit</t>
  </si>
  <si>
    <t>Dauer</t>
  </si>
  <si>
    <t>Summe</t>
  </si>
  <si>
    <t>Nr</t>
  </si>
  <si>
    <t xml:space="preserve">Stundenzettel </t>
  </si>
  <si>
    <t>Woche</t>
  </si>
  <si>
    <t>Aktuelle Projektwoche</t>
  </si>
  <si>
    <t>Woche 10</t>
  </si>
  <si>
    <t>Woche 11</t>
  </si>
  <si>
    <t>Woche 12</t>
  </si>
  <si>
    <t>Woche 01</t>
  </si>
  <si>
    <t>Woche 02</t>
  </si>
  <si>
    <t>Woche 03</t>
  </si>
  <si>
    <t>Woche 04</t>
  </si>
  <si>
    <t>Woche 05</t>
  </si>
  <si>
    <t>Woche 06</t>
  </si>
  <si>
    <t>Woche 07</t>
  </si>
  <si>
    <t>Woche 08</t>
  </si>
  <si>
    <t>Woche 09</t>
  </si>
  <si>
    <t>Ist</t>
  </si>
  <si>
    <t>Stunden pro Woche</t>
  </si>
  <si>
    <t>Geplant</t>
  </si>
  <si>
    <t>Wochenübersicht</t>
  </si>
  <si>
    <t>Anmerkung</t>
  </si>
  <si>
    <t>Differenz (Plan)</t>
  </si>
  <si>
    <t>Sollstundenzahl (Plan)</t>
  </si>
  <si>
    <t>ca.</t>
  </si>
  <si>
    <t>Woche 1</t>
  </si>
  <si>
    <t>DD.MM - DD.MM.YYYY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</si>
  <si>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</si>
  <si>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</si>
  <si>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</si>
  <si>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</si>
  <si>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</si>
  <si>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</si>
  <si>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</si>
  <si>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</si>
  <si>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 xml:space="preserve">Woche 01 </t>
  </si>
  <si>
    <t xml:space="preserve">Woche 12 </t>
  </si>
  <si>
    <t xml:space="preserve">Woche11 </t>
  </si>
  <si>
    <t xml:space="preserve">Woche 10 </t>
  </si>
  <si>
    <t xml:space="preserve">Woche 09 </t>
  </si>
  <si>
    <t xml:space="preserve">Woche 08 </t>
  </si>
  <si>
    <t xml:space="preserve">Woche 06 </t>
  </si>
  <si>
    <t xml:space="preserve">Woche 04 </t>
  </si>
  <si>
    <t xml:space="preserve">Woche 11 </t>
  </si>
  <si>
    <t xml:space="preserve">Woche 02 </t>
  </si>
  <si>
    <t xml:space="preserve">Woche 07 </t>
  </si>
  <si>
    <t xml:space="preserve">Woche 03 </t>
  </si>
  <si>
    <t xml:space="preserve">Woche 05 </t>
  </si>
  <si>
    <t>Übersicht Gesamt</t>
  </si>
  <si>
    <t>Übersicht Aktuell</t>
  </si>
  <si>
    <t>Sollstundenzahl - Gesamt -</t>
  </si>
  <si>
    <t>Differenz - Gesamt -</t>
  </si>
  <si>
    <t>1</t>
  </si>
  <si>
    <t>Std-A</t>
  </si>
  <si>
    <t>Std-B</t>
  </si>
  <si>
    <t>Std-C</t>
  </si>
  <si>
    <t>Std-D</t>
  </si>
  <si>
    <t>Std-E</t>
  </si>
  <si>
    <t>----</t>
  </si>
  <si>
    <t>Teilnehmer</t>
  </si>
  <si>
    <t>Projektwochen</t>
  </si>
  <si>
    <t>R-Woche 13</t>
  </si>
  <si>
    <t>R-Woche 14</t>
  </si>
  <si>
    <t>R-Woche 15</t>
  </si>
  <si>
    <t xml:space="preserve">RESERVE-Woche 15 </t>
  </si>
  <si>
    <t>RESERVE-Woche 14</t>
  </si>
  <si>
    <t xml:space="preserve">RESERVE-Woche 13 </t>
  </si>
  <si>
    <t>R-Woche 16</t>
  </si>
  <si>
    <t>R-Woche 17</t>
  </si>
  <si>
    <t>R-Woche 18</t>
  </si>
  <si>
    <t>R-Woche 19</t>
  </si>
  <si>
    <t>R-Woche 20</t>
  </si>
  <si>
    <t xml:space="preserve">RESERVE-Woche 16 </t>
  </si>
  <si>
    <t>RESERVE-Woche 17</t>
  </si>
  <si>
    <t xml:space="preserve">RESERVE-Woche 18 </t>
  </si>
  <si>
    <t>RESERVE-Woche 19</t>
  </si>
  <si>
    <t xml:space="preserve">RESERVE-Woche 20 </t>
  </si>
  <si>
    <t>ECTS</t>
  </si>
  <si>
    <t>Wertigkeit</t>
  </si>
  <si>
    <t>Gstöttner, Robert</t>
  </si>
  <si>
    <t>Ebner Christopher</t>
  </si>
  <si>
    <t>Conconii</t>
  </si>
  <si>
    <t>25.05 - 31.05.2015</t>
  </si>
  <si>
    <t>01.06 - 07.06.2015</t>
  </si>
  <si>
    <t>08.06 - 14.06.2015</t>
  </si>
  <si>
    <t>15.06 - 21.06.2015</t>
  </si>
  <si>
    <t>22.06 - 28.06.2015</t>
  </si>
  <si>
    <t>Konzept</t>
  </si>
  <si>
    <t>Mockups</t>
  </si>
  <si>
    <t>Spezifikationen</t>
  </si>
  <si>
    <t>Projekt  aufsetzen</t>
  </si>
  <si>
    <t>Coding start</t>
  </si>
  <si>
    <t>GIT, GITHub, Probleme...</t>
  </si>
  <si>
    <t>Konzept, Klassen, Milestones</t>
  </si>
  <si>
    <t>start implement GPS &amp; BLE</t>
  </si>
  <si>
    <t>29.06 - 05.07.2015</t>
  </si>
  <si>
    <t>Dokumentation</t>
  </si>
  <si>
    <t>Bluetooth</t>
  </si>
  <si>
    <t>Umstrukturierung BLE</t>
  </si>
  <si>
    <t>Umstrukturierung GPS</t>
  </si>
  <si>
    <t>Scan Activity</t>
  </si>
  <si>
    <t>UI</t>
  </si>
  <si>
    <t>Evaluation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</si>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</sst>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0.0"/>
  </numFmts>
  <fonts count="2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35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8" fillId="2" borderId="8" xfId="0" applyNumberFormat="1" applyFont="1" applyFill="1" applyBorder="1" applyAlignment="1">
      <alignment horizontal="center" textRotation="90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4" fillId="2" borderId="7" xfId="0" applyNumberFormat="1" applyFont="1" applyFill="1" applyBorder="1" applyAlignment="1" applyProtection="1">
      <alignment horizontal="center" textRotation="90"/>
    </xf>
    <xf numFmtId="49" fontId="16" fillId="2" borderId="10" xfId="0" applyNumberFormat="1" applyFont="1" applyFill="1" applyBorder="1" applyAlignment="1">
      <alignment horizontal="right" vertical="center"/>
    </xf>
    <xf numFmtId="49" fontId="16" fillId="2" borderId="11" xfId="0" applyNumberFormat="1" applyFont="1" applyFill="1" applyBorder="1" applyAlignment="1">
      <alignment horizontal="right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12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64" fontId="10" fillId="2" borderId="13" xfId="0" applyNumberFormat="1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1" fontId="17" fillId="0" borderId="1" xfId="0" applyNumberFormat="1" applyFont="1" applyFill="1" applyBorder="1" applyAlignment="1" applyProtection="1">
      <alignment vertical="center" wrapText="1"/>
      <protection locked="0"/>
    </xf>
    <xf numFmtId="1" fontId="17" fillId="0" borderId="6" xfId="0" applyNumberFormat="1" applyFont="1" applyFill="1" applyBorder="1" applyAlignment="1" applyProtection="1">
      <alignment vertical="center" wrapText="1"/>
      <protection locked="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6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 vertical="center"/>
    </xf>
    <xf numFmtId="164" fontId="13" fillId="2" borderId="7" xfId="0" applyNumberFormat="1" applyFont="1" applyFill="1" applyBorder="1" applyAlignment="1">
      <alignment horizontal="center" vertical="center"/>
    </xf>
    <xf numFmtId="164" fontId="13" fillId="2" borderId="6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22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36" xfId="0" applyNumberFormat="1" applyFont="1" applyFill="1" applyBorder="1" applyAlignment="1">
      <alignment horizontal="left" vertical="center"/>
    </xf>
    <xf numFmtId="0" fontId="1" fillId="2" borderId="37" xfId="0" applyNumberFormat="1" applyFont="1" applyFill="1" applyBorder="1" applyAlignment="1">
      <alignment horizontal="left" vertical="center"/>
    </xf>
    <xf numFmtId="0" fontId="1" fillId="2" borderId="38" xfId="0" applyNumberFormat="1" applyFont="1" applyFill="1" applyBorder="1" applyAlignment="1">
      <alignment horizontal="left" vertical="center"/>
    </xf>
    <xf numFmtId="164" fontId="6" fillId="2" borderId="39" xfId="0" applyNumberFormat="1" applyFont="1" applyFill="1" applyBorder="1" applyAlignment="1">
      <alignment horizontal="center" vertical="center"/>
    </xf>
    <xf numFmtId="1" fontId="2" fillId="2" borderId="39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horizontal="center" vertical="center"/>
    </xf>
    <xf numFmtId="164" fontId="5" fillId="2" borderId="4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164" fontId="5" fillId="2" borderId="34" xfId="0" applyNumberFormat="1" applyFont="1" applyFill="1" applyBorder="1" applyAlignment="1">
      <alignment horizontal="center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22" xfId="0" quotePrefix="1" applyNumberFormat="1" applyFont="1" applyFill="1" applyBorder="1" applyAlignment="1">
      <alignment horizontal="left" vertical="center"/>
    </xf>
    <xf numFmtId="0" fontId="1" fillId="2" borderId="23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4" xfId="0" quotePrefix="1" applyNumberFormat="1" applyFont="1" applyFill="1" applyBorder="1" applyAlignment="1">
      <alignment horizontal="left" vertical="center"/>
    </xf>
    <xf numFmtId="0" fontId="1" fillId="2" borderId="25" xfId="0" quotePrefix="1" applyNumberFormat="1" applyFont="1" applyFill="1" applyBorder="1" applyAlignment="1">
      <alignment horizontal="left" vertical="center"/>
    </xf>
    <xf numFmtId="0" fontId="1" fillId="2" borderId="26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49" fontId="15" fillId="2" borderId="28" xfId="0" applyNumberFormat="1" applyFont="1" applyFill="1" applyBorder="1" applyAlignment="1">
      <alignment horizontal="right" vertical="center"/>
    </xf>
    <xf numFmtId="49" fontId="15" fillId="2" borderId="29" xfId="0" applyNumberFormat="1" applyFont="1" applyFill="1" applyBorder="1" applyAlignment="1">
      <alignment horizontal="righ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3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4" xfId="0" quotePrefix="1" applyNumberFormat="1" applyFont="1" applyFill="1" applyBorder="1" applyAlignment="1">
      <alignment horizontal="left" vertical="center"/>
    </xf>
    <xf numFmtId="49" fontId="1" fillId="2" borderId="25" xfId="0" quotePrefix="1" applyNumberFormat="1" applyFont="1" applyFill="1" applyBorder="1" applyAlignment="1">
      <alignment horizontal="left" vertical="center"/>
    </xf>
    <xf numFmtId="49" fontId="1" fillId="2" borderId="26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0" fontId="1" fillId="2" borderId="25" xfId="0" applyNumberFormat="1" applyFont="1" applyFill="1" applyBorder="1" applyAlignment="1">
      <alignment horizontal="left" vertical="center"/>
    </xf>
    <xf numFmtId="0" fontId="1" fillId="2" borderId="26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1" fontId="15" fillId="2" borderId="30" xfId="0" applyNumberFormat="1" applyFont="1" applyFill="1" applyBorder="1" applyAlignment="1">
      <alignment horizontal="left" vertical="center"/>
    </xf>
    <xf numFmtId="1" fontId="15" fillId="2" borderId="31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5" fillId="2" borderId="14" xfId="0" applyNumberFormat="1" applyFont="1" applyFill="1" applyBorder="1" applyAlignment="1">
      <alignment horizontal="center" vertical="center"/>
    </xf>
    <xf numFmtId="49" fontId="15" fillId="2" borderId="15" xfId="0" applyNumberFormat="1" applyFont="1" applyFill="1" applyBorder="1" applyAlignment="1">
      <alignment horizontal="center" vertical="center"/>
    </xf>
    <xf numFmtId="49" fontId="15" fillId="2" borderId="16" xfId="0" applyNumberFormat="1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center" textRotation="90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9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textRotation="90"/>
    </xf>
    <xf numFmtId="49" fontId="8" fillId="2" borderId="8" xfId="0" applyNumberFormat="1" applyFont="1" applyFill="1" applyBorder="1" applyAlignment="1">
      <alignment horizontal="center" textRotation="90"/>
    </xf>
    <xf numFmtId="14" fontId="13" fillId="2" borderId="1" xfId="0" applyNumberFormat="1" applyFont="1" applyFill="1" applyBorder="1" applyAlignment="1">
      <alignment horizontal="center" textRotation="90"/>
    </xf>
    <xf numFmtId="14" fontId="8" fillId="2" borderId="1" xfId="0" applyNumberFormat="1" applyFont="1" applyFill="1" applyBorder="1" applyAlignment="1">
      <alignment horizontal="center" textRotation="90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17" xfId="0" applyNumberFormat="1" applyFont="1" applyFill="1" applyBorder="1" applyAlignment="1">
      <alignment horizontal="left" vertical="center" wrapText="1"/>
    </xf>
    <xf numFmtId="49" fontId="5" fillId="2" borderId="18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4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3" xfId="0" applyNumberFormat="1" applyBorder="1" applyAlignment="1" applyProtection="1">
      <alignment vertical="center" wrapText="1"/>
      <protection locked="0"/>
    </xf>
    <xf numFmtId="49" fontId="0" fillId="0" borderId="8" xfId="0" applyNumberFormat="1" applyBorder="1" applyAlignment="1" applyProtection="1">
      <alignment vertical="center" wrapText="1"/>
      <protection locked="0"/>
    </xf>
    <xf numFmtId="1" fontId="0" fillId="0" borderId="27" xfId="0" applyNumberFormat="1" applyBorder="1" applyAlignment="1" applyProtection="1">
      <alignment vertical="center" wrapText="1"/>
      <protection locked="0"/>
    </xf>
  </cellXfs>
  <cellStyles count="3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6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G55"/>
  <sheetViews>
    <sheetView tabSelected="1" workbookViewId="0">
      <selection activeCell="E3" sqref="E3:F3"/>
    </sheetView>
  </sheetViews>
  <sheetFormatPr baseColWidth="10" defaultColWidth="11.5" defaultRowHeight="12" x14ac:dyDescent="0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>
      <c r="B2" s="131" t="s">
        <v>0</v>
      </c>
      <c r="C2" s="131"/>
      <c r="D2" s="131"/>
      <c r="E2" s="132" t="s">
        <v>91</v>
      </c>
      <c r="F2" s="132"/>
      <c r="G2" s="132"/>
      <c r="H2" s="132"/>
      <c r="I2" s="132"/>
      <c r="J2" s="17"/>
      <c r="K2" s="6"/>
      <c r="L2" s="6"/>
      <c r="M2" s="6"/>
      <c r="N2" s="6"/>
      <c r="O2" s="6"/>
      <c r="P2" s="6"/>
    </row>
    <row r="3" spans="2:33" ht="26" customHeight="1">
      <c r="B3" s="131" t="s">
        <v>14</v>
      </c>
      <c r="C3" s="131"/>
      <c r="D3" s="131"/>
      <c r="E3" s="134">
        <v>20</v>
      </c>
      <c r="F3" s="134"/>
      <c r="G3" s="133"/>
      <c r="H3" s="133"/>
      <c r="I3" s="133"/>
      <c r="J3" s="6"/>
      <c r="K3" s="6"/>
      <c r="L3" s="6"/>
      <c r="M3" s="6"/>
      <c r="N3" s="6"/>
      <c r="O3" s="6"/>
      <c r="P3" s="6"/>
    </row>
    <row r="4" spans="2:33" ht="26" customHeight="1">
      <c r="B4" s="123" t="s">
        <v>88</v>
      </c>
      <c r="C4" s="123"/>
      <c r="D4" s="123"/>
      <c r="E4" s="135">
        <v>2</v>
      </c>
      <c r="F4" s="135"/>
      <c r="G4" s="95" t="s">
        <v>87</v>
      </c>
      <c r="H4" s="95"/>
      <c r="I4" s="95"/>
      <c r="J4" s="10"/>
      <c r="K4" s="10"/>
      <c r="L4" s="10"/>
      <c r="M4" s="10"/>
      <c r="N4" s="10"/>
      <c r="O4" s="11"/>
      <c r="P4" s="8"/>
    </row>
    <row r="5" spans="2:33" ht="26" customHeight="1" thickBot="1">
      <c r="B5" s="121" t="s">
        <v>2</v>
      </c>
      <c r="C5" s="121"/>
      <c r="D5" s="121"/>
      <c r="E5" s="67">
        <v>12</v>
      </c>
      <c r="F5" s="67"/>
      <c r="G5" s="129" t="s">
        <v>3</v>
      </c>
      <c r="H5" s="129"/>
      <c r="I5" s="129"/>
      <c r="J5" s="10"/>
      <c r="K5" s="10"/>
      <c r="L5" s="10"/>
      <c r="M5" s="10"/>
      <c r="N5" s="10"/>
      <c r="O5" s="11"/>
      <c r="P5" s="8"/>
    </row>
    <row r="6" spans="2:33" ht="26" customHeight="1" thickTop="1">
      <c r="B6" s="122" t="s">
        <v>1</v>
      </c>
      <c r="C6" s="122"/>
      <c r="D6" s="122"/>
      <c r="E6" s="139">
        <f>(25*60)*E4</f>
        <v>3000</v>
      </c>
      <c r="F6" s="140"/>
      <c r="G6" s="130" t="s">
        <v>4</v>
      </c>
      <c r="H6" s="130"/>
      <c r="I6" s="130"/>
      <c r="J6" s="10"/>
      <c r="K6" s="10"/>
      <c r="L6" s="10"/>
      <c r="M6" s="10"/>
      <c r="N6" s="10"/>
      <c r="O6" s="11"/>
      <c r="P6" s="8"/>
    </row>
    <row r="7" spans="2:33" s="4" customFormat="1" ht="26" customHeight="1">
      <c r="B7" s="123"/>
      <c r="C7" s="123"/>
      <c r="D7" s="123"/>
      <c r="E7" s="141">
        <f>E6/60</f>
        <v>50</v>
      </c>
      <c r="F7" s="142"/>
      <c r="G7" s="95" t="s">
        <v>5</v>
      </c>
      <c r="H7" s="95"/>
      <c r="I7" s="95"/>
      <c r="J7" s="10"/>
      <c r="K7" s="10"/>
      <c r="L7" s="10"/>
      <c r="M7" s="10"/>
      <c r="N7" s="10"/>
      <c r="O7" s="11"/>
      <c r="P7" s="8"/>
    </row>
    <row r="8" spans="2:33" s="4" customFormat="1" ht="26" customHeight="1">
      <c r="B8" s="123"/>
      <c r="C8" s="123"/>
      <c r="D8" s="123"/>
      <c r="E8" s="27" t="s">
        <v>34</v>
      </c>
      <c r="F8" s="28">
        <f>(E6/60)/E5</f>
        <v>4.166666666666667</v>
      </c>
      <c r="G8" s="95" t="s">
        <v>28</v>
      </c>
      <c r="H8" s="95"/>
      <c r="I8" s="95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>
      <c r="B10" s="125" t="s">
        <v>59</v>
      </c>
      <c r="C10" s="126"/>
      <c r="D10" s="126"/>
      <c r="E10" s="126"/>
      <c r="F10" s="126"/>
      <c r="G10" s="127"/>
      <c r="H10" s="35"/>
      <c r="I10" s="136" t="s">
        <v>58</v>
      </c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8"/>
    </row>
    <row r="11" spans="2:33" s="4" customFormat="1" ht="133.5" customHeight="1">
      <c r="B11" s="105" t="s">
        <v>13</v>
      </c>
      <c r="C11" s="50"/>
      <c r="D11" s="119">
        <f>E3</f>
        <v>20</v>
      </c>
      <c r="E11" s="124" t="s">
        <v>33</v>
      </c>
      <c r="F11" s="124" t="s">
        <v>6</v>
      </c>
      <c r="G11" s="128" t="s">
        <v>32</v>
      </c>
      <c r="H11" s="147"/>
      <c r="I11" s="143" t="s">
        <v>30</v>
      </c>
      <c r="J11" s="49" t="str">
        <f>'dynamische Daten'!B2</f>
        <v>25.05 - 31.05.2015</v>
      </c>
      <c r="K11" s="49" t="str">
        <f>'dynamische Daten'!B3</f>
        <v>01.06 - 07.06.2015</v>
      </c>
      <c r="L11" s="49" t="str">
        <f>'dynamische Daten'!B4</f>
        <v>08.06 - 14.06.2015</v>
      </c>
      <c r="M11" s="49" t="str">
        <f>'dynamische Daten'!B5</f>
        <v>15.06 - 21.06.2015</v>
      </c>
      <c r="N11" s="49" t="str">
        <f>'dynamische Daten'!B6</f>
        <v>22.06 - 28.06.2015</v>
      </c>
      <c r="O11" s="49" t="str">
        <f>'dynamische Daten'!B7</f>
        <v>29.06 - 05.07.2015</v>
      </c>
      <c r="P11" s="49" t="str">
        <f>'dynamische Daten'!B8</f>
        <v>DD.MM - DD.MM.YYYY</v>
      </c>
      <c r="Q11" s="49" t="str">
        <f>'dynamische Daten'!B9</f>
        <v>DD.MM - DD.MM.YYYY</v>
      </c>
      <c r="R11" s="49" t="str">
        <f>'dynamische Daten'!B10</f>
        <v>DD.MM - DD.MM.YYYY</v>
      </c>
      <c r="S11" s="49" t="str">
        <f>'dynamische Daten'!B11</f>
        <v>DD.MM - DD.MM.YYYY</v>
      </c>
      <c r="T11" s="49" t="str">
        <f>'dynamische Daten'!B12</f>
        <v>DD.MM - DD.MM.YYYY</v>
      </c>
      <c r="U11" s="49" t="str">
        <f>'dynamische Daten'!B13</f>
        <v>DD.MM - DD.MM.YYYY</v>
      </c>
      <c r="V11" s="49" t="str">
        <f>'dynamische Daten'!B14</f>
        <v>DD.MM - DD.MM.YYYY</v>
      </c>
      <c r="W11" s="49" t="str">
        <f>'dynamische Daten'!B15</f>
        <v>DD.MM - DD.MM.YYYY</v>
      </c>
      <c r="X11" s="49" t="str">
        <f>'dynamische Daten'!$B16</f>
        <v>DD.MM - DD.MM.YYYY</v>
      </c>
      <c r="Y11" s="49" t="str">
        <f>'dynamische Daten'!$B17</f>
        <v>DD.MM - DD.MM.YYYY</v>
      </c>
      <c r="Z11" s="49" t="str">
        <f>'dynamische Daten'!$B18</f>
        <v>DD.MM - DD.MM.YYYY</v>
      </c>
      <c r="AA11" s="49" t="str">
        <f>'dynamische Daten'!$B19</f>
        <v>DD.MM - DD.MM.YYYY</v>
      </c>
      <c r="AB11" s="49" t="str">
        <f>'dynamische Daten'!$B20</f>
        <v>DD.MM - DD.MM.YYYY</v>
      </c>
      <c r="AC11" s="49" t="str">
        <f>'dynamische Daten'!$B21</f>
        <v>DD.MM - DD.MM.YYYY</v>
      </c>
      <c r="AD11" s="146" t="s">
        <v>10</v>
      </c>
      <c r="AE11" s="145" t="s">
        <v>60</v>
      </c>
      <c r="AF11" s="145" t="s">
        <v>61</v>
      </c>
      <c r="AG11" s="8"/>
    </row>
    <row r="12" spans="2:33" ht="76.5" customHeight="1">
      <c r="B12" s="106"/>
      <c r="C12" s="51"/>
      <c r="D12" s="120"/>
      <c r="E12" s="124"/>
      <c r="F12" s="124"/>
      <c r="G12" s="128"/>
      <c r="H12" s="147"/>
      <c r="I12" s="144"/>
      <c r="J12" s="36" t="s">
        <v>18</v>
      </c>
      <c r="K12" s="36" t="s">
        <v>19</v>
      </c>
      <c r="L12" s="36" t="s">
        <v>20</v>
      </c>
      <c r="M12" s="36" t="s">
        <v>21</v>
      </c>
      <c r="N12" s="36" t="s">
        <v>22</v>
      </c>
      <c r="O12" s="36" t="s">
        <v>23</v>
      </c>
      <c r="P12" s="36" t="s">
        <v>24</v>
      </c>
      <c r="Q12" s="36" t="s">
        <v>25</v>
      </c>
      <c r="R12" s="36" t="s">
        <v>26</v>
      </c>
      <c r="S12" s="36" t="s">
        <v>15</v>
      </c>
      <c r="T12" s="36" t="s">
        <v>16</v>
      </c>
      <c r="U12" s="36" t="s">
        <v>17</v>
      </c>
      <c r="V12" s="36" t="s">
        <v>71</v>
      </c>
      <c r="W12" s="36" t="s">
        <v>72</v>
      </c>
      <c r="X12" s="36" t="s">
        <v>73</v>
      </c>
      <c r="Y12" s="36" t="s">
        <v>77</v>
      </c>
      <c r="Z12" s="36" t="s">
        <v>78</v>
      </c>
      <c r="AA12" s="36" t="s">
        <v>79</v>
      </c>
      <c r="AB12" s="36" t="s">
        <v>80</v>
      </c>
      <c r="AC12" s="36" t="s">
        <v>81</v>
      </c>
      <c r="AD12" s="146"/>
      <c r="AE12" s="145"/>
      <c r="AF12" s="145"/>
    </row>
    <row r="13" spans="2:33" ht="12" customHeight="1">
      <c r="B13" s="107" t="str">
        <f>'Std-A'!A3</f>
        <v>Gstöttner, Robert</v>
      </c>
      <c r="C13" s="108"/>
      <c r="D13" s="109"/>
      <c r="E13" s="64">
        <f>IF(NOT(EXACT(B13,"----")),SUM(J13,IF(E3&gt;=2,K13,0),IF(E3&gt;=3,L13,0),IF(E3&gt;=4,M13,0),IF(E3&gt;=5,N13,0),IF(E3&gt;=6,O13,0),IF(E3&gt;=7,P13,0),IF(E3&gt;=8,Q13,0),IF(E3&gt;=9,R13,0),IF(E3&gt;=10,S13,0),IF(E3&gt;=11,T13,0),IF(E3&gt;=12,U13,0)),0)</f>
        <v>0</v>
      </c>
      <c r="F13" s="67">
        <f>IF(NOT(EXACT(B13,"----")),SUM(J14,IF(E3&gt;=2,K14,0),IF(E3&gt;=3,L14,0),IF(E3&gt;=4,M14,0),IF(E3&gt;=5,N14,0),IF(E3&gt;=6,O14,0),IF(E3&gt;=7,P14,0),IF(E3&gt;=8,Q14,0),IF(E3&gt;=9,R14,0),IF(E3&gt;=10,S14,0),IF(E3&gt;=11,T14,0),IF(E3&gt;=12,U14,0)),0)</f>
        <v>96</v>
      </c>
      <c r="G13" s="92">
        <f>F13-E13</f>
        <v>96</v>
      </c>
      <c r="H13" s="78"/>
      <c r="I13" s="37" t="s">
        <v>29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2">
        <f>IF(NOT(EXACT(B13,"----")),$E$7,0)</f>
        <v>50</v>
      </c>
      <c r="AF13" s="75">
        <f>AD14-AE13</f>
        <v>46</v>
      </c>
    </row>
    <row r="14" spans="2:33" ht="12" customHeight="1">
      <c r="B14" s="110"/>
      <c r="C14" s="111"/>
      <c r="D14" s="112"/>
      <c r="E14" s="65"/>
      <c r="F14" s="68"/>
      <c r="G14" s="93"/>
      <c r="H14" s="79"/>
      <c r="I14" s="38" t="s">
        <v>27</v>
      </c>
      <c r="J14" s="32">
        <f>'Std-A'!$C$12</f>
        <v>6</v>
      </c>
      <c r="K14" s="32">
        <f>'Std-A'!$C$23</f>
        <v>0</v>
      </c>
      <c r="L14" s="32">
        <f>'Std-A'!$C$34</f>
        <v>20</v>
      </c>
      <c r="M14" s="32">
        <f>'Std-A'!$C$45</f>
        <v>20</v>
      </c>
      <c r="N14" s="32">
        <f>'Std-A'!$C$56</f>
        <v>37</v>
      </c>
      <c r="O14" s="32">
        <f>'Std-A'!$C$67</f>
        <v>13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>SUM(J14:AC14)</f>
        <v>96</v>
      </c>
      <c r="AE14" s="73"/>
      <c r="AF14" s="71"/>
    </row>
    <row r="15" spans="2:33" ht="12" customHeight="1" thickBot="1">
      <c r="B15" s="113"/>
      <c r="C15" s="114"/>
      <c r="D15" s="115"/>
      <c r="E15" s="66"/>
      <c r="F15" s="69"/>
      <c r="G15" s="96"/>
      <c r="H15" s="79"/>
      <c r="I15" s="39" t="s">
        <v>7</v>
      </c>
      <c r="J15" s="29">
        <f>J14-J13</f>
        <v>6</v>
      </c>
      <c r="K15" s="29">
        <f>K14-K13</f>
        <v>0</v>
      </c>
      <c r="L15" s="29">
        <f t="shared" ref="L15:U15" si="1">L14-L13</f>
        <v>20</v>
      </c>
      <c r="M15" s="29">
        <f>M14-M13</f>
        <v>20</v>
      </c>
      <c r="N15" s="29">
        <f>N14-N13</f>
        <v>37</v>
      </c>
      <c r="O15" s="29">
        <f>O14-O13</f>
        <v>13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96</v>
      </c>
      <c r="AE15" s="74"/>
      <c r="AF15" s="77"/>
    </row>
    <row r="16" spans="2:33" ht="12" customHeight="1" thickTop="1">
      <c r="B16" s="81" t="str">
        <f>'Std-B'!A3</f>
        <v>Ebner Christopher</v>
      </c>
      <c r="C16" s="97"/>
      <c r="D16" s="98"/>
      <c r="E16" s="64">
        <f>IF(NOT(EXACT(B16,"----")),SUM(J16,IF(E3&gt;=2,K16,0),IF(E3&gt;=3,L16,0),IF(E3&gt;=4,M16,0),IF(E3&gt;=5,N16,0),IF(E3&gt;=6,O16,0),IF(E3&gt;=7,P16,0),IF(E3&gt;=8,Q16,0),IF(E3&gt;=9,R16,0),IF(E3&gt;=10,S16,0),IF(E3&gt;=11,T16,0),IF(E3&gt;=12,U16,0)),0)</f>
        <v>0</v>
      </c>
      <c r="F16" s="67">
        <f>IF(NOT(EXACT(B16,"----")),SUM(J17,IF(E3&gt;=2,K17,0),IF(E3&gt;=3,L17,0),IF(E3&gt;=4,M17,0),IF(E3&gt;=5,N17,0),IF(E3&gt;=6,O17,0),IF(E3&gt;=7,P17,0),IF(E3&gt;=8,Q17,0),IF(E3&gt;=9,R17,0),IF(E3&gt;=10,S17,0),IF(E3&gt;=11,T17,0),IF(E3&gt;=12,U17,0)),0)</f>
        <v>81</v>
      </c>
      <c r="G16" s="92">
        <f>F16-E16</f>
        <v>81</v>
      </c>
      <c r="H16" s="78"/>
      <c r="I16" s="37" t="s">
        <v>29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3">
        <f>'Std-B'!$C$145</f>
        <v>0</v>
      </c>
      <c r="W16" s="53">
        <f>'Std-B'!$C$156</f>
        <v>0</v>
      </c>
      <c r="X16" s="53">
        <f>'Std-B'!$C$167</f>
        <v>0</v>
      </c>
      <c r="Y16" s="53">
        <f>'Std-B'!$C$178</f>
        <v>0</v>
      </c>
      <c r="Z16" s="53">
        <f>'Std-B'!$C$189</f>
        <v>0</v>
      </c>
      <c r="AA16" s="53">
        <f>'Std-B'!$C$200</f>
        <v>0</v>
      </c>
      <c r="AB16" s="53">
        <f>'Std-B'!$C$211</f>
        <v>0</v>
      </c>
      <c r="AC16" s="53">
        <f>'Std-B'!$C$222</f>
        <v>0</v>
      </c>
      <c r="AD16" s="56">
        <f t="shared" si="0"/>
        <v>0</v>
      </c>
      <c r="AE16" s="72">
        <f>IF(NOT(EXACT(B16,"----")),$E$7,0)</f>
        <v>50</v>
      </c>
      <c r="AF16" s="75">
        <f>AD17-AE16</f>
        <v>31</v>
      </c>
    </row>
    <row r="17" spans="2:32" ht="12" customHeight="1">
      <c r="B17" s="99"/>
      <c r="C17" s="100"/>
      <c r="D17" s="101"/>
      <c r="E17" s="65"/>
      <c r="F17" s="68"/>
      <c r="G17" s="93"/>
      <c r="H17" s="79"/>
      <c r="I17" s="38" t="s">
        <v>27</v>
      </c>
      <c r="J17" s="32">
        <f>'Std-B'!C12</f>
        <v>6</v>
      </c>
      <c r="K17" s="32">
        <f>'Std-B'!C23</f>
        <v>0</v>
      </c>
      <c r="L17" s="32">
        <f>'Std-B'!C34</f>
        <v>20</v>
      </c>
      <c r="M17" s="32">
        <f>'Std-B'!C45</f>
        <v>13</v>
      </c>
      <c r="N17" s="32">
        <f>'Std-B'!C56</f>
        <v>29</v>
      </c>
      <c r="O17" s="32">
        <f>'Std-B'!C67</f>
        <v>13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81</v>
      </c>
      <c r="AE17" s="73"/>
      <c r="AF17" s="71"/>
    </row>
    <row r="18" spans="2:32" ht="12" customHeight="1" thickBot="1">
      <c r="B18" s="102"/>
      <c r="C18" s="103"/>
      <c r="D18" s="104"/>
      <c r="E18" s="66"/>
      <c r="F18" s="69"/>
      <c r="G18" s="96"/>
      <c r="H18" s="79"/>
      <c r="I18" s="40" t="s">
        <v>7</v>
      </c>
      <c r="J18" s="29">
        <f t="shared" ref="J18:U18" si="3">J17-J16</f>
        <v>6</v>
      </c>
      <c r="K18" s="29">
        <f t="shared" si="3"/>
        <v>0</v>
      </c>
      <c r="L18" s="29">
        <f t="shared" si="3"/>
        <v>20</v>
      </c>
      <c r="M18" s="29">
        <f t="shared" si="3"/>
        <v>13</v>
      </c>
      <c r="N18" s="29">
        <f t="shared" si="3"/>
        <v>29</v>
      </c>
      <c r="O18" s="29">
        <f t="shared" si="3"/>
        <v>13</v>
      </c>
      <c r="P18" s="29">
        <f t="shared" si="3"/>
        <v>0</v>
      </c>
      <c r="Q18" s="29">
        <f t="shared" si="3"/>
        <v>0</v>
      </c>
      <c r="R18" s="29">
        <f t="shared" si="3"/>
        <v>0</v>
      </c>
      <c r="S18" s="29">
        <f t="shared" si="3"/>
        <v>0</v>
      </c>
      <c r="T18" s="29">
        <f t="shared" si="3"/>
        <v>0</v>
      </c>
      <c r="U18" s="29">
        <f t="shared" si="3"/>
        <v>0</v>
      </c>
      <c r="V18" s="29">
        <f t="shared" ref="V18:AC18" si="4">V17-V16</f>
        <v>0</v>
      </c>
      <c r="W18" s="29">
        <f t="shared" si="4"/>
        <v>0</v>
      </c>
      <c r="X18" s="29">
        <f t="shared" si="4"/>
        <v>0</v>
      </c>
      <c r="Y18" s="29">
        <f t="shared" si="4"/>
        <v>0</v>
      </c>
      <c r="Z18" s="29">
        <f t="shared" si="4"/>
        <v>0</v>
      </c>
      <c r="AA18" s="29">
        <f t="shared" si="4"/>
        <v>0</v>
      </c>
      <c r="AB18" s="29">
        <f t="shared" si="4"/>
        <v>0</v>
      </c>
      <c r="AC18" s="29">
        <f t="shared" si="4"/>
        <v>0</v>
      </c>
      <c r="AD18" s="31">
        <f t="shared" si="0"/>
        <v>81</v>
      </c>
      <c r="AE18" s="74"/>
      <c r="AF18" s="76"/>
    </row>
    <row r="19" spans="2:32" ht="12" customHeight="1" thickTop="1">
      <c r="B19" s="81" t="str">
        <f>'Std-C'!A3</f>
        <v>----</v>
      </c>
      <c r="C19" s="82"/>
      <c r="D19" s="83"/>
      <c r="E19" s="64">
        <f>IF(NOT(EXACT(B19,"----")),SUM(J19,IF(E3&gt;=2,K19,0),IF(E3&gt;=3,L19,0),IF(E3&gt;=4,M19,0),IF(E3&gt;=5,N19,0),IF(E3&gt;=6,O19,0),IF(E3&gt;=7,P19,0),IF(E3&gt;=8,Q19,0),IF(E3&gt;=9,R19,0),IF(E3&gt;=10,S19,0),IF(E3&gt;=11,T19,0),IF(E3&gt;=12,U19,0)), )</f>
        <v>0</v>
      </c>
      <c r="F19" s="67">
        <f>IF(NOT(EXACT(B19,"----")),SUM(J20,IF(E3&gt;=2,K20,0),IF(E3&gt;=3,L20,0),IF(E3&gt;=4,M20,0),IF(E3&gt;=5,N20,0),IF(E3&gt;=6,O20,0),IF(E3&gt;=7,P20,0),IF(E3&gt;=8,Q20,0),IF(E3&gt;=9,R20,0),IF(E3&gt;=10,S20,0),IF(E3&gt;=11,T20,0),IF(E3&gt;=12,U20,0)),0)</f>
        <v>0</v>
      </c>
      <c r="G19" s="92">
        <f>F19-E19</f>
        <v>0</v>
      </c>
      <c r="H19" s="78"/>
      <c r="I19" s="41" t="s">
        <v>29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2">
        <f>IF(NOT(EXACT(B19,"----")),$E$7,0)</f>
        <v>0</v>
      </c>
      <c r="AF19" s="70">
        <f>AD20-AE19</f>
        <v>0</v>
      </c>
    </row>
    <row r="20" spans="2:32" ht="12" customHeight="1">
      <c r="B20" s="84"/>
      <c r="C20" s="85"/>
      <c r="D20" s="86"/>
      <c r="E20" s="65"/>
      <c r="F20" s="68"/>
      <c r="G20" s="93"/>
      <c r="H20" s="79"/>
      <c r="I20" s="38" t="s">
        <v>27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3"/>
      <c r="AF20" s="71"/>
    </row>
    <row r="21" spans="2:32" ht="12" customHeight="1" thickBot="1">
      <c r="B21" s="116"/>
      <c r="C21" s="117"/>
      <c r="D21" s="118"/>
      <c r="E21" s="66"/>
      <c r="F21" s="69"/>
      <c r="G21" s="96"/>
      <c r="H21" s="79"/>
      <c r="I21" s="39" t="s">
        <v>7</v>
      </c>
      <c r="J21" s="29">
        <f t="shared" ref="J21:U21" si="5">J20-J19</f>
        <v>0</v>
      </c>
      <c r="K21" s="29">
        <f t="shared" si="5"/>
        <v>0</v>
      </c>
      <c r="L21" s="29">
        <f t="shared" si="5"/>
        <v>0</v>
      </c>
      <c r="M21" s="29">
        <f t="shared" si="5"/>
        <v>0</v>
      </c>
      <c r="N21" s="29">
        <f t="shared" si="5"/>
        <v>0</v>
      </c>
      <c r="O21" s="29">
        <f t="shared" si="5"/>
        <v>0</v>
      </c>
      <c r="P21" s="29">
        <f t="shared" si="5"/>
        <v>0</v>
      </c>
      <c r="Q21" s="29">
        <f t="shared" si="5"/>
        <v>0</v>
      </c>
      <c r="R21" s="29">
        <f t="shared" si="5"/>
        <v>0</v>
      </c>
      <c r="S21" s="29">
        <f t="shared" si="5"/>
        <v>0</v>
      </c>
      <c r="T21" s="29">
        <f t="shared" si="5"/>
        <v>0</v>
      </c>
      <c r="U21" s="29">
        <f t="shared" si="5"/>
        <v>0</v>
      </c>
      <c r="V21" s="29">
        <f t="shared" ref="V21:AC21" si="6">V20-V19</f>
        <v>0</v>
      </c>
      <c r="W21" s="29">
        <f t="shared" si="6"/>
        <v>0</v>
      </c>
      <c r="X21" s="29">
        <f t="shared" si="6"/>
        <v>0</v>
      </c>
      <c r="Y21" s="29">
        <f t="shared" si="6"/>
        <v>0</v>
      </c>
      <c r="Z21" s="29">
        <f t="shared" si="6"/>
        <v>0</v>
      </c>
      <c r="AA21" s="29">
        <f t="shared" si="6"/>
        <v>0</v>
      </c>
      <c r="AB21" s="29">
        <f t="shared" si="6"/>
        <v>0</v>
      </c>
      <c r="AC21" s="29">
        <f t="shared" si="6"/>
        <v>0</v>
      </c>
      <c r="AD21" s="30">
        <f t="shared" si="0"/>
        <v>0</v>
      </c>
      <c r="AE21" s="74"/>
      <c r="AF21" s="77"/>
    </row>
    <row r="22" spans="2:32" ht="12" customHeight="1" thickTop="1">
      <c r="B22" s="81" t="str">
        <f>'Std-D'!A3</f>
        <v>----</v>
      </c>
      <c r="C22" s="82"/>
      <c r="D22" s="83"/>
      <c r="E22" s="64">
        <f>IF(NOT(EXACT(B22,"----")),SUM(J22,IF(E3&gt;=2,K22,0),IF(E3&gt;=3,L22,0),IF(E3&gt;=4,M22,0),IF(E3&gt;=5,N22,0),IF(E3&gt;=6,O22,0),IF(E3&gt;=7,P22,0),IF(E3&gt;=8,Q22,0),IF(E3&gt;=9,R22,0),IF(E3&gt;=10,S22,0),IF(E3&gt;=11,T22,0),IF(E3&gt;=12,U22,0)),0)</f>
        <v>0</v>
      </c>
      <c r="F22" s="67">
        <f>IF(NOT(EXACT(B22,"----")),SUM(J23,IF(E3&gt;=2,K23,0),IF(E3&gt;=3,L23,0),IF(E3&gt;=4,M23,0),IF(E3&gt;=5,N23,0),IF(E3&gt;=6,O23,0),IF(E3&gt;=7,P23,0),IF(E3&gt;=8,Q23,0),IF(E3&gt;=9,R23,0),IF(E3&gt;=10,S23,0),IF(E3&gt;=11,T23,0),IF(E3&gt;=12,U23,0)),0)</f>
        <v>0</v>
      </c>
      <c r="G22" s="92">
        <f>F22-E22</f>
        <v>0</v>
      </c>
      <c r="H22" s="78"/>
      <c r="I22" s="37" t="s">
        <v>29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2">
        <f>IF(NOT(EXACT(B22,"----")),$E$7,0)</f>
        <v>0</v>
      </c>
      <c r="AF22" s="75">
        <f>AD23-AE22</f>
        <v>0</v>
      </c>
    </row>
    <row r="23" spans="2:32" ht="12" customHeight="1">
      <c r="B23" s="84"/>
      <c r="C23" s="85"/>
      <c r="D23" s="86"/>
      <c r="E23" s="65"/>
      <c r="F23" s="68"/>
      <c r="G23" s="93"/>
      <c r="H23" s="79"/>
      <c r="I23" s="38" t="s">
        <v>27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3"/>
      <c r="AF23" s="71"/>
    </row>
    <row r="24" spans="2:32" ht="12" customHeight="1" thickBot="1">
      <c r="B24" s="116"/>
      <c r="C24" s="117"/>
      <c r="D24" s="118"/>
      <c r="E24" s="66"/>
      <c r="F24" s="69"/>
      <c r="G24" s="96"/>
      <c r="H24" s="79"/>
      <c r="I24" s="40" t="s">
        <v>7</v>
      </c>
      <c r="J24" s="29">
        <f t="shared" ref="J24:U24" si="7">J23-J22</f>
        <v>0</v>
      </c>
      <c r="K24" s="29">
        <f t="shared" si="7"/>
        <v>0</v>
      </c>
      <c r="L24" s="29">
        <f t="shared" si="7"/>
        <v>0</v>
      </c>
      <c r="M24" s="29">
        <f t="shared" si="7"/>
        <v>0</v>
      </c>
      <c r="N24" s="29">
        <f t="shared" si="7"/>
        <v>0</v>
      </c>
      <c r="O24" s="29">
        <f t="shared" si="7"/>
        <v>0</v>
      </c>
      <c r="P24" s="29">
        <f t="shared" si="7"/>
        <v>0</v>
      </c>
      <c r="Q24" s="29">
        <f t="shared" si="7"/>
        <v>0</v>
      </c>
      <c r="R24" s="29">
        <f t="shared" si="7"/>
        <v>0</v>
      </c>
      <c r="S24" s="29">
        <f t="shared" si="7"/>
        <v>0</v>
      </c>
      <c r="T24" s="29">
        <f t="shared" si="7"/>
        <v>0</v>
      </c>
      <c r="U24" s="29">
        <f t="shared" si="7"/>
        <v>0</v>
      </c>
      <c r="V24" s="29">
        <f t="shared" ref="V24:AC24" si="8">V23-V22</f>
        <v>0</v>
      </c>
      <c r="W24" s="29">
        <f t="shared" si="8"/>
        <v>0</v>
      </c>
      <c r="X24" s="29">
        <f t="shared" si="8"/>
        <v>0</v>
      </c>
      <c r="Y24" s="29">
        <f t="shared" si="8"/>
        <v>0</v>
      </c>
      <c r="Z24" s="29">
        <f t="shared" si="8"/>
        <v>0</v>
      </c>
      <c r="AA24" s="29">
        <f t="shared" si="8"/>
        <v>0</v>
      </c>
      <c r="AB24" s="29">
        <f t="shared" si="8"/>
        <v>0</v>
      </c>
      <c r="AC24" s="29">
        <f t="shared" si="8"/>
        <v>0</v>
      </c>
      <c r="AD24" s="31">
        <f>SUM(J24:AC24)</f>
        <v>0</v>
      </c>
      <c r="AE24" s="74"/>
      <c r="AF24" s="76"/>
    </row>
    <row r="25" spans="2:32" ht="12" customHeight="1" thickTop="1">
      <c r="B25" s="81" t="str">
        <f>'Std-E'!A3</f>
        <v>----</v>
      </c>
      <c r="C25" s="82"/>
      <c r="D25" s="83"/>
      <c r="E25" s="64">
        <f>IF(NOT(EXACT(B25,"----")),SUM(J25,IF(E3&gt;=2,K25,0),IF(E3&gt;=3,L25,0),IF(E3&gt;=4,M25,0),IF(E3&gt;=5,N25,0),IF(E3&gt;=6,O25,0),IF(E3&gt;=7,P25,0),IF(E3&gt;=8,Q25,0),IF(E3&gt;=9,R25,0),IF(E3&gt;=10,S25,0),IF(E3&gt;=11,T25,0),IF(E3&gt;=12,U25,0)),0)</f>
        <v>0</v>
      </c>
      <c r="F25" s="67">
        <f>IF(NOT(EXACT(B25,"----")),SUM(J26,IF(E3&gt;=2,K26,0),IF(E3&gt;=3,L26,0),IF(E3&gt;=4,M26,0),IF(E3&gt;=5,N26,0),IF(E3&gt;=6,O26,0),IF(E3&gt;=7,P26,0),IF(E3&gt;=8,Q26,0),IF(E3&gt;=9,R26,0),IF(E3&gt;=10,S26,0),IF(E3&gt;=11,T26,0),IF(E3&gt;=12,U26,0)),0)</f>
        <v>0</v>
      </c>
      <c r="G25" s="92">
        <f>F25-E25</f>
        <v>0</v>
      </c>
      <c r="H25" s="78"/>
      <c r="I25" s="41" t="s">
        <v>29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0">
        <f>IF(NOT(EXACT(B25,"----")),$E$7,0)</f>
        <v>0</v>
      </c>
      <c r="AF25" s="70">
        <f>AD26-AE25</f>
        <v>0</v>
      </c>
    </row>
    <row r="26" spans="2:32" ht="12" customHeight="1">
      <c r="B26" s="84"/>
      <c r="C26" s="85"/>
      <c r="D26" s="86"/>
      <c r="E26" s="65"/>
      <c r="F26" s="68"/>
      <c r="G26" s="93"/>
      <c r="H26" s="79"/>
      <c r="I26" s="38" t="s">
        <v>27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3"/>
      <c r="AF26" s="71"/>
    </row>
    <row r="27" spans="2:32" ht="12" customHeight="1" thickBot="1">
      <c r="B27" s="87"/>
      <c r="C27" s="88"/>
      <c r="D27" s="89"/>
      <c r="E27" s="90"/>
      <c r="F27" s="91"/>
      <c r="G27" s="94"/>
      <c r="H27" s="79"/>
      <c r="I27" s="38" t="s">
        <v>7</v>
      </c>
      <c r="J27" s="32">
        <f t="shared" ref="J27:U27" si="9">J26-J25</f>
        <v>0</v>
      </c>
      <c r="K27" s="32">
        <f t="shared" si="9"/>
        <v>0</v>
      </c>
      <c r="L27" s="32">
        <f t="shared" si="9"/>
        <v>0</v>
      </c>
      <c r="M27" s="32">
        <f t="shared" si="9"/>
        <v>0</v>
      </c>
      <c r="N27" s="32">
        <f t="shared" si="9"/>
        <v>0</v>
      </c>
      <c r="O27" s="32">
        <f t="shared" si="9"/>
        <v>0</v>
      </c>
      <c r="P27" s="32">
        <f t="shared" si="9"/>
        <v>0</v>
      </c>
      <c r="Q27" s="32">
        <f t="shared" si="9"/>
        <v>0</v>
      </c>
      <c r="R27" s="32">
        <f t="shared" si="9"/>
        <v>0</v>
      </c>
      <c r="S27" s="32">
        <f t="shared" si="9"/>
        <v>0</v>
      </c>
      <c r="T27" s="32">
        <f t="shared" si="9"/>
        <v>0</v>
      </c>
      <c r="U27" s="32">
        <f t="shared" si="9"/>
        <v>0</v>
      </c>
      <c r="V27" s="32">
        <f t="shared" ref="V27:AC27" si="10">V26-V25</f>
        <v>0</v>
      </c>
      <c r="W27" s="32">
        <f t="shared" si="10"/>
        <v>0</v>
      </c>
      <c r="X27" s="32">
        <f t="shared" si="10"/>
        <v>0</v>
      </c>
      <c r="Y27" s="32">
        <f t="shared" si="10"/>
        <v>0</v>
      </c>
      <c r="Z27" s="32">
        <f t="shared" si="10"/>
        <v>0</v>
      </c>
      <c r="AA27" s="32">
        <f t="shared" si="10"/>
        <v>0</v>
      </c>
      <c r="AB27" s="32">
        <f t="shared" si="10"/>
        <v>0</v>
      </c>
      <c r="AC27" s="32">
        <f t="shared" si="10"/>
        <v>0</v>
      </c>
      <c r="AD27" s="33">
        <f>SUM(J27:AC27)</f>
        <v>0</v>
      </c>
      <c r="AE27" s="73"/>
      <c r="AF27" s="71"/>
    </row>
    <row r="28" spans="2:32" ht="25" customHeight="1" thickTop="1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>
      <c r="J55" s="1"/>
      <c r="K55" s="1"/>
      <c r="L55" s="1"/>
      <c r="M55" s="1"/>
      <c r="N55" s="1"/>
      <c r="O55" s="1"/>
    </row>
  </sheetData>
  <sheetProtection password="D2EB" sheet="1" objects="1" scenarios="1" selectLockedCells="1"/>
  <mergeCells count="64">
    <mergeCell ref="AE11:AE12"/>
    <mergeCell ref="AD11:AD12"/>
    <mergeCell ref="H11:H12"/>
    <mergeCell ref="H13:H15"/>
    <mergeCell ref="AE13:AE15"/>
    <mergeCell ref="E13:E15"/>
    <mergeCell ref="F13:F15"/>
    <mergeCell ref="B2:D2"/>
    <mergeCell ref="B3:D3"/>
    <mergeCell ref="B4:D4"/>
    <mergeCell ref="E2:I2"/>
    <mergeCell ref="G3:I3"/>
    <mergeCell ref="E3:F3"/>
    <mergeCell ref="E4:F4"/>
    <mergeCell ref="G4:I4"/>
    <mergeCell ref="I10:AF10"/>
    <mergeCell ref="E6:F6"/>
    <mergeCell ref="E7:F7"/>
    <mergeCell ref="AF13:AF15"/>
    <mergeCell ref="I11:I12"/>
    <mergeCell ref="AF11:AF12"/>
    <mergeCell ref="G13:G15"/>
    <mergeCell ref="G11:G12"/>
    <mergeCell ref="G5:I5"/>
    <mergeCell ref="G6:I6"/>
    <mergeCell ref="F11:F12"/>
    <mergeCell ref="D11:D12"/>
    <mergeCell ref="B5:D5"/>
    <mergeCell ref="B6:D8"/>
    <mergeCell ref="E11:E12"/>
    <mergeCell ref="E5:F5"/>
    <mergeCell ref="B10:G10"/>
    <mergeCell ref="G7:I7"/>
    <mergeCell ref="B25:D27"/>
    <mergeCell ref="E25:E27"/>
    <mergeCell ref="F25:F27"/>
    <mergeCell ref="G25:G27"/>
    <mergeCell ref="G8:I8"/>
    <mergeCell ref="G19:G21"/>
    <mergeCell ref="G16:G18"/>
    <mergeCell ref="B16:D18"/>
    <mergeCell ref="B11:B12"/>
    <mergeCell ref="B13:D15"/>
    <mergeCell ref="G22:G24"/>
    <mergeCell ref="H22:H24"/>
    <mergeCell ref="B22:D24"/>
    <mergeCell ref="E22:E24"/>
    <mergeCell ref="F22:F24"/>
    <mergeCell ref="B19:D21"/>
    <mergeCell ref="E19:E21"/>
    <mergeCell ref="F19:F21"/>
    <mergeCell ref="AF25:AF27"/>
    <mergeCell ref="AE16:AE18"/>
    <mergeCell ref="AF16:AF18"/>
    <mergeCell ref="AE19:AE21"/>
    <mergeCell ref="AF19:AF21"/>
    <mergeCell ref="AE22:AE24"/>
    <mergeCell ref="AF22:AF24"/>
    <mergeCell ref="H25:H27"/>
    <mergeCell ref="H16:H18"/>
    <mergeCell ref="H19:H21"/>
    <mergeCell ref="AE25:AE27"/>
    <mergeCell ref="E16:E18"/>
    <mergeCell ref="F16:F18"/>
  </mergeCells>
  <phoneticPr fontId="3" type="noConversion"/>
  <conditionalFormatting sqref="I25:AF27">
    <cfRule type="expression" dxfId="5" priority="1" stopIfTrue="1">
      <formula>EXACT($B$25,"----")</formula>
    </cfRule>
  </conditionalFormatting>
  <conditionalFormatting sqref="B22:G24 I22:AF24">
    <cfRule type="expression" dxfId="4" priority="2" stopIfTrue="1">
      <formula>EXACT($B$22,"----")</formula>
    </cfRule>
  </conditionalFormatting>
  <conditionalFormatting sqref="B19:G21 I19:AF21">
    <cfRule type="expression" dxfId="3" priority="3" stopIfTrue="1">
      <formula>EXACT($B$19,"----")</formula>
    </cfRule>
  </conditionalFormatting>
  <conditionalFormatting sqref="B16:G18 I16:U18 AD16:AF18 V18:AC18">
    <cfRule type="expression" dxfId="2" priority="4" stopIfTrue="1">
      <formula>EXACT($B$16,"----")</formula>
    </cfRule>
  </conditionalFormatting>
  <conditionalFormatting sqref="B13:G15 I13:AF15 V16:AC17">
    <cfRule type="expression" dxfId="1" priority="5" stopIfTrue="1">
      <formula>EXACT($B$13,"----")</formula>
    </cfRule>
  </conditionalFormatting>
  <conditionalFormatting sqref="B25:G27">
    <cfRule type="expression" dxfId="0" priority="6" stopIfTrue="1">
      <formula>EXACT($B$25,"----")</formula>
    </cfRule>
  </conditionalFormatting>
  <pageMargins left="0.75" right="0.75" top="1" bottom="1" header="0.4921259845" footer="0.4921259845"/>
  <pageSetup paperSize="9" scale="74" orientation="landscape" copies="0"/>
  <headerFooter alignWithMargins="0"/>
  <cellWatches>
    <cellWatch r="B16"/>
  </cellWatch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E149" sqref="E149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12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3" t="str">
        <f>'dynamische Daten'!B24</f>
        <v>Gstöttner, Robert</v>
      </c>
      <c r="B3" s="164"/>
      <c r="C3" s="164"/>
      <c r="D3" s="164"/>
      <c r="E3" s="164"/>
    </row>
    <row r="4" spans="1:5" ht="18" customHeight="1">
      <c r="A4" s="155" t="s">
        <v>45</v>
      </c>
      <c r="B4" s="156"/>
      <c r="C4" s="156"/>
      <c r="D4" s="156"/>
      <c r="E4" s="34" t="str">
        <f>'dynamische Daten'!$B$2</f>
        <v>25.05 - 31.05.2015</v>
      </c>
    </row>
    <row r="5" spans="1:5" ht="12.75" customHeight="1">
      <c r="A5" s="19" t="s">
        <v>11</v>
      </c>
      <c r="B5" s="19" t="s">
        <v>8</v>
      </c>
      <c r="C5" s="151" t="s">
        <v>9</v>
      </c>
      <c r="D5" s="151"/>
      <c r="E5" s="26" t="s">
        <v>31</v>
      </c>
    </row>
    <row r="6" spans="1:5" s="47" customFormat="1" ht="26" customHeight="1">
      <c r="A6" s="46">
        <v>1</v>
      </c>
      <c r="B6" s="42" t="s">
        <v>99</v>
      </c>
      <c r="C6" s="170">
        <v>300</v>
      </c>
      <c r="D6" s="46" t="s">
        <v>4</v>
      </c>
      <c r="E6" s="42"/>
    </row>
    <row r="7" spans="1:5" s="47" customFormat="1" ht="26" customHeight="1">
      <c r="A7" s="46">
        <v>2</v>
      </c>
      <c r="B7" s="171" t="s">
        <v>97</v>
      </c>
      <c r="C7" s="172">
        <v>60</v>
      </c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170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10</v>
      </c>
      <c r="B12" s="159"/>
      <c r="C12" s="25">
        <f>ROUND((SUM(C6:C11)/60),0)</f>
        <v>6</v>
      </c>
      <c r="D12" s="153" t="s">
        <v>5</v>
      </c>
      <c r="E12" s="154"/>
    </row>
    <row r="13" spans="1:5" ht="26" customHeight="1">
      <c r="A13" s="160" t="s">
        <v>29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19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11</v>
      </c>
      <c r="B16" s="19" t="s">
        <v>8</v>
      </c>
      <c r="C16" s="151" t="s">
        <v>9</v>
      </c>
      <c r="D16" s="151"/>
      <c r="E16" s="26" t="s">
        <v>31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10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29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20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11</v>
      </c>
      <c r="B27" s="19" t="s">
        <v>8</v>
      </c>
      <c r="C27" s="151" t="s">
        <v>9</v>
      </c>
      <c r="D27" s="151"/>
      <c r="E27" s="26" t="s">
        <v>31</v>
      </c>
    </row>
    <row r="28" spans="1:5" s="47" customFormat="1" ht="26" customHeight="1">
      <c r="A28" s="46">
        <v>1</v>
      </c>
      <c r="B28" s="42" t="s">
        <v>103</v>
      </c>
      <c r="C28" s="43">
        <v>300</v>
      </c>
      <c r="D28" s="46" t="s">
        <v>4</v>
      </c>
      <c r="E28" s="42"/>
    </row>
    <row r="29" spans="1:5" s="47" customFormat="1" ht="26" customHeight="1">
      <c r="A29" s="46">
        <v>2</v>
      </c>
      <c r="B29" s="42" t="s">
        <v>102</v>
      </c>
      <c r="C29" s="43">
        <v>240</v>
      </c>
      <c r="D29" s="46" t="s">
        <v>4</v>
      </c>
      <c r="E29" s="42"/>
    </row>
    <row r="30" spans="1:5" s="47" customFormat="1" ht="26" customHeight="1">
      <c r="A30" s="46">
        <v>3</v>
      </c>
      <c r="B30" s="42" t="s">
        <v>100</v>
      </c>
      <c r="C30" s="43">
        <v>120</v>
      </c>
      <c r="D30" s="46" t="s">
        <v>4</v>
      </c>
      <c r="E30" s="42"/>
    </row>
    <row r="31" spans="1:5" s="47" customFormat="1" ht="26" customHeight="1">
      <c r="A31" s="46">
        <v>4</v>
      </c>
      <c r="B31" s="42" t="s">
        <v>101</v>
      </c>
      <c r="C31" s="43">
        <v>360</v>
      </c>
      <c r="D31" s="46" t="s">
        <v>4</v>
      </c>
      <c r="E31" s="42"/>
    </row>
    <row r="32" spans="1:5" s="47" customFormat="1" ht="26" customHeight="1">
      <c r="A32" s="46">
        <v>5</v>
      </c>
      <c r="B32" s="42" t="s">
        <v>104</v>
      </c>
      <c r="C32" s="43">
        <v>180</v>
      </c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10</v>
      </c>
      <c r="B34" s="157"/>
      <c r="C34" s="25">
        <f>ROUND((SUM(C28:C33)/60),0)</f>
        <v>20</v>
      </c>
      <c r="D34" s="153" t="s">
        <v>5</v>
      </c>
      <c r="E34" s="154"/>
    </row>
    <row r="35" spans="1:5" ht="26" customHeight="1" thickBot="1">
      <c r="A35" s="148" t="s">
        <v>29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52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11</v>
      </c>
      <c r="B38" s="19" t="s">
        <v>8</v>
      </c>
      <c r="C38" s="151" t="s">
        <v>9</v>
      </c>
      <c r="D38" s="151"/>
      <c r="E38" s="26" t="s">
        <v>31</v>
      </c>
    </row>
    <row r="39" spans="1:5" s="47" customFormat="1" ht="26" customHeight="1">
      <c r="A39" s="46">
        <v>1</v>
      </c>
      <c r="B39" s="42" t="s">
        <v>107</v>
      </c>
      <c r="C39" s="43">
        <v>1200</v>
      </c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10</v>
      </c>
      <c r="B45" s="157"/>
      <c r="C45" s="25">
        <f>ROUND((SUM(C39:C44)/60),0)</f>
        <v>20</v>
      </c>
      <c r="D45" s="153" t="s">
        <v>5</v>
      </c>
      <c r="E45" s="154"/>
    </row>
    <row r="46" spans="1:5" ht="26" customHeight="1" thickBot="1">
      <c r="A46" s="148" t="s">
        <v>29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22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11</v>
      </c>
      <c r="B49" s="19" t="s">
        <v>8</v>
      </c>
      <c r="C49" s="151" t="s">
        <v>9</v>
      </c>
      <c r="D49" s="151"/>
      <c r="E49" s="26" t="s">
        <v>31</v>
      </c>
    </row>
    <row r="50" spans="1:5" s="47" customFormat="1" ht="26" customHeight="1">
      <c r="A50" s="46">
        <v>1</v>
      </c>
      <c r="B50" s="42" t="s">
        <v>108</v>
      </c>
      <c r="C50" s="43">
        <v>1800</v>
      </c>
      <c r="D50" s="46" t="s">
        <v>4</v>
      </c>
      <c r="E50" s="42"/>
    </row>
    <row r="51" spans="1:5" s="47" customFormat="1" ht="26" customHeight="1">
      <c r="A51" s="46">
        <v>2</v>
      </c>
      <c r="B51" s="42" t="s">
        <v>109</v>
      </c>
      <c r="C51" s="43">
        <v>300</v>
      </c>
      <c r="D51" s="46" t="s">
        <v>4</v>
      </c>
      <c r="E51" s="42"/>
    </row>
    <row r="52" spans="1:5" s="47" customFormat="1" ht="26" customHeight="1">
      <c r="A52" s="46">
        <v>3</v>
      </c>
      <c r="B52" s="42" t="s">
        <v>110</v>
      </c>
      <c r="C52" s="43">
        <v>120</v>
      </c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10</v>
      </c>
      <c r="B56" s="157"/>
      <c r="C56" s="25">
        <f>ROUND((SUM(C50:C55)/60),0)</f>
        <v>37</v>
      </c>
      <c r="D56" s="153" t="s">
        <v>5</v>
      </c>
      <c r="E56" s="154"/>
    </row>
    <row r="57" spans="1:5" ht="26" customHeight="1" thickBot="1">
      <c r="A57" s="148" t="s">
        <v>29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51</v>
      </c>
      <c r="B59" s="156"/>
      <c r="C59" s="156"/>
      <c r="D59" s="156"/>
      <c r="E59" s="34" t="str">
        <f>'dynamische Daten'!$B$7</f>
        <v>29.06 - 05.07.2015</v>
      </c>
    </row>
    <row r="60" spans="1:5">
      <c r="A60" s="19" t="s">
        <v>11</v>
      </c>
      <c r="B60" s="19" t="s">
        <v>8</v>
      </c>
      <c r="C60" s="151" t="s">
        <v>9</v>
      </c>
      <c r="D60" s="151"/>
      <c r="E60" s="26" t="s">
        <v>31</v>
      </c>
    </row>
    <row r="61" spans="1:5" s="47" customFormat="1" ht="26" customHeight="1">
      <c r="A61" s="46">
        <v>1</v>
      </c>
      <c r="B61" s="42" t="s">
        <v>106</v>
      </c>
      <c r="C61" s="43">
        <v>800</v>
      </c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10</v>
      </c>
      <c r="B67" s="157"/>
      <c r="C67" s="25">
        <f>ROUND((SUM(C61:C66)/60),0)</f>
        <v>13</v>
      </c>
      <c r="D67" s="153" t="s">
        <v>5</v>
      </c>
      <c r="E67" s="154"/>
    </row>
    <row r="68" spans="1:5" ht="26" customHeight="1" thickBot="1">
      <c r="A68" s="148" t="s">
        <v>29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24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11</v>
      </c>
      <c r="B71" s="19" t="s">
        <v>8</v>
      </c>
      <c r="C71" s="151" t="s">
        <v>9</v>
      </c>
      <c r="D71" s="151"/>
      <c r="E71" s="26" t="s">
        <v>31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10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29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50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11</v>
      </c>
      <c r="B82" s="19" t="s">
        <v>8</v>
      </c>
      <c r="C82" s="151" t="s">
        <v>9</v>
      </c>
      <c r="D82" s="151"/>
      <c r="E82" s="26" t="s">
        <v>31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10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29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49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11</v>
      </c>
      <c r="B93" s="19" t="s">
        <v>8</v>
      </c>
      <c r="C93" s="151" t="s">
        <v>9</v>
      </c>
      <c r="D93" s="151"/>
      <c r="E93" s="26" t="s">
        <v>31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10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29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48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11</v>
      </c>
      <c r="B104" s="19" t="s">
        <v>8</v>
      </c>
      <c r="C104" s="151" t="s">
        <v>9</v>
      </c>
      <c r="D104" s="151"/>
      <c r="E104" s="26" t="s">
        <v>31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10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29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47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11</v>
      </c>
      <c r="B115" s="19" t="s">
        <v>8</v>
      </c>
      <c r="C115" s="151" t="s">
        <v>9</v>
      </c>
      <c r="D115" s="151"/>
      <c r="E115" s="26" t="s">
        <v>31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10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29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46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11</v>
      </c>
      <c r="B126" s="19" t="s">
        <v>8</v>
      </c>
      <c r="C126" s="151" t="s">
        <v>9</v>
      </c>
      <c r="D126" s="151"/>
      <c r="E126" s="26" t="s">
        <v>31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10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29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76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11</v>
      </c>
      <c r="B137" s="19" t="s">
        <v>8</v>
      </c>
      <c r="C137" s="151" t="s">
        <v>9</v>
      </c>
      <c r="D137" s="151"/>
      <c r="E137" s="26" t="s">
        <v>31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10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29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75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11</v>
      </c>
      <c r="B148" s="19" t="s">
        <v>8</v>
      </c>
      <c r="C148" s="151" t="s">
        <v>9</v>
      </c>
      <c r="D148" s="151"/>
      <c r="E148" s="26" t="s">
        <v>31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10</v>
      </c>
      <c r="B155" s="157"/>
      <c r="C155" s="25">
        <f>ROUND((SUM(C149:C154)/60),0)</f>
        <v>0</v>
      </c>
      <c r="D155" s="153" t="s">
        <v>5</v>
      </c>
      <c r="E155" s="154"/>
    </row>
    <row r="156" spans="1:5" ht="25.5" customHeight="1" thickBot="1">
      <c r="A156" s="148" t="s">
        <v>29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74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11</v>
      </c>
      <c r="B159" s="19" t="s">
        <v>8</v>
      </c>
      <c r="C159" s="151" t="s">
        <v>9</v>
      </c>
      <c r="D159" s="151"/>
      <c r="E159" s="26" t="s">
        <v>31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10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29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82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11</v>
      </c>
      <c r="B170" s="19" t="s">
        <v>8</v>
      </c>
      <c r="C170" s="151" t="s">
        <v>9</v>
      </c>
      <c r="D170" s="151"/>
      <c r="E170" s="26" t="s">
        <v>31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10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29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83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11</v>
      </c>
      <c r="B181" s="19" t="s">
        <v>8</v>
      </c>
      <c r="C181" s="151" t="s">
        <v>9</v>
      </c>
      <c r="D181" s="151"/>
      <c r="E181" s="26" t="s">
        <v>31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10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29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84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11</v>
      </c>
      <c r="B192" s="19" t="s">
        <v>8</v>
      </c>
      <c r="C192" s="151" t="s">
        <v>9</v>
      </c>
      <c r="D192" s="151"/>
      <c r="E192" s="26" t="s">
        <v>31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10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29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85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11</v>
      </c>
      <c r="B203" s="19" t="s">
        <v>8</v>
      </c>
      <c r="C203" s="151" t="s">
        <v>9</v>
      </c>
      <c r="D203" s="151"/>
      <c r="E203" s="26" t="s">
        <v>31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10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29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86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11</v>
      </c>
      <c r="B214" s="19" t="s">
        <v>8</v>
      </c>
      <c r="C214" s="151" t="s">
        <v>9</v>
      </c>
      <c r="D214" s="151"/>
      <c r="E214" s="26" t="s">
        <v>31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10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29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7:D147"/>
    <mergeCell ref="C148:D148"/>
    <mergeCell ref="A155:B155"/>
    <mergeCell ref="D155:E155"/>
    <mergeCell ref="A156:B156"/>
    <mergeCell ref="D156:E156"/>
    <mergeCell ref="C137:D137"/>
    <mergeCell ref="A144:B144"/>
    <mergeCell ref="D144:E144"/>
    <mergeCell ref="A145:B145"/>
    <mergeCell ref="D145:E145"/>
    <mergeCell ref="A146:E146"/>
    <mergeCell ref="A36:E36"/>
    <mergeCell ref="C27:D27"/>
    <mergeCell ref="D35:E35"/>
    <mergeCell ref="D34:E34"/>
    <mergeCell ref="A135:E135"/>
    <mergeCell ref="A136:D136"/>
    <mergeCell ref="A57:B57"/>
    <mergeCell ref="A58:E58"/>
    <mergeCell ref="C60:D60"/>
    <mergeCell ref="D57:E57"/>
    <mergeCell ref="A47:E47"/>
    <mergeCell ref="A56:B56"/>
    <mergeCell ref="C49:D49"/>
    <mergeCell ref="D56:E56"/>
    <mergeCell ref="A48:D48"/>
    <mergeCell ref="A59:D59"/>
    <mergeCell ref="A67:B67"/>
    <mergeCell ref="A68:B68"/>
    <mergeCell ref="A1:E2"/>
    <mergeCell ref="A12:B12"/>
    <mergeCell ref="A13:B13"/>
    <mergeCell ref="C5:D5"/>
    <mergeCell ref="D12:E12"/>
    <mergeCell ref="D13:E13"/>
    <mergeCell ref="A3:E3"/>
    <mergeCell ref="A4:D4"/>
    <mergeCell ref="A14:E14"/>
    <mergeCell ref="A25:E25"/>
    <mergeCell ref="D24:E24"/>
    <mergeCell ref="A23:B23"/>
    <mergeCell ref="C16:D16"/>
    <mergeCell ref="D23:E23"/>
    <mergeCell ref="A15:D15"/>
    <mergeCell ref="A45:B45"/>
    <mergeCell ref="A46:B46"/>
    <mergeCell ref="C38:D38"/>
    <mergeCell ref="D46:E46"/>
    <mergeCell ref="D45:E45"/>
    <mergeCell ref="A24:B24"/>
    <mergeCell ref="A26:D26"/>
    <mergeCell ref="A37:D37"/>
    <mergeCell ref="A34:B34"/>
    <mergeCell ref="A35:B35"/>
    <mergeCell ref="A69:E69"/>
    <mergeCell ref="D68:E68"/>
    <mergeCell ref="D67:E67"/>
    <mergeCell ref="A70:D70"/>
    <mergeCell ref="A92:D92"/>
    <mergeCell ref="D89:E89"/>
    <mergeCell ref="A80:E80"/>
    <mergeCell ref="C71:D71"/>
    <mergeCell ref="D79:E79"/>
    <mergeCell ref="D78:E78"/>
    <mergeCell ref="A81:D81"/>
    <mergeCell ref="A89:B89"/>
    <mergeCell ref="A78:B78"/>
    <mergeCell ref="A79:B79"/>
    <mergeCell ref="D101:E101"/>
    <mergeCell ref="A103:D103"/>
    <mergeCell ref="A90:B90"/>
    <mergeCell ref="C82:D82"/>
    <mergeCell ref="D90:E90"/>
    <mergeCell ref="A101:B101"/>
    <mergeCell ref="A91:E91"/>
    <mergeCell ref="A100:B100"/>
    <mergeCell ref="C93:D93"/>
    <mergeCell ref="D100:E100"/>
    <mergeCell ref="A111:B111"/>
    <mergeCell ref="A112:B112"/>
    <mergeCell ref="A113:E113"/>
    <mergeCell ref="D112:E112"/>
    <mergeCell ref="D111:E111"/>
    <mergeCell ref="A102:E102"/>
    <mergeCell ref="C104:D104"/>
    <mergeCell ref="A114:D114"/>
    <mergeCell ref="A122:B122"/>
    <mergeCell ref="A123:B123"/>
    <mergeCell ref="A124:E124"/>
    <mergeCell ref="C115:D115"/>
    <mergeCell ref="D123:E123"/>
    <mergeCell ref="D122:E122"/>
    <mergeCell ref="A125:D125"/>
    <mergeCell ref="A133:B133"/>
    <mergeCell ref="A134:B134"/>
    <mergeCell ref="C126:D126"/>
    <mergeCell ref="D134:E134"/>
    <mergeCell ref="D133:E133"/>
  </mergeCells>
  <phoneticPr fontId="3" type="noConversion"/>
  <pageMargins left="0.75" right="0.75" top="1" bottom="1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12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Daten'!B25</f>
        <v>Ebner Christopher</v>
      </c>
      <c r="B3" s="166"/>
      <c r="C3" s="166"/>
      <c r="D3" s="166"/>
      <c r="E3" s="167"/>
    </row>
    <row r="4" spans="1:5" ht="18" customHeight="1">
      <c r="A4" s="155" t="s">
        <v>45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11</v>
      </c>
      <c r="B5" s="19" t="s">
        <v>8</v>
      </c>
      <c r="C5" s="151" t="s">
        <v>9</v>
      </c>
      <c r="D5" s="151"/>
      <c r="E5" s="26" t="s">
        <v>31</v>
      </c>
    </row>
    <row r="6" spans="1:5" s="47" customFormat="1" ht="26" customHeight="1">
      <c r="A6" s="46">
        <v>1</v>
      </c>
      <c r="B6" s="42" t="s">
        <v>99</v>
      </c>
      <c r="C6" s="43">
        <v>300</v>
      </c>
      <c r="D6" s="46" t="s">
        <v>4</v>
      </c>
      <c r="E6" s="42"/>
    </row>
    <row r="7" spans="1:5" s="47" customFormat="1" ht="26" customHeight="1">
      <c r="A7" s="46">
        <v>2</v>
      </c>
      <c r="B7" s="42" t="s">
        <v>97</v>
      </c>
      <c r="C7" s="43">
        <v>60</v>
      </c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10</v>
      </c>
      <c r="B12" s="159"/>
      <c r="C12" s="25">
        <f>ROUND((SUM(C6:C11)/60),0)</f>
        <v>6</v>
      </c>
      <c r="D12" s="153" t="s">
        <v>5</v>
      </c>
      <c r="E12" s="154"/>
    </row>
    <row r="13" spans="1:5" ht="26" customHeight="1">
      <c r="A13" s="160" t="s">
        <v>29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54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11</v>
      </c>
      <c r="B16" s="19" t="s">
        <v>8</v>
      </c>
      <c r="C16" s="151" t="s">
        <v>9</v>
      </c>
      <c r="D16" s="151"/>
      <c r="E16" s="26" t="s">
        <v>31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10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29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20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11</v>
      </c>
      <c r="B27" s="19" t="s">
        <v>8</v>
      </c>
      <c r="C27" s="151" t="s">
        <v>9</v>
      </c>
      <c r="D27" s="151"/>
      <c r="E27" s="26" t="s">
        <v>31</v>
      </c>
    </row>
    <row r="28" spans="1:5" s="47" customFormat="1" ht="26" customHeight="1">
      <c r="A28" s="46">
        <v>1</v>
      </c>
      <c r="B28" s="42" t="s">
        <v>103</v>
      </c>
      <c r="C28" s="170">
        <v>300</v>
      </c>
      <c r="D28" s="46" t="s">
        <v>4</v>
      </c>
      <c r="E28" s="42"/>
    </row>
    <row r="29" spans="1:5" s="47" customFormat="1" ht="26" customHeight="1">
      <c r="A29" s="46">
        <v>2</v>
      </c>
      <c r="B29" s="171" t="s">
        <v>102</v>
      </c>
      <c r="C29" s="172">
        <v>180</v>
      </c>
      <c r="D29" s="46" t="s">
        <v>4</v>
      </c>
      <c r="E29" s="42"/>
    </row>
    <row r="30" spans="1:5" s="47" customFormat="1" ht="26" customHeight="1">
      <c r="A30" s="46">
        <v>3</v>
      </c>
      <c r="B30" s="171" t="s">
        <v>100</v>
      </c>
      <c r="C30" s="172">
        <v>120</v>
      </c>
      <c r="D30" s="46" t="s">
        <v>4</v>
      </c>
      <c r="E30" s="42"/>
    </row>
    <row r="31" spans="1:5" s="47" customFormat="1" ht="26" customHeight="1">
      <c r="A31" s="46">
        <v>4</v>
      </c>
      <c r="B31" s="171" t="s">
        <v>101</v>
      </c>
      <c r="C31" s="172">
        <v>300</v>
      </c>
      <c r="D31" s="46" t="s">
        <v>4</v>
      </c>
      <c r="E31" s="42"/>
    </row>
    <row r="32" spans="1:5" s="47" customFormat="1" ht="26" customHeight="1">
      <c r="A32" s="46">
        <v>5</v>
      </c>
      <c r="B32" s="42" t="s">
        <v>98</v>
      </c>
      <c r="C32" s="43">
        <v>120</v>
      </c>
      <c r="D32" s="46" t="s">
        <v>4</v>
      </c>
      <c r="E32" s="42"/>
    </row>
    <row r="33" spans="1:5" s="47" customFormat="1" ht="26" customHeight="1" thickBot="1">
      <c r="A33" s="48">
        <v>6</v>
      </c>
      <c r="B33" s="42" t="s">
        <v>104</v>
      </c>
      <c r="C33" s="45">
        <v>180</v>
      </c>
      <c r="D33" s="46" t="s">
        <v>4</v>
      </c>
      <c r="E33" s="44"/>
    </row>
    <row r="34" spans="1:5" ht="26" customHeight="1" thickTop="1">
      <c r="A34" s="153" t="s">
        <v>10</v>
      </c>
      <c r="B34" s="157"/>
      <c r="C34" s="25">
        <f>ROUND((SUM(C28:C33)/60),0)</f>
        <v>20</v>
      </c>
      <c r="D34" s="153" t="s">
        <v>5</v>
      </c>
      <c r="E34" s="154"/>
    </row>
    <row r="35" spans="1:5" ht="26" customHeight="1" thickBot="1">
      <c r="A35" s="148" t="s">
        <v>29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21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11</v>
      </c>
      <c r="B38" s="19" t="s">
        <v>8</v>
      </c>
      <c r="C38" s="151" t="s">
        <v>9</v>
      </c>
      <c r="D38" s="151"/>
      <c r="E38" s="26" t="s">
        <v>31</v>
      </c>
    </row>
    <row r="39" spans="1:5" s="47" customFormat="1" ht="26" customHeight="1">
      <c r="A39" s="46">
        <v>1</v>
      </c>
      <c r="B39" s="42" t="s">
        <v>107</v>
      </c>
      <c r="C39" s="43">
        <v>800</v>
      </c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10</v>
      </c>
      <c r="B45" s="157"/>
      <c r="C45" s="25">
        <f>ROUND((SUM(C39:C44)/60),0)</f>
        <v>13</v>
      </c>
      <c r="D45" s="153" t="s">
        <v>5</v>
      </c>
      <c r="E45" s="154"/>
    </row>
    <row r="46" spans="1:5" ht="26" customHeight="1" thickBot="1">
      <c r="A46" s="148" t="s">
        <v>29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22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11</v>
      </c>
      <c r="B49" s="19" t="s">
        <v>8</v>
      </c>
      <c r="C49" s="151" t="s">
        <v>9</v>
      </c>
      <c r="D49" s="151"/>
      <c r="E49" s="26" t="s">
        <v>31</v>
      </c>
    </row>
    <row r="50" spans="1:5" s="47" customFormat="1" ht="26" customHeight="1">
      <c r="A50" s="46">
        <v>1</v>
      </c>
      <c r="B50" s="42" t="s">
        <v>111</v>
      </c>
      <c r="C50" s="43">
        <v>1000</v>
      </c>
      <c r="D50" s="46" t="s">
        <v>4</v>
      </c>
      <c r="E50" s="42"/>
    </row>
    <row r="51" spans="1:5" s="47" customFormat="1" ht="26" customHeight="1">
      <c r="A51" s="46">
        <v>2</v>
      </c>
      <c r="B51" s="42" t="s">
        <v>112</v>
      </c>
      <c r="C51" s="43">
        <v>180</v>
      </c>
      <c r="D51" s="46" t="s">
        <v>4</v>
      </c>
      <c r="E51" s="42"/>
    </row>
    <row r="52" spans="1:5" s="47" customFormat="1" ht="26" customHeight="1">
      <c r="A52" s="46">
        <v>3</v>
      </c>
      <c r="B52" s="42" t="s">
        <v>113</v>
      </c>
      <c r="C52" s="43">
        <v>300</v>
      </c>
      <c r="D52" s="46" t="s">
        <v>4</v>
      </c>
      <c r="E52" s="42"/>
    </row>
    <row r="53" spans="1:5" s="47" customFormat="1" ht="26" customHeight="1">
      <c r="A53" s="46">
        <v>4</v>
      </c>
      <c r="B53" s="42" t="s">
        <v>107</v>
      </c>
      <c r="C53" s="43">
        <v>240</v>
      </c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10</v>
      </c>
      <c r="B56" s="157"/>
      <c r="C56" s="25">
        <f>ROUND((SUM(C50:C55)/60),0)</f>
        <v>29</v>
      </c>
      <c r="D56" s="153" t="s">
        <v>5</v>
      </c>
      <c r="E56" s="154"/>
    </row>
    <row r="57" spans="1:5" ht="26" customHeight="1" thickBot="1">
      <c r="A57" s="148" t="s">
        <v>29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23</v>
      </c>
      <c r="B59" s="156"/>
      <c r="C59" s="156"/>
      <c r="D59" s="156"/>
      <c r="E59" s="34" t="str">
        <f>'dynamische Daten'!$B$7</f>
        <v>29.06 - 05.07.2015</v>
      </c>
    </row>
    <row r="60" spans="1:5">
      <c r="A60" s="19" t="s">
        <v>11</v>
      </c>
      <c r="B60" s="19" t="s">
        <v>8</v>
      </c>
      <c r="C60" s="151" t="s">
        <v>9</v>
      </c>
      <c r="D60" s="151"/>
      <c r="E60" s="26" t="s">
        <v>31</v>
      </c>
    </row>
    <row r="61" spans="1:5" s="47" customFormat="1" ht="26" customHeight="1">
      <c r="A61" s="46">
        <v>1</v>
      </c>
      <c r="B61" s="42" t="s">
        <v>106</v>
      </c>
      <c r="C61" s="43">
        <v>800</v>
      </c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10</v>
      </c>
      <c r="B67" s="157"/>
      <c r="C67" s="25">
        <f>ROUND((SUM(C61:C66)/60),0)</f>
        <v>13</v>
      </c>
      <c r="D67" s="153" t="s">
        <v>5</v>
      </c>
      <c r="E67" s="154"/>
    </row>
    <row r="68" spans="1:5" ht="26" customHeight="1" thickBot="1">
      <c r="A68" s="148" t="s">
        <v>29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24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11</v>
      </c>
      <c r="B71" s="19" t="s">
        <v>8</v>
      </c>
      <c r="C71" s="151" t="s">
        <v>9</v>
      </c>
      <c r="D71" s="151"/>
      <c r="E71" s="26" t="s">
        <v>31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10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29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25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11</v>
      </c>
      <c r="B82" s="19" t="s">
        <v>8</v>
      </c>
      <c r="C82" s="151" t="s">
        <v>9</v>
      </c>
      <c r="D82" s="151"/>
      <c r="E82" s="26" t="s">
        <v>31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10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29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26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11</v>
      </c>
      <c r="B93" s="19" t="s">
        <v>8</v>
      </c>
      <c r="C93" s="151" t="s">
        <v>9</v>
      </c>
      <c r="D93" s="151"/>
      <c r="E93" s="26" t="s">
        <v>31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10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29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48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11</v>
      </c>
      <c r="B104" s="19" t="s">
        <v>8</v>
      </c>
      <c r="C104" s="151" t="s">
        <v>9</v>
      </c>
      <c r="D104" s="151"/>
      <c r="E104" s="26" t="s">
        <v>31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10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29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53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11</v>
      </c>
      <c r="B115" s="19" t="s">
        <v>8</v>
      </c>
      <c r="C115" s="151" t="s">
        <v>9</v>
      </c>
      <c r="D115" s="151"/>
      <c r="E115" s="26" t="s">
        <v>31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10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29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46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11</v>
      </c>
      <c r="B126" s="19" t="s">
        <v>8</v>
      </c>
      <c r="C126" s="151" t="s">
        <v>9</v>
      </c>
      <c r="D126" s="151"/>
      <c r="E126" s="26" t="s">
        <v>31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10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29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76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11</v>
      </c>
      <c r="B137" s="19" t="s">
        <v>8</v>
      </c>
      <c r="C137" s="151" t="s">
        <v>9</v>
      </c>
      <c r="D137" s="151"/>
      <c r="E137" s="26" t="s">
        <v>31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10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29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75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11</v>
      </c>
      <c r="B148" s="19" t="s">
        <v>8</v>
      </c>
      <c r="C148" s="151" t="s">
        <v>9</v>
      </c>
      <c r="D148" s="151"/>
      <c r="E148" s="26" t="s">
        <v>31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10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29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74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11</v>
      </c>
      <c r="B159" s="19" t="s">
        <v>8</v>
      </c>
      <c r="C159" s="151" t="s">
        <v>9</v>
      </c>
      <c r="D159" s="151"/>
      <c r="E159" s="26" t="s">
        <v>31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10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29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82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11</v>
      </c>
      <c r="B170" s="19" t="s">
        <v>8</v>
      </c>
      <c r="C170" s="151" t="s">
        <v>9</v>
      </c>
      <c r="D170" s="151"/>
      <c r="E170" s="26" t="s">
        <v>31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10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29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83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11</v>
      </c>
      <c r="B181" s="19" t="s">
        <v>8</v>
      </c>
      <c r="C181" s="151" t="s">
        <v>9</v>
      </c>
      <c r="D181" s="151"/>
      <c r="E181" s="26" t="s">
        <v>31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10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29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84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11</v>
      </c>
      <c r="B192" s="19" t="s">
        <v>8</v>
      </c>
      <c r="C192" s="151" t="s">
        <v>9</v>
      </c>
      <c r="D192" s="151"/>
      <c r="E192" s="26" t="s">
        <v>31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10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29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85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11</v>
      </c>
      <c r="B203" s="19" t="s">
        <v>8</v>
      </c>
      <c r="C203" s="151" t="s">
        <v>9</v>
      </c>
      <c r="D203" s="151"/>
      <c r="E203" s="26" t="s">
        <v>31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10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29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86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11</v>
      </c>
      <c r="B214" s="19" t="s">
        <v>8</v>
      </c>
      <c r="C214" s="151" t="s">
        <v>9</v>
      </c>
      <c r="D214" s="151"/>
      <c r="E214" s="26" t="s">
        <v>31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10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29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6:E146"/>
    <mergeCell ref="A147:D147"/>
    <mergeCell ref="C148:D148"/>
    <mergeCell ref="A155:B155"/>
    <mergeCell ref="D155:E155"/>
    <mergeCell ref="A156:B156"/>
    <mergeCell ref="D156:E156"/>
    <mergeCell ref="A144:B144"/>
    <mergeCell ref="D144:E144"/>
    <mergeCell ref="A145:B145"/>
    <mergeCell ref="D145:E145"/>
    <mergeCell ref="A67:B67"/>
    <mergeCell ref="A68:B68"/>
    <mergeCell ref="A69:E69"/>
    <mergeCell ref="D67:E67"/>
    <mergeCell ref="D68:E68"/>
    <mergeCell ref="A114:D114"/>
    <mergeCell ref="A111:B111"/>
    <mergeCell ref="A112:B112"/>
    <mergeCell ref="A113:E113"/>
    <mergeCell ref="D111:E111"/>
    <mergeCell ref="A133:B133"/>
    <mergeCell ref="A134:B134"/>
    <mergeCell ref="D133:E133"/>
    <mergeCell ref="D134:E134"/>
    <mergeCell ref="A70:D70"/>
    <mergeCell ref="A81:D81"/>
    <mergeCell ref="C71:D71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C104:D104"/>
    <mergeCell ref="A91:E91"/>
    <mergeCell ref="A100:B100"/>
    <mergeCell ref="D100:E100"/>
    <mergeCell ref="C93:D93"/>
    <mergeCell ref="A101:B101"/>
    <mergeCell ref="A125:D125"/>
    <mergeCell ref="C115:D115"/>
    <mergeCell ref="D112:E112"/>
    <mergeCell ref="A102:E102"/>
    <mergeCell ref="D101:E101"/>
    <mergeCell ref="A92:D92"/>
    <mergeCell ref="A103:D103"/>
    <mergeCell ref="C82:D82"/>
    <mergeCell ref="A78:B78"/>
    <mergeCell ref="A79:B79"/>
    <mergeCell ref="A80:E80"/>
    <mergeCell ref="D78:E78"/>
    <mergeCell ref="D79:E79"/>
    <mergeCell ref="A89:B89"/>
    <mergeCell ref="A90:B90"/>
    <mergeCell ref="D89:E89"/>
    <mergeCell ref="D90:E90"/>
    <mergeCell ref="A46:B46"/>
    <mergeCell ref="D45:E45"/>
    <mergeCell ref="D46:E46"/>
    <mergeCell ref="C60:D60"/>
    <mergeCell ref="A47:E47"/>
    <mergeCell ref="A56:B56"/>
    <mergeCell ref="D56:E56"/>
    <mergeCell ref="C49:D49"/>
    <mergeCell ref="A57:B57"/>
    <mergeCell ref="A58:E58"/>
    <mergeCell ref="D57:E57"/>
    <mergeCell ref="A48:D48"/>
    <mergeCell ref="A59:D59"/>
    <mergeCell ref="C38:D38"/>
    <mergeCell ref="A37:D37"/>
    <mergeCell ref="A34:B34"/>
    <mergeCell ref="A35:B35"/>
    <mergeCell ref="A36:E36"/>
    <mergeCell ref="D34:E34"/>
    <mergeCell ref="D35:E35"/>
    <mergeCell ref="A23:B23"/>
    <mergeCell ref="A45:B45"/>
    <mergeCell ref="A1:E2"/>
    <mergeCell ref="A3:E3"/>
    <mergeCell ref="D12:E12"/>
    <mergeCell ref="C5:D5"/>
    <mergeCell ref="A4:D4"/>
    <mergeCell ref="A13:B13"/>
    <mergeCell ref="D13:E13"/>
    <mergeCell ref="A12:B12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</mergeCells>
  <phoneticPr fontId="3" type="noConversion"/>
  <pageMargins left="0.75" right="0.75" top="1" bottom="1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6" workbookViewId="0">
      <selection activeCell="A6" sqref="A6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12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Daten'!B26</f>
        <v>----</v>
      </c>
      <c r="B3" s="166"/>
      <c r="C3" s="166"/>
      <c r="D3" s="166"/>
      <c r="E3" s="167"/>
    </row>
    <row r="4" spans="1:5" ht="18" customHeight="1">
      <c r="A4" s="155" t="s">
        <v>45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11</v>
      </c>
      <c r="B5" s="19" t="s">
        <v>8</v>
      </c>
      <c r="C5" s="151" t="s">
        <v>9</v>
      </c>
      <c r="D5" s="151"/>
      <c r="E5" s="26" t="s">
        <v>31</v>
      </c>
    </row>
    <row r="6" spans="1:5" s="47" customFormat="1" ht="26" customHeight="1">
      <c r="A6" s="46">
        <v>1</v>
      </c>
      <c r="B6" s="42"/>
      <c r="C6" s="43"/>
      <c r="D6" s="46" t="s">
        <v>4</v>
      </c>
      <c r="E6" s="42"/>
    </row>
    <row r="7" spans="1:5" s="47" customFormat="1" ht="26" customHeight="1">
      <c r="A7" s="46">
        <v>2</v>
      </c>
      <c r="B7" s="42"/>
      <c r="C7" s="43"/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10</v>
      </c>
      <c r="B12" s="159"/>
      <c r="C12" s="25">
        <f>ROUND((SUM(C6:C11)/60),0)</f>
        <v>0</v>
      </c>
      <c r="D12" s="153" t="s">
        <v>5</v>
      </c>
      <c r="E12" s="154"/>
    </row>
    <row r="13" spans="1:5" ht="26" customHeight="1">
      <c r="A13" s="160" t="s">
        <v>29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54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11</v>
      </c>
      <c r="B16" s="19" t="s">
        <v>8</v>
      </c>
      <c r="C16" s="151" t="s">
        <v>9</v>
      </c>
      <c r="D16" s="151"/>
      <c r="E16" s="26" t="s">
        <v>31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10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29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56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11</v>
      </c>
      <c r="B27" s="19" t="s">
        <v>8</v>
      </c>
      <c r="C27" s="151" t="s">
        <v>9</v>
      </c>
      <c r="D27" s="151"/>
      <c r="E27" s="26" t="s">
        <v>31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10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29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21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11</v>
      </c>
      <c r="B38" s="19" t="s">
        <v>8</v>
      </c>
      <c r="C38" s="151" t="s">
        <v>9</v>
      </c>
      <c r="D38" s="151"/>
      <c r="E38" s="26" t="s">
        <v>31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10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29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22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11</v>
      </c>
      <c r="B49" s="19" t="s">
        <v>8</v>
      </c>
      <c r="C49" s="151" t="s">
        <v>9</v>
      </c>
      <c r="D49" s="151"/>
      <c r="E49" s="26" t="s">
        <v>31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10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29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51</v>
      </c>
      <c r="B59" s="156"/>
      <c r="C59" s="156"/>
      <c r="D59" s="156"/>
      <c r="E59" s="34" t="str">
        <f>'dynamische Daten'!$B$7</f>
        <v>29.06 - 05.07.2015</v>
      </c>
    </row>
    <row r="60" spans="1:5">
      <c r="A60" s="19" t="s">
        <v>11</v>
      </c>
      <c r="B60" s="19" t="s">
        <v>8</v>
      </c>
      <c r="C60" s="151" t="s">
        <v>9</v>
      </c>
      <c r="D60" s="151"/>
      <c r="E60" s="26" t="s">
        <v>31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10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29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55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11</v>
      </c>
      <c r="B71" s="19" t="s">
        <v>8</v>
      </c>
      <c r="C71" s="151" t="s">
        <v>9</v>
      </c>
      <c r="D71" s="151"/>
      <c r="E71" s="26" t="s">
        <v>31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10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29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50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11</v>
      </c>
      <c r="B82" s="19" t="s">
        <v>8</v>
      </c>
      <c r="C82" s="151" t="s">
        <v>9</v>
      </c>
      <c r="D82" s="151"/>
      <c r="E82" s="26" t="s">
        <v>31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10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29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49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11</v>
      </c>
      <c r="B93" s="19" t="s">
        <v>8</v>
      </c>
      <c r="C93" s="151" t="s">
        <v>9</v>
      </c>
      <c r="D93" s="151"/>
      <c r="E93" s="26" t="s">
        <v>31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10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29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48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11</v>
      </c>
      <c r="B104" s="19" t="s">
        <v>8</v>
      </c>
      <c r="C104" s="151" t="s">
        <v>9</v>
      </c>
      <c r="D104" s="151"/>
      <c r="E104" s="26" t="s">
        <v>31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10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29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53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11</v>
      </c>
      <c r="B115" s="19" t="s">
        <v>8</v>
      </c>
      <c r="C115" s="151" t="s">
        <v>9</v>
      </c>
      <c r="D115" s="151"/>
      <c r="E115" s="26" t="s">
        <v>31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10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29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46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11</v>
      </c>
      <c r="B126" s="19" t="s">
        <v>8</v>
      </c>
      <c r="C126" s="151" t="s">
        <v>9</v>
      </c>
      <c r="D126" s="151"/>
      <c r="E126" s="26" t="s">
        <v>31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10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29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76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11</v>
      </c>
      <c r="B137" s="19" t="s">
        <v>8</v>
      </c>
      <c r="C137" s="151" t="s">
        <v>9</v>
      </c>
      <c r="D137" s="151"/>
      <c r="E137" s="26" t="s">
        <v>31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10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29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75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11</v>
      </c>
      <c r="B148" s="19" t="s">
        <v>8</v>
      </c>
      <c r="C148" s="151" t="s">
        <v>9</v>
      </c>
      <c r="D148" s="151"/>
      <c r="E148" s="26" t="s">
        <v>31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10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29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74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11</v>
      </c>
      <c r="B159" s="19" t="s">
        <v>8</v>
      </c>
      <c r="C159" s="151" t="s">
        <v>9</v>
      </c>
      <c r="D159" s="151"/>
      <c r="E159" s="26" t="s">
        <v>31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10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29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82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11</v>
      </c>
      <c r="B170" s="19" t="s">
        <v>8</v>
      </c>
      <c r="C170" s="151" t="s">
        <v>9</v>
      </c>
      <c r="D170" s="151"/>
      <c r="E170" s="26" t="s">
        <v>31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10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29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83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11</v>
      </c>
      <c r="B181" s="19" t="s">
        <v>8</v>
      </c>
      <c r="C181" s="151" t="s">
        <v>9</v>
      </c>
      <c r="D181" s="151"/>
      <c r="E181" s="26" t="s">
        <v>31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10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29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84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11</v>
      </c>
      <c r="B192" s="19" t="s">
        <v>8</v>
      </c>
      <c r="C192" s="151" t="s">
        <v>9</v>
      </c>
      <c r="D192" s="151"/>
      <c r="E192" s="26" t="s">
        <v>31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10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29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85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11</v>
      </c>
      <c r="B203" s="19" t="s">
        <v>8</v>
      </c>
      <c r="C203" s="151" t="s">
        <v>9</v>
      </c>
      <c r="D203" s="151"/>
      <c r="E203" s="26" t="s">
        <v>31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10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29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86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11</v>
      </c>
      <c r="B214" s="19" t="s">
        <v>8</v>
      </c>
      <c r="C214" s="151" t="s">
        <v>9</v>
      </c>
      <c r="D214" s="151"/>
      <c r="E214" s="26" t="s">
        <v>31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10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29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6:E146"/>
    <mergeCell ref="A147:D147"/>
    <mergeCell ref="C148:D148"/>
    <mergeCell ref="A155:B155"/>
    <mergeCell ref="D155:E155"/>
    <mergeCell ref="A156:B156"/>
    <mergeCell ref="D156:E156"/>
    <mergeCell ref="A136:D136"/>
    <mergeCell ref="C137:D137"/>
    <mergeCell ref="A144:B144"/>
    <mergeCell ref="D144:E144"/>
    <mergeCell ref="A145:B145"/>
    <mergeCell ref="D145:E145"/>
    <mergeCell ref="A1:E2"/>
    <mergeCell ref="A3:E3"/>
    <mergeCell ref="D12:E12"/>
    <mergeCell ref="A4:D4"/>
    <mergeCell ref="C5:D5"/>
    <mergeCell ref="A135:E135"/>
    <mergeCell ref="A13:B13"/>
    <mergeCell ref="A23:B23"/>
    <mergeCell ref="D13:E13"/>
    <mergeCell ref="A15:D15"/>
    <mergeCell ref="C16:D16"/>
    <mergeCell ref="A12:B12"/>
    <mergeCell ref="C27:D27"/>
    <mergeCell ref="A37:D37"/>
    <mergeCell ref="C38:D38"/>
    <mergeCell ref="A24:B24"/>
    <mergeCell ref="A14:E14"/>
    <mergeCell ref="A25:E25"/>
    <mergeCell ref="A45:B45"/>
    <mergeCell ref="A46:B46"/>
    <mergeCell ref="D45:E45"/>
    <mergeCell ref="A57:B57"/>
    <mergeCell ref="A47:E47"/>
    <mergeCell ref="A56:B56"/>
    <mergeCell ref="D23:E23"/>
    <mergeCell ref="D24:E24"/>
    <mergeCell ref="A26:D26"/>
    <mergeCell ref="A34:B34"/>
    <mergeCell ref="D56:E56"/>
    <mergeCell ref="A48:D48"/>
    <mergeCell ref="C49:D49"/>
    <mergeCell ref="D46:E46"/>
    <mergeCell ref="A36:E36"/>
    <mergeCell ref="D34:E34"/>
    <mergeCell ref="D35:E35"/>
    <mergeCell ref="A35:B35"/>
    <mergeCell ref="A67:B67"/>
    <mergeCell ref="A68:B68"/>
    <mergeCell ref="A69:E69"/>
    <mergeCell ref="D67:E67"/>
    <mergeCell ref="D68:E68"/>
    <mergeCell ref="A70:D70"/>
    <mergeCell ref="A78:B78"/>
    <mergeCell ref="A58:E58"/>
    <mergeCell ref="D57:E57"/>
    <mergeCell ref="A59:D59"/>
    <mergeCell ref="C60:D60"/>
    <mergeCell ref="A80:E80"/>
    <mergeCell ref="D78:E78"/>
    <mergeCell ref="D79:E79"/>
    <mergeCell ref="A79:B79"/>
    <mergeCell ref="D101:E101"/>
    <mergeCell ref="A103:D103"/>
    <mergeCell ref="C71:D71"/>
    <mergeCell ref="A81:D81"/>
    <mergeCell ref="C82:D82"/>
    <mergeCell ref="A89:B89"/>
    <mergeCell ref="A90:B90"/>
    <mergeCell ref="D89:E89"/>
    <mergeCell ref="A101:B101"/>
    <mergeCell ref="A91:E91"/>
    <mergeCell ref="A100:B100"/>
    <mergeCell ref="D100:E100"/>
    <mergeCell ref="A111:B111"/>
    <mergeCell ref="A92:D92"/>
    <mergeCell ref="C93:D93"/>
    <mergeCell ref="D90:E90"/>
    <mergeCell ref="A102:E102"/>
    <mergeCell ref="A114:D114"/>
    <mergeCell ref="A122:B122"/>
    <mergeCell ref="A123:B123"/>
    <mergeCell ref="A124:E124"/>
    <mergeCell ref="D122:E122"/>
    <mergeCell ref="D123:E123"/>
    <mergeCell ref="C115:D115"/>
    <mergeCell ref="C104:D104"/>
    <mergeCell ref="A125:D125"/>
    <mergeCell ref="C126:D126"/>
    <mergeCell ref="A133:B133"/>
    <mergeCell ref="A134:B134"/>
    <mergeCell ref="D133:E133"/>
    <mergeCell ref="D134:E134"/>
    <mergeCell ref="A112:B112"/>
    <mergeCell ref="A113:E113"/>
    <mergeCell ref="D111:E111"/>
    <mergeCell ref="D112:E112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6" workbookViewId="0">
      <selection activeCell="A6" sqref="A6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12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Daten'!B27</f>
        <v>----</v>
      </c>
      <c r="B3" s="166"/>
      <c r="C3" s="166"/>
      <c r="D3" s="166"/>
      <c r="E3" s="167"/>
    </row>
    <row r="4" spans="1:5" ht="18" customHeight="1">
      <c r="A4" s="155" t="s">
        <v>45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11</v>
      </c>
      <c r="B5" s="19" t="s">
        <v>8</v>
      </c>
      <c r="C5" s="151" t="s">
        <v>9</v>
      </c>
      <c r="D5" s="151"/>
      <c r="E5" s="26" t="s">
        <v>31</v>
      </c>
    </row>
    <row r="6" spans="1:5" s="47" customFormat="1" ht="26" customHeight="1">
      <c r="A6" s="46">
        <v>1</v>
      </c>
      <c r="B6" s="42"/>
      <c r="C6" s="43"/>
      <c r="D6" s="46" t="s">
        <v>4</v>
      </c>
      <c r="E6" s="42"/>
    </row>
    <row r="7" spans="1:5" s="47" customFormat="1" ht="26" customHeight="1">
      <c r="A7" s="46">
        <v>2</v>
      </c>
      <c r="B7" s="42"/>
      <c r="C7" s="43"/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10</v>
      </c>
      <c r="B12" s="159"/>
      <c r="C12" s="25">
        <f>ROUND((SUM(C6:C11)/60),0)</f>
        <v>0</v>
      </c>
      <c r="D12" s="153" t="s">
        <v>5</v>
      </c>
      <c r="E12" s="154"/>
    </row>
    <row r="13" spans="1:5" ht="26" customHeight="1">
      <c r="A13" s="160" t="s">
        <v>29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54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11</v>
      </c>
      <c r="B16" s="19" t="s">
        <v>8</v>
      </c>
      <c r="C16" s="151" t="s">
        <v>9</v>
      </c>
      <c r="D16" s="151"/>
      <c r="E16" s="26" t="s">
        <v>31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10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29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56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11</v>
      </c>
      <c r="B27" s="19" t="s">
        <v>8</v>
      </c>
      <c r="C27" s="151" t="s">
        <v>9</v>
      </c>
      <c r="D27" s="151"/>
      <c r="E27" s="26" t="s">
        <v>31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10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29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52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11</v>
      </c>
      <c r="B38" s="19" t="s">
        <v>8</v>
      </c>
      <c r="C38" s="151" t="s">
        <v>9</v>
      </c>
      <c r="D38" s="151"/>
      <c r="E38" s="26" t="s">
        <v>31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10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29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57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11</v>
      </c>
      <c r="B49" s="19" t="s">
        <v>8</v>
      </c>
      <c r="C49" s="151" t="s">
        <v>9</v>
      </c>
      <c r="D49" s="151"/>
      <c r="E49" s="26" t="s">
        <v>31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10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29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51</v>
      </c>
      <c r="B59" s="156"/>
      <c r="C59" s="156"/>
      <c r="D59" s="156"/>
      <c r="E59" s="34" t="str">
        <f>'dynamische Daten'!$B$7</f>
        <v>29.06 - 05.07.2015</v>
      </c>
    </row>
    <row r="60" spans="1:5">
      <c r="A60" s="19" t="s">
        <v>11</v>
      </c>
      <c r="B60" s="19" t="s">
        <v>8</v>
      </c>
      <c r="C60" s="151" t="s">
        <v>9</v>
      </c>
      <c r="D60" s="151"/>
      <c r="E60" s="26" t="s">
        <v>31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10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29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55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11</v>
      </c>
      <c r="B71" s="19" t="s">
        <v>8</v>
      </c>
      <c r="C71" s="151" t="s">
        <v>9</v>
      </c>
      <c r="D71" s="151"/>
      <c r="E71" s="26" t="s">
        <v>31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10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29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50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11</v>
      </c>
      <c r="B82" s="19" t="s">
        <v>8</v>
      </c>
      <c r="C82" s="151" t="s">
        <v>9</v>
      </c>
      <c r="D82" s="151"/>
      <c r="E82" s="26" t="s">
        <v>31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10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29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49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11</v>
      </c>
      <c r="B93" s="19" t="s">
        <v>8</v>
      </c>
      <c r="C93" s="151" t="s">
        <v>9</v>
      </c>
      <c r="D93" s="151"/>
      <c r="E93" s="26" t="s">
        <v>31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10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29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48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11</v>
      </c>
      <c r="B104" s="19" t="s">
        <v>8</v>
      </c>
      <c r="C104" s="151" t="s">
        <v>9</v>
      </c>
      <c r="D104" s="151"/>
      <c r="E104" s="26" t="s">
        <v>31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10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29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53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11</v>
      </c>
      <c r="B115" s="19" t="s">
        <v>8</v>
      </c>
      <c r="C115" s="151" t="s">
        <v>9</v>
      </c>
      <c r="D115" s="151"/>
      <c r="E115" s="26" t="s">
        <v>31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10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29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46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11</v>
      </c>
      <c r="B126" s="19" t="s">
        <v>8</v>
      </c>
      <c r="C126" s="151" t="s">
        <v>9</v>
      </c>
      <c r="D126" s="151"/>
      <c r="E126" s="26" t="s">
        <v>31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10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29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76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11</v>
      </c>
      <c r="B137" s="19" t="s">
        <v>8</v>
      </c>
      <c r="C137" s="151" t="s">
        <v>9</v>
      </c>
      <c r="D137" s="151"/>
      <c r="E137" s="26" t="s">
        <v>31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10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29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75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11</v>
      </c>
      <c r="B148" s="19" t="s">
        <v>8</v>
      </c>
      <c r="C148" s="151" t="s">
        <v>9</v>
      </c>
      <c r="D148" s="151"/>
      <c r="E148" s="26" t="s">
        <v>31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10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29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74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11</v>
      </c>
      <c r="B159" s="19" t="s">
        <v>8</v>
      </c>
      <c r="C159" s="151" t="s">
        <v>9</v>
      </c>
      <c r="D159" s="151"/>
      <c r="E159" s="26" t="s">
        <v>31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10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29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82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11</v>
      </c>
      <c r="B170" s="19" t="s">
        <v>8</v>
      </c>
      <c r="C170" s="151" t="s">
        <v>9</v>
      </c>
      <c r="D170" s="151"/>
      <c r="E170" s="26" t="s">
        <v>31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10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29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83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11</v>
      </c>
      <c r="B181" s="19" t="s">
        <v>8</v>
      </c>
      <c r="C181" s="151" t="s">
        <v>9</v>
      </c>
      <c r="D181" s="151"/>
      <c r="E181" s="26" t="s">
        <v>31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10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29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84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11</v>
      </c>
      <c r="B192" s="19" t="s">
        <v>8</v>
      </c>
      <c r="C192" s="151" t="s">
        <v>9</v>
      </c>
      <c r="D192" s="151"/>
      <c r="E192" s="26" t="s">
        <v>31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10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29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85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11</v>
      </c>
      <c r="B203" s="19" t="s">
        <v>8</v>
      </c>
      <c r="C203" s="151" t="s">
        <v>9</v>
      </c>
      <c r="D203" s="151"/>
      <c r="E203" s="26" t="s">
        <v>31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10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29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86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11</v>
      </c>
      <c r="B214" s="19" t="s">
        <v>8</v>
      </c>
      <c r="C214" s="151" t="s">
        <v>9</v>
      </c>
      <c r="D214" s="151"/>
      <c r="E214" s="26" t="s">
        <v>31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10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29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7:D147"/>
    <mergeCell ref="C148:D148"/>
    <mergeCell ref="A155:B155"/>
    <mergeCell ref="D155:E155"/>
    <mergeCell ref="A156:B156"/>
    <mergeCell ref="D156:E156"/>
    <mergeCell ref="C137:D137"/>
    <mergeCell ref="A144:B144"/>
    <mergeCell ref="D144:E144"/>
    <mergeCell ref="A145:B145"/>
    <mergeCell ref="D145:E145"/>
    <mergeCell ref="A146:E146"/>
    <mergeCell ref="A133:B133"/>
    <mergeCell ref="A134:B134"/>
    <mergeCell ref="D133:E133"/>
    <mergeCell ref="D134:E134"/>
    <mergeCell ref="A135:E135"/>
    <mergeCell ref="A136:D136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89:B89"/>
    <mergeCell ref="A90:B90"/>
    <mergeCell ref="D89:E89"/>
    <mergeCell ref="D90:E90"/>
    <mergeCell ref="C104:D104"/>
    <mergeCell ref="A91:E91"/>
    <mergeCell ref="A100:B100"/>
    <mergeCell ref="D100:E100"/>
    <mergeCell ref="A92:D92"/>
    <mergeCell ref="C93:D93"/>
    <mergeCell ref="C60:D60"/>
    <mergeCell ref="A47:E47"/>
    <mergeCell ref="A56:B56"/>
    <mergeCell ref="D56:E56"/>
    <mergeCell ref="A48:D48"/>
    <mergeCell ref="C49:D49"/>
    <mergeCell ref="A70:D70"/>
    <mergeCell ref="A81:D81"/>
    <mergeCell ref="C82:D82"/>
    <mergeCell ref="A78:B78"/>
    <mergeCell ref="A79:B79"/>
    <mergeCell ref="A80:E80"/>
    <mergeCell ref="D78:E78"/>
    <mergeCell ref="D79:E79"/>
    <mergeCell ref="A57:B57"/>
    <mergeCell ref="A58:E58"/>
    <mergeCell ref="D57:E57"/>
    <mergeCell ref="A59:D59"/>
    <mergeCell ref="C71:D71"/>
    <mergeCell ref="A67:B67"/>
    <mergeCell ref="A68:B68"/>
    <mergeCell ref="A69:E69"/>
    <mergeCell ref="D67:E67"/>
    <mergeCell ref="D68:E68"/>
    <mergeCell ref="C38:D38"/>
    <mergeCell ref="A34:B34"/>
    <mergeCell ref="A35:B35"/>
    <mergeCell ref="A36:E36"/>
    <mergeCell ref="D34:E34"/>
    <mergeCell ref="D35:E35"/>
    <mergeCell ref="A45:B45"/>
    <mergeCell ref="A46:B46"/>
    <mergeCell ref="D45:E45"/>
    <mergeCell ref="D46:E46"/>
    <mergeCell ref="C27:D27"/>
    <mergeCell ref="A24:B24"/>
    <mergeCell ref="A14:E14"/>
    <mergeCell ref="A25:E25"/>
    <mergeCell ref="D24:E24"/>
    <mergeCell ref="A15:D15"/>
    <mergeCell ref="A26:D26"/>
    <mergeCell ref="C16:D16"/>
    <mergeCell ref="A37:D37"/>
    <mergeCell ref="A12:B12"/>
    <mergeCell ref="A1:E2"/>
    <mergeCell ref="A3:E3"/>
    <mergeCell ref="D12:E12"/>
    <mergeCell ref="A4:D4"/>
    <mergeCell ref="C5:D5"/>
    <mergeCell ref="A13:B13"/>
    <mergeCell ref="A23:B23"/>
    <mergeCell ref="D13:E13"/>
    <mergeCell ref="D23:E23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A6" sqref="A6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12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Daten'!B28</f>
        <v>----</v>
      </c>
      <c r="B3" s="166"/>
      <c r="C3" s="166"/>
      <c r="D3" s="166"/>
      <c r="E3" s="167"/>
    </row>
    <row r="4" spans="1:5" ht="18" customHeight="1">
      <c r="A4" s="155" t="s">
        <v>45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11</v>
      </c>
      <c r="B5" s="19" t="s">
        <v>8</v>
      </c>
      <c r="C5" s="151" t="s">
        <v>9</v>
      </c>
      <c r="D5" s="151"/>
      <c r="E5" s="26" t="s">
        <v>31</v>
      </c>
    </row>
    <row r="6" spans="1:5" s="47" customFormat="1" ht="26" customHeight="1">
      <c r="A6" s="46">
        <v>1</v>
      </c>
      <c r="B6" s="42"/>
      <c r="C6" s="43"/>
      <c r="D6" s="46" t="s">
        <v>4</v>
      </c>
      <c r="E6" s="42"/>
    </row>
    <row r="7" spans="1:5" s="47" customFormat="1" ht="26" customHeight="1">
      <c r="A7" s="46">
        <v>2</v>
      </c>
      <c r="B7" s="42"/>
      <c r="C7" s="43"/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10</v>
      </c>
      <c r="B12" s="159"/>
      <c r="C12" s="25">
        <f>ROUND((SUM(C6:C11)/60),0)</f>
        <v>0</v>
      </c>
      <c r="D12" s="153" t="s">
        <v>5</v>
      </c>
      <c r="E12" s="154"/>
    </row>
    <row r="13" spans="1:5" ht="26" customHeight="1">
      <c r="A13" s="160" t="s">
        <v>29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54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11</v>
      </c>
      <c r="B16" s="19" t="s">
        <v>8</v>
      </c>
      <c r="C16" s="151" t="s">
        <v>9</v>
      </c>
      <c r="D16" s="151"/>
      <c r="E16" s="26" t="s">
        <v>31</v>
      </c>
    </row>
    <row r="17" spans="1:5" s="47" customFormat="1" ht="26" customHeight="1">
      <c r="A17" s="46" t="s">
        <v>62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10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29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56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11</v>
      </c>
      <c r="B27" s="19" t="s">
        <v>8</v>
      </c>
      <c r="C27" s="151" t="s">
        <v>9</v>
      </c>
      <c r="D27" s="151"/>
      <c r="E27" s="26" t="s">
        <v>31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10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29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52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11</v>
      </c>
      <c r="B38" s="19" t="s">
        <v>8</v>
      </c>
      <c r="C38" s="151" t="s">
        <v>9</v>
      </c>
      <c r="D38" s="151"/>
      <c r="E38" s="26" t="s">
        <v>31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10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29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57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11</v>
      </c>
      <c r="B49" s="19" t="s">
        <v>8</v>
      </c>
      <c r="C49" s="151" t="s">
        <v>9</v>
      </c>
      <c r="D49" s="151"/>
      <c r="E49" s="26" t="s">
        <v>31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10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29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51</v>
      </c>
      <c r="B59" s="156"/>
      <c r="C59" s="156"/>
      <c r="D59" s="156"/>
      <c r="E59" s="34" t="str">
        <f>'dynamische Daten'!$B$7</f>
        <v>29.06 - 05.07.2015</v>
      </c>
    </row>
    <row r="60" spans="1:5">
      <c r="A60" s="19" t="s">
        <v>11</v>
      </c>
      <c r="B60" s="19" t="s">
        <v>8</v>
      </c>
      <c r="C60" s="151" t="s">
        <v>9</v>
      </c>
      <c r="D60" s="151"/>
      <c r="E60" s="26" t="s">
        <v>31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10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29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55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11</v>
      </c>
      <c r="B71" s="19" t="s">
        <v>8</v>
      </c>
      <c r="C71" s="151" t="s">
        <v>9</v>
      </c>
      <c r="D71" s="151"/>
      <c r="E71" s="26" t="s">
        <v>31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10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29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25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11</v>
      </c>
      <c r="B82" s="19" t="s">
        <v>8</v>
      </c>
      <c r="C82" s="151" t="s">
        <v>9</v>
      </c>
      <c r="D82" s="151"/>
      <c r="E82" s="26" t="s">
        <v>31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10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29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49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11</v>
      </c>
      <c r="B93" s="19" t="s">
        <v>8</v>
      </c>
      <c r="C93" s="151" t="s">
        <v>9</v>
      </c>
      <c r="D93" s="151"/>
      <c r="E93" s="26" t="s">
        <v>31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10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29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48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11</v>
      </c>
      <c r="B104" s="19" t="s">
        <v>8</v>
      </c>
      <c r="C104" s="151" t="s">
        <v>9</v>
      </c>
      <c r="D104" s="151"/>
      <c r="E104" s="26" t="s">
        <v>31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10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29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53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11</v>
      </c>
      <c r="B115" s="19" t="s">
        <v>8</v>
      </c>
      <c r="C115" s="151" t="s">
        <v>9</v>
      </c>
      <c r="D115" s="151"/>
      <c r="E115" s="26" t="s">
        <v>31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10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29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46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11</v>
      </c>
      <c r="B126" s="19" t="s">
        <v>8</v>
      </c>
      <c r="C126" s="151" t="s">
        <v>9</v>
      </c>
      <c r="D126" s="151"/>
      <c r="E126" s="26" t="s">
        <v>31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10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29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76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11</v>
      </c>
      <c r="B137" s="19" t="s">
        <v>8</v>
      </c>
      <c r="C137" s="151" t="s">
        <v>9</v>
      </c>
      <c r="D137" s="151"/>
      <c r="E137" s="26" t="s">
        <v>31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10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29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75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11</v>
      </c>
      <c r="B148" s="19" t="s">
        <v>8</v>
      </c>
      <c r="C148" s="151" t="s">
        <v>9</v>
      </c>
      <c r="D148" s="151"/>
      <c r="E148" s="26" t="s">
        <v>31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10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29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74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11</v>
      </c>
      <c r="B159" s="19" t="s">
        <v>8</v>
      </c>
      <c r="C159" s="151" t="s">
        <v>9</v>
      </c>
      <c r="D159" s="151"/>
      <c r="E159" s="26" t="s">
        <v>31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10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29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82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11</v>
      </c>
      <c r="B170" s="19" t="s">
        <v>8</v>
      </c>
      <c r="C170" s="151" t="s">
        <v>9</v>
      </c>
      <c r="D170" s="151"/>
      <c r="E170" s="26" t="s">
        <v>31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10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29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83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11</v>
      </c>
      <c r="B181" s="19" t="s">
        <v>8</v>
      </c>
      <c r="C181" s="151" t="s">
        <v>9</v>
      </c>
      <c r="D181" s="151"/>
      <c r="E181" s="26" t="s">
        <v>31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10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29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84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11</v>
      </c>
      <c r="B192" s="19" t="s">
        <v>8</v>
      </c>
      <c r="C192" s="151" t="s">
        <v>9</v>
      </c>
      <c r="D192" s="151"/>
      <c r="E192" s="26" t="s">
        <v>31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10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29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85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11</v>
      </c>
      <c r="B203" s="19" t="s">
        <v>8</v>
      </c>
      <c r="C203" s="151" t="s">
        <v>9</v>
      </c>
      <c r="D203" s="151"/>
      <c r="E203" s="26" t="s">
        <v>31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10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29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86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11</v>
      </c>
      <c r="B214" s="19" t="s">
        <v>8</v>
      </c>
      <c r="C214" s="151" t="s">
        <v>9</v>
      </c>
      <c r="D214" s="151"/>
      <c r="E214" s="26" t="s">
        <v>31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10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29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6:E146"/>
    <mergeCell ref="A147:D147"/>
    <mergeCell ref="C148:D148"/>
    <mergeCell ref="A155:B155"/>
    <mergeCell ref="D155:E155"/>
    <mergeCell ref="A156:B156"/>
    <mergeCell ref="D156:E156"/>
    <mergeCell ref="A136:D136"/>
    <mergeCell ref="C137:D137"/>
    <mergeCell ref="A144:B144"/>
    <mergeCell ref="D144:E144"/>
    <mergeCell ref="A145:B145"/>
    <mergeCell ref="D145:E145"/>
    <mergeCell ref="A1:E2"/>
    <mergeCell ref="A3:E3"/>
    <mergeCell ref="D12:E12"/>
    <mergeCell ref="A4:D4"/>
    <mergeCell ref="C5:D5"/>
    <mergeCell ref="A135:E135"/>
    <mergeCell ref="A13:B13"/>
    <mergeCell ref="A23:B23"/>
    <mergeCell ref="D13:E13"/>
    <mergeCell ref="A15:D15"/>
    <mergeCell ref="C16:D16"/>
    <mergeCell ref="A12:B12"/>
    <mergeCell ref="C27:D27"/>
    <mergeCell ref="A37:D37"/>
    <mergeCell ref="C38:D38"/>
    <mergeCell ref="A24:B24"/>
    <mergeCell ref="A14:E14"/>
    <mergeCell ref="A25:E25"/>
    <mergeCell ref="A45:B45"/>
    <mergeCell ref="A46:B46"/>
    <mergeCell ref="D45:E45"/>
    <mergeCell ref="A57:B57"/>
    <mergeCell ref="A47:E47"/>
    <mergeCell ref="A56:B56"/>
    <mergeCell ref="D23:E23"/>
    <mergeCell ref="D24:E24"/>
    <mergeCell ref="A26:D26"/>
    <mergeCell ref="A34:B34"/>
    <mergeCell ref="D56:E56"/>
    <mergeCell ref="A48:D48"/>
    <mergeCell ref="C49:D49"/>
    <mergeCell ref="D46:E46"/>
    <mergeCell ref="A36:E36"/>
    <mergeCell ref="D34:E34"/>
    <mergeCell ref="D35:E35"/>
    <mergeCell ref="A35:B35"/>
    <mergeCell ref="A67:B67"/>
    <mergeCell ref="A68:B68"/>
    <mergeCell ref="A69:E69"/>
    <mergeCell ref="D67:E67"/>
    <mergeCell ref="D68:E68"/>
    <mergeCell ref="A70:D70"/>
    <mergeCell ref="A78:B78"/>
    <mergeCell ref="A58:E58"/>
    <mergeCell ref="D57:E57"/>
    <mergeCell ref="A59:D59"/>
    <mergeCell ref="C60:D60"/>
    <mergeCell ref="A80:E80"/>
    <mergeCell ref="D78:E78"/>
    <mergeCell ref="D79:E79"/>
    <mergeCell ref="A79:B79"/>
    <mergeCell ref="D101:E101"/>
    <mergeCell ref="A103:D103"/>
    <mergeCell ref="C71:D71"/>
    <mergeCell ref="A81:D81"/>
    <mergeCell ref="C82:D82"/>
    <mergeCell ref="A89:B89"/>
    <mergeCell ref="A90:B90"/>
    <mergeCell ref="D89:E89"/>
    <mergeCell ref="A101:B101"/>
    <mergeCell ref="A91:E91"/>
    <mergeCell ref="A100:B100"/>
    <mergeCell ref="D100:E100"/>
    <mergeCell ref="A111:B111"/>
    <mergeCell ref="A92:D92"/>
    <mergeCell ref="C93:D93"/>
    <mergeCell ref="D90:E90"/>
    <mergeCell ref="A102:E102"/>
    <mergeCell ref="A114:D114"/>
    <mergeCell ref="A122:B122"/>
    <mergeCell ref="A123:B123"/>
    <mergeCell ref="A124:E124"/>
    <mergeCell ref="D122:E122"/>
    <mergeCell ref="D123:E123"/>
    <mergeCell ref="C115:D115"/>
    <mergeCell ref="C104:D104"/>
    <mergeCell ref="A125:D125"/>
    <mergeCell ref="C126:D126"/>
    <mergeCell ref="A133:B133"/>
    <mergeCell ref="A134:B134"/>
    <mergeCell ref="D133:E133"/>
    <mergeCell ref="D134:E134"/>
    <mergeCell ref="A112:B112"/>
    <mergeCell ref="A113:E113"/>
    <mergeCell ref="D111:E111"/>
    <mergeCell ref="D112:E112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25" zoomScaleNormal="125" zoomScalePageLayoutView="125" workbookViewId="0">
      <selection activeCell="C9" sqref="C9"/>
    </sheetView>
  </sheetViews>
  <sheetFormatPr baseColWidth="10" defaultColWidth="11.5" defaultRowHeight="12" x14ac:dyDescent="0"/>
  <cols>
    <col min="2" max="2" width="22.1640625" customWidth="1"/>
  </cols>
  <sheetData>
    <row r="1" spans="1:2" ht="15">
      <c r="A1" s="168" t="s">
        <v>70</v>
      </c>
      <c r="B1" s="168"/>
    </row>
    <row r="2" spans="1:2">
      <c r="A2" s="58" t="s">
        <v>35</v>
      </c>
      <c r="B2" s="59" t="s">
        <v>92</v>
      </c>
    </row>
    <row r="3" spans="1:2">
      <c r="A3" s="58" t="s">
        <v>37</v>
      </c>
      <c r="B3" s="59" t="s">
        <v>93</v>
      </c>
    </row>
    <row r="4" spans="1:2">
      <c r="A4" s="58" t="s">
        <v>38</v>
      </c>
      <c r="B4" s="59" t="s">
        <v>94</v>
      </c>
    </row>
    <row r="5" spans="1:2">
      <c r="A5" s="58" t="s">
        <v>39</v>
      </c>
      <c r="B5" s="59" t="s">
        <v>95</v>
      </c>
    </row>
    <row r="6" spans="1:2">
      <c r="A6" s="58" t="s">
        <v>40</v>
      </c>
      <c r="B6" s="59" t="s">
        <v>96</v>
      </c>
    </row>
    <row r="7" spans="1:2">
      <c r="A7" s="58" t="s">
        <v>41</v>
      </c>
      <c r="B7" s="59" t="s">
        <v>105</v>
      </c>
    </row>
    <row r="8" spans="1:2">
      <c r="A8" s="58" t="s">
        <v>42</v>
      </c>
      <c r="B8" s="59" t="s">
        <v>36</v>
      </c>
    </row>
    <row r="9" spans="1:2">
      <c r="A9" s="58" t="s">
        <v>43</v>
      </c>
      <c r="B9" s="59" t="s">
        <v>36</v>
      </c>
    </row>
    <row r="10" spans="1:2">
      <c r="A10" s="58" t="s">
        <v>44</v>
      </c>
      <c r="B10" s="59" t="s">
        <v>36</v>
      </c>
    </row>
    <row r="11" spans="1:2">
      <c r="A11" s="58" t="s">
        <v>15</v>
      </c>
      <c r="B11" s="59" t="s">
        <v>36</v>
      </c>
    </row>
    <row r="12" spans="1:2">
      <c r="A12" s="58" t="s">
        <v>16</v>
      </c>
      <c r="B12" s="59" t="s">
        <v>36</v>
      </c>
    </row>
    <row r="13" spans="1:2">
      <c r="A13" s="58" t="s">
        <v>17</v>
      </c>
      <c r="B13" s="59" t="s">
        <v>36</v>
      </c>
    </row>
    <row r="14" spans="1:2">
      <c r="A14" s="58" t="s">
        <v>71</v>
      </c>
      <c r="B14" s="59" t="s">
        <v>36</v>
      </c>
    </row>
    <row r="15" spans="1:2">
      <c r="A15" s="58" t="s">
        <v>72</v>
      </c>
      <c r="B15" s="59" t="s">
        <v>36</v>
      </c>
    </row>
    <row r="16" spans="1:2">
      <c r="A16" s="58" t="s">
        <v>73</v>
      </c>
      <c r="B16" s="59" t="s">
        <v>36</v>
      </c>
    </row>
    <row r="17" spans="1:2">
      <c r="A17" s="58" t="s">
        <v>77</v>
      </c>
      <c r="B17" s="59" t="s">
        <v>36</v>
      </c>
    </row>
    <row r="18" spans="1:2">
      <c r="A18" s="58" t="s">
        <v>78</v>
      </c>
      <c r="B18" s="59" t="s">
        <v>36</v>
      </c>
    </row>
    <row r="19" spans="1:2">
      <c r="A19" s="58" t="s">
        <v>79</v>
      </c>
      <c r="B19" s="59" t="s">
        <v>36</v>
      </c>
    </row>
    <row r="20" spans="1:2">
      <c r="A20" s="58" t="s">
        <v>80</v>
      </c>
      <c r="B20" s="59" t="s">
        <v>36</v>
      </c>
    </row>
    <row r="21" spans="1:2">
      <c r="A21" s="58" t="s">
        <v>81</v>
      </c>
      <c r="B21" s="59" t="s">
        <v>36</v>
      </c>
    </row>
    <row r="22" spans="1:2">
      <c r="A22" s="169"/>
      <c r="B22" s="169"/>
    </row>
    <row r="23" spans="1:2" ht="15">
      <c r="A23" s="168" t="s">
        <v>69</v>
      </c>
      <c r="B23" s="168"/>
    </row>
    <row r="24" spans="1:2">
      <c r="A24" s="58" t="s">
        <v>63</v>
      </c>
      <c r="B24" s="60" t="s">
        <v>89</v>
      </c>
    </row>
    <row r="25" spans="1:2">
      <c r="A25" s="58" t="s">
        <v>64</v>
      </c>
      <c r="B25" s="60" t="s">
        <v>90</v>
      </c>
    </row>
    <row r="26" spans="1:2">
      <c r="A26" s="58" t="s">
        <v>65</v>
      </c>
      <c r="B26" s="61" t="s">
        <v>68</v>
      </c>
    </row>
    <row r="27" spans="1:2">
      <c r="A27" s="58" t="s">
        <v>66</v>
      </c>
      <c r="B27" s="61" t="s">
        <v>68</v>
      </c>
    </row>
    <row r="28" spans="1:2">
      <c r="A28" s="58" t="s">
        <v>67</v>
      </c>
      <c r="B28" s="61" t="s">
        <v>68</v>
      </c>
    </row>
  </sheetData>
  <sheetProtection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Std-A</vt:lpstr>
      <vt:lpstr>Std-B</vt:lpstr>
      <vt:lpstr>Std-C</vt:lpstr>
      <vt:lpstr>Std-D</vt:lpstr>
      <vt:lpstr>Std-E</vt:lpstr>
      <vt:lpstr>dynamische Daten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Gix</cp:lastModifiedBy>
  <cp:lastPrinted>2006-12-12T13:10:16Z</cp:lastPrinted>
  <dcterms:created xsi:type="dcterms:W3CDTF">1996-10-17T05:27:31Z</dcterms:created>
  <dcterms:modified xsi:type="dcterms:W3CDTF">2015-06-30T22:38:28Z</dcterms:modified>
</cp:coreProperties>
</file>