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l\Desktop\Rob\depot git\ProxiBanqueV4\"/>
    </mc:Choice>
  </mc:AlternateContent>
  <bookViews>
    <workbookView xWindow="25695" yWindow="0" windowWidth="29295" windowHeight="17175" tabRatio="500" activeTab="3"/>
  </bookViews>
  <sheets>
    <sheet name="Product backlog" sheetId="1" r:id="rId1"/>
    <sheet name="tâches User Stories" sheetId="3" r:id="rId2"/>
    <sheet name="Sprint 0" sheetId="2" r:id="rId3"/>
    <sheet name="Sprint 1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4" l="1"/>
  <c r="K34" i="4"/>
  <c r="J34" i="4"/>
  <c r="I34" i="4"/>
  <c r="H34" i="4"/>
  <c r="G34" i="4"/>
  <c r="F34" i="4"/>
  <c r="E33" i="4"/>
  <c r="K33" i="4"/>
  <c r="J33" i="4"/>
  <c r="I33" i="4"/>
  <c r="H33" i="4"/>
  <c r="G33" i="4"/>
  <c r="F33" i="4"/>
  <c r="E34" i="2"/>
  <c r="K34" i="2"/>
  <c r="J34" i="2"/>
  <c r="I34" i="2"/>
  <c r="H34" i="2"/>
  <c r="G34" i="2"/>
  <c r="F34" i="2"/>
  <c r="E33" i="2"/>
  <c r="K33" i="2"/>
  <c r="J33" i="2"/>
  <c r="I33" i="2"/>
  <c r="H33" i="2"/>
  <c r="G33" i="2"/>
  <c r="F33" i="2"/>
</calcChain>
</file>

<file path=xl/sharedStrings.xml><?xml version="1.0" encoding="utf-8"?>
<sst xmlns="http://schemas.openxmlformats.org/spreadsheetml/2006/main" count="196" uniqueCount="126">
  <si>
    <t>ProxiBanqueV4 - Product Balcklog</t>
  </si>
  <si>
    <t>Entreprise</t>
  </si>
  <si>
    <t>Projet</t>
  </si>
  <si>
    <t>Scrum Master</t>
  </si>
  <si>
    <t>Dev Team</t>
  </si>
  <si>
    <t>GTM Consulting</t>
  </si>
  <si>
    <t>ProxiBanque</t>
  </si>
  <si>
    <t>Robinson Bordes</t>
  </si>
  <si>
    <t>Hattmann Belleus</t>
  </si>
  <si>
    <t>Lise Rodier</t>
  </si>
  <si>
    <t>Loriane Eymann</t>
  </si>
  <si>
    <t>Solene Cadot</t>
  </si>
  <si>
    <t>User Storie ID</t>
  </si>
  <si>
    <t>User Story</t>
  </si>
  <si>
    <t>Priorité</t>
  </si>
  <si>
    <t>Estimation</t>
  </si>
  <si>
    <t>Estimation (complexité)</t>
  </si>
  <si>
    <t>Sprint n°</t>
  </si>
  <si>
    <t>User Story ID</t>
  </si>
  <si>
    <t>En tant que conseiller je veux voir la liste de mes clients</t>
  </si>
  <si>
    <t>En tant que conseiller je veux voir les comptes de mes clients</t>
  </si>
  <si>
    <t>En tant que conseiller, je veux modifier les infos de mes clients</t>
  </si>
  <si>
    <t>En tant que conseiller je veux pouvoir effectuer un virement pour un client</t>
  </si>
  <si>
    <t>En tant que conseiller je veux creer de nouveaux clients</t>
  </si>
  <si>
    <t>En tant que gérant je peux voir la liste des conseillers de mon agence</t>
  </si>
  <si>
    <t>En tant que gérant je veux voir les clients à découvert</t>
  </si>
  <si>
    <t>En tant que conseiller je veux voir les clients à découvert</t>
  </si>
  <si>
    <t>Obligatoire</t>
  </si>
  <si>
    <t>Important</t>
  </si>
  <si>
    <t>Peu important</t>
  </si>
  <si>
    <t>Pas important ni obligatoire</t>
  </si>
  <si>
    <t>13 à 20</t>
  </si>
  <si>
    <t>0 à 5</t>
  </si>
  <si>
    <t>Valeur</t>
  </si>
  <si>
    <t>Diagramme de déploiement</t>
  </si>
  <si>
    <t>Diagramme de cas d'utilisation</t>
  </si>
  <si>
    <t>Diagramme de classe</t>
  </si>
  <si>
    <t>Créer les maquettes écrans</t>
  </si>
  <si>
    <t>Mise en place de l'architecture technique</t>
  </si>
  <si>
    <t>Project</t>
  </si>
  <si>
    <t>Sprint #</t>
  </si>
  <si>
    <t>Start date</t>
  </si>
  <si>
    <t>Description</t>
  </si>
  <si>
    <t>12h00</t>
  </si>
  <si>
    <t xml:space="preserve">Diagramme de cas d'utilisation </t>
  </si>
  <si>
    <t>lister les fonctionnalités</t>
  </si>
  <si>
    <t>lister les utilisateurs</t>
  </si>
  <si>
    <t>créer le diagramme sur Visual Paradigm</t>
  </si>
  <si>
    <t>Identifier les classes métiers</t>
  </si>
  <si>
    <t>Identifier les attributs métiers</t>
  </si>
  <si>
    <t>Définir les héritages</t>
  </si>
  <si>
    <t>définir l'érgonomie du site</t>
  </si>
  <si>
    <t xml:space="preserve">définir les éléments primefaces à utiliser </t>
  </si>
  <si>
    <t>créer les maquettes sur Balsamic Mockups</t>
  </si>
  <si>
    <t>identifier les modules</t>
  </si>
  <si>
    <t>construire les archétypes</t>
  </si>
  <si>
    <t>définir les dépendances api</t>
  </si>
  <si>
    <t>definir les dépendances modules</t>
  </si>
  <si>
    <t>gérer les erreurs</t>
  </si>
  <si>
    <t>définition des composants et relation</t>
  </si>
  <si>
    <t>définition des artefacts</t>
  </si>
  <si>
    <t>Remaining units (actual)</t>
  </si>
  <si>
    <t>Remaining units (optimal)</t>
  </si>
  <si>
    <t>ProxiBanqueV4</t>
  </si>
  <si>
    <t>Sprint 0</t>
  </si>
  <si>
    <t>Matinée jour 1</t>
  </si>
  <si>
    <t>Points d'effort</t>
  </si>
  <si>
    <t>Taches</t>
  </si>
  <si>
    <t>En tant que utilisateur, je veux m'authentifier sur l'application</t>
  </si>
  <si>
    <t>En tant que utilisateur je veux me déconnecter de l'application</t>
  </si>
  <si>
    <t>En tant que gérant je veux auditer mon agence</t>
  </si>
  <si>
    <t>En tant que conseiller je veux créer des comptes pour un client</t>
  </si>
  <si>
    <t>Fonctions</t>
  </si>
  <si>
    <t>Conception</t>
  </si>
  <si>
    <t>Architecte</t>
  </si>
  <si>
    <t>En tant que gérant je veux prendre la place d'un de mes conseillers</t>
  </si>
  <si>
    <t>09h00</t>
  </si>
  <si>
    <t>Product Owner</t>
  </si>
  <si>
    <t>Tâches</t>
  </si>
  <si>
    <t>1) coder une page d'authentification</t>
  </si>
  <si>
    <t>2) coder une méthode d'authentification en fonction du profil (webservice)</t>
  </si>
  <si>
    <t>3) verifier en base de données si il existe</t>
  </si>
  <si>
    <t>4) coder une alerte si connexion incorrecte ou page d'accueil.</t>
  </si>
  <si>
    <t>1) coder page de déconnection</t>
  </si>
  <si>
    <t>2) fermer la session</t>
  </si>
  <si>
    <t>3) renvoyer sur la page de connection</t>
  </si>
  <si>
    <t>1) après login, recuperer la liste de clients du conseiller (webservice)</t>
  </si>
  <si>
    <t>2) en fonction du conseiller logé, afficher la liste de clients associés</t>
  </si>
  <si>
    <t>3) possibilités d'actions pour chaque clients</t>
  </si>
  <si>
    <t>1) recupérer l'id du client et transmettre au WS</t>
  </si>
  <si>
    <t>2) recupérer ses comptes (webservice)</t>
  </si>
  <si>
    <t>3) afficher ses comptes sur une page</t>
  </si>
  <si>
    <t>1) Récupérer l'id du client sélectionné et le transmettre au WS</t>
  </si>
  <si>
    <t>2) Récupérer les infos du WS</t>
  </si>
  <si>
    <t>3) Afficher les informations en BDD fournies par le WS (formulaire)</t>
  </si>
  <si>
    <t>4) Pouvoir persister ces informations en BDD</t>
  </si>
  <si>
    <t>1) Récupérer l'id du client sélectionné a donner au WS</t>
  </si>
  <si>
    <t>2) Récupérer ses comptes via WS</t>
  </si>
  <si>
    <t>3)Récupérer la liste des comptes de l'agence via WS</t>
  </si>
  <si>
    <t>4)Afficher les informations</t>
  </si>
  <si>
    <t>5) Réaliser le virement (actualisation soldes émetteurs et récepteurs)</t>
  </si>
  <si>
    <t>6) Persister les informations du virement sur log + dans la BDD</t>
  </si>
  <si>
    <t>7)Afficher un message de succès/d'échec du virement</t>
  </si>
  <si>
    <t>1) Formulaire pour créer un client</t>
  </si>
  <si>
    <t>2) lui associé un compte courant</t>
  </si>
  <si>
    <t>3) Envoyer les informations en BDD via WS</t>
  </si>
  <si>
    <t>4) Persistance des infos</t>
  </si>
  <si>
    <t>5) Message de succès/échec de création</t>
  </si>
  <si>
    <t>1) attribution automatique d'un compte lors de la création d'un nouveau client</t>
  </si>
  <si>
    <t>1) quand solde d'un compte &lt; -500 euros alerte</t>
  </si>
  <si>
    <t>2) afficher message d'alerte sur les pages</t>
  </si>
  <si>
    <t>3) surligner en rouge les comptes à découvert</t>
  </si>
  <si>
    <t>1) après login, recuperer la liste de conseillers de l'agence (webservice)</t>
  </si>
  <si>
    <t>2) afficher la liste de conseillers</t>
  </si>
  <si>
    <t>3) action sur un conseiller: prendre la place d'un conseiller</t>
  </si>
  <si>
    <t>1) Récupérer les informations sur les virements réalisés sur le dernier mois et la dernière semaine</t>
  </si>
  <si>
    <t>2) Afficher les informations</t>
  </si>
  <si>
    <t>1 ) recuperer les comptes à découvert (solde &lt; -500 euros)</t>
  </si>
  <si>
    <t>2) afficher message d'alerte avec les comptes à découvert</t>
  </si>
  <si>
    <t>1) afficher la liste de conseillers</t>
  </si>
  <si>
    <t>2) choisir le conseiller à remplacer</t>
  </si>
  <si>
    <t>3) afficher la page d'acceuil du conseiller</t>
  </si>
  <si>
    <t>10h30</t>
  </si>
  <si>
    <t>13h30</t>
  </si>
  <si>
    <t>15h00</t>
  </si>
  <si>
    <t>16h30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</si>
</sst>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d/mm"/>
    <numFmt numFmtId="165" formatCode="0.0"/>
  </numFmts>
  <fonts count="11">
    <font>
      <sz val="12"/>
      <color theme="1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sz val="22"/>
      <color theme="0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name val="Calibri"/>
      <scheme val="minor"/>
    </font>
    <font>
      <sz val="12"/>
      <color indexed="9"/>
      <name val="Calibri"/>
      <scheme val="minor"/>
    </font>
    <font>
      <i/>
      <sz val="12"/>
      <name val="Calibri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13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0" fillId="5" borderId="16" xfId="0" applyNumberFormat="1" applyFont="1" applyFill="1" applyBorder="1" applyAlignment="1">
      <alignment horizontal="center" vertical="center"/>
    </xf>
    <xf numFmtId="0" fontId="0" fillId="0" borderId="20" xfId="0" applyNumberFormat="1" applyFont="1" applyBorder="1" applyAlignment="1">
      <alignment horizontal="center" vertical="center"/>
    </xf>
    <xf numFmtId="0" fontId="0" fillId="2" borderId="20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0" fillId="4" borderId="1" xfId="0" applyFont="1" applyFill="1" applyBorder="1" applyAlignment="1" applyProtection="1">
      <alignment horizontal="center" vertical="top"/>
      <protection locked="0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14" fontId="0" fillId="4" borderId="1" xfId="0" applyNumberFormat="1" applyFont="1" applyFill="1" applyBorder="1" applyAlignment="1" applyProtection="1">
      <alignment horizontal="center" vertical="top"/>
      <protection locked="0"/>
    </xf>
    <xf numFmtId="0" fontId="9" fillId="4" borderId="16" xfId="0" applyFont="1" applyFill="1" applyBorder="1" applyAlignment="1"/>
    <xf numFmtId="0" fontId="9" fillId="4" borderId="21" xfId="0" applyFont="1" applyFill="1" applyBorder="1" applyAlignment="1"/>
    <xf numFmtId="0" fontId="9" fillId="4" borderId="20" xfId="0" applyFont="1" applyFill="1" applyBorder="1" applyAlignment="1"/>
    <xf numFmtId="0" fontId="7" fillId="0" borderId="0" xfId="0" applyFont="1" applyAlignment="1">
      <alignment vertical="top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/>
      <protection locked="0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7" fillId="0" borderId="15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4" fillId="4" borderId="1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center" vertical="center"/>
    </xf>
    <xf numFmtId="0" fontId="10" fillId="3" borderId="28" xfId="0" applyFont="1" applyFill="1" applyBorder="1" applyAlignment="1">
      <alignment horizontal="center"/>
    </xf>
    <xf numFmtId="0" fontId="0" fillId="0" borderId="15" xfId="0" applyNumberFormat="1" applyFont="1" applyBorder="1" applyAlignment="1">
      <alignment horizontal="center" vertical="center"/>
    </xf>
    <xf numFmtId="0" fontId="0" fillId="3" borderId="28" xfId="0" applyNumberFormat="1" applyFont="1" applyFill="1" applyBorder="1" applyAlignment="1">
      <alignment horizontal="center" vertical="center"/>
    </xf>
    <xf numFmtId="0" fontId="1" fillId="3" borderId="28" xfId="0" applyNumberFormat="1" applyFont="1" applyFill="1" applyBorder="1" applyAlignment="1">
      <alignment horizontal="center" vertical="center"/>
    </xf>
    <xf numFmtId="0" fontId="0" fillId="3" borderId="29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/>
    </xf>
    <xf numFmtId="0" fontId="0" fillId="0" borderId="31" xfId="0" applyNumberFormat="1" applyFont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0" fillId="0" borderId="32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/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4" fillId="4" borderId="23" xfId="0" applyFont="1" applyFill="1" applyBorder="1" applyAlignment="1" applyProtection="1">
      <alignment horizontal="center" vertical="center"/>
      <protection locked="0"/>
    </xf>
    <xf numFmtId="0" fontId="4" fillId="4" borderId="26" xfId="0" applyFont="1" applyFill="1" applyBorder="1" applyAlignment="1" applyProtection="1">
      <alignment horizontal="center" vertical="center"/>
      <protection locked="0"/>
    </xf>
    <xf numFmtId="0" fontId="4" fillId="4" borderId="27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0" fillId="3" borderId="0" xfId="0" applyFont="1" applyFill="1" applyAlignment="1"/>
    <xf numFmtId="0" fontId="1" fillId="3" borderId="1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7" fillId="6" borderId="16" xfId="0" applyFont="1" applyFill="1" applyBorder="1" applyAlignment="1" applyProtection="1">
      <alignment horizontal="center" vertical="center"/>
      <protection locked="0"/>
    </xf>
    <xf numFmtId="0" fontId="7" fillId="6" borderId="21" xfId="0" applyFont="1" applyFill="1" applyBorder="1" applyAlignment="1" applyProtection="1">
      <alignment horizontal="center" vertical="center"/>
      <protection locked="0"/>
    </xf>
    <xf numFmtId="0" fontId="7" fillId="6" borderId="24" xfId="0" applyFont="1" applyFill="1" applyBorder="1" applyAlignment="1" applyProtection="1">
      <alignment horizontal="center" vertical="center"/>
      <protection locked="0"/>
    </xf>
    <xf numFmtId="0" fontId="4" fillId="4" borderId="13" xfId="0" applyFont="1" applyFill="1" applyBorder="1" applyAlignment="1" applyProtection="1">
      <alignment horizontal="center" vertical="center"/>
      <protection locked="0"/>
    </xf>
    <xf numFmtId="0" fontId="4" fillId="4" borderId="14" xfId="0" applyFont="1" applyFill="1" applyBorder="1" applyAlignment="1" applyProtection="1">
      <alignment horizontal="center" vertical="center"/>
      <protection locked="0"/>
    </xf>
    <xf numFmtId="0" fontId="4" fillId="4" borderId="15" xfId="0" applyFont="1" applyFill="1" applyBorder="1" applyAlignment="1" applyProtection="1">
      <alignment horizontal="center" vertical="center"/>
      <protection locked="0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34" xfId="0" applyFont="1" applyFill="1" applyBorder="1" applyAlignment="1" applyProtection="1">
      <alignment horizontal="center" vertical="center"/>
      <protection locked="0"/>
    </xf>
    <xf numFmtId="0" fontId="4" fillId="4" borderId="17" xfId="0" applyFont="1" applyFill="1" applyBorder="1" applyAlignment="1" applyProtection="1">
      <alignment horizontal="center" vertical="center"/>
      <protection locked="0"/>
    </xf>
    <xf numFmtId="0" fontId="4" fillId="4" borderId="31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0" fillId="5" borderId="16" xfId="0" applyFill="1" applyBorder="1"/>
    <xf numFmtId="0" fontId="7" fillId="6" borderId="33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13"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 Down Chart Sprint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Points d'effort optimaux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0'!$E$34:$K$34</c:f>
              <c:numCache>
                <c:formatCode>0.0</c:formatCode>
                <c:ptCount val="7"/>
                <c:pt idx="0" formatCode="General">
                  <c:v>111</c:v>
                </c:pt>
                <c:pt idx="1">
                  <c:v>92.5</c:v>
                </c:pt>
                <c:pt idx="2">
                  <c:v>74</c:v>
                </c:pt>
                <c:pt idx="3">
                  <c:v>55.5</c:v>
                </c:pt>
                <c:pt idx="4">
                  <c:v>37</c:v>
                </c:pt>
                <c:pt idx="5">
                  <c:v>18.5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Points d'effort réalisés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0'!$E$33:$K$33</c:f>
              <c:numCache>
                <c:formatCode>General</c:formatCode>
                <c:ptCount val="7"/>
                <c:pt idx="0">
                  <c:v>111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37</c:v>
                </c:pt>
                <c:pt idx="5">
                  <c:v>16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08976"/>
        <c:axId val="141009536"/>
      </c:lineChart>
      <c:catAx>
        <c:axId val="14100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09536"/>
        <c:crosses val="autoZero"/>
        <c:auto val="1"/>
        <c:lblAlgn val="ctr"/>
        <c:lblOffset val="100"/>
        <c:noMultiLvlLbl val="0"/>
      </c:catAx>
      <c:valAx>
        <c:axId val="1410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Points d'effort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08976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 Down Chart Sprint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Points d'effort optimaux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0'!$E$34:$K$34</c:f>
              <c:numCache>
                <c:formatCode>0.0</c:formatCode>
                <c:ptCount val="7"/>
                <c:pt idx="0" formatCode="General">
                  <c:v>111</c:v>
                </c:pt>
                <c:pt idx="1">
                  <c:v>92.5</c:v>
                </c:pt>
                <c:pt idx="2">
                  <c:v>74</c:v>
                </c:pt>
                <c:pt idx="3">
                  <c:v>55.5</c:v>
                </c:pt>
                <c:pt idx="4">
                  <c:v>37</c:v>
                </c:pt>
                <c:pt idx="5">
                  <c:v>18.5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Points d'effort réalisés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0'!$E$8:$K$8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'Sprint 0'!$E$33:$K$33</c:f>
              <c:numCache>
                <c:formatCode>General</c:formatCode>
                <c:ptCount val="7"/>
                <c:pt idx="0">
                  <c:v>111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37</c:v>
                </c:pt>
                <c:pt idx="5">
                  <c:v>16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455648"/>
        <c:axId val="221461808"/>
      </c:lineChart>
      <c:catAx>
        <c:axId val="22145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1461808"/>
        <c:crosses val="autoZero"/>
        <c:auto val="1"/>
        <c:lblAlgn val="ctr"/>
        <c:lblOffset val="100"/>
        <c:noMultiLvlLbl val="0"/>
      </c:catAx>
      <c:valAx>
        <c:axId val="2214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Points d'effort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1455648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35</xdr:row>
      <xdr:rowOff>100011</xdr:rowOff>
    </xdr:from>
    <xdr:to>
      <xdr:col>11</xdr:col>
      <xdr:colOff>447675</xdr:colOff>
      <xdr:row>53</xdr:row>
      <xdr:rowOff>180974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35</xdr:row>
      <xdr:rowOff>100011</xdr:rowOff>
    </xdr:from>
    <xdr:to>
      <xdr:col>11</xdr:col>
      <xdr:colOff>447675</xdr:colOff>
      <xdr:row>53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6:F29" totalsRowShown="0" headerRowDxfId="12" dataDxfId="11">
  <autoFilter ref="B16:F29"/>
  <tableColumns count="5">
    <tableColumn id="1" name="User Story ID" dataDxfId="10"/>
    <tableColumn id="2" name="User Story" dataDxfId="9"/>
    <tableColumn id="3" name="Priorité" dataDxfId="8"/>
    <tableColumn id="4" name="Estimation (complexité)" dataDxfId="7"/>
    <tableColumn id="5" name="Sprint n°" dataDxfId="6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opLeftCell="A16" workbookViewId="0">
      <selection activeCell="C26" sqref="C26"/>
    </sheetView>
  </sheetViews>
  <sheetFormatPr baseColWidth="10" defaultColWidth="10.875" defaultRowHeight="15.75"/>
  <cols>
    <col min="1" max="1" width="5" style="1" customWidth="1"/>
    <col min="2" max="2" width="16" style="1" bestFit="1" customWidth="1"/>
    <col min="3" max="3" width="62.125" style="1" bestFit="1" customWidth="1"/>
    <col min="4" max="4" width="12.875" style="1" bestFit="1" customWidth="1"/>
    <col min="5" max="5" width="25.375" style="1" bestFit="1" customWidth="1"/>
    <col min="6" max="6" width="23.625" style="1" bestFit="1" customWidth="1"/>
    <col min="7" max="16384" width="10.875" style="1"/>
  </cols>
  <sheetData>
    <row r="2" spans="2:12" ht="16.5" thickBot="1"/>
    <row r="3" spans="2:12" ht="15" customHeight="1">
      <c r="B3" s="77" t="s">
        <v>0</v>
      </c>
      <c r="C3" s="78"/>
      <c r="D3" s="78"/>
      <c r="E3" s="78"/>
      <c r="F3" s="79"/>
      <c r="G3" s="12"/>
      <c r="H3" s="12"/>
      <c r="I3" s="12"/>
      <c r="J3" s="12"/>
      <c r="K3" s="12"/>
      <c r="L3" s="12"/>
    </row>
    <row r="4" spans="2:12" ht="16.5" thickBot="1">
      <c r="B4" s="80"/>
      <c r="C4" s="81"/>
      <c r="D4" s="81"/>
      <c r="E4" s="81"/>
      <c r="F4" s="82"/>
      <c r="G4" s="12"/>
      <c r="H4" s="12"/>
      <c r="I4" s="12"/>
      <c r="J4" s="12"/>
      <c r="K4" s="12"/>
      <c r="L4" s="12"/>
    </row>
    <row r="5" spans="2:12" ht="16.5" thickBot="1"/>
    <row r="6" spans="2:12" ht="16.5" thickBot="1">
      <c r="B6" s="8" t="s">
        <v>1</v>
      </c>
      <c r="C6" s="2" t="s">
        <v>5</v>
      </c>
      <c r="E6" s="10" t="s">
        <v>14</v>
      </c>
      <c r="F6" s="11" t="s">
        <v>33</v>
      </c>
    </row>
    <row r="7" spans="2:12">
      <c r="B7" s="8" t="s">
        <v>2</v>
      </c>
      <c r="C7" s="2" t="s">
        <v>6</v>
      </c>
      <c r="E7" s="9">
        <v>100</v>
      </c>
      <c r="F7" s="9" t="s">
        <v>27</v>
      </c>
    </row>
    <row r="8" spans="2:12">
      <c r="B8" s="83" t="s">
        <v>4</v>
      </c>
      <c r="C8" s="2" t="s">
        <v>8</v>
      </c>
      <c r="E8" s="2">
        <v>40</v>
      </c>
      <c r="F8" s="2" t="s">
        <v>28</v>
      </c>
    </row>
    <row r="9" spans="2:12">
      <c r="B9" s="84"/>
      <c r="C9" s="2" t="s">
        <v>10</v>
      </c>
      <c r="E9" s="2" t="s">
        <v>31</v>
      </c>
      <c r="F9" s="2" t="s">
        <v>29</v>
      </c>
    </row>
    <row r="10" spans="2:12">
      <c r="B10" s="84"/>
      <c r="C10" s="2" t="s">
        <v>11</v>
      </c>
      <c r="E10" s="2" t="s">
        <v>32</v>
      </c>
      <c r="F10" s="2" t="s">
        <v>30</v>
      </c>
    </row>
    <row r="11" spans="2:12">
      <c r="B11" s="70" t="s">
        <v>74</v>
      </c>
      <c r="C11" s="1" t="s">
        <v>9</v>
      </c>
      <c r="D11" s="4"/>
    </row>
    <row r="12" spans="2:12">
      <c r="B12" s="8" t="s">
        <v>3</v>
      </c>
      <c r="C12" s="3" t="s">
        <v>7</v>
      </c>
      <c r="D12" s="4"/>
    </row>
    <row r="13" spans="2:12">
      <c r="B13" s="8" t="s">
        <v>77</v>
      </c>
      <c r="C13" s="3" t="s">
        <v>7</v>
      </c>
      <c r="D13" s="4"/>
    </row>
    <row r="14" spans="2:12" ht="16.5" thickBot="1">
      <c r="B14" s="59"/>
      <c r="C14" s="58"/>
      <c r="D14" s="58"/>
    </row>
    <row r="15" spans="2:12" ht="16.5" thickBot="1">
      <c r="B15" s="61" t="s">
        <v>72</v>
      </c>
    </row>
    <row r="16" spans="2:12" ht="23.1" customHeight="1" thickBot="1">
      <c r="B16" s="63" t="s">
        <v>18</v>
      </c>
      <c r="C16" s="63" t="s">
        <v>13</v>
      </c>
      <c r="D16" s="65" t="s">
        <v>14</v>
      </c>
      <c r="E16" s="63" t="s">
        <v>16</v>
      </c>
      <c r="F16" s="63" t="s">
        <v>17</v>
      </c>
    </row>
    <row r="17" spans="2:6" ht="23.1" customHeight="1">
      <c r="B17" s="62">
        <v>1</v>
      </c>
      <c r="C17" s="62" t="s">
        <v>68</v>
      </c>
      <c r="D17" s="62">
        <v>100</v>
      </c>
      <c r="E17" s="62">
        <v>20</v>
      </c>
      <c r="F17" s="62"/>
    </row>
    <row r="18" spans="2:6" ht="23.1" customHeight="1">
      <c r="B18" s="6">
        <v>2</v>
      </c>
      <c r="C18" s="6" t="s">
        <v>69</v>
      </c>
      <c r="D18" s="6">
        <v>100</v>
      </c>
      <c r="E18" s="6">
        <v>8</v>
      </c>
      <c r="F18" s="6"/>
    </row>
    <row r="19" spans="2:6" ht="23.1" customHeight="1">
      <c r="B19" s="6">
        <v>3</v>
      </c>
      <c r="C19" s="6" t="s">
        <v>19</v>
      </c>
      <c r="D19" s="6">
        <v>40</v>
      </c>
      <c r="E19" s="6">
        <v>3</v>
      </c>
      <c r="F19" s="6"/>
    </row>
    <row r="20" spans="2:6" ht="23.1" customHeight="1">
      <c r="B20" s="6">
        <v>4</v>
      </c>
      <c r="C20" s="6" t="s">
        <v>20</v>
      </c>
      <c r="D20" s="6">
        <v>20</v>
      </c>
      <c r="E20" s="6">
        <v>8</v>
      </c>
      <c r="F20" s="6"/>
    </row>
    <row r="21" spans="2:6" ht="23.1" customHeight="1">
      <c r="B21" s="6">
        <v>5</v>
      </c>
      <c r="C21" s="6" t="s">
        <v>21</v>
      </c>
      <c r="D21" s="6">
        <v>20</v>
      </c>
      <c r="E21" s="6">
        <v>20</v>
      </c>
      <c r="F21" s="6"/>
    </row>
    <row r="22" spans="2:6" ht="23.1" customHeight="1">
      <c r="B22" s="6">
        <v>6</v>
      </c>
      <c r="C22" s="6" t="s">
        <v>22</v>
      </c>
      <c r="D22" s="6">
        <v>100</v>
      </c>
      <c r="E22" s="6">
        <v>40</v>
      </c>
      <c r="F22" s="6"/>
    </row>
    <row r="23" spans="2:6" ht="23.1" customHeight="1">
      <c r="B23" s="6">
        <v>7</v>
      </c>
      <c r="C23" s="6" t="s">
        <v>23</v>
      </c>
      <c r="D23" s="6">
        <v>13</v>
      </c>
      <c r="E23" s="6">
        <v>13</v>
      </c>
      <c r="F23" s="6"/>
    </row>
    <row r="24" spans="2:6" ht="23.1" customHeight="1">
      <c r="B24" s="6">
        <v>8</v>
      </c>
      <c r="C24" s="6" t="s">
        <v>71</v>
      </c>
      <c r="D24" s="6">
        <v>5</v>
      </c>
      <c r="E24" s="6">
        <v>40</v>
      </c>
      <c r="F24" s="6"/>
    </row>
    <row r="25" spans="2:6" ht="23.1" customHeight="1">
      <c r="B25" s="6">
        <v>9</v>
      </c>
      <c r="C25" s="6" t="s">
        <v>26</v>
      </c>
      <c r="D25" s="6">
        <v>20</v>
      </c>
      <c r="E25" s="6">
        <v>20</v>
      </c>
      <c r="F25" s="6"/>
    </row>
    <row r="26" spans="2:6" ht="23.1" customHeight="1">
      <c r="B26" s="6">
        <v>10</v>
      </c>
      <c r="C26" s="6" t="s">
        <v>24</v>
      </c>
      <c r="D26" s="6">
        <v>40</v>
      </c>
      <c r="E26" s="6">
        <v>3</v>
      </c>
      <c r="F26" s="6"/>
    </row>
    <row r="27" spans="2:6" ht="23.1" customHeight="1">
      <c r="B27" s="6">
        <v>11</v>
      </c>
      <c r="C27" s="6" t="s">
        <v>70</v>
      </c>
      <c r="D27" s="6">
        <v>100</v>
      </c>
      <c r="E27" s="6">
        <v>100</v>
      </c>
      <c r="F27" s="6"/>
    </row>
    <row r="28" spans="2:6" ht="23.1" customHeight="1">
      <c r="B28" s="6">
        <v>12</v>
      </c>
      <c r="C28" s="13" t="s">
        <v>25</v>
      </c>
      <c r="D28" s="6">
        <v>20</v>
      </c>
      <c r="E28" s="6">
        <v>20</v>
      </c>
      <c r="F28" s="6"/>
    </row>
    <row r="29" spans="2:6" ht="23.1" customHeight="1">
      <c r="B29" s="6">
        <v>13</v>
      </c>
      <c r="C29" s="6" t="s">
        <v>75</v>
      </c>
      <c r="D29" s="6">
        <v>40</v>
      </c>
      <c r="E29" s="6">
        <v>40</v>
      </c>
      <c r="F29" s="6"/>
    </row>
    <row r="30" spans="2:6" ht="23.1" customHeight="1" thickBot="1">
      <c r="B30" s="60"/>
      <c r="C30" s="60"/>
      <c r="D30" s="60"/>
      <c r="E30" s="60"/>
      <c r="F30" s="60"/>
    </row>
    <row r="31" spans="2:6" ht="16.5" thickBot="1">
      <c r="B31" s="66" t="s">
        <v>73</v>
      </c>
    </row>
    <row r="32" spans="2:6" ht="16.5" thickBot="1">
      <c r="B32" s="64" t="s">
        <v>18</v>
      </c>
      <c r="C32" s="64" t="s">
        <v>13</v>
      </c>
      <c r="D32" s="64" t="s">
        <v>14</v>
      </c>
      <c r="E32" s="64" t="s">
        <v>16</v>
      </c>
      <c r="F32" s="64" t="s">
        <v>17</v>
      </c>
    </row>
    <row r="33" spans="2:6">
      <c r="B33" s="67">
        <v>14</v>
      </c>
      <c r="C33" s="68" t="s">
        <v>35</v>
      </c>
      <c r="D33" s="69">
        <v>100</v>
      </c>
      <c r="E33" s="62">
        <v>8</v>
      </c>
      <c r="F33" s="62">
        <v>0</v>
      </c>
    </row>
    <row r="34" spans="2:6">
      <c r="B34" s="15">
        <v>15</v>
      </c>
      <c r="C34" s="20" t="s">
        <v>36</v>
      </c>
      <c r="D34" s="17">
        <v>100</v>
      </c>
      <c r="E34" s="7">
        <v>20</v>
      </c>
      <c r="F34" s="7">
        <v>0</v>
      </c>
    </row>
    <row r="35" spans="2:6">
      <c r="B35" s="14">
        <v>16</v>
      </c>
      <c r="C35" s="19" t="s">
        <v>34</v>
      </c>
      <c r="D35" s="16">
        <v>100</v>
      </c>
      <c r="E35" s="6">
        <v>3</v>
      </c>
      <c r="F35" s="6">
        <v>0</v>
      </c>
    </row>
    <row r="36" spans="2:6">
      <c r="B36" s="18">
        <v>17</v>
      </c>
      <c r="C36" s="20" t="s">
        <v>37</v>
      </c>
      <c r="D36" s="17">
        <v>100</v>
      </c>
      <c r="E36" s="7">
        <v>40</v>
      </c>
      <c r="F36" s="7">
        <v>0</v>
      </c>
    </row>
    <row r="37" spans="2:6">
      <c r="B37" s="14">
        <v>18</v>
      </c>
      <c r="C37" s="19" t="s">
        <v>38</v>
      </c>
      <c r="D37" s="16">
        <v>100</v>
      </c>
      <c r="E37" s="6">
        <v>40</v>
      </c>
      <c r="F37" s="6">
        <v>0</v>
      </c>
    </row>
  </sheetData>
  <mergeCells count="2">
    <mergeCell ref="B3:F4"/>
    <mergeCell ref="B8:B10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C8" sqref="C8"/>
    </sheetView>
  </sheetViews>
  <sheetFormatPr baseColWidth="10" defaultRowHeight="15.75"/>
  <cols>
    <col min="1" max="1" width="12" bestFit="1" customWidth="1"/>
    <col min="2" max="2" width="62.125" bestFit="1" customWidth="1"/>
    <col min="3" max="3" width="82.125" bestFit="1" customWidth="1"/>
  </cols>
  <sheetData>
    <row r="1" spans="1:3">
      <c r="A1" s="71" t="s">
        <v>18</v>
      </c>
      <c r="B1" s="71" t="s">
        <v>13</v>
      </c>
      <c r="C1" s="71" t="s">
        <v>78</v>
      </c>
    </row>
    <row r="2" spans="1:3">
      <c r="A2" s="85">
        <v>1</v>
      </c>
      <c r="B2" s="85" t="s">
        <v>68</v>
      </c>
      <c r="C2" s="73" t="s">
        <v>79</v>
      </c>
    </row>
    <row r="3" spans="1:3">
      <c r="A3" s="85"/>
      <c r="B3" s="85"/>
      <c r="C3" s="73" t="s">
        <v>80</v>
      </c>
    </row>
    <row r="4" spans="1:3">
      <c r="A4" s="85"/>
      <c r="B4" s="85"/>
      <c r="C4" s="73" t="s">
        <v>81</v>
      </c>
    </row>
    <row r="5" spans="1:3">
      <c r="A5" s="85"/>
      <c r="B5" s="85"/>
      <c r="C5" s="73" t="s">
        <v>82</v>
      </c>
    </row>
    <row r="6" spans="1:3">
      <c r="A6" s="86">
        <v>2</v>
      </c>
      <c r="B6" s="86" t="s">
        <v>69</v>
      </c>
      <c r="C6" s="72" t="s">
        <v>83</v>
      </c>
    </row>
    <row r="7" spans="1:3">
      <c r="A7" s="86"/>
      <c r="B7" s="86"/>
      <c r="C7" s="72" t="s">
        <v>84</v>
      </c>
    </row>
    <row r="8" spans="1:3">
      <c r="A8" s="86"/>
      <c r="B8" s="86"/>
      <c r="C8" s="72" t="s">
        <v>85</v>
      </c>
    </row>
    <row r="9" spans="1:3">
      <c r="A9" s="85">
        <v>3</v>
      </c>
      <c r="B9" s="85" t="s">
        <v>19</v>
      </c>
      <c r="C9" s="73" t="s">
        <v>86</v>
      </c>
    </row>
    <row r="10" spans="1:3">
      <c r="A10" s="85"/>
      <c r="B10" s="85"/>
      <c r="C10" s="73" t="s">
        <v>87</v>
      </c>
    </row>
    <row r="11" spans="1:3">
      <c r="A11" s="85"/>
      <c r="B11" s="85"/>
      <c r="C11" s="73" t="s">
        <v>88</v>
      </c>
    </row>
    <row r="12" spans="1:3">
      <c r="A12" s="86">
        <v>4</v>
      </c>
      <c r="B12" s="86" t="s">
        <v>20</v>
      </c>
      <c r="C12" s="72" t="s">
        <v>89</v>
      </c>
    </row>
    <row r="13" spans="1:3">
      <c r="A13" s="86"/>
      <c r="B13" s="86"/>
      <c r="C13" s="72" t="s">
        <v>90</v>
      </c>
    </row>
    <row r="14" spans="1:3">
      <c r="A14" s="86"/>
      <c r="B14" s="86"/>
      <c r="C14" s="72" t="s">
        <v>91</v>
      </c>
    </row>
    <row r="15" spans="1:3">
      <c r="A15" s="85">
        <v>5</v>
      </c>
      <c r="B15" s="85" t="s">
        <v>21</v>
      </c>
      <c r="C15" s="73" t="s">
        <v>92</v>
      </c>
    </row>
    <row r="16" spans="1:3">
      <c r="A16" s="85"/>
      <c r="B16" s="85"/>
      <c r="C16" s="73" t="s">
        <v>93</v>
      </c>
    </row>
    <row r="17" spans="1:3">
      <c r="A17" s="85"/>
      <c r="B17" s="85"/>
      <c r="C17" s="73" t="s">
        <v>94</v>
      </c>
    </row>
    <row r="18" spans="1:3">
      <c r="A18" s="85"/>
      <c r="B18" s="85"/>
      <c r="C18" s="73" t="s">
        <v>95</v>
      </c>
    </row>
    <row r="19" spans="1:3">
      <c r="A19" s="86">
        <v>6</v>
      </c>
      <c r="B19" s="86" t="s">
        <v>22</v>
      </c>
      <c r="C19" s="72" t="s">
        <v>96</v>
      </c>
    </row>
    <row r="20" spans="1:3">
      <c r="A20" s="86"/>
      <c r="B20" s="86"/>
      <c r="C20" s="72" t="s">
        <v>97</v>
      </c>
    </row>
    <row r="21" spans="1:3">
      <c r="A21" s="86"/>
      <c r="B21" s="86"/>
      <c r="C21" s="72" t="s">
        <v>98</v>
      </c>
    </row>
    <row r="22" spans="1:3">
      <c r="A22" s="86"/>
      <c r="B22" s="86"/>
      <c r="C22" s="72" t="s">
        <v>99</v>
      </c>
    </row>
    <row r="23" spans="1:3">
      <c r="A23" s="86"/>
      <c r="B23" s="86"/>
      <c r="C23" s="72" t="s">
        <v>100</v>
      </c>
    </row>
    <row r="24" spans="1:3">
      <c r="A24" s="86"/>
      <c r="B24" s="86"/>
      <c r="C24" s="72" t="s">
        <v>101</v>
      </c>
    </row>
    <row r="25" spans="1:3">
      <c r="A25" s="86"/>
      <c r="B25" s="86"/>
      <c r="C25" s="72" t="s">
        <v>102</v>
      </c>
    </row>
    <row r="26" spans="1:3">
      <c r="A26" s="85">
        <v>7</v>
      </c>
      <c r="B26" s="85" t="s">
        <v>23</v>
      </c>
      <c r="C26" s="73" t="s">
        <v>103</v>
      </c>
    </row>
    <row r="27" spans="1:3">
      <c r="A27" s="85"/>
      <c r="B27" s="85"/>
      <c r="C27" s="73" t="s">
        <v>104</v>
      </c>
    </row>
    <row r="28" spans="1:3">
      <c r="A28" s="85"/>
      <c r="B28" s="85"/>
      <c r="C28" s="73" t="s">
        <v>105</v>
      </c>
    </row>
    <row r="29" spans="1:3">
      <c r="A29" s="85"/>
      <c r="B29" s="85"/>
      <c r="C29" s="73" t="s">
        <v>106</v>
      </c>
    </row>
    <row r="30" spans="1:3">
      <c r="A30" s="85"/>
      <c r="B30" s="85"/>
      <c r="C30" s="73" t="s">
        <v>107</v>
      </c>
    </row>
    <row r="31" spans="1:3">
      <c r="A31" s="6">
        <v>8</v>
      </c>
      <c r="B31" s="6" t="s">
        <v>71</v>
      </c>
      <c r="C31" s="72" t="s">
        <v>108</v>
      </c>
    </row>
    <row r="32" spans="1:3">
      <c r="A32" s="85">
        <v>9</v>
      </c>
      <c r="B32" s="85" t="s">
        <v>26</v>
      </c>
      <c r="C32" s="73" t="s">
        <v>109</v>
      </c>
    </row>
    <row r="33" spans="1:3">
      <c r="A33" s="85"/>
      <c r="B33" s="85"/>
      <c r="C33" s="73" t="s">
        <v>110</v>
      </c>
    </row>
    <row r="34" spans="1:3">
      <c r="A34" s="85"/>
      <c r="B34" s="85"/>
      <c r="C34" s="73" t="s">
        <v>111</v>
      </c>
    </row>
    <row r="35" spans="1:3">
      <c r="A35" s="86">
        <v>10</v>
      </c>
      <c r="B35" s="86" t="s">
        <v>24</v>
      </c>
      <c r="C35" s="72" t="s">
        <v>112</v>
      </c>
    </row>
    <row r="36" spans="1:3">
      <c r="A36" s="86"/>
      <c r="B36" s="86"/>
      <c r="C36" s="72" t="s">
        <v>113</v>
      </c>
    </row>
    <row r="37" spans="1:3">
      <c r="A37" s="86"/>
      <c r="B37" s="86"/>
      <c r="C37" s="72" t="s">
        <v>114</v>
      </c>
    </row>
    <row r="38" spans="1:3">
      <c r="A38" s="85">
        <v>11</v>
      </c>
      <c r="B38" s="85" t="s">
        <v>70</v>
      </c>
      <c r="C38" s="73" t="s">
        <v>115</v>
      </c>
    </row>
    <row r="39" spans="1:3">
      <c r="A39" s="85"/>
      <c r="B39" s="85"/>
      <c r="C39" s="73" t="s">
        <v>116</v>
      </c>
    </row>
    <row r="40" spans="1:3">
      <c r="A40" s="86">
        <v>12</v>
      </c>
      <c r="B40" s="86" t="s">
        <v>25</v>
      </c>
      <c r="C40" s="72" t="s">
        <v>117</v>
      </c>
    </row>
    <row r="41" spans="1:3">
      <c r="A41" s="86"/>
      <c r="B41" s="86"/>
      <c r="C41" s="72" t="s">
        <v>118</v>
      </c>
    </row>
    <row r="42" spans="1:3">
      <c r="A42" s="85">
        <v>13</v>
      </c>
      <c r="B42" s="85" t="s">
        <v>75</v>
      </c>
      <c r="C42" s="73" t="s">
        <v>119</v>
      </c>
    </row>
    <row r="43" spans="1:3">
      <c r="A43" s="85"/>
      <c r="B43" s="85"/>
      <c r="C43" s="73" t="s">
        <v>120</v>
      </c>
    </row>
    <row r="44" spans="1:3">
      <c r="A44" s="85"/>
      <c r="B44" s="85"/>
      <c r="C44" s="73" t="s">
        <v>121</v>
      </c>
    </row>
  </sheetData>
  <mergeCells count="24">
    <mergeCell ref="A38:A39"/>
    <mergeCell ref="B38:B39"/>
    <mergeCell ref="A40:A41"/>
    <mergeCell ref="B40:B41"/>
    <mergeCell ref="A42:A44"/>
    <mergeCell ref="B42:B44"/>
    <mergeCell ref="A26:A30"/>
    <mergeCell ref="B26:B30"/>
    <mergeCell ref="A32:A34"/>
    <mergeCell ref="B32:B34"/>
    <mergeCell ref="A35:A37"/>
    <mergeCell ref="B35:B37"/>
    <mergeCell ref="A12:A14"/>
    <mergeCell ref="B12:B14"/>
    <mergeCell ref="A15:A18"/>
    <mergeCell ref="B15:B18"/>
    <mergeCell ref="A19:A25"/>
    <mergeCell ref="B19:B25"/>
    <mergeCell ref="A2:A5"/>
    <mergeCell ref="B2:B5"/>
    <mergeCell ref="A6:A8"/>
    <mergeCell ref="B6:B8"/>
    <mergeCell ref="A9:A11"/>
    <mergeCell ref="B9:B1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29" workbookViewId="0">
      <selection activeCell="M13" sqref="A1:XFD1048576"/>
    </sheetView>
  </sheetViews>
  <sheetFormatPr baseColWidth="10" defaultRowHeight="15.75"/>
  <cols>
    <col min="1" max="2" width="13.375" customWidth="1"/>
    <col min="4" max="4" width="13" customWidth="1"/>
  </cols>
  <sheetData>
    <row r="1" spans="1:13">
      <c r="A1" s="90" t="s">
        <v>64</v>
      </c>
      <c r="B1" s="90"/>
      <c r="C1" s="91"/>
      <c r="D1" s="91"/>
      <c r="E1" s="91"/>
      <c r="F1" s="92"/>
      <c r="G1" s="92"/>
      <c r="H1" s="92"/>
      <c r="I1" s="92"/>
      <c r="J1" s="92"/>
      <c r="K1" s="92"/>
    </row>
    <row r="2" spans="1:13">
      <c r="A2" s="22"/>
      <c r="B2" s="22"/>
      <c r="C2" s="22"/>
      <c r="D2" s="23"/>
      <c r="E2" s="24"/>
      <c r="F2" s="24"/>
      <c r="G2" s="24"/>
      <c r="H2" s="24"/>
      <c r="I2" s="24"/>
      <c r="J2" s="24"/>
      <c r="K2" s="24"/>
      <c r="M2" s="21"/>
    </row>
    <row r="3" spans="1:13">
      <c r="A3" s="5"/>
      <c r="B3" s="5"/>
      <c r="C3" s="22"/>
      <c r="D3" s="46" t="s">
        <v>39</v>
      </c>
      <c r="E3" s="29" t="s">
        <v>63</v>
      </c>
      <c r="F3" s="30"/>
      <c r="G3" s="30"/>
      <c r="H3" s="30"/>
      <c r="I3" s="31"/>
      <c r="J3" s="27"/>
      <c r="K3" s="27"/>
      <c r="M3" s="21"/>
    </row>
    <row r="4" spans="1:13">
      <c r="A4" s="22"/>
      <c r="B4" s="22"/>
      <c r="C4" s="22"/>
      <c r="D4" s="47" t="s">
        <v>40</v>
      </c>
      <c r="E4" s="25">
        <v>0</v>
      </c>
      <c r="F4" s="24"/>
      <c r="G4" s="24"/>
      <c r="H4" s="24"/>
      <c r="I4" s="24"/>
      <c r="J4" s="24"/>
      <c r="K4" s="24"/>
      <c r="M4" s="21"/>
    </row>
    <row r="5" spans="1:13">
      <c r="A5" s="22"/>
      <c r="B5" s="22"/>
      <c r="C5" s="22"/>
      <c r="D5" s="47" t="s">
        <v>41</v>
      </c>
      <c r="E5" s="28">
        <v>43108</v>
      </c>
      <c r="F5" s="24"/>
      <c r="G5" s="24"/>
      <c r="H5" s="24"/>
      <c r="I5" s="24"/>
      <c r="J5" s="24"/>
      <c r="K5" s="24"/>
      <c r="M5" s="21"/>
    </row>
    <row r="6" spans="1:13" ht="16.5" thickBot="1">
      <c r="A6" s="22"/>
      <c r="B6" s="22"/>
      <c r="C6" s="22"/>
      <c r="D6" s="32"/>
      <c r="E6" s="24"/>
      <c r="F6" s="24"/>
      <c r="G6" s="24"/>
      <c r="H6" s="24"/>
      <c r="I6" s="24"/>
      <c r="J6" s="24"/>
      <c r="K6" s="24"/>
      <c r="M6" s="21"/>
    </row>
    <row r="7" spans="1:13" ht="16.5" thickBot="1">
      <c r="A7" s="33"/>
      <c r="B7" s="33"/>
      <c r="C7" s="33"/>
      <c r="D7" s="34"/>
      <c r="E7" s="33"/>
      <c r="F7" s="93" t="s">
        <v>65</v>
      </c>
      <c r="G7" s="94"/>
      <c r="H7" s="94"/>
      <c r="I7" s="94"/>
      <c r="J7" s="94"/>
      <c r="K7" s="95"/>
      <c r="M7" s="21"/>
    </row>
    <row r="8" spans="1:13" ht="16.5" thickBot="1">
      <c r="A8" s="33"/>
      <c r="B8" s="33"/>
      <c r="C8" s="33"/>
      <c r="D8" s="34"/>
      <c r="E8" s="53">
        <v>0</v>
      </c>
      <c r="F8" s="54">
        <v>1</v>
      </c>
      <c r="G8" s="54">
        <v>2</v>
      </c>
      <c r="H8" s="54">
        <v>3</v>
      </c>
      <c r="I8" s="54">
        <v>4</v>
      </c>
      <c r="J8" s="54">
        <v>5</v>
      </c>
      <c r="K8" s="55">
        <v>6</v>
      </c>
      <c r="M8" s="21"/>
    </row>
    <row r="9" spans="1:13" ht="31.5">
      <c r="A9" s="48" t="s">
        <v>12</v>
      </c>
      <c r="B9" s="49" t="s">
        <v>15</v>
      </c>
      <c r="C9" s="50" t="s">
        <v>67</v>
      </c>
      <c r="D9" s="48" t="s">
        <v>42</v>
      </c>
      <c r="E9" s="51" t="s">
        <v>66</v>
      </c>
      <c r="F9" s="52" t="s">
        <v>76</v>
      </c>
      <c r="G9" s="52" t="s">
        <v>122</v>
      </c>
      <c r="H9" s="52" t="s">
        <v>43</v>
      </c>
      <c r="I9" s="52" t="s">
        <v>123</v>
      </c>
      <c r="J9" s="52" t="s">
        <v>124</v>
      </c>
      <c r="K9" s="52" t="s">
        <v>125</v>
      </c>
    </row>
    <row r="10" spans="1:13">
      <c r="A10" s="96" t="s">
        <v>44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</row>
    <row r="11" spans="1:13" ht="31.5">
      <c r="A11" s="35">
        <v>14</v>
      </c>
      <c r="B11" s="87">
        <v>8</v>
      </c>
      <c r="C11" s="36">
        <v>1</v>
      </c>
      <c r="D11" s="43" t="s">
        <v>45</v>
      </c>
      <c r="E11" s="37">
        <v>3</v>
      </c>
      <c r="F11" s="35">
        <v>3</v>
      </c>
      <c r="G11" s="35">
        <v>3</v>
      </c>
      <c r="H11" s="35">
        <v>3</v>
      </c>
      <c r="I11" s="35">
        <v>3</v>
      </c>
      <c r="J11" s="35">
        <v>3</v>
      </c>
      <c r="K11" s="35">
        <v>3</v>
      </c>
    </row>
    <row r="12" spans="1:13" ht="31.5">
      <c r="A12" s="35">
        <v>14</v>
      </c>
      <c r="B12" s="88"/>
      <c r="C12" s="36">
        <v>2</v>
      </c>
      <c r="D12" s="43" t="s">
        <v>46</v>
      </c>
      <c r="E12" s="37">
        <v>1</v>
      </c>
      <c r="F12" s="35">
        <v>0</v>
      </c>
      <c r="G12" s="35">
        <v>1</v>
      </c>
      <c r="H12" s="35">
        <v>1</v>
      </c>
      <c r="I12" s="35">
        <v>1</v>
      </c>
      <c r="J12" s="35">
        <v>1</v>
      </c>
      <c r="K12" s="35">
        <v>1</v>
      </c>
    </row>
    <row r="13" spans="1:13" ht="63">
      <c r="A13" s="35">
        <v>14</v>
      </c>
      <c r="B13" s="89"/>
      <c r="C13" s="36">
        <v>3</v>
      </c>
      <c r="D13" s="43" t="s">
        <v>47</v>
      </c>
      <c r="E13" s="37">
        <v>4</v>
      </c>
      <c r="F13" s="35">
        <v>0</v>
      </c>
      <c r="G13" s="35">
        <v>0</v>
      </c>
      <c r="H13" s="35">
        <v>0</v>
      </c>
      <c r="I13" s="35">
        <v>4</v>
      </c>
      <c r="J13" s="35">
        <v>4</v>
      </c>
      <c r="K13" s="35">
        <v>4</v>
      </c>
    </row>
    <row r="14" spans="1:13">
      <c r="A14" s="96" t="s">
        <v>36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</row>
    <row r="15" spans="1:13" ht="47.25">
      <c r="A15" s="35">
        <v>15</v>
      </c>
      <c r="B15" s="87">
        <v>20</v>
      </c>
      <c r="C15" s="36">
        <v>1</v>
      </c>
      <c r="D15" s="44" t="s">
        <v>48</v>
      </c>
      <c r="E15" s="38">
        <v>3</v>
      </c>
      <c r="F15" s="39">
        <v>3</v>
      </c>
      <c r="G15" s="39">
        <v>3</v>
      </c>
      <c r="H15" s="39">
        <v>3</v>
      </c>
      <c r="I15" s="39">
        <v>3</v>
      </c>
      <c r="J15" s="39">
        <v>3</v>
      </c>
      <c r="K15" s="39">
        <v>3</v>
      </c>
    </row>
    <row r="16" spans="1:13" ht="47.25">
      <c r="A16" s="35">
        <v>15</v>
      </c>
      <c r="B16" s="88"/>
      <c r="C16" s="36">
        <v>2</v>
      </c>
      <c r="D16" s="44" t="s">
        <v>49</v>
      </c>
      <c r="E16" s="38">
        <v>4</v>
      </c>
      <c r="F16" s="39">
        <v>0</v>
      </c>
      <c r="G16" s="39">
        <v>4</v>
      </c>
      <c r="H16" s="39">
        <v>4</v>
      </c>
      <c r="I16" s="39">
        <v>4</v>
      </c>
      <c r="J16" s="39">
        <v>4</v>
      </c>
      <c r="K16" s="39">
        <v>4</v>
      </c>
    </row>
    <row r="17" spans="1:11" ht="31.5">
      <c r="A17" s="35">
        <v>15</v>
      </c>
      <c r="B17" s="88"/>
      <c r="C17" s="36">
        <v>3</v>
      </c>
      <c r="D17" s="44" t="s">
        <v>50</v>
      </c>
      <c r="E17" s="38">
        <v>3</v>
      </c>
      <c r="F17" s="39">
        <v>0</v>
      </c>
      <c r="G17" s="39">
        <v>0</v>
      </c>
      <c r="H17" s="39">
        <v>0</v>
      </c>
      <c r="I17" s="39">
        <v>3</v>
      </c>
      <c r="J17" s="39">
        <v>3</v>
      </c>
      <c r="K17" s="39">
        <v>3</v>
      </c>
    </row>
    <row r="18" spans="1:11" ht="63">
      <c r="A18" s="35">
        <v>15</v>
      </c>
      <c r="B18" s="89"/>
      <c r="C18" s="36">
        <v>4</v>
      </c>
      <c r="D18" s="43" t="s">
        <v>47</v>
      </c>
      <c r="E18" s="38">
        <v>10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10</v>
      </c>
    </row>
    <row r="19" spans="1:11">
      <c r="A19" s="98" t="s">
        <v>37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</row>
    <row r="20" spans="1:11" ht="47.25">
      <c r="A20" s="35">
        <v>16</v>
      </c>
      <c r="B20" s="87">
        <v>3</v>
      </c>
      <c r="C20" s="36">
        <v>1</v>
      </c>
      <c r="D20" s="43" t="s">
        <v>51</v>
      </c>
      <c r="E20" s="37">
        <v>20</v>
      </c>
      <c r="F20" s="35">
        <v>10</v>
      </c>
      <c r="G20" s="35">
        <v>15</v>
      </c>
      <c r="H20" s="35">
        <v>20</v>
      </c>
      <c r="I20" s="35">
        <v>20</v>
      </c>
      <c r="J20" s="35">
        <v>20</v>
      </c>
      <c r="K20" s="35">
        <v>20</v>
      </c>
    </row>
    <row r="21" spans="1:11" ht="63">
      <c r="A21" s="35">
        <v>16</v>
      </c>
      <c r="B21" s="88"/>
      <c r="C21" s="36">
        <v>2</v>
      </c>
      <c r="D21" s="43" t="s">
        <v>52</v>
      </c>
      <c r="E21" s="37">
        <v>5</v>
      </c>
      <c r="F21" s="35">
        <v>0</v>
      </c>
      <c r="G21" s="35">
        <v>0</v>
      </c>
      <c r="H21" s="35">
        <v>5</v>
      </c>
      <c r="I21" s="35">
        <v>5</v>
      </c>
      <c r="J21" s="35">
        <v>5</v>
      </c>
      <c r="K21" s="35">
        <v>5</v>
      </c>
    </row>
    <row r="22" spans="1:11" ht="63">
      <c r="A22" s="35">
        <v>16</v>
      </c>
      <c r="B22" s="89"/>
      <c r="C22" s="36">
        <v>3</v>
      </c>
      <c r="D22" s="43" t="s">
        <v>53</v>
      </c>
      <c r="E22" s="37">
        <v>15</v>
      </c>
      <c r="F22" s="35">
        <v>0</v>
      </c>
      <c r="G22" s="35">
        <v>0</v>
      </c>
      <c r="H22" s="35">
        <v>0</v>
      </c>
      <c r="I22" s="35">
        <v>5</v>
      </c>
      <c r="J22" s="35">
        <v>10</v>
      </c>
      <c r="K22" s="35">
        <v>15</v>
      </c>
    </row>
    <row r="23" spans="1:11">
      <c r="A23" s="98" t="s">
        <v>34</v>
      </c>
      <c r="B23" s="97"/>
      <c r="C23" s="97"/>
      <c r="D23" s="97"/>
      <c r="E23" s="97"/>
      <c r="F23" s="97"/>
      <c r="G23" s="97"/>
      <c r="H23" s="97"/>
      <c r="I23" s="97"/>
      <c r="J23" s="97"/>
      <c r="K23" s="97"/>
    </row>
    <row r="24" spans="1:11" ht="47.25">
      <c r="A24" s="35">
        <v>17</v>
      </c>
      <c r="B24" s="99">
        <v>40</v>
      </c>
      <c r="C24" s="35">
        <v>1</v>
      </c>
      <c r="D24" s="43" t="s">
        <v>59</v>
      </c>
      <c r="E24" s="40">
        <v>1</v>
      </c>
      <c r="F24" s="39">
        <v>0</v>
      </c>
      <c r="G24" s="39">
        <v>0</v>
      </c>
      <c r="H24" s="39">
        <v>0</v>
      </c>
      <c r="I24" s="39">
        <v>1</v>
      </c>
      <c r="J24" s="39">
        <v>1</v>
      </c>
      <c r="K24" s="39">
        <v>1</v>
      </c>
    </row>
    <row r="25" spans="1:11" ht="31.5">
      <c r="A25" s="35">
        <v>17</v>
      </c>
      <c r="B25" s="100"/>
      <c r="C25" s="35">
        <v>2</v>
      </c>
      <c r="D25" s="43" t="s">
        <v>60</v>
      </c>
      <c r="E25" s="40">
        <v>1</v>
      </c>
      <c r="F25" s="39">
        <v>0</v>
      </c>
      <c r="G25" s="39">
        <v>0</v>
      </c>
      <c r="H25" s="39">
        <v>0</v>
      </c>
      <c r="I25" s="39">
        <v>0</v>
      </c>
      <c r="J25" s="39">
        <v>1</v>
      </c>
      <c r="K25" s="39">
        <v>1</v>
      </c>
    </row>
    <row r="26" spans="1:11" ht="63">
      <c r="A26" s="35">
        <v>17</v>
      </c>
      <c r="B26" s="101"/>
      <c r="C26" s="35">
        <v>3</v>
      </c>
      <c r="D26" s="43" t="s">
        <v>47</v>
      </c>
      <c r="E26" s="40">
        <v>1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1</v>
      </c>
    </row>
    <row r="27" spans="1:11">
      <c r="A27" s="98" t="s">
        <v>38</v>
      </c>
      <c r="B27" s="97"/>
      <c r="C27" s="97"/>
      <c r="D27" s="97"/>
      <c r="E27" s="97"/>
      <c r="F27" s="97"/>
      <c r="G27" s="97"/>
      <c r="H27" s="97"/>
      <c r="I27" s="97"/>
      <c r="J27" s="97"/>
      <c r="K27" s="97"/>
    </row>
    <row r="28" spans="1:11" ht="31.5">
      <c r="A28" s="35">
        <v>18</v>
      </c>
      <c r="B28" s="87">
        <v>40</v>
      </c>
      <c r="C28" s="36">
        <v>1</v>
      </c>
      <c r="D28" s="43" t="s">
        <v>54</v>
      </c>
      <c r="E28" s="37">
        <v>5</v>
      </c>
      <c r="F28" s="39">
        <v>5</v>
      </c>
      <c r="G28" s="39">
        <v>5</v>
      </c>
      <c r="H28" s="39">
        <v>5</v>
      </c>
      <c r="I28" s="39">
        <v>5</v>
      </c>
      <c r="J28" s="39">
        <v>5</v>
      </c>
      <c r="K28" s="39">
        <v>5</v>
      </c>
    </row>
    <row r="29" spans="1:11" ht="31.5">
      <c r="A29" s="35">
        <v>18</v>
      </c>
      <c r="B29" s="88"/>
      <c r="C29" s="36">
        <v>2</v>
      </c>
      <c r="D29" s="43" t="s">
        <v>55</v>
      </c>
      <c r="E29" s="37">
        <v>5</v>
      </c>
      <c r="F29" s="39">
        <v>0</v>
      </c>
      <c r="G29" s="39">
        <v>5</v>
      </c>
      <c r="H29" s="39">
        <v>5</v>
      </c>
      <c r="I29" s="39">
        <v>5</v>
      </c>
      <c r="J29" s="39">
        <v>5</v>
      </c>
      <c r="K29" s="39">
        <v>5</v>
      </c>
    </row>
    <row r="30" spans="1:11" ht="47.25">
      <c r="A30" s="35">
        <v>18</v>
      </c>
      <c r="B30" s="88"/>
      <c r="C30" s="36">
        <v>3</v>
      </c>
      <c r="D30" s="43" t="s">
        <v>56</v>
      </c>
      <c r="E30" s="37">
        <v>10</v>
      </c>
      <c r="F30" s="39">
        <v>0</v>
      </c>
      <c r="G30" s="39">
        <v>0</v>
      </c>
      <c r="H30" s="39">
        <v>10</v>
      </c>
      <c r="I30" s="39">
        <v>10</v>
      </c>
      <c r="J30" s="39">
        <v>10</v>
      </c>
      <c r="K30" s="39">
        <v>10</v>
      </c>
    </row>
    <row r="31" spans="1:11" ht="47.25">
      <c r="A31" s="35">
        <v>18</v>
      </c>
      <c r="B31" s="88"/>
      <c r="C31" s="36">
        <v>4</v>
      </c>
      <c r="D31" s="43" t="s">
        <v>57</v>
      </c>
      <c r="E31" s="40">
        <v>5</v>
      </c>
      <c r="F31" s="39">
        <v>0</v>
      </c>
      <c r="G31" s="39">
        <v>0</v>
      </c>
      <c r="H31" s="39">
        <v>5</v>
      </c>
      <c r="I31" s="39">
        <v>5</v>
      </c>
      <c r="J31" s="39">
        <v>5</v>
      </c>
      <c r="K31" s="39">
        <v>5</v>
      </c>
    </row>
    <row r="32" spans="1:11" ht="31.5">
      <c r="A32" s="35">
        <v>18</v>
      </c>
      <c r="B32" s="89"/>
      <c r="C32" s="36">
        <v>5</v>
      </c>
      <c r="D32" s="43" t="s">
        <v>58</v>
      </c>
      <c r="E32" s="40">
        <v>15</v>
      </c>
      <c r="F32" s="39">
        <v>0</v>
      </c>
      <c r="G32" s="39">
        <v>0</v>
      </c>
      <c r="H32" s="39">
        <v>0</v>
      </c>
      <c r="I32" s="39">
        <v>0</v>
      </c>
      <c r="J32" s="39">
        <v>15</v>
      </c>
      <c r="K32" s="39">
        <v>15</v>
      </c>
    </row>
    <row r="33" spans="1:13" ht="31.5">
      <c r="A33" s="33"/>
      <c r="B33" s="33"/>
      <c r="C33" s="33"/>
      <c r="D33" s="56" t="s">
        <v>61</v>
      </c>
      <c r="E33" s="26">
        <f>SUM(E11:E32)</f>
        <v>111</v>
      </c>
      <c r="F33" s="41">
        <f t="shared" ref="F33:K33" si="0">$E33-SUM(F11:F32)</f>
        <v>90</v>
      </c>
      <c r="G33" s="41">
        <f t="shared" si="0"/>
        <v>75</v>
      </c>
      <c r="H33" s="41">
        <f t="shared" si="0"/>
        <v>50</v>
      </c>
      <c r="I33" s="41">
        <f t="shared" si="0"/>
        <v>37</v>
      </c>
      <c r="J33" s="41">
        <f t="shared" si="0"/>
        <v>16</v>
      </c>
      <c r="K33" s="41">
        <f t="shared" si="0"/>
        <v>0</v>
      </c>
      <c r="M33" s="21"/>
    </row>
    <row r="34" spans="1:13" ht="47.25">
      <c r="A34" s="33"/>
      <c r="B34" s="33"/>
      <c r="C34" s="33"/>
      <c r="D34" s="57" t="s">
        <v>62</v>
      </c>
      <c r="E34" s="26">
        <f>SUM(E11:E32)</f>
        <v>111</v>
      </c>
      <c r="F34" s="42">
        <f>-(E34/K8)*F8+E34</f>
        <v>92.5</v>
      </c>
      <c r="G34" s="42">
        <f>-($E34/$K8)*G8+$E34</f>
        <v>74</v>
      </c>
      <c r="H34" s="42">
        <f>-($E34/$K8)*H8+$E34</f>
        <v>55.5</v>
      </c>
      <c r="I34" s="42">
        <f>-($E34/$K8)*I8+$E34</f>
        <v>37</v>
      </c>
      <c r="J34" s="42">
        <f>-($E34/$K8)*J8+$E34</f>
        <v>18.5</v>
      </c>
      <c r="K34" s="42">
        <f>-($E34/$K8)*K8+$E34</f>
        <v>0</v>
      </c>
      <c r="M34" s="21"/>
    </row>
    <row r="35" spans="1:1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</row>
  </sheetData>
  <mergeCells count="12">
    <mergeCell ref="B28:B32"/>
    <mergeCell ref="A1:K1"/>
    <mergeCell ref="F7:K7"/>
    <mergeCell ref="A10:K10"/>
    <mergeCell ref="A14:K14"/>
    <mergeCell ref="A19:K19"/>
    <mergeCell ref="A27:K27"/>
    <mergeCell ref="A23:K23"/>
    <mergeCell ref="B11:B13"/>
    <mergeCell ref="B15:B18"/>
    <mergeCell ref="B20:B22"/>
    <mergeCell ref="B24:B26"/>
  </mergeCells>
  <conditionalFormatting sqref="F33:K33">
    <cfRule type="cellIs" dxfId="3" priority="1" stopIfTrue="1" operator="lessThan">
      <formula>F34</formula>
    </cfRule>
    <cfRule type="cellIs" dxfId="2" priority="2" stopIfTrue="1" operator="greaterThan">
      <formula>F34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4" workbookViewId="0">
      <selection activeCell="D16" sqref="D16"/>
    </sheetView>
  </sheetViews>
  <sheetFormatPr baseColWidth="10" defaultRowHeight="15.75"/>
  <cols>
    <col min="1" max="2" width="13.375" customWidth="1"/>
    <col min="4" max="4" width="62.5" bestFit="1" customWidth="1"/>
  </cols>
  <sheetData>
    <row r="1" spans="1:13">
      <c r="A1" s="90" t="s">
        <v>64</v>
      </c>
      <c r="B1" s="90"/>
      <c r="C1" s="91"/>
      <c r="D1" s="91"/>
      <c r="E1" s="91"/>
      <c r="F1" s="92"/>
      <c r="G1" s="92"/>
      <c r="H1" s="92"/>
      <c r="I1" s="92"/>
      <c r="J1" s="92"/>
      <c r="K1" s="92"/>
    </row>
    <row r="2" spans="1:13">
      <c r="A2" s="22"/>
      <c r="B2" s="22"/>
      <c r="C2" s="22"/>
      <c r="D2" s="23"/>
      <c r="E2" s="24"/>
      <c r="F2" s="24"/>
      <c r="G2" s="24"/>
      <c r="H2" s="24"/>
      <c r="I2" s="24"/>
      <c r="J2" s="24"/>
      <c r="K2" s="24"/>
      <c r="M2" s="21"/>
    </row>
    <row r="3" spans="1:13">
      <c r="A3" s="5"/>
      <c r="B3" s="5"/>
      <c r="C3" s="22"/>
      <c r="D3" s="46" t="s">
        <v>39</v>
      </c>
      <c r="E3" s="29" t="s">
        <v>63</v>
      </c>
      <c r="F3" s="30"/>
      <c r="G3" s="30"/>
      <c r="H3" s="30"/>
      <c r="I3" s="31"/>
      <c r="J3" s="27"/>
      <c r="K3" s="27"/>
      <c r="M3" s="21"/>
    </row>
    <row r="4" spans="1:13">
      <c r="A4" s="22"/>
      <c r="B4" s="22"/>
      <c r="C4" s="22"/>
      <c r="D4" s="47" t="s">
        <v>40</v>
      </c>
      <c r="E4" s="25">
        <v>0</v>
      </c>
      <c r="F4" s="24"/>
      <c r="G4" s="24"/>
      <c r="H4" s="24"/>
      <c r="I4" s="24"/>
      <c r="J4" s="24"/>
      <c r="K4" s="24"/>
      <c r="M4" s="21"/>
    </row>
    <row r="5" spans="1:13">
      <c r="A5" s="22"/>
      <c r="B5" s="22"/>
      <c r="C5" s="22"/>
      <c r="D5" s="47" t="s">
        <v>41</v>
      </c>
      <c r="E5" s="28">
        <v>43108</v>
      </c>
      <c r="F5" s="24"/>
      <c r="G5" s="24"/>
      <c r="H5" s="24"/>
      <c r="I5" s="24"/>
      <c r="J5" s="24"/>
      <c r="K5" s="24"/>
      <c r="M5" s="21"/>
    </row>
    <row r="6" spans="1:13" ht="16.5" thickBot="1">
      <c r="A6" s="22"/>
      <c r="B6" s="22"/>
      <c r="C6" s="22"/>
      <c r="D6" s="32"/>
      <c r="E6" s="24"/>
      <c r="F6" s="24"/>
      <c r="G6" s="24"/>
      <c r="H6" s="24"/>
      <c r="I6" s="24"/>
      <c r="J6" s="24"/>
      <c r="K6" s="24"/>
      <c r="M6" s="21"/>
    </row>
    <row r="7" spans="1:13" ht="16.5" thickBot="1">
      <c r="A7" s="33"/>
      <c r="B7" s="33"/>
      <c r="C7" s="33"/>
      <c r="D7" s="34"/>
      <c r="E7" s="33"/>
      <c r="F7" s="93" t="s">
        <v>65</v>
      </c>
      <c r="G7" s="94"/>
      <c r="H7" s="94"/>
      <c r="I7" s="94"/>
      <c r="J7" s="94"/>
      <c r="K7" s="95"/>
      <c r="M7" s="21"/>
    </row>
    <row r="8" spans="1:13" ht="16.5" thickBot="1">
      <c r="A8" s="33"/>
      <c r="B8" s="33"/>
      <c r="C8" s="33"/>
      <c r="D8" s="34"/>
      <c r="E8" s="74">
        <v>0</v>
      </c>
      <c r="F8" s="75">
        <v>1</v>
      </c>
      <c r="G8" s="75">
        <v>2</v>
      </c>
      <c r="H8" s="75">
        <v>3</v>
      </c>
      <c r="I8" s="75">
        <v>4</v>
      </c>
      <c r="J8" s="75">
        <v>5</v>
      </c>
      <c r="K8" s="76">
        <v>6</v>
      </c>
      <c r="M8" s="21"/>
    </row>
    <row r="9" spans="1:13" ht="31.5">
      <c r="A9" s="48" t="s">
        <v>12</v>
      </c>
      <c r="B9" s="49" t="s">
        <v>15</v>
      </c>
      <c r="C9" s="50" t="s">
        <v>67</v>
      </c>
      <c r="D9" s="48" t="s">
        <v>42</v>
      </c>
      <c r="E9" s="51" t="s">
        <v>66</v>
      </c>
      <c r="F9" s="52" t="s">
        <v>76</v>
      </c>
      <c r="G9" s="52" t="s">
        <v>122</v>
      </c>
      <c r="H9" s="52" t="s">
        <v>43</v>
      </c>
      <c r="I9" s="52" t="s">
        <v>123</v>
      </c>
      <c r="J9" s="52" t="s">
        <v>124</v>
      </c>
      <c r="K9" s="52" t="s">
        <v>125</v>
      </c>
    </row>
    <row r="10" spans="1:13">
      <c r="A10" s="96" t="s">
        <v>68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</row>
    <row r="11" spans="1:13">
      <c r="A11" s="104">
        <v>1</v>
      </c>
      <c r="B11" s="103">
        <v>20</v>
      </c>
      <c r="C11" s="107">
        <v>1</v>
      </c>
      <c r="D11" s="73" t="s">
        <v>79</v>
      </c>
      <c r="E11" s="37">
        <v>5</v>
      </c>
      <c r="F11" s="35">
        <v>5</v>
      </c>
      <c r="G11" s="35">
        <v>5</v>
      </c>
      <c r="H11" s="35">
        <v>5</v>
      </c>
      <c r="I11" s="35">
        <v>5</v>
      </c>
      <c r="J11" s="35">
        <v>5</v>
      </c>
      <c r="K11" s="35">
        <v>5</v>
      </c>
    </row>
    <row r="12" spans="1:13">
      <c r="A12" s="105"/>
      <c r="B12" s="103"/>
      <c r="C12" s="107">
        <v>2</v>
      </c>
      <c r="D12" s="73" t="s">
        <v>80</v>
      </c>
      <c r="E12" s="37">
        <v>8</v>
      </c>
      <c r="F12" s="35">
        <v>0</v>
      </c>
      <c r="G12" s="35">
        <v>4</v>
      </c>
      <c r="H12" s="35">
        <v>4</v>
      </c>
      <c r="I12" s="35">
        <v>8</v>
      </c>
      <c r="J12" s="35">
        <v>8</v>
      </c>
      <c r="K12" s="35">
        <v>8</v>
      </c>
    </row>
    <row r="13" spans="1:13" ht="16.5" thickBot="1">
      <c r="A13" s="105"/>
      <c r="B13" s="103"/>
      <c r="C13" s="107">
        <v>3</v>
      </c>
      <c r="D13" s="73" t="s">
        <v>81</v>
      </c>
      <c r="E13" s="38">
        <v>4</v>
      </c>
      <c r="F13" s="35">
        <v>0</v>
      </c>
      <c r="G13" s="35">
        <v>0</v>
      </c>
      <c r="H13" s="35">
        <v>0</v>
      </c>
      <c r="I13" s="35">
        <v>4</v>
      </c>
      <c r="J13" s="35">
        <v>4</v>
      </c>
      <c r="K13" s="35">
        <v>4</v>
      </c>
    </row>
    <row r="14" spans="1:13" ht="16.5" thickBot="1">
      <c r="A14" s="106"/>
      <c r="B14" s="103"/>
      <c r="C14" s="102">
        <v>4</v>
      </c>
      <c r="D14" s="108" t="s">
        <v>82</v>
      </c>
      <c r="E14" s="110">
        <v>3</v>
      </c>
      <c r="F14" s="107">
        <v>0</v>
      </c>
      <c r="G14" s="35">
        <v>0</v>
      </c>
      <c r="H14" s="35">
        <v>0</v>
      </c>
      <c r="I14" s="35">
        <v>0</v>
      </c>
      <c r="J14" s="35">
        <v>3</v>
      </c>
      <c r="K14" s="35">
        <v>3</v>
      </c>
    </row>
    <row r="15" spans="1:13">
      <c r="A15" s="96" t="s">
        <v>69</v>
      </c>
      <c r="B15" s="97"/>
      <c r="C15" s="97"/>
      <c r="D15" s="97"/>
      <c r="E15" s="109"/>
      <c r="F15" s="97"/>
      <c r="G15" s="97"/>
      <c r="H15" s="97"/>
      <c r="I15" s="97"/>
      <c r="J15" s="97"/>
      <c r="K15" s="97"/>
    </row>
    <row r="16" spans="1:13">
      <c r="A16" s="99">
        <v>2</v>
      </c>
      <c r="B16" s="87">
        <v>8</v>
      </c>
      <c r="C16" s="36">
        <v>1</v>
      </c>
      <c r="D16" s="72" t="s">
        <v>83</v>
      </c>
      <c r="E16" s="38">
        <v>3</v>
      </c>
      <c r="F16" s="39">
        <v>3</v>
      </c>
      <c r="G16" s="39">
        <v>3</v>
      </c>
      <c r="H16" s="39">
        <v>3</v>
      </c>
      <c r="I16" s="39">
        <v>3</v>
      </c>
      <c r="J16" s="39">
        <v>3</v>
      </c>
      <c r="K16" s="39">
        <v>3</v>
      </c>
    </row>
    <row r="17" spans="1:11">
      <c r="A17" s="100"/>
      <c r="B17" s="88"/>
      <c r="C17" s="36">
        <v>2</v>
      </c>
      <c r="D17" s="72" t="s">
        <v>84</v>
      </c>
      <c r="E17" s="38">
        <v>4</v>
      </c>
      <c r="F17" s="39">
        <v>0</v>
      </c>
      <c r="G17" s="39">
        <v>4</v>
      </c>
      <c r="H17" s="39">
        <v>4</v>
      </c>
      <c r="I17" s="39">
        <v>4</v>
      </c>
      <c r="J17" s="39">
        <v>4</v>
      </c>
      <c r="K17" s="39">
        <v>4</v>
      </c>
    </row>
    <row r="18" spans="1:11">
      <c r="A18" s="100"/>
      <c r="B18" s="88"/>
      <c r="C18" s="36">
        <v>3</v>
      </c>
      <c r="D18" s="72" t="s">
        <v>85</v>
      </c>
      <c r="E18" s="38">
        <v>3</v>
      </c>
      <c r="F18" s="39">
        <v>0</v>
      </c>
      <c r="G18" s="39">
        <v>0</v>
      </c>
      <c r="H18" s="39">
        <v>0</v>
      </c>
      <c r="I18" s="39">
        <v>3</v>
      </c>
      <c r="J18" s="39">
        <v>3</v>
      </c>
      <c r="K18" s="39">
        <v>3</v>
      </c>
    </row>
    <row r="19" spans="1:11">
      <c r="A19" s="98" t="s">
        <v>19</v>
      </c>
      <c r="B19" s="97"/>
      <c r="C19" s="97"/>
      <c r="D19" s="97"/>
      <c r="E19" s="97"/>
      <c r="F19" s="97"/>
      <c r="G19" s="97"/>
      <c r="H19" s="97"/>
      <c r="I19" s="97"/>
      <c r="J19" s="97"/>
      <c r="K19" s="97"/>
    </row>
    <row r="20" spans="1:11" ht="47.25">
      <c r="A20" s="35">
        <v>16</v>
      </c>
      <c r="B20" s="87">
        <v>3</v>
      </c>
      <c r="C20" s="36">
        <v>1</v>
      </c>
      <c r="D20" s="43" t="s">
        <v>51</v>
      </c>
      <c r="E20" s="37">
        <v>20</v>
      </c>
      <c r="F20" s="35">
        <v>10</v>
      </c>
      <c r="G20" s="35">
        <v>15</v>
      </c>
      <c r="H20" s="35">
        <v>20</v>
      </c>
      <c r="I20" s="35">
        <v>20</v>
      </c>
      <c r="J20" s="35">
        <v>20</v>
      </c>
      <c r="K20" s="35">
        <v>20</v>
      </c>
    </row>
    <row r="21" spans="1:11" ht="63">
      <c r="A21" s="35">
        <v>16</v>
      </c>
      <c r="B21" s="88"/>
      <c r="C21" s="36">
        <v>2</v>
      </c>
      <c r="D21" s="43" t="s">
        <v>52</v>
      </c>
      <c r="E21" s="37">
        <v>5</v>
      </c>
      <c r="F21" s="35">
        <v>0</v>
      </c>
      <c r="G21" s="35">
        <v>0</v>
      </c>
      <c r="H21" s="35">
        <v>5</v>
      </c>
      <c r="I21" s="35">
        <v>5</v>
      </c>
      <c r="J21" s="35">
        <v>5</v>
      </c>
      <c r="K21" s="35">
        <v>5</v>
      </c>
    </row>
    <row r="22" spans="1:11" ht="63">
      <c r="A22" s="35">
        <v>16</v>
      </c>
      <c r="B22" s="89"/>
      <c r="C22" s="36">
        <v>3</v>
      </c>
      <c r="D22" s="43" t="s">
        <v>53</v>
      </c>
      <c r="E22" s="37">
        <v>15</v>
      </c>
      <c r="F22" s="35">
        <v>0</v>
      </c>
      <c r="G22" s="35">
        <v>0</v>
      </c>
      <c r="H22" s="35">
        <v>0</v>
      </c>
      <c r="I22" s="35">
        <v>5</v>
      </c>
      <c r="J22" s="35">
        <v>10</v>
      </c>
      <c r="K22" s="35">
        <v>15</v>
      </c>
    </row>
    <row r="23" spans="1:11">
      <c r="A23" s="98" t="s">
        <v>20</v>
      </c>
      <c r="B23" s="97"/>
      <c r="C23" s="97"/>
      <c r="D23" s="97"/>
      <c r="E23" s="97"/>
      <c r="F23" s="97"/>
      <c r="G23" s="97"/>
      <c r="H23" s="97"/>
      <c r="I23" s="97"/>
      <c r="J23" s="97"/>
      <c r="K23" s="97"/>
    </row>
    <row r="24" spans="1:11" ht="47.25">
      <c r="A24" s="35">
        <v>17</v>
      </c>
      <c r="B24" s="99">
        <v>40</v>
      </c>
      <c r="C24" s="35">
        <v>1</v>
      </c>
      <c r="D24" s="43" t="s">
        <v>59</v>
      </c>
      <c r="E24" s="40">
        <v>1</v>
      </c>
      <c r="F24" s="39">
        <v>0</v>
      </c>
      <c r="G24" s="39">
        <v>0</v>
      </c>
      <c r="H24" s="39">
        <v>0</v>
      </c>
      <c r="I24" s="39">
        <v>1</v>
      </c>
      <c r="J24" s="39">
        <v>1</v>
      </c>
      <c r="K24" s="39">
        <v>1</v>
      </c>
    </row>
    <row r="25" spans="1:11" ht="31.5">
      <c r="A25" s="35">
        <v>17</v>
      </c>
      <c r="B25" s="100"/>
      <c r="C25" s="35">
        <v>2</v>
      </c>
      <c r="D25" s="43" t="s">
        <v>60</v>
      </c>
      <c r="E25" s="40">
        <v>1</v>
      </c>
      <c r="F25" s="39">
        <v>0</v>
      </c>
      <c r="G25" s="39">
        <v>0</v>
      </c>
      <c r="H25" s="39">
        <v>0</v>
      </c>
      <c r="I25" s="39">
        <v>0</v>
      </c>
      <c r="J25" s="39">
        <v>1</v>
      </c>
      <c r="K25" s="39">
        <v>1</v>
      </c>
    </row>
    <row r="26" spans="1:11" ht="63">
      <c r="A26" s="35">
        <v>17</v>
      </c>
      <c r="B26" s="101"/>
      <c r="C26" s="35">
        <v>3</v>
      </c>
      <c r="D26" s="43" t="s">
        <v>47</v>
      </c>
      <c r="E26" s="40">
        <v>1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1</v>
      </c>
    </row>
    <row r="27" spans="1:11">
      <c r="A27" s="98" t="s">
        <v>24</v>
      </c>
      <c r="B27" s="97"/>
      <c r="C27" s="97"/>
      <c r="D27" s="97"/>
      <c r="E27" s="97"/>
      <c r="F27" s="97"/>
      <c r="G27" s="97"/>
      <c r="H27" s="97"/>
      <c r="I27" s="97"/>
      <c r="J27" s="97"/>
      <c r="K27" s="97"/>
    </row>
    <row r="28" spans="1:11" ht="31.5">
      <c r="A28" s="35">
        <v>18</v>
      </c>
      <c r="B28" s="87">
        <v>40</v>
      </c>
      <c r="C28" s="36">
        <v>1</v>
      </c>
      <c r="D28" s="43" t="s">
        <v>54</v>
      </c>
      <c r="E28" s="37">
        <v>5</v>
      </c>
      <c r="F28" s="39">
        <v>5</v>
      </c>
      <c r="G28" s="39">
        <v>5</v>
      </c>
      <c r="H28" s="39">
        <v>5</v>
      </c>
      <c r="I28" s="39">
        <v>5</v>
      </c>
      <c r="J28" s="39">
        <v>5</v>
      </c>
      <c r="K28" s="39">
        <v>5</v>
      </c>
    </row>
    <row r="29" spans="1:11" ht="31.5">
      <c r="A29" s="35">
        <v>18</v>
      </c>
      <c r="B29" s="88"/>
      <c r="C29" s="36">
        <v>2</v>
      </c>
      <c r="D29" s="43" t="s">
        <v>55</v>
      </c>
      <c r="E29" s="37">
        <v>5</v>
      </c>
      <c r="F29" s="39">
        <v>0</v>
      </c>
      <c r="G29" s="39">
        <v>5</v>
      </c>
      <c r="H29" s="39">
        <v>5</v>
      </c>
      <c r="I29" s="39">
        <v>5</v>
      </c>
      <c r="J29" s="39">
        <v>5</v>
      </c>
      <c r="K29" s="39">
        <v>5</v>
      </c>
    </row>
    <row r="30" spans="1:11" ht="47.25">
      <c r="A30" s="35">
        <v>18</v>
      </c>
      <c r="B30" s="88"/>
      <c r="C30" s="36">
        <v>3</v>
      </c>
      <c r="D30" s="43" t="s">
        <v>56</v>
      </c>
      <c r="E30" s="37">
        <v>10</v>
      </c>
      <c r="F30" s="39">
        <v>0</v>
      </c>
      <c r="G30" s="39">
        <v>0</v>
      </c>
      <c r="H30" s="39">
        <v>10</v>
      </c>
      <c r="I30" s="39">
        <v>10</v>
      </c>
      <c r="J30" s="39">
        <v>10</v>
      </c>
      <c r="K30" s="39">
        <v>10</v>
      </c>
    </row>
    <row r="31" spans="1:11" ht="47.25">
      <c r="A31" s="35">
        <v>18</v>
      </c>
      <c r="B31" s="88"/>
      <c r="C31" s="36">
        <v>4</v>
      </c>
      <c r="D31" s="43" t="s">
        <v>57</v>
      </c>
      <c r="E31" s="40">
        <v>5</v>
      </c>
      <c r="F31" s="39">
        <v>0</v>
      </c>
      <c r="G31" s="39">
        <v>0</v>
      </c>
      <c r="H31" s="39">
        <v>5</v>
      </c>
      <c r="I31" s="39">
        <v>5</v>
      </c>
      <c r="J31" s="39">
        <v>5</v>
      </c>
      <c r="K31" s="39">
        <v>5</v>
      </c>
    </row>
    <row r="32" spans="1:11" ht="31.5">
      <c r="A32" s="35">
        <v>18</v>
      </c>
      <c r="B32" s="89"/>
      <c r="C32" s="36">
        <v>5</v>
      </c>
      <c r="D32" s="43" t="s">
        <v>58</v>
      </c>
      <c r="E32" s="40">
        <v>15</v>
      </c>
      <c r="F32" s="39">
        <v>0</v>
      </c>
      <c r="G32" s="39">
        <v>0</v>
      </c>
      <c r="H32" s="39">
        <v>0</v>
      </c>
      <c r="I32" s="39">
        <v>0</v>
      </c>
      <c r="J32" s="39">
        <v>15</v>
      </c>
      <c r="K32" s="39">
        <v>15</v>
      </c>
    </row>
    <row r="33" spans="1:13" ht="31.5">
      <c r="A33" s="33"/>
      <c r="B33" s="33"/>
      <c r="C33" s="33"/>
      <c r="D33" s="56" t="s">
        <v>61</v>
      </c>
      <c r="E33" s="26">
        <f>SUM(E11:E32)</f>
        <v>113</v>
      </c>
      <c r="F33" s="41">
        <f>$E33-SUM(F11:F32)</f>
        <v>90</v>
      </c>
      <c r="G33" s="41">
        <f>$E33-SUM(G11:G32)</f>
        <v>72</v>
      </c>
      <c r="H33" s="41">
        <f>$E33-SUM(H11:H32)</f>
        <v>47</v>
      </c>
      <c r="I33" s="41">
        <f>$E33-SUM(I11:I32)</f>
        <v>30</v>
      </c>
      <c r="J33" s="41">
        <f>$E33-SUM(J11:J32)</f>
        <v>6</v>
      </c>
      <c r="K33" s="41">
        <f>$E33-SUM(K11:K32)</f>
        <v>0</v>
      </c>
      <c r="M33" s="21"/>
    </row>
    <row r="34" spans="1:13" ht="47.25">
      <c r="A34" s="33"/>
      <c r="B34" s="33"/>
      <c r="C34" s="33"/>
      <c r="D34" s="57" t="s">
        <v>62</v>
      </c>
      <c r="E34" s="26">
        <f>SUM(E11:E32)</f>
        <v>113</v>
      </c>
      <c r="F34" s="42">
        <f>-(E34/K8)*F8+E34</f>
        <v>94.166666666666671</v>
      </c>
      <c r="G34" s="42">
        <f>-($E34/$K8)*G8+$E34</f>
        <v>75.333333333333343</v>
      </c>
      <c r="H34" s="42">
        <f>-($E34/$K8)*H8+$E34</f>
        <v>56.5</v>
      </c>
      <c r="I34" s="42">
        <f>-($E34/$K8)*I8+$E34</f>
        <v>37.666666666666671</v>
      </c>
      <c r="J34" s="42">
        <f>-($E34/$K8)*J8+$E34</f>
        <v>18.833333333333343</v>
      </c>
      <c r="K34" s="42">
        <f>-($E34/$K8)*K8+$E34</f>
        <v>0</v>
      </c>
      <c r="M34" s="21"/>
    </row>
    <row r="35" spans="1:1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</row>
  </sheetData>
  <mergeCells count="14">
    <mergeCell ref="A19:K19"/>
    <mergeCell ref="B20:B22"/>
    <mergeCell ref="A23:K23"/>
    <mergeCell ref="B24:B26"/>
    <mergeCell ref="A27:K27"/>
    <mergeCell ref="B28:B32"/>
    <mergeCell ref="A1:K1"/>
    <mergeCell ref="F7:K7"/>
    <mergeCell ref="A10:K10"/>
    <mergeCell ref="A15:K15"/>
    <mergeCell ref="B16:B18"/>
    <mergeCell ref="B11:B14"/>
    <mergeCell ref="A11:A14"/>
    <mergeCell ref="A16:A18"/>
  </mergeCells>
  <conditionalFormatting sqref="F33:K33">
    <cfRule type="cellIs" dxfId="1" priority="1" stopIfTrue="1" operator="lessThan">
      <formula>F34</formula>
    </cfRule>
    <cfRule type="cellIs" dxfId="0" priority="2" stopIfTrue="1" operator="greaterThan">
      <formula>F34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Product backlog</vt:lpstr>
      <vt:lpstr>tâches User Stories</vt:lpstr>
      <vt:lpstr>Sprint 0</vt:lpstr>
      <vt:lpstr>Sprint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 BORDES</dc:creator>
  <cp:lastModifiedBy>adminl</cp:lastModifiedBy>
  <dcterms:created xsi:type="dcterms:W3CDTF">2018-01-07T16:44:30Z</dcterms:created>
  <dcterms:modified xsi:type="dcterms:W3CDTF">2018-01-09T11:03:59Z</dcterms:modified>
</cp:coreProperties>
</file>