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depot git\ProxiBanqueV4\"/>
    </mc:Choice>
  </mc:AlternateContent>
  <bookViews>
    <workbookView xWindow="0" yWindow="0" windowWidth="25605" windowHeight="14535" tabRatio="500" activeTab="3"/>
  </bookViews>
  <sheets>
    <sheet name="Product backlog" sheetId="1" r:id="rId1"/>
    <sheet name="tâches User Stories" sheetId="3" r:id="rId2"/>
    <sheet name="Sprint 0" sheetId="2" r:id="rId3"/>
    <sheet name="Sprint 1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4" l="1"/>
  <c r="K30" i="4"/>
  <c r="J30" i="4"/>
  <c r="I30" i="4"/>
  <c r="H30" i="4"/>
  <c r="G30" i="4"/>
  <c r="F31" i="4"/>
  <c r="F30" i="4"/>
  <c r="C30" i="4"/>
  <c r="B30" i="4"/>
  <c r="E34" i="2"/>
  <c r="F34" i="2"/>
  <c r="E33" i="2"/>
  <c r="F33" i="2"/>
  <c r="L31" i="4"/>
  <c r="K31" i="4"/>
  <c r="J31" i="4"/>
  <c r="I31" i="4"/>
  <c r="H31" i="4"/>
  <c r="G31" i="4"/>
  <c r="K34" i="2"/>
  <c r="J34" i="2"/>
  <c r="I34" i="2"/>
  <c r="H34" i="2"/>
  <c r="G34" i="2"/>
  <c r="K33" i="2"/>
  <c r="J33" i="2"/>
  <c r="I33" i="2"/>
  <c r="H33" i="2"/>
  <c r="G33" i="2"/>
</calcChain>
</file>

<file path=xl/sharedStrings.xml><?xml version="1.0" encoding="utf-8"?>
<sst xmlns="http://schemas.openxmlformats.org/spreadsheetml/2006/main" count="196" uniqueCount="144">
  <si>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</si>
  <si>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</si>
  <si>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</si>
  <si>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</si>
  <si>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</si>
  <si>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</si>
  <si>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</si>
  <si>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</si>
  <si>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</si>
  <si>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</si>
  <si>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</si>
  <si>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</si>
  <si>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</si>
  <si>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</si>
  <si>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</si>
  <si>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</si>
  <si>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</si>
  <si>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</si>
  <si>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</si>
  <si>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</si>
  <si>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</si>
  <si>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</si>
  <si>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</si>
  <si>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</si>
  <si>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</si>
  <si>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</si>
  <si>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</si>
  <si>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</si>
  <si>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</si>
  <si>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</si>
  <si>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</si>
  <si>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</si>
  <si>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</si>
  <si>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</si>
  <si>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</si>
  <si>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</si>
  <si>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</si>
  <si>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</si>
  <si>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</si>
  <si>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</si>
  <si>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</si>
  <si>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</si>
  <si>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</si>
  <si>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</si>
  <si>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</si>
  <si>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</si>
  <si>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</si>
  <si>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</si>
  <si>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</si>
  <si>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</si>
  <si>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</si>
  <si>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</si>
  <si>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</si>
  <si>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</si>
  <si>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</si>
  <si>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</si>
  <si>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</si>
  <si>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</si>
  <si>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</si>
  <si>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</si>
  <si>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</si>
  <si>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</si>
  <si>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</si>
  <si>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</si>
  <si>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</si>
  <si>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</si>
  <si>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</si>
  <si>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</si>
  <si>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</si>
  <si>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</si>
  <si>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</si>
  <si>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</si>
  <si>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</si>
  <si>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</si>
  <si>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</si>
  <si>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</si>
  <si>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</si>
  <si>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Product Owner</t>
  </si>
  <si>
    <t>Tâches</t>
  </si>
  <si>
    <t>1) coder une page d'authentification</t>
  </si>
  <si>
    <t>2) coder une méthode d'authentification en fonction du profil (webservice)</t>
  </si>
  <si>
    <t>3) verifier en base de données si il existe</t>
  </si>
  <si>
    <t>1) coder page de déconnection</t>
  </si>
  <si>
    <t>2) fermer la session</t>
  </si>
  <si>
    <t>3) renvoyer sur la page de connection</t>
  </si>
  <si>
    <t>1) recupérer l'id du client et transmettre au WS</t>
  </si>
  <si>
    <t>2) recupérer ses comptes (webservice)</t>
  </si>
  <si>
    <t>1) Récupérer l'id du client sélectionné et le transmettre au WS</t>
  </si>
  <si>
    <t>2) Récupérer les infos du WS</t>
  </si>
  <si>
    <t>3) Afficher les informations en BDD fournies par le WS (formulaire)</t>
  </si>
  <si>
    <t>4) Pouvoir persister ces informations en BDD</t>
  </si>
  <si>
    <t>1) Récupérer l'id du client sélectionné a donner au WS</t>
  </si>
  <si>
    <t>1) Formulaire pour créer un client</t>
  </si>
  <si>
    <t>2) lui associé un compte courant</t>
  </si>
  <si>
    <t>3) Envoyer les informations en BDD via WS</t>
  </si>
  <si>
    <t>4) Persistance des infos</t>
  </si>
  <si>
    <t>5) Message de succès/échec de création</t>
  </si>
  <si>
    <t>1) attribution automatique d'un compte lors de la création d'un nouveau client</t>
  </si>
  <si>
    <t>1) quand solde d'un compte &lt; -500 euros alerte</t>
  </si>
  <si>
    <t>2) afficher message d'alerte sur les pages</t>
  </si>
  <si>
    <t>3) surligner en rouge les comptes à découvert</t>
  </si>
  <si>
    <t>1) après login, recuperer la liste de conseillers de l'agence (webservice)</t>
  </si>
  <si>
    <t>2) afficher la liste de conseillers</t>
  </si>
  <si>
    <t>1) Récupérer les informations sur les virements réalisés sur le dernier mois et la dernière semaine</t>
  </si>
  <si>
    <t>1 ) recuperer les comptes à découvert (solde &lt; -500 euros)</t>
  </si>
  <si>
    <t>2) afficher message d'alerte avec les comptes à découvert</t>
  </si>
  <si>
    <t>1) afficher la liste de conseillers</t>
  </si>
  <si>
    <t>2) choisir le conseiller à remplacer</t>
  </si>
  <si>
    <t>3) afficher la page d'acceuil du conseiller</t>
  </si>
  <si>
    <t>10h30</t>
  </si>
  <si>
    <t>13h30</t>
  </si>
  <si>
    <t>15h00</t>
  </si>
  <si>
    <t>16h30</t>
  </si>
  <si>
    <t>En tant que gérant je veux recevoir une alerte des clients à découvert</t>
  </si>
  <si>
    <t>En tant que conseiller je veux recevoir une alerte des clients à découvert</t>
  </si>
  <si>
    <t>10h00</t>
  </si>
  <si>
    <t>16h00</t>
  </si>
  <si>
    <t>11h30</t>
  </si>
  <si>
    <t>13h00</t>
  </si>
  <si>
    <t>14h30</t>
  </si>
  <si>
    <t>17h30</t>
  </si>
  <si>
    <t>2) Afficher les informations sous forme d'histogramme</t>
  </si>
  <si>
    <t>2)Récupérer la liste des comptes de l'agence via WS</t>
  </si>
  <si>
    <t>3)Afficher les informations</t>
  </si>
  <si>
    <t>4) Réaliser le virement (actualisation soldes émetteurs et récepteurs)</t>
  </si>
  <si>
    <t>5) Persister les informations du virement sur log + dans la BDD</t>
  </si>
  <si>
    <t>6)Afficher un message de succès/d'échec du virement</t>
  </si>
  <si>
    <t>Sprint 1 Back Office</t>
  </si>
  <si>
    <t>4) renvoyer la reponse de la requette</t>
  </si>
  <si>
    <t>5) coder une alerte si connexion incorrecte ou page d'accueil.</t>
  </si>
  <si>
    <t>2) webservice renvoit la liste des clients en JSON</t>
  </si>
  <si>
    <t>3) affichage sur le navigateur</t>
  </si>
  <si>
    <t>4) en fonction du conseiller logé, afficher la liste de clients associés</t>
  </si>
  <si>
    <t>1) webservice recupere la liste de clients du conseiller</t>
  </si>
  <si>
    <t>3) afficher sur le navigateur</t>
  </si>
  <si>
    <t>3) affichage du JSON sur le naviguateur</t>
  </si>
  <si>
    <t>4) afficher ses comptes sur une page</t>
  </si>
  <si>
    <t>1) recupérer ses comptes (webservice)</t>
  </si>
  <si>
    <t>2) trier les comptes recus par id du client</t>
  </si>
  <si>
    <t>2) trier avec un id client</t>
  </si>
  <si>
    <t>1) Récupérer la liste des comptes de l'agence via WS</t>
  </si>
  <si>
    <t>Estimation total (back + front)</t>
  </si>
  <si>
    <t>Estimation back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</si>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</sst>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3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1" xfId="0" applyNumberFormat="1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4" xfId="0" applyFont="1" applyFill="1" applyBorder="1" applyAlignment="1" applyProtection="1">
      <alignment horizontal="center" vertical="center"/>
      <protection locked="0"/>
    </xf>
    <xf numFmtId="0" fontId="0" fillId="4" borderId="20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7" fillId="6" borderId="36" xfId="0" applyFont="1" applyFill="1" applyBorder="1" applyAlignment="1" applyProtection="1">
      <alignment horizontal="center" vertical="center"/>
      <protection locked="0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5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 vertical="center"/>
      <protection locked="0"/>
    </xf>
    <xf numFmtId="0" fontId="4" fillId="4" borderId="33" xfId="0" applyFont="1" applyFill="1" applyBorder="1" applyAlignment="1" applyProtection="1">
      <alignment horizontal="center" vertical="center"/>
      <protection locked="0"/>
    </xf>
    <xf numFmtId="0" fontId="7" fillId="6" borderId="35" xfId="0" applyFont="1" applyFill="1" applyBorder="1" applyAlignment="1" applyProtection="1">
      <alignment horizontal="center" vertical="center"/>
      <protection locked="0"/>
    </xf>
    <xf numFmtId="0" fontId="4" fillId="4" borderId="34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4" fillId="4" borderId="31" xfId="0" applyFont="1" applyFill="1" applyBorder="1" applyAlignment="1" applyProtection="1">
      <alignment horizontal="center" vertical="center"/>
      <protection locked="0"/>
    </xf>
    <xf numFmtId="0" fontId="7" fillId="6" borderId="33" xfId="0" applyFont="1" applyFill="1" applyBorder="1" applyAlignment="1" applyProtection="1">
      <alignment horizontal="center" vertical="center"/>
      <protection locked="0"/>
    </xf>
    <xf numFmtId="0" fontId="4" fillId="4" borderId="37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/>
    <xf numFmtId="0" fontId="12" fillId="3" borderId="0" xfId="0" applyFont="1" applyFill="1" applyAlignment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11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116</c:v>
                </c:pt>
                <c:pt idx="1">
                  <c:v>96.666666666666671</c:v>
                </c:pt>
                <c:pt idx="2">
                  <c:v>77.333333333333343</c:v>
                </c:pt>
                <c:pt idx="3">
                  <c:v>58</c:v>
                </c:pt>
                <c:pt idx="4">
                  <c:v>38.666666666666671</c:v>
                </c:pt>
                <c:pt idx="5">
                  <c:v>19.333333333333343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116</c:v>
                </c:pt>
                <c:pt idx="1">
                  <c:v>95</c:v>
                </c:pt>
                <c:pt idx="2">
                  <c:v>80</c:v>
                </c:pt>
                <c:pt idx="3">
                  <c:v>55</c:v>
                </c:pt>
                <c:pt idx="4">
                  <c:v>40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78352"/>
        <c:axId val="100978912"/>
      </c:lineChart>
      <c:catAx>
        <c:axId val="10097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78912"/>
        <c:crosses val="autoZero"/>
        <c:auto val="1"/>
        <c:lblAlgn val="ctr"/>
        <c:lblOffset val="100"/>
        <c:noMultiLvlLbl val="0"/>
      </c:catAx>
      <c:valAx>
        <c:axId val="1009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7835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1'!$F$31:$L$31</c:f>
              <c:numCache>
                <c:formatCode>0.0</c:formatCode>
                <c:ptCount val="7"/>
                <c:pt idx="0" formatCode="General">
                  <c:v>63</c:v>
                </c:pt>
                <c:pt idx="1">
                  <c:v>52.5</c:v>
                </c:pt>
                <c:pt idx="2">
                  <c:v>42</c:v>
                </c:pt>
                <c:pt idx="3">
                  <c:v>31.5</c:v>
                </c:pt>
                <c:pt idx="4">
                  <c:v>21</c:v>
                </c:pt>
                <c:pt idx="5">
                  <c:v>10.5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1'!$F$30:$L$30</c:f>
              <c:numCache>
                <c:formatCode>General</c:formatCode>
                <c:ptCount val="7"/>
                <c:pt idx="0">
                  <c:v>63</c:v>
                </c:pt>
                <c:pt idx="1">
                  <c:v>49</c:v>
                </c:pt>
                <c:pt idx="2">
                  <c:v>42</c:v>
                </c:pt>
                <c:pt idx="3">
                  <c:v>30</c:v>
                </c:pt>
                <c:pt idx="4">
                  <c:v>22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1712"/>
        <c:axId val="100982272"/>
      </c:lineChart>
      <c:catAx>
        <c:axId val="1009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2272"/>
        <c:crosses val="autoZero"/>
        <c:auto val="1"/>
        <c:lblAlgn val="ctr"/>
        <c:lblOffset val="100"/>
        <c:noMultiLvlLbl val="0"/>
      </c:catAx>
      <c:valAx>
        <c:axId val="100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8171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422275</xdr:colOff>
      <xdr:row>33</xdr:row>
      <xdr:rowOff>14286</xdr:rowOff>
    </xdr:from>
    <xdr:to>
      <xdr:col>8</xdr:col>
      <xdr:colOff>431800</xdr:colOff>
      <xdr:row>51</xdr:row>
      <xdr:rowOff>104774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6:F29" totalsRowShown="0" headerRowDxfId="10" dataDxfId="9">
  <autoFilter ref="B16:F29"/>
  <sortState ref="B17:F29">
    <sortCondition descending="1" ref="D17:D29"/>
    <sortCondition ref="E17:E29"/>
  </sortState>
  <tableColumns count="5">
    <tableColumn id="1" name="User Story ID" dataDxfId="8"/>
    <tableColumn id="2" name="User Story" dataDxfId="7"/>
    <tableColumn id="3" name="Priorité" dataDxfId="6"/>
    <tableColumn id="4" name="Estimation (complexité)" dataDxfId="5"/>
    <tableColumn id="5" name="Sprint n°" dataDxfId="4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14" workbookViewId="0">
      <selection activeCell="G21" sqref="G21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84" t="s">
        <v>0</v>
      </c>
      <c r="C3" s="85"/>
      <c r="D3" s="85"/>
      <c r="E3" s="85"/>
      <c r="F3" s="86"/>
      <c r="G3" s="12"/>
      <c r="H3" s="12"/>
      <c r="I3" s="12"/>
      <c r="J3" s="12"/>
      <c r="K3" s="12"/>
      <c r="L3" s="12"/>
    </row>
    <row r="4" spans="2:12" ht="16.5" thickBot="1">
      <c r="B4" s="87"/>
      <c r="C4" s="88"/>
      <c r="D4" s="88"/>
      <c r="E4" s="88"/>
      <c r="F4" s="89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90" t="s">
        <v>4</v>
      </c>
      <c r="C8" s="2" t="s">
        <v>8</v>
      </c>
      <c r="E8" s="2">
        <v>40</v>
      </c>
      <c r="F8" s="2" t="s">
        <v>28</v>
      </c>
    </row>
    <row r="9" spans="2:12">
      <c r="B9" s="91"/>
      <c r="C9" s="2" t="s">
        <v>10</v>
      </c>
      <c r="E9" s="2" t="s">
        <v>31</v>
      </c>
      <c r="F9" s="2" t="s">
        <v>29</v>
      </c>
    </row>
    <row r="10" spans="2:12">
      <c r="B10" s="91"/>
      <c r="C10" s="2" t="s">
        <v>11</v>
      </c>
      <c r="E10" s="2" t="s">
        <v>32</v>
      </c>
      <c r="F10" s="2" t="s">
        <v>30</v>
      </c>
    </row>
    <row r="11" spans="2:12">
      <c r="B11" s="70" t="s">
        <v>74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77</v>
      </c>
      <c r="C13" s="3" t="s">
        <v>7</v>
      </c>
      <c r="D13" s="4"/>
    </row>
    <row r="14" spans="2:12" ht="16.5" thickBot="1">
      <c r="B14" s="59"/>
      <c r="C14" s="58"/>
      <c r="D14" s="58"/>
    </row>
    <row r="15" spans="2:12" ht="16.5" thickBot="1">
      <c r="B15" s="61" t="s">
        <v>72</v>
      </c>
    </row>
    <row r="16" spans="2:12" ht="23.1" customHeight="1" thickBot="1">
      <c r="B16" s="63" t="s">
        <v>18</v>
      </c>
      <c r="C16" s="63" t="s">
        <v>13</v>
      </c>
      <c r="D16" s="65" t="s">
        <v>14</v>
      </c>
      <c r="E16" s="63" t="s">
        <v>16</v>
      </c>
      <c r="F16" s="63" t="s">
        <v>17</v>
      </c>
    </row>
    <row r="17" spans="2:6" ht="23.1" customHeight="1">
      <c r="B17" s="62">
        <v>3</v>
      </c>
      <c r="C17" s="62" t="s">
        <v>19</v>
      </c>
      <c r="D17" s="62">
        <v>100</v>
      </c>
      <c r="E17" s="62">
        <v>13</v>
      </c>
      <c r="F17" s="62"/>
    </row>
    <row r="18" spans="2:6" ht="23.1" customHeight="1">
      <c r="B18" s="74">
        <v>4</v>
      </c>
      <c r="C18" s="74" t="s">
        <v>20</v>
      </c>
      <c r="D18" s="74">
        <v>100</v>
      </c>
      <c r="E18" s="74">
        <v>20</v>
      </c>
      <c r="F18" s="74"/>
    </row>
    <row r="19" spans="2:6" ht="23.1" customHeight="1">
      <c r="B19" s="6">
        <v>6</v>
      </c>
      <c r="C19" s="6" t="s">
        <v>22</v>
      </c>
      <c r="D19" s="6">
        <v>100</v>
      </c>
      <c r="E19" s="6">
        <v>40</v>
      </c>
      <c r="F19" s="6"/>
    </row>
    <row r="20" spans="2:6" ht="23.1" customHeight="1">
      <c r="B20" s="6">
        <v>11</v>
      </c>
      <c r="C20" s="6" t="s">
        <v>70</v>
      </c>
      <c r="D20" s="6">
        <v>100</v>
      </c>
      <c r="E20" s="6">
        <v>100</v>
      </c>
      <c r="F20" s="6"/>
    </row>
    <row r="21" spans="2:6" ht="23.1" customHeight="1">
      <c r="B21" s="6">
        <v>10</v>
      </c>
      <c r="C21" s="6" t="s">
        <v>24</v>
      </c>
      <c r="D21" s="6">
        <v>40</v>
      </c>
      <c r="E21" s="6">
        <v>5</v>
      </c>
      <c r="F21" s="6"/>
    </row>
    <row r="22" spans="2:6" ht="23.1" customHeight="1">
      <c r="B22" s="6">
        <v>2</v>
      </c>
      <c r="C22" s="6" t="s">
        <v>69</v>
      </c>
      <c r="D22" s="6">
        <v>40</v>
      </c>
      <c r="E22" s="6">
        <v>8</v>
      </c>
      <c r="F22" s="6"/>
    </row>
    <row r="23" spans="2:6" ht="23.1" customHeight="1">
      <c r="B23" s="74">
        <v>1</v>
      </c>
      <c r="C23" s="74" t="s">
        <v>68</v>
      </c>
      <c r="D23" s="74">
        <v>40</v>
      </c>
      <c r="E23" s="74">
        <v>20</v>
      </c>
      <c r="F23" s="74"/>
    </row>
    <row r="24" spans="2:6" ht="23.1" customHeight="1">
      <c r="B24" s="6">
        <v>5</v>
      </c>
      <c r="C24" s="6" t="s">
        <v>21</v>
      </c>
      <c r="D24" s="6">
        <v>40</v>
      </c>
      <c r="E24" s="6">
        <v>20</v>
      </c>
      <c r="F24" s="6"/>
    </row>
    <row r="25" spans="2:6" ht="23.1" customHeight="1">
      <c r="B25" s="6">
        <v>9</v>
      </c>
      <c r="C25" s="6" t="s">
        <v>114</v>
      </c>
      <c r="D25" s="6">
        <v>20</v>
      </c>
      <c r="E25" s="6">
        <v>20</v>
      </c>
      <c r="F25" s="6"/>
    </row>
    <row r="26" spans="2:6" ht="23.1" customHeight="1">
      <c r="B26" s="6">
        <v>12</v>
      </c>
      <c r="C26" s="74" t="s">
        <v>113</v>
      </c>
      <c r="D26" s="6">
        <v>20</v>
      </c>
      <c r="E26" s="6">
        <v>20</v>
      </c>
      <c r="F26" s="6"/>
    </row>
    <row r="27" spans="2:6" ht="23.1" customHeight="1">
      <c r="B27" s="6">
        <v>13</v>
      </c>
      <c r="C27" s="74" t="s">
        <v>75</v>
      </c>
      <c r="D27" s="6">
        <v>20</v>
      </c>
      <c r="E27" s="6">
        <v>100</v>
      </c>
      <c r="F27" s="6"/>
    </row>
    <row r="28" spans="2:6" ht="23.1" customHeight="1">
      <c r="B28" s="6">
        <v>7</v>
      </c>
      <c r="C28" s="13" t="s">
        <v>23</v>
      </c>
      <c r="D28" s="6">
        <v>13</v>
      </c>
      <c r="E28" s="6">
        <v>13</v>
      </c>
      <c r="F28" s="6"/>
    </row>
    <row r="29" spans="2:6" ht="23.1" customHeight="1">
      <c r="B29" s="6">
        <v>8</v>
      </c>
      <c r="C29" s="6" t="s">
        <v>71</v>
      </c>
      <c r="D29" s="6">
        <v>5</v>
      </c>
      <c r="E29" s="6">
        <v>40</v>
      </c>
      <c r="F29" s="6"/>
    </row>
    <row r="30" spans="2:6" ht="23.1" customHeight="1" thickBot="1">
      <c r="B30" s="60"/>
      <c r="C30" s="60"/>
      <c r="D30" s="60"/>
      <c r="E30" s="60"/>
      <c r="F30" s="60"/>
    </row>
    <row r="31" spans="2:6" ht="16.5" thickBot="1">
      <c r="B31" s="66" t="s">
        <v>73</v>
      </c>
    </row>
    <row r="32" spans="2:6" ht="16.5" thickBot="1">
      <c r="B32" s="64" t="s">
        <v>18</v>
      </c>
      <c r="C32" s="64" t="s">
        <v>13</v>
      </c>
      <c r="D32" s="64" t="s">
        <v>14</v>
      </c>
      <c r="E32" s="64" t="s">
        <v>16</v>
      </c>
      <c r="F32" s="64" t="s">
        <v>17</v>
      </c>
    </row>
    <row r="33" spans="2:6">
      <c r="B33" s="67">
        <v>14</v>
      </c>
      <c r="C33" s="68" t="s">
        <v>35</v>
      </c>
      <c r="D33" s="69">
        <v>100</v>
      </c>
      <c r="E33" s="62">
        <v>8</v>
      </c>
      <c r="F33" s="62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8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9" workbookViewId="0">
      <selection activeCell="B37" sqref="B37:B38"/>
    </sheetView>
  </sheetViews>
  <sheetFormatPr baseColWidth="10" defaultRowHeight="15.75"/>
  <cols>
    <col min="1" max="1" width="12" bestFit="1" customWidth="1"/>
    <col min="2" max="2" width="62.125" bestFit="1" customWidth="1"/>
    <col min="3" max="3" width="82.125" bestFit="1" customWidth="1"/>
  </cols>
  <sheetData>
    <row r="1" spans="1:3">
      <c r="A1" s="71" t="s">
        <v>18</v>
      </c>
      <c r="B1" s="71" t="s">
        <v>13</v>
      </c>
      <c r="C1" s="71" t="s">
        <v>78</v>
      </c>
    </row>
    <row r="2" spans="1:3">
      <c r="A2" s="92">
        <v>1</v>
      </c>
      <c r="B2" s="92" t="s">
        <v>68</v>
      </c>
      <c r="C2" s="73" t="s">
        <v>79</v>
      </c>
    </row>
    <row r="3" spans="1:3">
      <c r="A3" s="92"/>
      <c r="B3" s="92"/>
      <c r="C3" s="73" t="s">
        <v>80</v>
      </c>
    </row>
    <row r="4" spans="1:3">
      <c r="A4" s="92"/>
      <c r="B4" s="92"/>
      <c r="C4" s="73" t="s">
        <v>81</v>
      </c>
    </row>
    <row r="5" spans="1:3">
      <c r="A5" s="92"/>
      <c r="B5" s="92"/>
      <c r="C5" s="73" t="s">
        <v>128</v>
      </c>
    </row>
    <row r="6" spans="1:3">
      <c r="A6" s="92"/>
      <c r="B6" s="92"/>
      <c r="C6" s="73" t="s">
        <v>129</v>
      </c>
    </row>
    <row r="7" spans="1:3">
      <c r="A7" s="93">
        <v>2</v>
      </c>
      <c r="B7" s="93" t="s">
        <v>69</v>
      </c>
      <c r="C7" s="72" t="s">
        <v>82</v>
      </c>
    </row>
    <row r="8" spans="1:3">
      <c r="A8" s="93"/>
      <c r="B8" s="93"/>
      <c r="C8" s="72" t="s">
        <v>83</v>
      </c>
    </row>
    <row r="9" spans="1:3">
      <c r="A9" s="93"/>
      <c r="B9" s="93"/>
      <c r="C9" s="72" t="s">
        <v>84</v>
      </c>
    </row>
    <row r="10" spans="1:3">
      <c r="A10" s="92">
        <v>3</v>
      </c>
      <c r="B10" s="92" t="s">
        <v>19</v>
      </c>
      <c r="C10" s="73" t="s">
        <v>133</v>
      </c>
    </row>
    <row r="11" spans="1:3">
      <c r="A11" s="92"/>
      <c r="B11" s="92"/>
      <c r="C11" s="73" t="s">
        <v>130</v>
      </c>
    </row>
    <row r="12" spans="1:3">
      <c r="A12" s="92"/>
      <c r="B12" s="92"/>
      <c r="C12" s="73" t="s">
        <v>131</v>
      </c>
    </row>
    <row r="13" spans="1:3">
      <c r="A13" s="92"/>
      <c r="B13" s="92"/>
      <c r="C13" s="73" t="s">
        <v>132</v>
      </c>
    </row>
    <row r="14" spans="1:3">
      <c r="A14" s="93">
        <v>4</v>
      </c>
      <c r="B14" s="93" t="s">
        <v>20</v>
      </c>
      <c r="C14" s="72" t="s">
        <v>85</v>
      </c>
    </row>
    <row r="15" spans="1:3">
      <c r="A15" s="93"/>
      <c r="B15" s="93"/>
      <c r="C15" s="72" t="s">
        <v>86</v>
      </c>
    </row>
    <row r="16" spans="1:3">
      <c r="A16" s="93"/>
      <c r="B16" s="93"/>
      <c r="C16" s="72" t="s">
        <v>135</v>
      </c>
    </row>
    <row r="17" spans="1:3">
      <c r="A17" s="93"/>
      <c r="B17" s="93"/>
      <c r="C17" s="72" t="s">
        <v>136</v>
      </c>
    </row>
    <row r="18" spans="1:3">
      <c r="A18" s="92">
        <v>5</v>
      </c>
      <c r="B18" s="92" t="s">
        <v>21</v>
      </c>
      <c r="C18" s="73" t="s">
        <v>87</v>
      </c>
    </row>
    <row r="19" spans="1:3">
      <c r="A19" s="92"/>
      <c r="B19" s="92"/>
      <c r="C19" s="73" t="s">
        <v>88</v>
      </c>
    </row>
    <row r="20" spans="1:3">
      <c r="A20" s="92"/>
      <c r="B20" s="92"/>
      <c r="C20" s="73" t="s">
        <v>89</v>
      </c>
    </row>
    <row r="21" spans="1:3">
      <c r="A21" s="92"/>
      <c r="B21" s="92"/>
      <c r="C21" s="73" t="s">
        <v>90</v>
      </c>
    </row>
    <row r="22" spans="1:3">
      <c r="A22" s="93">
        <v>6</v>
      </c>
      <c r="B22" s="93" t="s">
        <v>22</v>
      </c>
      <c r="C22" s="72" t="s">
        <v>91</v>
      </c>
    </row>
    <row r="23" spans="1:3">
      <c r="A23" s="93"/>
      <c r="B23" s="93"/>
      <c r="C23" s="72" t="s">
        <v>122</v>
      </c>
    </row>
    <row r="24" spans="1:3">
      <c r="A24" s="93"/>
      <c r="B24" s="93"/>
      <c r="C24" s="72" t="s">
        <v>123</v>
      </c>
    </row>
    <row r="25" spans="1:3">
      <c r="A25" s="93"/>
      <c r="B25" s="93"/>
      <c r="C25" s="72" t="s">
        <v>124</v>
      </c>
    </row>
    <row r="26" spans="1:3">
      <c r="A26" s="93"/>
      <c r="B26" s="93"/>
      <c r="C26" s="72" t="s">
        <v>125</v>
      </c>
    </row>
    <row r="27" spans="1:3">
      <c r="A27" s="93"/>
      <c r="B27" s="93"/>
      <c r="C27" s="72" t="s">
        <v>126</v>
      </c>
    </row>
    <row r="28" spans="1:3">
      <c r="A28" s="92">
        <v>7</v>
      </c>
      <c r="B28" s="92" t="s">
        <v>23</v>
      </c>
      <c r="C28" s="73" t="s">
        <v>92</v>
      </c>
    </row>
    <row r="29" spans="1:3">
      <c r="A29" s="92"/>
      <c r="B29" s="92"/>
      <c r="C29" s="73" t="s">
        <v>93</v>
      </c>
    </row>
    <row r="30" spans="1:3">
      <c r="A30" s="92"/>
      <c r="B30" s="92"/>
      <c r="C30" s="73" t="s">
        <v>94</v>
      </c>
    </row>
    <row r="31" spans="1:3">
      <c r="A31" s="92"/>
      <c r="B31" s="92"/>
      <c r="C31" s="73" t="s">
        <v>95</v>
      </c>
    </row>
    <row r="32" spans="1:3">
      <c r="A32" s="92"/>
      <c r="B32" s="92"/>
      <c r="C32" s="73" t="s">
        <v>96</v>
      </c>
    </row>
    <row r="33" spans="1:3">
      <c r="A33" s="6">
        <v>8</v>
      </c>
      <c r="B33" s="6" t="s">
        <v>71</v>
      </c>
      <c r="C33" s="72" t="s">
        <v>97</v>
      </c>
    </row>
    <row r="34" spans="1:3">
      <c r="A34" s="92">
        <v>9</v>
      </c>
      <c r="B34" s="92" t="s">
        <v>26</v>
      </c>
      <c r="C34" s="73" t="s">
        <v>98</v>
      </c>
    </row>
    <row r="35" spans="1:3">
      <c r="A35" s="92"/>
      <c r="B35" s="92"/>
      <c r="C35" s="73" t="s">
        <v>99</v>
      </c>
    </row>
    <row r="36" spans="1:3">
      <c r="A36" s="92"/>
      <c r="B36" s="92"/>
      <c r="C36" s="73" t="s">
        <v>100</v>
      </c>
    </row>
    <row r="37" spans="1:3">
      <c r="A37" s="93">
        <v>10</v>
      </c>
      <c r="B37" s="93" t="s">
        <v>24</v>
      </c>
      <c r="C37" s="72" t="s">
        <v>101</v>
      </c>
    </row>
    <row r="38" spans="1:3">
      <c r="A38" s="93"/>
      <c r="B38" s="93"/>
      <c r="C38" s="72" t="s">
        <v>102</v>
      </c>
    </row>
    <row r="39" spans="1:3">
      <c r="A39" s="92">
        <v>11</v>
      </c>
      <c r="B39" s="92" t="s">
        <v>70</v>
      </c>
      <c r="C39" s="73" t="s">
        <v>103</v>
      </c>
    </row>
    <row r="40" spans="1:3">
      <c r="A40" s="92"/>
      <c r="B40" s="92"/>
      <c r="C40" s="73" t="s">
        <v>121</v>
      </c>
    </row>
    <row r="41" spans="1:3">
      <c r="A41" s="93">
        <v>12</v>
      </c>
      <c r="B41" s="93" t="s">
        <v>25</v>
      </c>
      <c r="C41" s="72" t="s">
        <v>104</v>
      </c>
    </row>
    <row r="42" spans="1:3">
      <c r="A42" s="93"/>
      <c r="B42" s="93"/>
      <c r="C42" s="72" t="s">
        <v>105</v>
      </c>
    </row>
    <row r="43" spans="1:3">
      <c r="A43" s="92">
        <v>13</v>
      </c>
      <c r="B43" s="92" t="s">
        <v>75</v>
      </c>
      <c r="C43" s="73" t="s">
        <v>106</v>
      </c>
    </row>
    <row r="44" spans="1:3">
      <c r="A44" s="92"/>
      <c r="B44" s="92"/>
      <c r="C44" s="73" t="s">
        <v>107</v>
      </c>
    </row>
    <row r="45" spans="1:3">
      <c r="A45" s="92"/>
      <c r="B45" s="92"/>
      <c r="C45" s="73" t="s">
        <v>108</v>
      </c>
    </row>
  </sheetData>
  <mergeCells count="24">
    <mergeCell ref="A39:A40"/>
    <mergeCell ref="B39:B40"/>
    <mergeCell ref="A41:A42"/>
    <mergeCell ref="B41:B42"/>
    <mergeCell ref="A43:A45"/>
    <mergeCell ref="B43:B45"/>
    <mergeCell ref="A28:A32"/>
    <mergeCell ref="B28:B32"/>
    <mergeCell ref="A34:A36"/>
    <mergeCell ref="B34:B36"/>
    <mergeCell ref="A37:A38"/>
    <mergeCell ref="B37:B38"/>
    <mergeCell ref="A14:A17"/>
    <mergeCell ref="B14:B17"/>
    <mergeCell ref="A18:A21"/>
    <mergeCell ref="B18:B21"/>
    <mergeCell ref="A22:A27"/>
    <mergeCell ref="B22:B27"/>
    <mergeCell ref="A2:A6"/>
    <mergeCell ref="B2:B6"/>
    <mergeCell ref="A7:A9"/>
    <mergeCell ref="B7:B9"/>
    <mergeCell ref="A10:A13"/>
    <mergeCell ref="B10:B1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3" workbookViewId="0">
      <selection activeCell="F33" sqref="F33:K33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97" t="s">
        <v>64</v>
      </c>
      <c r="B1" s="97"/>
      <c r="C1" s="98"/>
      <c r="D1" s="98"/>
      <c r="E1" s="98"/>
      <c r="F1" s="99"/>
      <c r="G1" s="99"/>
      <c r="H1" s="99"/>
      <c r="I1" s="99"/>
      <c r="J1" s="99"/>
      <c r="K1" s="99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100" t="s">
        <v>65</v>
      </c>
      <c r="G7" s="101"/>
      <c r="H7" s="101"/>
      <c r="I7" s="101"/>
      <c r="J7" s="101"/>
      <c r="K7" s="102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109</v>
      </c>
      <c r="H9" s="52" t="s">
        <v>43</v>
      </c>
      <c r="I9" s="52" t="s">
        <v>110</v>
      </c>
      <c r="J9" s="52" t="s">
        <v>111</v>
      </c>
      <c r="K9" s="52" t="s">
        <v>112</v>
      </c>
    </row>
    <row r="10" spans="1:13">
      <c r="A10" s="103" t="s">
        <v>44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3" ht="31.5">
      <c r="A11" s="35">
        <v>14</v>
      </c>
      <c r="B11" s="94">
        <v>8</v>
      </c>
      <c r="C11" s="36">
        <v>1</v>
      </c>
      <c r="D11" s="43" t="s">
        <v>45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95"/>
      <c r="C12" s="36">
        <v>2</v>
      </c>
      <c r="D12" s="43" t="s">
        <v>46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96"/>
      <c r="C13" s="36">
        <v>3</v>
      </c>
      <c r="D13" s="43" t="s">
        <v>47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103" t="s">
        <v>36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1:13" ht="47.25">
      <c r="A15" s="35">
        <v>15</v>
      </c>
      <c r="B15" s="94">
        <v>20</v>
      </c>
      <c r="C15" s="36">
        <v>1</v>
      </c>
      <c r="D15" s="44" t="s">
        <v>48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95"/>
      <c r="C16" s="36">
        <v>2</v>
      </c>
      <c r="D16" s="44" t="s">
        <v>49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95"/>
      <c r="C17" s="36">
        <v>3</v>
      </c>
      <c r="D17" s="44" t="s">
        <v>50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96"/>
      <c r="C18" s="36">
        <v>4</v>
      </c>
      <c r="D18" s="43" t="s">
        <v>47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105" t="s">
        <v>34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1:11" ht="47.25">
      <c r="A20" s="35">
        <v>17</v>
      </c>
      <c r="B20" s="106">
        <v>8</v>
      </c>
      <c r="C20" s="35">
        <v>1</v>
      </c>
      <c r="D20" s="43" t="s">
        <v>59</v>
      </c>
      <c r="E20" s="40">
        <v>3</v>
      </c>
      <c r="F20" s="39">
        <v>0</v>
      </c>
      <c r="G20" s="39">
        <v>0</v>
      </c>
      <c r="H20" s="39">
        <v>0</v>
      </c>
      <c r="I20" s="39">
        <v>3</v>
      </c>
      <c r="J20" s="39">
        <v>3</v>
      </c>
      <c r="K20" s="39">
        <v>3</v>
      </c>
    </row>
    <row r="21" spans="1:11" ht="31.5">
      <c r="A21" s="35">
        <v>17</v>
      </c>
      <c r="B21" s="107"/>
      <c r="C21" s="35">
        <v>2</v>
      </c>
      <c r="D21" s="43" t="s">
        <v>60</v>
      </c>
      <c r="E21" s="40">
        <v>3</v>
      </c>
      <c r="F21" s="39">
        <v>0</v>
      </c>
      <c r="G21" s="39">
        <v>0</v>
      </c>
      <c r="H21" s="39">
        <v>0</v>
      </c>
      <c r="I21" s="39">
        <v>0</v>
      </c>
      <c r="J21" s="39">
        <v>3</v>
      </c>
      <c r="K21" s="39">
        <v>3</v>
      </c>
    </row>
    <row r="22" spans="1:11" ht="63">
      <c r="A22" s="35">
        <v>17</v>
      </c>
      <c r="B22" s="108"/>
      <c r="C22" s="35">
        <v>3</v>
      </c>
      <c r="D22" s="43" t="s">
        <v>47</v>
      </c>
      <c r="E22" s="40">
        <v>2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2</v>
      </c>
    </row>
    <row r="23" spans="1:11">
      <c r="A23" s="105" t="s">
        <v>37</v>
      </c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1:11" ht="47.25">
      <c r="A24" s="35">
        <v>16</v>
      </c>
      <c r="B24" s="94">
        <v>40</v>
      </c>
      <c r="C24" s="36">
        <v>1</v>
      </c>
      <c r="D24" s="43" t="s">
        <v>51</v>
      </c>
      <c r="E24" s="37">
        <v>20</v>
      </c>
      <c r="F24" s="35">
        <v>10</v>
      </c>
      <c r="G24" s="35">
        <v>15</v>
      </c>
      <c r="H24" s="35">
        <v>20</v>
      </c>
      <c r="I24" s="35">
        <v>20</v>
      </c>
      <c r="J24" s="35">
        <v>20</v>
      </c>
      <c r="K24" s="35">
        <v>20</v>
      </c>
    </row>
    <row r="25" spans="1:11" ht="63">
      <c r="A25" s="35">
        <v>16</v>
      </c>
      <c r="B25" s="95"/>
      <c r="C25" s="36">
        <v>2</v>
      </c>
      <c r="D25" s="43" t="s">
        <v>52</v>
      </c>
      <c r="E25" s="37">
        <v>5</v>
      </c>
      <c r="F25" s="35">
        <v>0</v>
      </c>
      <c r="G25" s="35">
        <v>0</v>
      </c>
      <c r="H25" s="35">
        <v>5</v>
      </c>
      <c r="I25" s="35">
        <v>5</v>
      </c>
      <c r="J25" s="35">
        <v>5</v>
      </c>
      <c r="K25" s="35">
        <v>5</v>
      </c>
    </row>
    <row r="26" spans="1:11" ht="63">
      <c r="A26" s="35">
        <v>16</v>
      </c>
      <c r="B26" s="96"/>
      <c r="C26" s="36">
        <v>3</v>
      </c>
      <c r="D26" s="43" t="s">
        <v>53</v>
      </c>
      <c r="E26" s="37">
        <v>15</v>
      </c>
      <c r="F26" s="35">
        <v>0</v>
      </c>
      <c r="G26" s="35">
        <v>0</v>
      </c>
      <c r="H26" s="35">
        <v>0</v>
      </c>
      <c r="I26" s="35">
        <v>5</v>
      </c>
      <c r="J26" s="35">
        <v>10</v>
      </c>
      <c r="K26" s="35">
        <v>15</v>
      </c>
    </row>
    <row r="27" spans="1:11">
      <c r="A27" s="105" t="s">
        <v>38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1:11" ht="31.5">
      <c r="A28" s="35">
        <v>18</v>
      </c>
      <c r="B28" s="94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95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95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95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96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116</v>
      </c>
      <c r="F33" s="41">
        <f>$E33-SUM(F11:F32)</f>
        <v>95</v>
      </c>
      <c r="G33" s="41">
        <f t="shared" ref="G33:K33" si="0">$E33-SUM(G11:G32)</f>
        <v>80</v>
      </c>
      <c r="H33" s="41">
        <f t="shared" si="0"/>
        <v>55</v>
      </c>
      <c r="I33" s="41">
        <f t="shared" si="0"/>
        <v>40</v>
      </c>
      <c r="J33" s="41">
        <f t="shared" si="0"/>
        <v>17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116</v>
      </c>
      <c r="F34" s="42">
        <f>-(E34/K8)*F8+E34</f>
        <v>96.666666666666671</v>
      </c>
      <c r="G34" s="42">
        <f>-($E34/$K8)*G8+$E34</f>
        <v>77.333333333333343</v>
      </c>
      <c r="H34" s="42">
        <f>-($E34/$K8)*H8+$E34</f>
        <v>58</v>
      </c>
      <c r="I34" s="42">
        <f>-($E34/$K8)*I8+$E34</f>
        <v>38.666666666666671</v>
      </c>
      <c r="J34" s="42">
        <f>-($E34/$K8)*J8+$E34</f>
        <v>19.333333333333343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23:K23"/>
    <mergeCell ref="A27:K27"/>
    <mergeCell ref="A19:K19"/>
    <mergeCell ref="B11:B13"/>
    <mergeCell ref="B15:B18"/>
    <mergeCell ref="B24:B26"/>
    <mergeCell ref="B20:B22"/>
  </mergeCells>
  <conditionalFormatting sqref="F33:K33">
    <cfRule type="cellIs" dxfId="3" priority="1" stopIfTrue="1" operator="lessThan">
      <formula>F34</formula>
    </cfRule>
    <cfRule type="cellIs" dxfId="2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C5" sqref="C5"/>
    </sheetView>
  </sheetViews>
  <sheetFormatPr baseColWidth="10" defaultRowHeight="15.75"/>
  <cols>
    <col min="1" max="3" width="13.375" customWidth="1"/>
    <col min="5" max="5" width="80.125" bestFit="1" customWidth="1"/>
  </cols>
  <sheetData>
    <row r="1" spans="1:14">
      <c r="A1" s="129" t="s">
        <v>127</v>
      </c>
      <c r="B1" s="129"/>
      <c r="C1" s="129"/>
      <c r="D1" s="130"/>
      <c r="E1" s="130"/>
      <c r="F1" s="130"/>
      <c r="G1" s="131"/>
      <c r="H1" s="131"/>
      <c r="I1" s="131"/>
      <c r="J1" s="131"/>
      <c r="K1" s="131"/>
      <c r="L1" s="131"/>
    </row>
    <row r="2" spans="1:14">
      <c r="A2" s="22"/>
      <c r="B2" s="22"/>
      <c r="C2" s="22"/>
      <c r="D2" s="22"/>
      <c r="E2" s="23"/>
      <c r="F2" s="24"/>
      <c r="G2" s="24"/>
      <c r="H2" s="24"/>
      <c r="I2" s="24"/>
      <c r="J2" s="24"/>
      <c r="K2" s="24"/>
      <c r="L2" s="24"/>
      <c r="N2" s="21"/>
    </row>
    <row r="3" spans="1:14">
      <c r="A3" s="5"/>
      <c r="B3" s="5"/>
      <c r="C3" s="5"/>
      <c r="D3" s="22"/>
      <c r="E3" s="46" t="s">
        <v>39</v>
      </c>
      <c r="F3" s="29" t="s">
        <v>63</v>
      </c>
      <c r="G3" s="30"/>
      <c r="H3" s="30"/>
      <c r="I3" s="30"/>
      <c r="J3" s="31"/>
      <c r="K3" s="27"/>
      <c r="L3" s="27"/>
      <c r="N3" s="21"/>
    </row>
    <row r="4" spans="1:14">
      <c r="A4" s="22"/>
      <c r="B4" s="22"/>
      <c r="C4" s="22"/>
      <c r="D4" s="22"/>
      <c r="E4" s="47" t="s">
        <v>40</v>
      </c>
      <c r="F4" s="25">
        <v>1</v>
      </c>
      <c r="G4" s="24"/>
      <c r="H4" s="24"/>
      <c r="I4" s="24"/>
      <c r="J4" s="24"/>
      <c r="K4" s="24"/>
      <c r="L4" s="24"/>
      <c r="N4" s="21"/>
    </row>
    <row r="5" spans="1:14">
      <c r="A5" s="22"/>
      <c r="B5" s="22"/>
      <c r="C5" s="22"/>
      <c r="D5" s="22"/>
      <c r="E5" s="47" t="s">
        <v>41</v>
      </c>
      <c r="F5" s="28">
        <v>43109</v>
      </c>
      <c r="G5" s="24"/>
      <c r="H5" s="24"/>
      <c r="I5" s="24"/>
      <c r="J5" s="24"/>
      <c r="K5" s="24"/>
      <c r="L5" s="24"/>
      <c r="N5" s="21"/>
    </row>
    <row r="6" spans="1:14" ht="16.5" thickBot="1">
      <c r="A6" s="22"/>
      <c r="B6" s="22"/>
      <c r="C6" s="22"/>
      <c r="D6" s="22"/>
      <c r="E6" s="32"/>
      <c r="F6" s="24"/>
      <c r="G6" s="24"/>
      <c r="H6" s="24"/>
      <c r="I6" s="24"/>
      <c r="J6" s="24"/>
      <c r="K6" s="24"/>
      <c r="L6" s="24"/>
      <c r="N6" s="21"/>
    </row>
    <row r="7" spans="1:14" ht="16.5" thickBot="1">
      <c r="A7" s="33"/>
      <c r="B7" s="33"/>
      <c r="C7" s="33"/>
      <c r="D7" s="33"/>
      <c r="E7" s="34"/>
      <c r="F7" s="33"/>
      <c r="G7" s="100" t="s">
        <v>65</v>
      </c>
      <c r="H7" s="101"/>
      <c r="I7" s="101"/>
      <c r="J7" s="101"/>
      <c r="K7" s="101"/>
      <c r="L7" s="102"/>
      <c r="N7" s="21"/>
    </row>
    <row r="8" spans="1:14" ht="16.5" thickBot="1">
      <c r="A8" s="33"/>
      <c r="B8" s="33"/>
      <c r="C8" s="33"/>
      <c r="D8" s="33"/>
      <c r="E8" s="34"/>
      <c r="F8" s="75">
        <v>0</v>
      </c>
      <c r="G8" s="76">
        <v>1</v>
      </c>
      <c r="H8" s="76">
        <v>2</v>
      </c>
      <c r="I8" s="76">
        <v>3</v>
      </c>
      <c r="J8" s="76">
        <v>4</v>
      </c>
      <c r="K8" s="76">
        <v>5</v>
      </c>
      <c r="L8" s="77">
        <v>6</v>
      </c>
      <c r="N8" s="21"/>
    </row>
    <row r="9" spans="1:14" ht="47.25">
      <c r="A9" s="48" t="s">
        <v>12</v>
      </c>
      <c r="B9" s="49" t="s">
        <v>141</v>
      </c>
      <c r="C9" s="49" t="s">
        <v>142</v>
      </c>
      <c r="D9" s="50" t="s">
        <v>67</v>
      </c>
      <c r="E9" s="48" t="s">
        <v>42</v>
      </c>
      <c r="F9" s="51" t="s">
        <v>66</v>
      </c>
      <c r="G9" s="52" t="s">
        <v>115</v>
      </c>
      <c r="H9" s="52" t="s">
        <v>117</v>
      </c>
      <c r="I9" s="52" t="s">
        <v>118</v>
      </c>
      <c r="J9" s="52" t="s">
        <v>119</v>
      </c>
      <c r="K9" s="52" t="s">
        <v>116</v>
      </c>
      <c r="L9" s="52" t="s">
        <v>120</v>
      </c>
    </row>
    <row r="10" spans="1:14">
      <c r="A10" s="103" t="s">
        <v>19</v>
      </c>
      <c r="B10" s="104"/>
      <c r="C10" s="104"/>
      <c r="D10" s="104"/>
      <c r="E10" s="104"/>
      <c r="F10" s="115"/>
      <c r="G10" s="104"/>
      <c r="H10" s="104"/>
      <c r="I10" s="104"/>
      <c r="J10" s="104"/>
      <c r="K10" s="104"/>
      <c r="L10" s="104"/>
    </row>
    <row r="11" spans="1:14">
      <c r="A11" s="106">
        <v>3</v>
      </c>
      <c r="B11" s="106">
        <v>13</v>
      </c>
      <c r="C11" s="106">
        <v>9</v>
      </c>
      <c r="D11" s="79">
        <v>1</v>
      </c>
      <c r="E11" s="122" t="s">
        <v>133</v>
      </c>
      <c r="F11" s="40">
        <v>3</v>
      </c>
      <c r="G11" s="79">
        <v>2</v>
      </c>
      <c r="H11" s="35">
        <v>3</v>
      </c>
      <c r="I11" s="35">
        <v>3</v>
      </c>
      <c r="J11" s="35">
        <v>3</v>
      </c>
      <c r="K11" s="35">
        <v>3</v>
      </c>
      <c r="L11" s="35">
        <v>3</v>
      </c>
    </row>
    <row r="12" spans="1:14">
      <c r="A12" s="107"/>
      <c r="B12" s="107"/>
      <c r="C12" s="107"/>
      <c r="D12" s="79">
        <v>2</v>
      </c>
      <c r="E12" s="122" t="s">
        <v>130</v>
      </c>
      <c r="F12" s="40">
        <v>5</v>
      </c>
      <c r="G12" s="79">
        <v>0</v>
      </c>
      <c r="H12" s="78">
        <v>1</v>
      </c>
      <c r="I12" s="78">
        <v>4</v>
      </c>
      <c r="J12" s="78">
        <v>5</v>
      </c>
      <c r="K12" s="78">
        <v>5</v>
      </c>
      <c r="L12" s="78">
        <v>5</v>
      </c>
    </row>
    <row r="13" spans="1:14">
      <c r="A13" s="107"/>
      <c r="B13" s="107"/>
      <c r="C13" s="108"/>
      <c r="D13" s="79">
        <v>3</v>
      </c>
      <c r="E13" s="122" t="s">
        <v>131</v>
      </c>
      <c r="F13" s="40">
        <v>1</v>
      </c>
      <c r="G13" s="79">
        <v>0</v>
      </c>
      <c r="H13" s="35">
        <v>0</v>
      </c>
      <c r="I13" s="35">
        <v>0</v>
      </c>
      <c r="J13" s="35">
        <v>0</v>
      </c>
      <c r="K13" s="35">
        <v>0</v>
      </c>
      <c r="L13" s="35">
        <v>1</v>
      </c>
    </row>
    <row r="14" spans="1:14">
      <c r="A14" s="103" t="s">
        <v>20</v>
      </c>
      <c r="B14" s="115"/>
      <c r="C14" s="115"/>
      <c r="D14" s="104"/>
      <c r="E14" s="104"/>
      <c r="F14" s="110"/>
      <c r="G14" s="119"/>
      <c r="H14" s="119"/>
      <c r="I14" s="119"/>
      <c r="J14" s="119"/>
      <c r="K14" s="119"/>
      <c r="L14" s="119"/>
    </row>
    <row r="15" spans="1:14">
      <c r="A15" s="116">
        <v>4</v>
      </c>
      <c r="B15" s="111">
        <v>20</v>
      </c>
      <c r="C15" s="106">
        <v>14</v>
      </c>
      <c r="D15" s="79">
        <v>1</v>
      </c>
      <c r="E15" s="123" t="s">
        <v>137</v>
      </c>
      <c r="F15" s="40">
        <v>4</v>
      </c>
      <c r="G15" s="83">
        <v>4</v>
      </c>
      <c r="H15" s="39">
        <v>4</v>
      </c>
      <c r="I15" s="39">
        <v>4</v>
      </c>
      <c r="J15" s="39">
        <v>4</v>
      </c>
      <c r="K15" s="39">
        <v>4</v>
      </c>
      <c r="L15" s="39">
        <v>4</v>
      </c>
    </row>
    <row r="16" spans="1:14">
      <c r="A16" s="117"/>
      <c r="B16" s="111"/>
      <c r="C16" s="107"/>
      <c r="D16" s="79">
        <v>2</v>
      </c>
      <c r="E16" s="124" t="s">
        <v>138</v>
      </c>
      <c r="F16" s="40">
        <v>8</v>
      </c>
      <c r="G16" s="120">
        <v>0</v>
      </c>
      <c r="H16" s="80">
        <v>2</v>
      </c>
      <c r="I16" s="121">
        <v>4</v>
      </c>
      <c r="J16" s="121">
        <v>2</v>
      </c>
      <c r="K16" s="121">
        <v>8</v>
      </c>
      <c r="L16" s="121">
        <v>8</v>
      </c>
    </row>
    <row r="17" spans="1:14">
      <c r="A17" s="118"/>
      <c r="B17" s="111"/>
      <c r="C17" s="108"/>
      <c r="D17" s="79">
        <v>3</v>
      </c>
      <c r="E17" s="123" t="s">
        <v>134</v>
      </c>
      <c r="F17" s="40">
        <v>2</v>
      </c>
      <c r="G17" s="83">
        <v>0</v>
      </c>
      <c r="H17" s="39">
        <v>0</v>
      </c>
      <c r="I17" s="39">
        <v>0</v>
      </c>
      <c r="J17" s="39">
        <v>0</v>
      </c>
      <c r="K17" s="39">
        <v>0</v>
      </c>
      <c r="L17" s="39">
        <v>2</v>
      </c>
    </row>
    <row r="18" spans="1:14">
      <c r="A18" s="105" t="s">
        <v>22</v>
      </c>
      <c r="B18" s="119"/>
      <c r="C18" s="119"/>
      <c r="D18" s="104"/>
      <c r="E18" s="104"/>
      <c r="F18" s="119"/>
      <c r="G18" s="104"/>
      <c r="H18" s="104"/>
      <c r="I18" s="104"/>
      <c r="J18" s="104"/>
      <c r="K18" s="104"/>
      <c r="L18" s="104"/>
    </row>
    <row r="19" spans="1:14">
      <c r="A19" s="112">
        <v>6</v>
      </c>
      <c r="B19" s="106">
        <v>40</v>
      </c>
      <c r="C19" s="106">
        <v>27</v>
      </c>
      <c r="D19" s="81">
        <v>1</v>
      </c>
      <c r="E19" s="125" t="s">
        <v>140</v>
      </c>
      <c r="F19" s="40">
        <v>3</v>
      </c>
      <c r="G19" s="39">
        <v>3</v>
      </c>
      <c r="H19" s="39">
        <v>3</v>
      </c>
      <c r="I19" s="39">
        <v>3</v>
      </c>
      <c r="J19" s="39">
        <v>3</v>
      </c>
      <c r="K19" s="39">
        <v>3</v>
      </c>
      <c r="L19" s="39">
        <v>3</v>
      </c>
    </row>
    <row r="20" spans="1:14">
      <c r="A20" s="113"/>
      <c r="B20" s="107"/>
      <c r="C20" s="107"/>
      <c r="D20" s="81">
        <v>2</v>
      </c>
      <c r="E20" s="127" t="s">
        <v>139</v>
      </c>
      <c r="F20" s="40">
        <v>4</v>
      </c>
      <c r="G20" s="39">
        <v>1</v>
      </c>
      <c r="H20" s="39">
        <v>2</v>
      </c>
      <c r="I20" s="39">
        <v>3</v>
      </c>
      <c r="J20" s="39">
        <v>4</v>
      </c>
      <c r="K20" s="39">
        <v>4</v>
      </c>
      <c r="L20" s="39">
        <v>4</v>
      </c>
    </row>
    <row r="21" spans="1:14">
      <c r="A21" s="113"/>
      <c r="B21" s="107"/>
      <c r="C21" s="107"/>
      <c r="D21" s="81">
        <v>3</v>
      </c>
      <c r="E21" s="125" t="s">
        <v>123</v>
      </c>
      <c r="F21" s="40">
        <v>2</v>
      </c>
      <c r="G21" s="39">
        <v>0</v>
      </c>
      <c r="H21" s="39">
        <v>0</v>
      </c>
      <c r="I21" s="39">
        <v>2</v>
      </c>
      <c r="J21" s="39">
        <v>2</v>
      </c>
      <c r="K21" s="39">
        <v>2</v>
      </c>
      <c r="L21" s="39">
        <v>2</v>
      </c>
    </row>
    <row r="22" spans="1:14">
      <c r="A22" s="113"/>
      <c r="B22" s="107"/>
      <c r="C22" s="107"/>
      <c r="D22" s="81">
        <v>4</v>
      </c>
      <c r="E22" s="125" t="s">
        <v>124</v>
      </c>
      <c r="F22" s="40">
        <v>9</v>
      </c>
      <c r="G22" s="39">
        <v>0</v>
      </c>
      <c r="H22" s="39">
        <v>0</v>
      </c>
      <c r="I22" s="39">
        <v>1</v>
      </c>
      <c r="J22" s="39">
        <v>5</v>
      </c>
      <c r="K22" s="39">
        <v>8</v>
      </c>
      <c r="L22" s="39">
        <v>9</v>
      </c>
    </row>
    <row r="23" spans="1:14">
      <c r="A23" s="113"/>
      <c r="B23" s="107"/>
      <c r="C23" s="107"/>
      <c r="D23" s="81">
        <v>5</v>
      </c>
      <c r="E23" s="125" t="s">
        <v>125</v>
      </c>
      <c r="F23" s="40">
        <v>7</v>
      </c>
      <c r="G23" s="39">
        <v>0</v>
      </c>
      <c r="H23" s="39">
        <v>0</v>
      </c>
      <c r="I23" s="39">
        <v>0</v>
      </c>
      <c r="J23" s="39">
        <v>0</v>
      </c>
      <c r="K23" s="39">
        <v>2</v>
      </c>
      <c r="L23" s="39">
        <v>7</v>
      </c>
    </row>
    <row r="24" spans="1:14">
      <c r="A24" s="114"/>
      <c r="B24" s="108"/>
      <c r="C24" s="108"/>
      <c r="D24" s="81">
        <v>6</v>
      </c>
      <c r="E24" s="125" t="s">
        <v>126</v>
      </c>
      <c r="F24" s="40">
        <v>2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2</v>
      </c>
    </row>
    <row r="25" spans="1:14">
      <c r="A25" s="105" t="s">
        <v>70</v>
      </c>
      <c r="B25" s="115"/>
      <c r="C25" s="115"/>
      <c r="D25" s="104"/>
      <c r="E25" s="104"/>
      <c r="F25" s="115"/>
      <c r="G25" s="104"/>
      <c r="H25" s="104"/>
      <c r="I25" s="104"/>
      <c r="J25" s="104"/>
      <c r="K25" s="104"/>
      <c r="L25" s="104"/>
    </row>
    <row r="26" spans="1:14">
      <c r="A26" s="82">
        <v>11</v>
      </c>
      <c r="B26" s="81">
        <v>100</v>
      </c>
      <c r="C26" s="79">
        <v>10</v>
      </c>
      <c r="D26" s="79">
        <v>1</v>
      </c>
      <c r="E26" s="126" t="s">
        <v>103</v>
      </c>
      <c r="F26" s="40">
        <v>10</v>
      </c>
      <c r="G26" s="83">
        <v>2</v>
      </c>
      <c r="H26" s="39">
        <v>3</v>
      </c>
      <c r="I26" s="39">
        <v>6</v>
      </c>
      <c r="J26" s="39">
        <v>10</v>
      </c>
      <c r="K26" s="39">
        <v>10</v>
      </c>
      <c r="L26" s="39">
        <v>10</v>
      </c>
    </row>
    <row r="27" spans="1:14">
      <c r="A27" s="109" t="s">
        <v>24</v>
      </c>
      <c r="B27" s="110"/>
      <c r="C27" s="110"/>
      <c r="D27" s="104"/>
      <c r="E27" s="104"/>
      <c r="F27" s="110"/>
      <c r="G27" s="104"/>
      <c r="H27" s="104"/>
      <c r="I27" s="104"/>
      <c r="J27" s="104"/>
      <c r="K27" s="104"/>
      <c r="L27" s="104"/>
      <c r="N27" s="21"/>
    </row>
    <row r="28" spans="1:14">
      <c r="A28" s="111">
        <v>10</v>
      </c>
      <c r="B28" s="111">
        <v>5</v>
      </c>
      <c r="C28" s="106">
        <v>3</v>
      </c>
      <c r="D28" s="79">
        <v>1</v>
      </c>
      <c r="E28" s="123" t="s">
        <v>101</v>
      </c>
      <c r="F28" s="40">
        <v>2</v>
      </c>
      <c r="G28" s="83">
        <v>2</v>
      </c>
      <c r="H28" s="39">
        <v>2</v>
      </c>
      <c r="I28" s="39">
        <v>2</v>
      </c>
      <c r="J28" s="39">
        <v>2</v>
      </c>
      <c r="K28" s="39">
        <v>2</v>
      </c>
      <c r="L28" s="39">
        <v>2</v>
      </c>
      <c r="N28" s="21"/>
    </row>
    <row r="29" spans="1:14">
      <c r="A29" s="111"/>
      <c r="B29" s="111"/>
      <c r="C29" s="108"/>
      <c r="D29" s="79">
        <v>2</v>
      </c>
      <c r="E29" s="123" t="s">
        <v>102</v>
      </c>
      <c r="F29" s="40">
        <v>1</v>
      </c>
      <c r="G29" s="83">
        <v>0</v>
      </c>
      <c r="H29" s="39">
        <v>1</v>
      </c>
      <c r="I29" s="39">
        <v>1</v>
      </c>
      <c r="J29" s="39">
        <v>1</v>
      </c>
      <c r="K29" s="39">
        <v>1</v>
      </c>
      <c r="L29" s="39">
        <v>1</v>
      </c>
    </row>
    <row r="30" spans="1:14">
      <c r="A30" s="128" t="s">
        <v>143</v>
      </c>
      <c r="B30" s="121">
        <f>SUM(B11,B15,B19,B26,B28)</f>
        <v>178</v>
      </c>
      <c r="C30" s="121">
        <f>SUM(C11,C15,C19,C26,C28)</f>
        <v>63</v>
      </c>
      <c r="D30" s="45"/>
      <c r="E30" s="56" t="s">
        <v>61</v>
      </c>
      <c r="F30" s="41">
        <f>SUM(F11:F29)</f>
        <v>63</v>
      </c>
      <c r="G30" s="41">
        <f>$F30-SUM(G11:G29)</f>
        <v>49</v>
      </c>
      <c r="H30" s="41">
        <f>$F30-SUM(H11:H29)</f>
        <v>42</v>
      </c>
      <c r="I30" s="41">
        <f>$F30-SUM(I11:I29)</f>
        <v>30</v>
      </c>
      <c r="J30" s="41">
        <f>$F30-SUM(J11:J29)</f>
        <v>22</v>
      </c>
      <c r="K30" s="41">
        <f>$F30-SUM(K11:K29)</f>
        <v>11</v>
      </c>
      <c r="L30" s="41">
        <f>$F30-SUM(L11:L29)</f>
        <v>0</v>
      </c>
    </row>
    <row r="31" spans="1:14">
      <c r="A31" s="45"/>
      <c r="B31" s="45"/>
      <c r="C31" s="45"/>
      <c r="D31" s="45"/>
      <c r="E31" s="57" t="s">
        <v>62</v>
      </c>
      <c r="F31" s="26">
        <f>SUM(F11:F29)</f>
        <v>63</v>
      </c>
      <c r="G31" s="42">
        <f>-(F31/L8)*G8+F31</f>
        <v>52.5</v>
      </c>
      <c r="H31" s="42">
        <f>-($F31/$L8)*H8+$F31</f>
        <v>42</v>
      </c>
      <c r="I31" s="42">
        <f>-($F31/$L8)*I8+$F31</f>
        <v>31.5</v>
      </c>
      <c r="J31" s="42">
        <f>-($F31/$L8)*J8+$F31</f>
        <v>21</v>
      </c>
      <c r="K31" s="42">
        <f>-($F31/$L8)*K8+$F31</f>
        <v>10.5</v>
      </c>
      <c r="L31" s="42">
        <f>-($F31/$L8)*L8+$F31</f>
        <v>0</v>
      </c>
    </row>
  </sheetData>
  <mergeCells count="19">
    <mergeCell ref="A18:L18"/>
    <mergeCell ref="A25:L25"/>
    <mergeCell ref="A11:A13"/>
    <mergeCell ref="B11:B13"/>
    <mergeCell ref="C11:C13"/>
    <mergeCell ref="C15:C17"/>
    <mergeCell ref="C19:C24"/>
    <mergeCell ref="A1:L1"/>
    <mergeCell ref="G7:L7"/>
    <mergeCell ref="A10:L10"/>
    <mergeCell ref="A14:L14"/>
    <mergeCell ref="B15:B17"/>
    <mergeCell ref="A15:A17"/>
    <mergeCell ref="A27:L27"/>
    <mergeCell ref="B28:B29"/>
    <mergeCell ref="A28:A29"/>
    <mergeCell ref="A19:A24"/>
    <mergeCell ref="B19:B24"/>
    <mergeCell ref="C28:C29"/>
  </mergeCells>
  <conditionalFormatting sqref="G30:L30">
    <cfRule type="cellIs" dxfId="1" priority="1" stopIfTrue="1" operator="lessThan">
      <formula>G31</formula>
    </cfRule>
    <cfRule type="cellIs" dxfId="0" priority="2" stopIfTrue="1" operator="greaterThan">
      <formula>G31</formula>
    </cfRule>
  </conditionalFormatting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Product backlog</vt:lpstr>
      <vt:lpstr>tâches User Stories</vt:lpstr>
      <vt:lpstr>Sprint 0</vt:lpstr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2018-01-10T14:38:54Z</dcterms:modified>
</cp:coreProperties>
</file>