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A9CD0E9D-89DC-4B79-9B3D-3E449E856169}" xr6:coauthVersionLast="47" xr6:coauthVersionMax="47" xr10:uidLastSave="{00000000-0000-0000-0000-000000000000}"/>
  <bookViews>
    <workbookView xWindow="-120" yWindow="-120" windowWidth="29040" windowHeight="15840" activeTab="1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8" i="2" l="1"/>
  <c r="U138" i="2" s="1"/>
  <c r="H138" i="2"/>
  <c r="I138" i="2"/>
  <c r="J138" i="2"/>
  <c r="K138" i="2"/>
  <c r="L138" i="2"/>
  <c r="M138" i="2"/>
  <c r="N138" i="2"/>
  <c r="P138" i="2"/>
  <c r="Q138" i="2"/>
  <c r="R138" i="2"/>
  <c r="S138" i="2"/>
  <c r="T138" i="2"/>
  <c r="B138" i="2"/>
  <c r="O137" i="2"/>
  <c r="U137" i="2"/>
  <c r="H137" i="2"/>
  <c r="I137" i="2"/>
  <c r="J137" i="2"/>
  <c r="K137" i="2"/>
  <c r="L137" i="2"/>
  <c r="M137" i="2"/>
  <c r="N137" i="2"/>
  <c r="P137" i="2"/>
  <c r="Q137" i="2"/>
  <c r="R137" i="2"/>
  <c r="S137" i="2"/>
  <c r="T137" i="2"/>
  <c r="B137" i="2"/>
  <c r="O136" i="2"/>
  <c r="U136" i="2" s="1"/>
  <c r="H136" i="2"/>
  <c r="I136" i="2"/>
  <c r="J136" i="2"/>
  <c r="K136" i="2"/>
  <c r="L136" i="2"/>
  <c r="M136" i="2"/>
  <c r="N136" i="2"/>
  <c r="P136" i="2"/>
  <c r="Q136" i="2"/>
  <c r="R136" i="2"/>
  <c r="S136" i="2"/>
  <c r="T136" i="2"/>
  <c r="B136" i="2"/>
  <c r="O331" i="1"/>
  <c r="U331" i="1" s="1"/>
  <c r="H331" i="1"/>
  <c r="I331" i="1"/>
  <c r="J331" i="1"/>
  <c r="K331" i="1"/>
  <c r="L331" i="1"/>
  <c r="M331" i="1"/>
  <c r="N331" i="1"/>
  <c r="P331" i="1"/>
  <c r="Q331" i="1"/>
  <c r="R331" i="1"/>
  <c r="S331" i="1"/>
  <c r="T331" i="1"/>
  <c r="B331" i="1"/>
  <c r="O135" i="2"/>
  <c r="U135" i="2" s="1"/>
  <c r="H135" i="2"/>
  <c r="I135" i="2"/>
  <c r="J135" i="2"/>
  <c r="K135" i="2"/>
  <c r="L135" i="2"/>
  <c r="M135" i="2"/>
  <c r="N135" i="2"/>
  <c r="P135" i="2"/>
  <c r="Q135" i="2"/>
  <c r="R135" i="2"/>
  <c r="S135" i="2"/>
  <c r="T135" i="2"/>
  <c r="B135" i="2"/>
  <c r="O134" i="2"/>
  <c r="U134" i="2" s="1"/>
  <c r="H134" i="2"/>
  <c r="I134" i="2"/>
  <c r="J134" i="2"/>
  <c r="K134" i="2"/>
  <c r="L134" i="2"/>
  <c r="M134" i="2"/>
  <c r="N134" i="2"/>
  <c r="P134" i="2"/>
  <c r="Q134" i="2"/>
  <c r="R134" i="2"/>
  <c r="S134" i="2"/>
  <c r="T134" i="2"/>
  <c r="B134" i="2"/>
  <c r="O133" i="2"/>
  <c r="U133" i="2" s="1"/>
  <c r="H133" i="2"/>
  <c r="I133" i="2"/>
  <c r="J133" i="2"/>
  <c r="K133" i="2"/>
  <c r="L133" i="2"/>
  <c r="M133" i="2"/>
  <c r="N133" i="2"/>
  <c r="P133" i="2"/>
  <c r="Q133" i="2"/>
  <c r="R133" i="2"/>
  <c r="S133" i="2"/>
  <c r="T133" i="2"/>
  <c r="B133" i="2"/>
  <c r="O132" i="2"/>
  <c r="U132" i="2" s="1"/>
  <c r="H132" i="2"/>
  <c r="I132" i="2"/>
  <c r="J132" i="2"/>
  <c r="K132" i="2"/>
  <c r="L132" i="2"/>
  <c r="M132" i="2"/>
  <c r="N132" i="2"/>
  <c r="P132" i="2"/>
  <c r="Q132" i="2"/>
  <c r="R132" i="2"/>
  <c r="S132" i="2"/>
  <c r="T132" i="2"/>
  <c r="B132" i="2"/>
  <c r="O131" i="2"/>
  <c r="U131" i="2" s="1"/>
  <c r="H131" i="2"/>
  <c r="I131" i="2"/>
  <c r="J131" i="2"/>
  <c r="K131" i="2"/>
  <c r="L131" i="2"/>
  <c r="M131" i="2"/>
  <c r="N131" i="2"/>
  <c r="P131" i="2"/>
  <c r="Q131" i="2"/>
  <c r="R131" i="2"/>
  <c r="S131" i="2"/>
  <c r="T131" i="2"/>
  <c r="B131" i="2"/>
  <c r="O126" i="2"/>
  <c r="U126" i="2" s="1"/>
  <c r="H126" i="2"/>
  <c r="I126" i="2"/>
  <c r="J126" i="2"/>
  <c r="K126" i="2"/>
  <c r="L126" i="2"/>
  <c r="M126" i="2"/>
  <c r="N126" i="2"/>
  <c r="P126" i="2"/>
  <c r="Q126" i="2"/>
  <c r="R126" i="2"/>
  <c r="S126" i="2"/>
  <c r="T126" i="2"/>
  <c r="B126" i="2"/>
  <c r="O130" i="2"/>
  <c r="U130" i="2" s="1"/>
  <c r="I130" i="2"/>
  <c r="K130" i="2"/>
  <c r="M130" i="2"/>
  <c r="P130" i="2"/>
  <c r="Q130" i="2"/>
  <c r="R130" i="2"/>
  <c r="S130" i="2"/>
  <c r="T130" i="2"/>
  <c r="B130" i="2"/>
  <c r="H130" i="2" s="1"/>
  <c r="O129" i="2"/>
  <c r="U129" i="2" s="1"/>
  <c r="P129" i="2"/>
  <c r="Q129" i="2"/>
  <c r="R129" i="2"/>
  <c r="S129" i="2"/>
  <c r="T129" i="2"/>
  <c r="B129" i="2"/>
  <c r="I129" i="2" s="1"/>
  <c r="O128" i="2"/>
  <c r="U128" i="2" s="1"/>
  <c r="P128" i="2"/>
  <c r="Q128" i="2"/>
  <c r="R128" i="2"/>
  <c r="S128" i="2"/>
  <c r="T128" i="2"/>
  <c r="B128" i="2"/>
  <c r="K128" i="2" s="1"/>
  <c r="O127" i="2"/>
  <c r="U127" i="2" s="1"/>
  <c r="P127" i="2"/>
  <c r="Q127" i="2"/>
  <c r="R127" i="2"/>
  <c r="S127" i="2"/>
  <c r="T127" i="2"/>
  <c r="B127" i="2"/>
  <c r="I127" i="2" s="1"/>
  <c r="O125" i="2"/>
  <c r="U125" i="2" s="1"/>
  <c r="I125" i="2"/>
  <c r="K125" i="2"/>
  <c r="M125" i="2"/>
  <c r="P125" i="2"/>
  <c r="Q125" i="2"/>
  <c r="R125" i="2"/>
  <c r="S125" i="2"/>
  <c r="T125" i="2"/>
  <c r="B125" i="2"/>
  <c r="H125" i="2" s="1"/>
  <c r="O124" i="2"/>
  <c r="U124" i="2" s="1"/>
  <c r="K124" i="2"/>
  <c r="M124" i="2"/>
  <c r="P124" i="2"/>
  <c r="Q124" i="2"/>
  <c r="R124" i="2"/>
  <c r="S124" i="2"/>
  <c r="T124" i="2"/>
  <c r="B124" i="2"/>
  <c r="I124" i="2" s="1"/>
  <c r="O123" i="2"/>
  <c r="U123" i="2" s="1"/>
  <c r="K123" i="2"/>
  <c r="M123" i="2"/>
  <c r="P123" i="2"/>
  <c r="Q123" i="2"/>
  <c r="R123" i="2"/>
  <c r="S123" i="2"/>
  <c r="T123" i="2"/>
  <c r="B123" i="2"/>
  <c r="H123" i="2" s="1"/>
  <c r="O122" i="2"/>
  <c r="U122" i="2" s="1"/>
  <c r="K122" i="2"/>
  <c r="M122" i="2"/>
  <c r="P122" i="2"/>
  <c r="Q122" i="2"/>
  <c r="R122" i="2"/>
  <c r="S122" i="2"/>
  <c r="T122" i="2"/>
  <c r="B122" i="2"/>
  <c r="I122" i="2" s="1"/>
  <c r="O121" i="2"/>
  <c r="U121" i="2" s="1"/>
  <c r="M121" i="2"/>
  <c r="P121" i="2"/>
  <c r="Q121" i="2"/>
  <c r="R121" i="2"/>
  <c r="S121" i="2"/>
  <c r="T121" i="2"/>
  <c r="B121" i="2"/>
  <c r="K121" i="2" s="1"/>
  <c r="O330" i="1"/>
  <c r="U330" i="1" s="1"/>
  <c r="H330" i="1"/>
  <c r="I330" i="1"/>
  <c r="J330" i="1"/>
  <c r="K330" i="1"/>
  <c r="L330" i="1"/>
  <c r="M330" i="1"/>
  <c r="N330" i="1"/>
  <c r="P330" i="1"/>
  <c r="Q330" i="1"/>
  <c r="R330" i="1"/>
  <c r="S330" i="1"/>
  <c r="T330" i="1"/>
  <c r="B330" i="1"/>
  <c r="O119" i="2"/>
  <c r="U119" i="2" s="1"/>
  <c r="K119" i="2"/>
  <c r="M119" i="2"/>
  <c r="P119" i="2"/>
  <c r="Q119" i="2"/>
  <c r="R119" i="2"/>
  <c r="S119" i="2"/>
  <c r="T119" i="2"/>
  <c r="B119" i="2"/>
  <c r="H119" i="2" s="1"/>
  <c r="O328" i="1"/>
  <c r="U328" i="1" s="1"/>
  <c r="H328" i="1"/>
  <c r="I328" i="1"/>
  <c r="J328" i="1"/>
  <c r="K328" i="1"/>
  <c r="L328" i="1"/>
  <c r="M328" i="1"/>
  <c r="N328" i="1"/>
  <c r="P328" i="1"/>
  <c r="Q328" i="1"/>
  <c r="R328" i="1"/>
  <c r="S328" i="1"/>
  <c r="T328" i="1"/>
  <c r="O327" i="1"/>
  <c r="U327" i="1" s="1"/>
  <c r="H327" i="1"/>
  <c r="I327" i="1"/>
  <c r="J327" i="1"/>
  <c r="K327" i="1"/>
  <c r="L327" i="1"/>
  <c r="M327" i="1"/>
  <c r="N327" i="1"/>
  <c r="P327" i="1"/>
  <c r="Q327" i="1"/>
  <c r="R327" i="1"/>
  <c r="S327" i="1"/>
  <c r="T327" i="1"/>
  <c r="B328" i="1"/>
  <c r="B327" i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U120" i="2" s="1"/>
  <c r="P120" i="2"/>
  <c r="Q120" i="2"/>
  <c r="R120" i="2"/>
  <c r="S120" i="2"/>
  <c r="T120" i="2"/>
  <c r="B120" i="2"/>
  <c r="I120" i="2" s="1"/>
  <c r="O118" i="2"/>
  <c r="U118" i="2" s="1"/>
  <c r="K118" i="2"/>
  <c r="M118" i="2"/>
  <c r="P118" i="2"/>
  <c r="Q118" i="2"/>
  <c r="R118" i="2"/>
  <c r="S118" i="2"/>
  <c r="T118" i="2"/>
  <c r="B118" i="2"/>
  <c r="H118" i="2" s="1"/>
  <c r="O117" i="2"/>
  <c r="U117" i="2" s="1"/>
  <c r="M117" i="2"/>
  <c r="P117" i="2"/>
  <c r="Q117" i="2"/>
  <c r="R117" i="2"/>
  <c r="S117" i="2"/>
  <c r="T117" i="2"/>
  <c r="B117" i="2"/>
  <c r="I117" i="2" s="1"/>
  <c r="O326" i="1"/>
  <c r="U326" i="1" s="1"/>
  <c r="I326" i="1"/>
  <c r="K326" i="1"/>
  <c r="M326" i="1"/>
  <c r="N326" i="1"/>
  <c r="P326" i="1"/>
  <c r="Q326" i="1"/>
  <c r="R326" i="1"/>
  <c r="S326" i="1"/>
  <c r="T326" i="1"/>
  <c r="B326" i="1"/>
  <c r="H326" i="1" s="1"/>
  <c r="O116" i="2"/>
  <c r="U116" i="2" s="1"/>
  <c r="I116" i="2"/>
  <c r="K116" i="2"/>
  <c r="M116" i="2"/>
  <c r="N116" i="2"/>
  <c r="P116" i="2"/>
  <c r="Q116" i="2"/>
  <c r="R116" i="2"/>
  <c r="S116" i="2"/>
  <c r="T116" i="2"/>
  <c r="B116" i="2"/>
  <c r="H116" i="2" s="1"/>
  <c r="O115" i="2"/>
  <c r="U115" i="2" s="1"/>
  <c r="M115" i="2"/>
  <c r="N115" i="2"/>
  <c r="P115" i="2"/>
  <c r="Q115" i="2"/>
  <c r="R115" i="2"/>
  <c r="S115" i="2"/>
  <c r="T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J324" i="1"/>
  <c r="K324" i="1"/>
  <c r="M324" i="1"/>
  <c r="N324" i="1"/>
  <c r="P324" i="1"/>
  <c r="Q324" i="1"/>
  <c r="R324" i="1"/>
  <c r="S324" i="1"/>
  <c r="T324" i="1"/>
  <c r="B324" i="1"/>
  <c r="H324" i="1" s="1"/>
  <c r="O114" i="2"/>
  <c r="U114" i="2" s="1"/>
  <c r="K114" i="2"/>
  <c r="M114" i="2"/>
  <c r="N114" i="2"/>
  <c r="P114" i="2"/>
  <c r="Q114" i="2"/>
  <c r="R114" i="2"/>
  <c r="S114" i="2"/>
  <c r="T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U113" i="2" s="1"/>
  <c r="I113" i="2"/>
  <c r="K113" i="2"/>
  <c r="M113" i="2"/>
  <c r="N113" i="2"/>
  <c r="P113" i="2"/>
  <c r="Q113" i="2"/>
  <c r="R113" i="2"/>
  <c r="S113" i="2"/>
  <c r="T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U112" i="2" s="1"/>
  <c r="M112" i="2"/>
  <c r="N112" i="2"/>
  <c r="P112" i="2"/>
  <c r="Q112" i="2"/>
  <c r="R112" i="2"/>
  <c r="S112" i="2"/>
  <c r="T112" i="2"/>
  <c r="O111" i="2"/>
  <c r="U111" i="2" s="1"/>
  <c r="I111" i="2"/>
  <c r="K111" i="2"/>
  <c r="M111" i="2"/>
  <c r="N111" i="2"/>
  <c r="P111" i="2"/>
  <c r="Q111" i="2"/>
  <c r="R111" i="2"/>
  <c r="S111" i="2"/>
  <c r="T111" i="2"/>
  <c r="B111" i="2"/>
  <c r="J111" i="2" s="1"/>
  <c r="B112" i="2"/>
  <c r="H112" i="2" s="1"/>
  <c r="O110" i="2"/>
  <c r="U110" i="2" s="1"/>
  <c r="M110" i="2"/>
  <c r="N110" i="2"/>
  <c r="P110" i="2"/>
  <c r="Q110" i="2"/>
  <c r="R110" i="2"/>
  <c r="S110" i="2"/>
  <c r="T110" i="2"/>
  <c r="B110" i="2"/>
  <c r="K110" i="2" s="1"/>
  <c r="O109" i="2"/>
  <c r="U109" i="2" s="1"/>
  <c r="K109" i="2"/>
  <c r="M109" i="2"/>
  <c r="N109" i="2"/>
  <c r="P109" i="2"/>
  <c r="Q109" i="2"/>
  <c r="R109" i="2"/>
  <c r="S109" i="2"/>
  <c r="T109" i="2"/>
  <c r="B109" i="2"/>
  <c r="H109" i="2" s="1"/>
  <c r="O108" i="2"/>
  <c r="U108" i="2" s="1"/>
  <c r="M108" i="2"/>
  <c r="N108" i="2"/>
  <c r="P108" i="2"/>
  <c r="Q108" i="2"/>
  <c r="R108" i="2"/>
  <c r="S108" i="2"/>
  <c r="T108" i="2"/>
  <c r="B108" i="2"/>
  <c r="H108" i="2" s="1"/>
  <c r="O107" i="2"/>
  <c r="U107" i="2" s="1"/>
  <c r="K107" i="2"/>
  <c r="M107" i="2"/>
  <c r="N107" i="2"/>
  <c r="P107" i="2"/>
  <c r="Q107" i="2"/>
  <c r="R107" i="2"/>
  <c r="S107" i="2"/>
  <c r="T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U106" i="2" s="1"/>
  <c r="K106" i="2"/>
  <c r="M106" i="2"/>
  <c r="N106" i="2"/>
  <c r="P106" i="2"/>
  <c r="Q106" i="2"/>
  <c r="R106" i="2"/>
  <c r="S106" i="2"/>
  <c r="T106" i="2"/>
  <c r="B106" i="2"/>
  <c r="H106" i="2" s="1"/>
  <c r="O105" i="2"/>
  <c r="U105" i="2" s="1"/>
  <c r="I105" i="2"/>
  <c r="K105" i="2"/>
  <c r="M105" i="2"/>
  <c r="N105" i="2"/>
  <c r="P105" i="2"/>
  <c r="Q105" i="2"/>
  <c r="R105" i="2"/>
  <c r="S105" i="2"/>
  <c r="T105" i="2"/>
  <c r="B105" i="2"/>
  <c r="H105" i="2" s="1"/>
  <c r="O104" i="2"/>
  <c r="U104" i="2" s="1"/>
  <c r="K104" i="2"/>
  <c r="M104" i="2"/>
  <c r="N104" i="2"/>
  <c r="P104" i="2"/>
  <c r="Q104" i="2"/>
  <c r="R104" i="2"/>
  <c r="S104" i="2"/>
  <c r="T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U103" i="2" s="1"/>
  <c r="I103" i="2"/>
  <c r="K103" i="2"/>
  <c r="M103" i="2"/>
  <c r="N103" i="2"/>
  <c r="P103" i="2"/>
  <c r="Q103" i="2"/>
  <c r="R103" i="2"/>
  <c r="S103" i="2"/>
  <c r="T103" i="2"/>
  <c r="B103" i="2"/>
  <c r="H103" i="2" s="1"/>
  <c r="O102" i="2"/>
  <c r="U102" i="2" s="1"/>
  <c r="I102" i="2"/>
  <c r="K102" i="2"/>
  <c r="M102" i="2"/>
  <c r="N102" i="2"/>
  <c r="P102" i="2"/>
  <c r="Q102" i="2"/>
  <c r="R102" i="2"/>
  <c r="S102" i="2"/>
  <c r="T102" i="2"/>
  <c r="B102" i="2"/>
  <c r="H102" i="2" s="1"/>
  <c r="O101" i="2"/>
  <c r="U101" i="2" s="1"/>
  <c r="I101" i="2"/>
  <c r="K101" i="2"/>
  <c r="M101" i="2"/>
  <c r="N101" i="2"/>
  <c r="P101" i="2"/>
  <c r="Q101" i="2"/>
  <c r="R101" i="2"/>
  <c r="S101" i="2"/>
  <c r="T101" i="2"/>
  <c r="B101" i="2"/>
  <c r="H101" i="2" s="1"/>
  <c r="O100" i="2"/>
  <c r="U100" i="2" s="1"/>
  <c r="K100" i="2"/>
  <c r="M100" i="2"/>
  <c r="N100" i="2"/>
  <c r="P100" i="2"/>
  <c r="Q100" i="2"/>
  <c r="R100" i="2"/>
  <c r="S100" i="2"/>
  <c r="T100" i="2"/>
  <c r="B100" i="2"/>
  <c r="L100" i="2" s="1"/>
  <c r="O99" i="2"/>
  <c r="U99" i="2" s="1"/>
  <c r="K99" i="2"/>
  <c r="M99" i="2"/>
  <c r="N99" i="2"/>
  <c r="P99" i="2"/>
  <c r="Q99" i="2"/>
  <c r="R99" i="2"/>
  <c r="S99" i="2"/>
  <c r="T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U98" i="2" s="1"/>
  <c r="M98" i="2"/>
  <c r="N98" i="2"/>
  <c r="P98" i="2"/>
  <c r="Q98" i="2"/>
  <c r="R98" i="2"/>
  <c r="S98" i="2"/>
  <c r="T98" i="2"/>
  <c r="B98" i="2"/>
  <c r="K98" i="2" s="1"/>
  <c r="O97" i="2"/>
  <c r="U97" i="2" s="1"/>
  <c r="I97" i="2"/>
  <c r="K97" i="2"/>
  <c r="M97" i="2"/>
  <c r="N97" i="2"/>
  <c r="P97" i="2"/>
  <c r="Q97" i="2"/>
  <c r="R97" i="2"/>
  <c r="S97" i="2"/>
  <c r="T97" i="2"/>
  <c r="B97" i="2"/>
  <c r="H97" i="2" s="1"/>
  <c r="O95" i="2"/>
  <c r="U95" i="2" s="1"/>
  <c r="I95" i="2"/>
  <c r="K95" i="2"/>
  <c r="M95" i="2"/>
  <c r="N95" i="2"/>
  <c r="P95" i="2"/>
  <c r="Q95" i="2"/>
  <c r="R95" i="2"/>
  <c r="S95" i="2"/>
  <c r="T95" i="2"/>
  <c r="B95" i="2"/>
  <c r="L95" i="2" s="1"/>
  <c r="O96" i="2"/>
  <c r="U96" i="2" s="1"/>
  <c r="I96" i="2"/>
  <c r="K96" i="2"/>
  <c r="M96" i="2"/>
  <c r="N96" i="2"/>
  <c r="P96" i="2"/>
  <c r="Q96" i="2"/>
  <c r="R96" i="2"/>
  <c r="S96" i="2"/>
  <c r="T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U94" i="2" s="1"/>
  <c r="K94" i="2"/>
  <c r="M94" i="2"/>
  <c r="N94" i="2"/>
  <c r="P94" i="2"/>
  <c r="Q94" i="2"/>
  <c r="R94" i="2"/>
  <c r="S94" i="2"/>
  <c r="T94" i="2"/>
  <c r="O93" i="2"/>
  <c r="U93" i="2" s="1"/>
  <c r="H93" i="2"/>
  <c r="I93" i="2"/>
  <c r="K93" i="2"/>
  <c r="M93" i="2"/>
  <c r="N93" i="2"/>
  <c r="P93" i="2"/>
  <c r="Q93" i="2"/>
  <c r="R93" i="2"/>
  <c r="S93" i="2"/>
  <c r="T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U92" i="2" s="1"/>
  <c r="K92" i="2"/>
  <c r="M92" i="2"/>
  <c r="N92" i="2"/>
  <c r="P92" i="2"/>
  <c r="Q92" i="2"/>
  <c r="R92" i="2"/>
  <c r="S92" i="2"/>
  <c r="T92" i="2"/>
  <c r="O91" i="2"/>
  <c r="U91" i="2" s="1"/>
  <c r="I91" i="2"/>
  <c r="K91" i="2"/>
  <c r="M91" i="2"/>
  <c r="N91" i="2"/>
  <c r="P91" i="2"/>
  <c r="Q91" i="2"/>
  <c r="R91" i="2"/>
  <c r="S91" i="2"/>
  <c r="T91" i="2"/>
  <c r="O90" i="2"/>
  <c r="U90" i="2" s="1"/>
  <c r="H90" i="2"/>
  <c r="M90" i="2"/>
  <c r="N90" i="2"/>
  <c r="P90" i="2"/>
  <c r="Q90" i="2"/>
  <c r="R90" i="2"/>
  <c r="S90" i="2"/>
  <c r="T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T89" i="2"/>
  <c r="S89" i="2"/>
  <c r="R89" i="2"/>
  <c r="Q89" i="2"/>
  <c r="P89" i="2"/>
  <c r="O89" i="2"/>
  <c r="U89" i="2" s="1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U88" i="2" s="1"/>
  <c r="O87" i="2"/>
  <c r="U87" i="2" s="1"/>
  <c r="O86" i="2"/>
  <c r="U86" i="2" s="1"/>
  <c r="O85" i="2"/>
  <c r="U85" i="2" s="1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P88" i="2"/>
  <c r="Q88" i="2"/>
  <c r="R88" i="2"/>
  <c r="S88" i="2"/>
  <c r="T88" i="2"/>
  <c r="B88" i="2"/>
  <c r="H88" i="2" s="1"/>
  <c r="I86" i="2"/>
  <c r="K86" i="2"/>
  <c r="M86" i="2"/>
  <c r="N86" i="2"/>
  <c r="P86" i="2"/>
  <c r="Q86" i="2"/>
  <c r="R86" i="2"/>
  <c r="S86" i="2"/>
  <c r="T86" i="2"/>
  <c r="B86" i="2"/>
  <c r="H86" i="2" s="1"/>
  <c r="I87" i="2"/>
  <c r="K87" i="2"/>
  <c r="M87" i="2"/>
  <c r="N87" i="2"/>
  <c r="P87" i="2"/>
  <c r="Q87" i="2"/>
  <c r="R87" i="2"/>
  <c r="S87" i="2"/>
  <c r="T87" i="2"/>
  <c r="B87" i="2"/>
  <c r="H87" i="2" s="1"/>
  <c r="K85" i="2"/>
  <c r="M85" i="2"/>
  <c r="N85" i="2"/>
  <c r="P85" i="2"/>
  <c r="Q85" i="2"/>
  <c r="R85" i="2"/>
  <c r="S85" i="2"/>
  <c r="T85" i="2"/>
  <c r="B85" i="2"/>
  <c r="H85" i="2" s="1"/>
  <c r="O296" i="1"/>
  <c r="U296" i="1" s="1"/>
  <c r="I296" i="1"/>
  <c r="K296" i="1"/>
  <c r="L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U84" i="2" s="1"/>
  <c r="I84" i="2"/>
  <c r="K84" i="2"/>
  <c r="M84" i="2"/>
  <c r="N84" i="2"/>
  <c r="P84" i="2"/>
  <c r="Q84" i="2"/>
  <c r="R84" i="2"/>
  <c r="S84" i="2"/>
  <c r="T84" i="2"/>
  <c r="B84" i="2"/>
  <c r="J84" i="2" s="1"/>
  <c r="O83" i="2"/>
  <c r="U83" i="2" s="1"/>
  <c r="I83" i="2"/>
  <c r="K83" i="2"/>
  <c r="M83" i="2"/>
  <c r="N83" i="2"/>
  <c r="P83" i="2"/>
  <c r="Q83" i="2"/>
  <c r="R83" i="2"/>
  <c r="S83" i="2"/>
  <c r="T83" i="2"/>
  <c r="B83" i="2"/>
  <c r="H83" i="2" s="1"/>
  <c r="O82" i="2"/>
  <c r="U82" i="2" s="1"/>
  <c r="I82" i="2"/>
  <c r="K82" i="2"/>
  <c r="M82" i="2"/>
  <c r="N82" i="2"/>
  <c r="P82" i="2"/>
  <c r="Q82" i="2"/>
  <c r="R82" i="2"/>
  <c r="S82" i="2"/>
  <c r="T82" i="2"/>
  <c r="B82" i="2"/>
  <c r="J82" i="2" s="1"/>
  <c r="O79" i="2"/>
  <c r="U79" i="2" s="1"/>
  <c r="M79" i="2"/>
  <c r="N79" i="2"/>
  <c r="P79" i="2"/>
  <c r="Q79" i="2"/>
  <c r="R79" i="2"/>
  <c r="S79" i="2"/>
  <c r="T79" i="2"/>
  <c r="B79" i="2"/>
  <c r="K79" i="2" s="1"/>
  <c r="O81" i="2"/>
  <c r="U81" i="2" s="1"/>
  <c r="K81" i="2"/>
  <c r="M81" i="2"/>
  <c r="N81" i="2"/>
  <c r="P81" i="2"/>
  <c r="Q81" i="2"/>
  <c r="R81" i="2"/>
  <c r="S81" i="2"/>
  <c r="T81" i="2"/>
  <c r="B81" i="2"/>
  <c r="H81" i="2" s="1"/>
  <c r="O294" i="1"/>
  <c r="U294" i="1" s="1"/>
  <c r="I294" i="1"/>
  <c r="K294" i="1"/>
  <c r="M294" i="1"/>
  <c r="N294" i="1"/>
  <c r="B294" i="1"/>
  <c r="H294" i="1" s="1"/>
  <c r="O80" i="2"/>
  <c r="U80" i="2" s="1"/>
  <c r="M80" i="2"/>
  <c r="N80" i="2"/>
  <c r="P80" i="2"/>
  <c r="Q80" i="2"/>
  <c r="R80" i="2"/>
  <c r="S80" i="2"/>
  <c r="T80" i="2"/>
  <c r="B80" i="2"/>
  <c r="K80" i="2" s="1"/>
  <c r="O293" i="1"/>
  <c r="U293" i="1" s="1"/>
  <c r="I293" i="1"/>
  <c r="K293" i="1"/>
  <c r="M293" i="1"/>
  <c r="N293" i="1"/>
  <c r="B293" i="1"/>
  <c r="H293" i="1" s="1"/>
  <c r="O78" i="2"/>
  <c r="U78" i="2" s="1"/>
  <c r="K78" i="2"/>
  <c r="M78" i="2"/>
  <c r="N78" i="2"/>
  <c r="P78" i="2"/>
  <c r="Q78" i="2"/>
  <c r="R78" i="2"/>
  <c r="S78" i="2"/>
  <c r="T78" i="2"/>
  <c r="B78" i="2"/>
  <c r="J78" i="2" s="1"/>
  <c r="O77" i="2"/>
  <c r="U77" i="2" s="1"/>
  <c r="K77" i="2"/>
  <c r="M77" i="2"/>
  <c r="N77" i="2"/>
  <c r="P77" i="2"/>
  <c r="Q77" i="2"/>
  <c r="R77" i="2"/>
  <c r="S77" i="2"/>
  <c r="T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U76" i="2" s="1"/>
  <c r="K76" i="2"/>
  <c r="M76" i="2"/>
  <c r="N76" i="2"/>
  <c r="P76" i="2"/>
  <c r="Q76" i="2"/>
  <c r="R76" i="2"/>
  <c r="S76" i="2"/>
  <c r="T76" i="2"/>
  <c r="B76" i="2"/>
  <c r="H76" i="2" s="1"/>
  <c r="O75" i="2"/>
  <c r="U75" i="2" s="1"/>
  <c r="I75" i="2"/>
  <c r="K75" i="2"/>
  <c r="M75" i="2"/>
  <c r="N75" i="2"/>
  <c r="P75" i="2"/>
  <c r="Q75" i="2"/>
  <c r="R75" i="2"/>
  <c r="S75" i="2"/>
  <c r="T75" i="2"/>
  <c r="B75" i="2"/>
  <c r="H75" i="2" s="1"/>
  <c r="O287" i="1"/>
  <c r="U287" i="1" s="1"/>
  <c r="K287" i="1"/>
  <c r="M287" i="1"/>
  <c r="N287" i="1"/>
  <c r="B287" i="1"/>
  <c r="J287" i="1" s="1"/>
  <c r="O74" i="2"/>
  <c r="U74" i="2" s="1"/>
  <c r="K74" i="2"/>
  <c r="M74" i="2"/>
  <c r="N74" i="2"/>
  <c r="P74" i="2"/>
  <c r="Q74" i="2"/>
  <c r="R74" i="2"/>
  <c r="S74" i="2"/>
  <c r="T74" i="2"/>
  <c r="B74" i="2"/>
  <c r="H74" i="2" s="1"/>
  <c r="O73" i="2"/>
  <c r="U73" i="2" s="1"/>
  <c r="I73" i="2"/>
  <c r="K73" i="2"/>
  <c r="M73" i="2"/>
  <c r="N73" i="2"/>
  <c r="P73" i="2"/>
  <c r="Q73" i="2"/>
  <c r="R73" i="2"/>
  <c r="S73" i="2"/>
  <c r="T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U72" i="2" s="1"/>
  <c r="I72" i="2"/>
  <c r="K72" i="2"/>
  <c r="M72" i="2"/>
  <c r="N72" i="2"/>
  <c r="P72" i="2"/>
  <c r="Q72" i="2"/>
  <c r="R72" i="2"/>
  <c r="S72" i="2"/>
  <c r="T72" i="2"/>
  <c r="B72" i="2"/>
  <c r="H72" i="2" s="1"/>
  <c r="O71" i="2"/>
  <c r="U71" i="2" s="1"/>
  <c r="M71" i="2"/>
  <c r="N71" i="2"/>
  <c r="P71" i="2"/>
  <c r="Q71" i="2"/>
  <c r="R71" i="2"/>
  <c r="S71" i="2"/>
  <c r="T71" i="2"/>
  <c r="B71" i="2"/>
  <c r="H71" i="2" s="1"/>
  <c r="O70" i="2"/>
  <c r="U70" i="2" s="1"/>
  <c r="K70" i="2"/>
  <c r="M70" i="2"/>
  <c r="N70" i="2"/>
  <c r="P70" i="2"/>
  <c r="Q70" i="2"/>
  <c r="R70" i="2"/>
  <c r="S70" i="2"/>
  <c r="T70" i="2"/>
  <c r="B70" i="2"/>
  <c r="H70" i="2" s="1"/>
  <c r="O69" i="2"/>
  <c r="U69" i="2" s="1"/>
  <c r="K69" i="2"/>
  <c r="M69" i="2"/>
  <c r="N69" i="2"/>
  <c r="P69" i="2"/>
  <c r="Q69" i="2"/>
  <c r="R69" i="2"/>
  <c r="S69" i="2"/>
  <c r="T69" i="2"/>
  <c r="B69" i="2"/>
  <c r="H69" i="2" s="1"/>
  <c r="O68" i="2"/>
  <c r="U68" i="2" s="1"/>
  <c r="I68" i="2"/>
  <c r="K68" i="2"/>
  <c r="M68" i="2"/>
  <c r="N68" i="2"/>
  <c r="P68" i="2"/>
  <c r="Q68" i="2"/>
  <c r="R68" i="2"/>
  <c r="S68" i="2"/>
  <c r="T68" i="2"/>
  <c r="B68" i="2"/>
  <c r="H68" i="2" s="1"/>
  <c r="O66" i="2"/>
  <c r="U66" i="2" s="1"/>
  <c r="M66" i="2"/>
  <c r="N66" i="2"/>
  <c r="P66" i="2"/>
  <c r="Q66" i="2"/>
  <c r="R66" i="2"/>
  <c r="S66" i="2"/>
  <c r="T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U67" i="2" s="1"/>
  <c r="I67" i="2"/>
  <c r="K67" i="2"/>
  <c r="M67" i="2"/>
  <c r="N67" i="2"/>
  <c r="P67" i="2"/>
  <c r="Q67" i="2"/>
  <c r="R67" i="2"/>
  <c r="S67" i="2"/>
  <c r="T67" i="2"/>
  <c r="B67" i="2"/>
  <c r="H67" i="2" s="1"/>
  <c r="O65" i="2"/>
  <c r="U65" i="2" s="1"/>
  <c r="I65" i="2"/>
  <c r="K65" i="2"/>
  <c r="M65" i="2"/>
  <c r="N65" i="2"/>
  <c r="P65" i="2"/>
  <c r="Q65" i="2"/>
  <c r="R65" i="2"/>
  <c r="S65" i="2"/>
  <c r="T65" i="2"/>
  <c r="B65" i="2"/>
  <c r="J65" i="2" s="1"/>
  <c r="O280" i="1"/>
  <c r="U280" i="1" s="1"/>
  <c r="I280" i="1"/>
  <c r="K280" i="1"/>
  <c r="M280" i="1"/>
  <c r="N280" i="1"/>
  <c r="B280" i="1"/>
  <c r="H280" i="1" s="1"/>
  <c r="O64" i="2"/>
  <c r="U64" i="2" s="1"/>
  <c r="I64" i="2"/>
  <c r="K64" i="2"/>
  <c r="L64" i="2"/>
  <c r="M64" i="2"/>
  <c r="N64" i="2"/>
  <c r="P64" i="2"/>
  <c r="Q64" i="2"/>
  <c r="R64" i="2"/>
  <c r="S64" i="2"/>
  <c r="T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U63" i="2" s="1"/>
  <c r="I63" i="2"/>
  <c r="K63" i="2"/>
  <c r="L63" i="2"/>
  <c r="M63" i="2"/>
  <c r="N63" i="2"/>
  <c r="P63" i="2"/>
  <c r="Q63" i="2"/>
  <c r="R63" i="2"/>
  <c r="S63" i="2"/>
  <c r="T63" i="2"/>
  <c r="B63" i="2"/>
  <c r="H63" i="2" s="1"/>
  <c r="O62" i="2"/>
  <c r="U62" i="2" s="1"/>
  <c r="I62" i="2"/>
  <c r="K62" i="2"/>
  <c r="L62" i="2"/>
  <c r="M62" i="2"/>
  <c r="N62" i="2"/>
  <c r="P62" i="2"/>
  <c r="Q62" i="2"/>
  <c r="R62" i="2"/>
  <c r="S62" i="2"/>
  <c r="T62" i="2"/>
  <c r="B62" i="2"/>
  <c r="J62" i="2" s="1"/>
  <c r="O61" i="2"/>
  <c r="U61" i="2" s="1"/>
  <c r="K61" i="2"/>
  <c r="L61" i="2"/>
  <c r="M61" i="2"/>
  <c r="N61" i="2"/>
  <c r="P61" i="2"/>
  <c r="Q61" i="2"/>
  <c r="R61" i="2"/>
  <c r="S61" i="2"/>
  <c r="T61" i="2"/>
  <c r="B61" i="2"/>
  <c r="H61" i="2" s="1"/>
  <c r="O277" i="1"/>
  <c r="U277" i="1" s="1"/>
  <c r="I277" i="1"/>
  <c r="K277" i="1"/>
  <c r="M277" i="1"/>
  <c r="N277" i="1"/>
  <c r="B277" i="1"/>
  <c r="H277" i="1" s="1"/>
  <c r="O60" i="2"/>
  <c r="U60" i="2" s="1"/>
  <c r="I60" i="2"/>
  <c r="K60" i="2"/>
  <c r="L60" i="2"/>
  <c r="M60" i="2"/>
  <c r="N60" i="2"/>
  <c r="P60" i="2"/>
  <c r="Q60" i="2"/>
  <c r="R60" i="2"/>
  <c r="S60" i="2"/>
  <c r="T60" i="2"/>
  <c r="B60" i="2"/>
  <c r="H60" i="2" s="1"/>
  <c r="Q3" i="4"/>
  <c r="Q4" i="4"/>
  <c r="M3" i="4"/>
  <c r="N3" i="4"/>
  <c r="O3" i="4"/>
  <c r="P3" i="4"/>
  <c r="M4" i="4"/>
  <c r="N4" i="4"/>
  <c r="O4" i="4"/>
  <c r="P4" i="4"/>
  <c r="D3" i="4"/>
  <c r="E3" i="4"/>
  <c r="F3" i="4"/>
  <c r="G3" i="4"/>
  <c r="H3" i="4"/>
  <c r="I3" i="4"/>
  <c r="D4" i="4"/>
  <c r="E4" i="4"/>
  <c r="F4" i="4"/>
  <c r="G4" i="4"/>
  <c r="H4" i="4"/>
  <c r="I4" i="4"/>
  <c r="B3" i="4"/>
  <c r="B4" i="4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U59" i="2" s="1"/>
  <c r="K59" i="2"/>
  <c r="L59" i="2"/>
  <c r="M59" i="2"/>
  <c r="N59" i="2"/>
  <c r="P59" i="2"/>
  <c r="Q59" i="2"/>
  <c r="R59" i="2"/>
  <c r="S59" i="2"/>
  <c r="T59" i="2"/>
  <c r="B59" i="2"/>
  <c r="J59" i="2" s="1"/>
  <c r="O58" i="2"/>
  <c r="U58" i="2" s="1"/>
  <c r="K58" i="2"/>
  <c r="L58" i="2"/>
  <c r="M58" i="2"/>
  <c r="N58" i="2"/>
  <c r="P58" i="2"/>
  <c r="Q58" i="2"/>
  <c r="R58" i="2"/>
  <c r="S58" i="2"/>
  <c r="T58" i="2"/>
  <c r="B58" i="2"/>
  <c r="H58" i="2" s="1"/>
  <c r="O57" i="2"/>
  <c r="U57" i="2" s="1"/>
  <c r="K57" i="2"/>
  <c r="L57" i="2"/>
  <c r="M57" i="2"/>
  <c r="N57" i="2"/>
  <c r="P57" i="2"/>
  <c r="Q57" i="2"/>
  <c r="R57" i="2"/>
  <c r="S57" i="2"/>
  <c r="T57" i="2"/>
  <c r="B57" i="2"/>
  <c r="J57" i="2" s="1"/>
  <c r="O56" i="2"/>
  <c r="U56" i="2" s="1"/>
  <c r="K56" i="2"/>
  <c r="L56" i="2"/>
  <c r="M56" i="2"/>
  <c r="N56" i="2"/>
  <c r="P56" i="2"/>
  <c r="Q56" i="2"/>
  <c r="R56" i="2"/>
  <c r="S56" i="2"/>
  <c r="T56" i="2"/>
  <c r="B56" i="2"/>
  <c r="H56" i="2" s="1"/>
  <c r="O55" i="2"/>
  <c r="U55" i="2" s="1"/>
  <c r="I55" i="2"/>
  <c r="K55" i="2"/>
  <c r="L55" i="2"/>
  <c r="M55" i="2"/>
  <c r="N55" i="2"/>
  <c r="P55" i="2"/>
  <c r="Q55" i="2"/>
  <c r="R55" i="2"/>
  <c r="S55" i="2"/>
  <c r="T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U54" i="2" s="1"/>
  <c r="K54" i="2"/>
  <c r="L54" i="2"/>
  <c r="M54" i="2"/>
  <c r="N54" i="2"/>
  <c r="P54" i="2"/>
  <c r="Q54" i="2"/>
  <c r="R54" i="2"/>
  <c r="S54" i="2"/>
  <c r="T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U53" i="2" s="1"/>
  <c r="I53" i="2"/>
  <c r="K53" i="2"/>
  <c r="L53" i="2"/>
  <c r="M53" i="2"/>
  <c r="N53" i="2"/>
  <c r="P53" i="2"/>
  <c r="Q53" i="2"/>
  <c r="R53" i="2"/>
  <c r="S53" i="2"/>
  <c r="T53" i="2"/>
  <c r="B53" i="2"/>
  <c r="H53" i="2" s="1"/>
  <c r="O52" i="2"/>
  <c r="U52" i="2" s="1"/>
  <c r="I52" i="2"/>
  <c r="K52" i="2"/>
  <c r="L52" i="2"/>
  <c r="M52" i="2"/>
  <c r="N52" i="2"/>
  <c r="P52" i="2"/>
  <c r="Q52" i="2"/>
  <c r="R52" i="2"/>
  <c r="S52" i="2"/>
  <c r="T52" i="2"/>
  <c r="B52" i="2"/>
  <c r="J52" i="2" s="1"/>
  <c r="O51" i="2"/>
  <c r="U51" i="2" s="1"/>
  <c r="I51" i="2"/>
  <c r="K51" i="2"/>
  <c r="L51" i="2"/>
  <c r="M51" i="2"/>
  <c r="N51" i="2"/>
  <c r="P51" i="2"/>
  <c r="Q51" i="2"/>
  <c r="R51" i="2"/>
  <c r="S51" i="2"/>
  <c r="T51" i="2"/>
  <c r="B51" i="2"/>
  <c r="H51" i="2" s="1"/>
  <c r="O49" i="2"/>
  <c r="U49" i="2" s="1"/>
  <c r="K49" i="2"/>
  <c r="L49" i="2"/>
  <c r="M49" i="2"/>
  <c r="N49" i="2"/>
  <c r="P49" i="2"/>
  <c r="Q49" i="2"/>
  <c r="R49" i="2"/>
  <c r="S49" i="2"/>
  <c r="T49" i="2"/>
  <c r="B49" i="2"/>
  <c r="I49" i="2" s="1"/>
  <c r="O50" i="2"/>
  <c r="U50" i="2" s="1"/>
  <c r="I50" i="2"/>
  <c r="K50" i="2"/>
  <c r="L50" i="2"/>
  <c r="M50" i="2"/>
  <c r="N50" i="2"/>
  <c r="P50" i="2"/>
  <c r="Q50" i="2"/>
  <c r="R50" i="2"/>
  <c r="S50" i="2"/>
  <c r="T50" i="2"/>
  <c r="B50" i="2"/>
  <c r="H50" i="2" s="1"/>
  <c r="O48" i="2"/>
  <c r="U48" i="2" s="1"/>
  <c r="I48" i="2"/>
  <c r="K48" i="2"/>
  <c r="L48" i="2"/>
  <c r="M48" i="2"/>
  <c r="N48" i="2"/>
  <c r="P48" i="2"/>
  <c r="Q48" i="2"/>
  <c r="R48" i="2"/>
  <c r="S48" i="2"/>
  <c r="T48" i="2"/>
  <c r="B48" i="2"/>
  <c r="H48" i="2" s="1"/>
  <c r="O47" i="2"/>
  <c r="U47" i="2" s="1"/>
  <c r="K47" i="2"/>
  <c r="L47" i="2"/>
  <c r="M47" i="2"/>
  <c r="N47" i="2"/>
  <c r="P47" i="2"/>
  <c r="Q47" i="2"/>
  <c r="R47" i="2"/>
  <c r="S47" i="2"/>
  <c r="T47" i="2"/>
  <c r="B47" i="2"/>
  <c r="H47" i="2" s="1"/>
  <c r="O46" i="2"/>
  <c r="U46" i="2" s="1"/>
  <c r="I46" i="2"/>
  <c r="K46" i="2"/>
  <c r="L46" i="2"/>
  <c r="M46" i="2"/>
  <c r="N46" i="2"/>
  <c r="P46" i="2"/>
  <c r="Q46" i="2"/>
  <c r="R46" i="2"/>
  <c r="S46" i="2"/>
  <c r="T46" i="2"/>
  <c r="B46" i="2"/>
  <c r="H46" i="2" s="1"/>
  <c r="O45" i="2"/>
  <c r="U45" i="2" s="1"/>
  <c r="I45" i="2"/>
  <c r="K45" i="2"/>
  <c r="L45" i="2"/>
  <c r="M45" i="2"/>
  <c r="N45" i="2"/>
  <c r="P45" i="2"/>
  <c r="Q45" i="2"/>
  <c r="R45" i="2"/>
  <c r="S45" i="2"/>
  <c r="T45" i="2"/>
  <c r="B45" i="2"/>
  <c r="H45" i="2" s="1"/>
  <c r="O44" i="2"/>
  <c r="U44" i="2" s="1"/>
  <c r="P44" i="2"/>
  <c r="Q44" i="2"/>
  <c r="R44" i="2"/>
  <c r="S44" i="2"/>
  <c r="T44" i="2"/>
  <c r="B44" i="2"/>
  <c r="H44" i="2" s="1"/>
  <c r="O43" i="2"/>
  <c r="U43" i="2" s="1"/>
  <c r="K43" i="2"/>
  <c r="M43" i="2"/>
  <c r="P43" i="2"/>
  <c r="Q43" i="2"/>
  <c r="R43" i="2"/>
  <c r="S43" i="2"/>
  <c r="T43" i="2"/>
  <c r="B43" i="2"/>
  <c r="I43" i="2" s="1"/>
  <c r="O42" i="2"/>
  <c r="U42" i="2" s="1"/>
  <c r="K42" i="2"/>
  <c r="M42" i="2"/>
  <c r="N42" i="2"/>
  <c r="P42" i="2"/>
  <c r="Q42" i="2"/>
  <c r="R42" i="2"/>
  <c r="S42" i="2"/>
  <c r="T42" i="2"/>
  <c r="B42" i="2"/>
  <c r="H42" i="2" s="1"/>
  <c r="O41" i="2"/>
  <c r="U41" i="2" s="1"/>
  <c r="K41" i="2"/>
  <c r="M41" i="2"/>
  <c r="N41" i="2"/>
  <c r="P41" i="2"/>
  <c r="Q41" i="2"/>
  <c r="R41" i="2"/>
  <c r="S41" i="2"/>
  <c r="T41" i="2"/>
  <c r="B41" i="2"/>
  <c r="L41" i="2" s="1"/>
  <c r="O40" i="2"/>
  <c r="U40" i="2" s="1"/>
  <c r="K40" i="2"/>
  <c r="M40" i="2"/>
  <c r="N40" i="2"/>
  <c r="P40" i="2"/>
  <c r="Q40" i="2"/>
  <c r="R40" i="2"/>
  <c r="S40" i="2"/>
  <c r="T40" i="2"/>
  <c r="B40" i="2"/>
  <c r="H40" i="2" s="1"/>
  <c r="O39" i="2"/>
  <c r="U39" i="2" s="1"/>
  <c r="I39" i="2"/>
  <c r="K39" i="2"/>
  <c r="M39" i="2"/>
  <c r="N39" i="2"/>
  <c r="P39" i="2"/>
  <c r="Q39" i="2"/>
  <c r="R39" i="2"/>
  <c r="S39" i="2"/>
  <c r="T39" i="2"/>
  <c r="B39" i="2"/>
  <c r="L39" i="2" s="1"/>
  <c r="O38" i="2"/>
  <c r="U38" i="2" s="1"/>
  <c r="I38" i="2"/>
  <c r="K38" i="2"/>
  <c r="M38" i="2"/>
  <c r="N38" i="2"/>
  <c r="P38" i="2"/>
  <c r="Q38" i="2"/>
  <c r="R38" i="2"/>
  <c r="S38" i="2"/>
  <c r="T38" i="2"/>
  <c r="B38" i="2"/>
  <c r="H38" i="2" s="1"/>
  <c r="O37" i="2"/>
  <c r="U37" i="2" s="1"/>
  <c r="I37" i="2"/>
  <c r="K37" i="2"/>
  <c r="M37" i="2"/>
  <c r="N37" i="2"/>
  <c r="P37" i="2"/>
  <c r="Q37" i="2"/>
  <c r="R37" i="2"/>
  <c r="S37" i="2"/>
  <c r="T37" i="2"/>
  <c r="B37" i="2"/>
  <c r="L37" i="2" s="1"/>
  <c r="J119" i="2" l="1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U35" i="2" s="1"/>
  <c r="K35" i="2"/>
  <c r="M35" i="2"/>
  <c r="N35" i="2"/>
  <c r="P35" i="2"/>
  <c r="Q35" i="2"/>
  <c r="R35" i="2"/>
  <c r="S35" i="2"/>
  <c r="T35" i="2"/>
  <c r="B35" i="2"/>
  <c r="J35" i="2" s="1"/>
  <c r="O36" i="2"/>
  <c r="U36" i="2" s="1"/>
  <c r="I36" i="2"/>
  <c r="K36" i="2"/>
  <c r="M36" i="2"/>
  <c r="N36" i="2"/>
  <c r="P36" i="2"/>
  <c r="Q36" i="2"/>
  <c r="R36" i="2"/>
  <c r="S36" i="2"/>
  <c r="T36" i="2"/>
  <c r="B36" i="2"/>
  <c r="H36" i="2" s="1"/>
  <c r="G2" i="4"/>
  <c r="O34" i="2"/>
  <c r="U34" i="2" s="1"/>
  <c r="I34" i="2"/>
  <c r="K34" i="2"/>
  <c r="L34" i="2"/>
  <c r="M34" i="2"/>
  <c r="N34" i="2"/>
  <c r="P34" i="2"/>
  <c r="Q34" i="2"/>
  <c r="R34" i="2"/>
  <c r="S34" i="2"/>
  <c r="T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U33" i="2" s="1"/>
  <c r="J33" i="2"/>
  <c r="K33" i="2"/>
  <c r="L33" i="2"/>
  <c r="M33" i="2"/>
  <c r="N33" i="2"/>
  <c r="P33" i="2"/>
  <c r="Q33" i="2"/>
  <c r="R33" i="2"/>
  <c r="S33" i="2"/>
  <c r="T33" i="2"/>
  <c r="B33" i="2"/>
  <c r="H33" i="2" s="1"/>
  <c r="O32" i="2"/>
  <c r="U32" i="2" s="1"/>
  <c r="I32" i="2"/>
  <c r="K32" i="2"/>
  <c r="L32" i="2"/>
  <c r="M32" i="2"/>
  <c r="N32" i="2"/>
  <c r="P32" i="2"/>
  <c r="Q32" i="2"/>
  <c r="R32" i="2"/>
  <c r="S32" i="2"/>
  <c r="T32" i="2"/>
  <c r="B32" i="2"/>
  <c r="H32" i="2" s="1"/>
  <c r="O31" i="2"/>
  <c r="U31" i="2" s="1"/>
  <c r="I31" i="2"/>
  <c r="K31" i="2"/>
  <c r="L31" i="2"/>
  <c r="M31" i="2"/>
  <c r="N31" i="2"/>
  <c r="P31" i="2"/>
  <c r="Q31" i="2"/>
  <c r="R31" i="2"/>
  <c r="S31" i="2"/>
  <c r="T31" i="2"/>
  <c r="B31" i="2"/>
  <c r="H31" i="2" s="1"/>
  <c r="O30" i="2"/>
  <c r="U30" i="2" s="1"/>
  <c r="I30" i="2"/>
  <c r="K30" i="2"/>
  <c r="L30" i="2"/>
  <c r="M30" i="2"/>
  <c r="N30" i="2"/>
  <c r="P30" i="2"/>
  <c r="Q30" i="2"/>
  <c r="R30" i="2"/>
  <c r="S30" i="2"/>
  <c r="T30" i="2"/>
  <c r="B30" i="2"/>
  <c r="J30" i="2" s="1"/>
  <c r="O29" i="2"/>
  <c r="U29" i="2" s="1"/>
  <c r="J29" i="2"/>
  <c r="K29" i="2"/>
  <c r="L29" i="2"/>
  <c r="M29" i="2"/>
  <c r="N29" i="2"/>
  <c r="P29" i="2"/>
  <c r="Q29" i="2"/>
  <c r="R29" i="2"/>
  <c r="S29" i="2"/>
  <c r="T29" i="2"/>
  <c r="B29" i="2"/>
  <c r="H29" i="2" s="1"/>
  <c r="O28" i="2"/>
  <c r="U28" i="2" s="1"/>
  <c r="J28" i="2"/>
  <c r="K28" i="2"/>
  <c r="L28" i="2"/>
  <c r="M28" i="2"/>
  <c r="N28" i="2"/>
  <c r="P28" i="2"/>
  <c r="Q28" i="2"/>
  <c r="R28" i="2"/>
  <c r="S28" i="2"/>
  <c r="T28" i="2"/>
  <c r="B28" i="2"/>
  <c r="I28" i="2" s="1"/>
  <c r="O27" i="2"/>
  <c r="U27" i="2" s="1"/>
  <c r="I27" i="2"/>
  <c r="K27" i="2"/>
  <c r="L27" i="2"/>
  <c r="M27" i="2"/>
  <c r="N27" i="2"/>
  <c r="P27" i="2"/>
  <c r="Q27" i="2"/>
  <c r="R27" i="2"/>
  <c r="S27" i="2"/>
  <c r="T27" i="2"/>
  <c r="B27" i="2"/>
  <c r="H27" i="2" s="1"/>
  <c r="O26" i="2"/>
  <c r="U26" i="2" s="1"/>
  <c r="J26" i="2"/>
  <c r="K26" i="2"/>
  <c r="L26" i="2"/>
  <c r="M26" i="2"/>
  <c r="N26" i="2"/>
  <c r="P26" i="2"/>
  <c r="Q26" i="2"/>
  <c r="R26" i="2"/>
  <c r="S26" i="2"/>
  <c r="T26" i="2"/>
  <c r="B26" i="2"/>
  <c r="I26" i="2" s="1"/>
  <c r="O25" i="2"/>
  <c r="U25" i="2" s="1"/>
  <c r="J25" i="2"/>
  <c r="K25" i="2"/>
  <c r="L25" i="2"/>
  <c r="M25" i="2"/>
  <c r="N25" i="2"/>
  <c r="P25" i="2"/>
  <c r="Q25" i="2"/>
  <c r="R25" i="2"/>
  <c r="S25" i="2"/>
  <c r="T25" i="2"/>
  <c r="B25" i="2"/>
  <c r="H25" i="2" s="1"/>
  <c r="O24" i="2"/>
  <c r="U24" i="2" s="1"/>
  <c r="I24" i="2"/>
  <c r="K24" i="2"/>
  <c r="L24" i="2"/>
  <c r="M24" i="2"/>
  <c r="N24" i="2"/>
  <c r="P24" i="2"/>
  <c r="Q24" i="2"/>
  <c r="R24" i="2"/>
  <c r="S24" i="2"/>
  <c r="T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U23" i="2" s="1"/>
  <c r="I23" i="2"/>
  <c r="K23" i="2"/>
  <c r="L23" i="2"/>
  <c r="M23" i="2"/>
  <c r="N23" i="2"/>
  <c r="P23" i="2"/>
  <c r="Q23" i="2"/>
  <c r="R23" i="2"/>
  <c r="S23" i="2"/>
  <c r="T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U22" i="2" s="1"/>
  <c r="J22" i="2"/>
  <c r="K22" i="2"/>
  <c r="L22" i="2"/>
  <c r="M22" i="2"/>
  <c r="N22" i="2"/>
  <c r="P22" i="2"/>
  <c r="Q22" i="2"/>
  <c r="R22" i="2"/>
  <c r="S22" i="2"/>
  <c r="T22" i="2"/>
  <c r="B22" i="2"/>
  <c r="H22" i="2" s="1"/>
  <c r="O21" i="2"/>
  <c r="U21" i="2" s="1"/>
  <c r="I21" i="2"/>
  <c r="K21" i="2"/>
  <c r="L21" i="2"/>
  <c r="M21" i="2"/>
  <c r="N21" i="2"/>
  <c r="P21" i="2"/>
  <c r="Q21" i="2"/>
  <c r="R21" i="2"/>
  <c r="S21" i="2"/>
  <c r="T21" i="2"/>
  <c r="B21" i="2"/>
  <c r="H21" i="2" s="1"/>
  <c r="O20" i="2"/>
  <c r="U20" i="2" s="1"/>
  <c r="I20" i="2"/>
  <c r="K20" i="2"/>
  <c r="L20" i="2"/>
  <c r="M20" i="2"/>
  <c r="N20" i="2"/>
  <c r="P20" i="2"/>
  <c r="Q20" i="2"/>
  <c r="R20" i="2"/>
  <c r="S20" i="2"/>
  <c r="T20" i="2"/>
  <c r="B20" i="2"/>
  <c r="H20" i="2" s="1"/>
  <c r="O19" i="2"/>
  <c r="U19" i="2" s="1"/>
  <c r="I19" i="2"/>
  <c r="K19" i="2"/>
  <c r="L19" i="2"/>
  <c r="M19" i="2"/>
  <c r="N19" i="2"/>
  <c r="P19" i="2"/>
  <c r="Q19" i="2"/>
  <c r="R19" i="2"/>
  <c r="S19" i="2"/>
  <c r="T19" i="2"/>
  <c r="B19" i="2"/>
  <c r="J19" i="2" s="1"/>
  <c r="O18" i="2"/>
  <c r="U18" i="2" s="1"/>
  <c r="I18" i="2"/>
  <c r="K18" i="2"/>
  <c r="L18" i="2"/>
  <c r="M18" i="2"/>
  <c r="N18" i="2"/>
  <c r="P18" i="2"/>
  <c r="Q18" i="2"/>
  <c r="R18" i="2"/>
  <c r="S18" i="2"/>
  <c r="T18" i="2"/>
  <c r="B18" i="2"/>
  <c r="H18" i="2" s="1"/>
  <c r="O17" i="2"/>
  <c r="U17" i="2" s="1"/>
  <c r="I17" i="2"/>
  <c r="K17" i="2"/>
  <c r="L17" i="2"/>
  <c r="M17" i="2"/>
  <c r="N17" i="2"/>
  <c r="P17" i="2"/>
  <c r="Q17" i="2"/>
  <c r="R17" i="2"/>
  <c r="S17" i="2"/>
  <c r="T17" i="2"/>
  <c r="B17" i="2"/>
  <c r="H17" i="2" s="1"/>
  <c r="O16" i="2"/>
  <c r="U16" i="2" s="1"/>
  <c r="J16" i="2"/>
  <c r="K16" i="2"/>
  <c r="L16" i="2"/>
  <c r="M16" i="2"/>
  <c r="N16" i="2"/>
  <c r="P16" i="2"/>
  <c r="Q16" i="2"/>
  <c r="R16" i="2"/>
  <c r="S16" i="2"/>
  <c r="T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U3" i="2" s="1"/>
  <c r="H4" i="2"/>
  <c r="I4" i="2"/>
  <c r="J4" i="2"/>
  <c r="K4" i="2"/>
  <c r="L4" i="2"/>
  <c r="M4" i="2"/>
  <c r="N4" i="2"/>
  <c r="O4" i="2"/>
  <c r="U4" i="2" s="1"/>
  <c r="H5" i="2"/>
  <c r="I5" i="2"/>
  <c r="J5" i="2"/>
  <c r="K5" i="2"/>
  <c r="L5" i="2"/>
  <c r="M5" i="2"/>
  <c r="N5" i="2"/>
  <c r="O5" i="2"/>
  <c r="U5" i="2" s="1"/>
  <c r="H6" i="2"/>
  <c r="I6" i="2"/>
  <c r="J6" i="2"/>
  <c r="K6" i="2"/>
  <c r="L6" i="2"/>
  <c r="M6" i="2"/>
  <c r="N6" i="2"/>
  <c r="O6" i="2"/>
  <c r="U6" i="2" s="1"/>
  <c r="H7" i="2"/>
  <c r="I7" i="2"/>
  <c r="J7" i="2"/>
  <c r="K7" i="2"/>
  <c r="L7" i="2"/>
  <c r="M7" i="2"/>
  <c r="N7" i="2"/>
  <c r="O7" i="2"/>
  <c r="U7" i="2" s="1"/>
  <c r="H8" i="2"/>
  <c r="I8" i="2"/>
  <c r="J8" i="2"/>
  <c r="K8" i="2"/>
  <c r="L8" i="2"/>
  <c r="M8" i="2"/>
  <c r="N8" i="2"/>
  <c r="O8" i="2"/>
  <c r="U8" i="2" s="1"/>
  <c r="H9" i="2"/>
  <c r="I9" i="2"/>
  <c r="J9" i="2"/>
  <c r="K9" i="2"/>
  <c r="L9" i="2"/>
  <c r="M9" i="2"/>
  <c r="N9" i="2"/>
  <c r="O9" i="2"/>
  <c r="U9" i="2" s="1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U11" i="2" s="1"/>
  <c r="H12" i="2"/>
  <c r="I12" i="2"/>
  <c r="J12" i="2"/>
  <c r="K12" i="2"/>
  <c r="L12" i="2"/>
  <c r="M12" i="2"/>
  <c r="N12" i="2"/>
  <c r="O12" i="2"/>
  <c r="U12" i="2" s="1"/>
  <c r="H13" i="2"/>
  <c r="I13" i="2"/>
  <c r="J13" i="2"/>
  <c r="K13" i="2"/>
  <c r="L13" i="2"/>
  <c r="M13" i="2"/>
  <c r="N13" i="2"/>
  <c r="O13" i="2"/>
  <c r="U13" i="2" s="1"/>
  <c r="H14" i="2"/>
  <c r="I14" i="2"/>
  <c r="J14" i="2"/>
  <c r="K14" i="2"/>
  <c r="L14" i="2"/>
  <c r="M14" i="2"/>
  <c r="N14" i="2"/>
  <c r="O14" i="2"/>
  <c r="U14" i="2" s="1"/>
  <c r="H15" i="2"/>
  <c r="I15" i="2"/>
  <c r="J15" i="2"/>
  <c r="K15" i="2"/>
  <c r="L15" i="2"/>
  <c r="M15" i="2"/>
  <c r="N15" i="2"/>
  <c r="O15" i="2"/>
  <c r="U15" i="2" s="1"/>
  <c r="O2" i="2"/>
  <c r="U2" i="2" s="1"/>
  <c r="N2" i="2"/>
  <c r="M2" i="2"/>
  <c r="L2" i="2"/>
  <c r="K2" i="2"/>
  <c r="J2" i="2"/>
  <c r="I2" i="2"/>
  <c r="H2" i="2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U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T2" i="2"/>
  <c r="S2" i="2"/>
  <c r="R2" i="2"/>
  <c r="Q2" i="2"/>
  <c r="P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<sst xmlns="http://schemas.openxmlformats.org/spreadsheetml/2006/main" count="2643" uniqueCount="307">
  <si>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</si>
  <si>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</si>
  <si>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</si>
  <si>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</si>
  <si>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</si>
  <si>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</si>
  <si>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</si>
  <si>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</si>
  <si>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</si>
  <si>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</si>
  <si>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</si>
  <si>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</si>
  <si>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</si>
  <si>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</si>
  <si>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</si>
  <si>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</si>
  <si>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</si>
  <si>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</si>
  <si>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</si>
  <si>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</si>
  <si>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</si>
  <si>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</si>
  <si>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</si>
  <si>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</si>
  <si>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</si>
  <si>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</si>
  <si>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</si>
  <si>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</si>
  <si>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</si>
  <si>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</si>
  <si>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</si>
  <si>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</si>
  <si>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</si>
  <si>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</si>
  <si>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</si>
  <si>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</si>
  <si>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</si>
  <si>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</si>
  <si>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</si>
  <si>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</si>
  <si>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</si>
  <si>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</si>
  <si>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</si>
  <si>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</si>
  <si>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</si>
  <si>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</si>
  <si>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</si>
  <si>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</si>
  <si>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</si>
  <si>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</si>
  <si>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</si>
  <si>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</si>
  <si>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</si>
  <si>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</si>
  <si>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</si>
  <si>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</si>
  <si>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</si>
  <si>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</si>
  <si>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</si>
  <si>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</si>
  <si>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</si>
  <si>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</si>
  <si>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</si>
  <si>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</si>
  <si>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</si>
  <si>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</si>
  <si>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</si>
  <si>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</si>
  <si>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</si>
  <si>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</si>
  <si>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</si>
  <si>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</si>
  <si>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</si>
  <si>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</si>
  <si>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</si>
  <si>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</si>
  <si>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</si>
  <si>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</si>
  <si>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</si>
  <si>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</si>
  <si>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</si>
  <si>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</si>
  <si>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</si>
  <si>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</si>
  <si>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</si>
  <si>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</si>
  <si>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</si>
  <si>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</si>
  <si>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</si>
  <si>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</si>
  <si>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</si>
  <si>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</si>
  <si>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</si>
  <si>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</si>
  <si>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</si>
  <si>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</si>
  <si>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</si>
  <si>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</si>
  <si>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</si>
  <si>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</si>
  <si>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</si>
  <si>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</si>
  <si>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</si>
  <si>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</si>
  <si>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</si>
  <si>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</si>
  <si>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</si>
  <si>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</si>
  <si>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</si>
  <si>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</si>
  <si>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</si>
  <si>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</si>
  <si>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</si>
  <si>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</si>
  <si>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</si>
  <si>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</si>
  <si>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</si>
  <si>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</si>
  <si>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</si>
  <si>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</si>
  <si>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</si>
  <si>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</si>
  <si>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</si>
  <si>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</si>
  <si>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</si>
  <si>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</si>
  <si>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</si>
  <si>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</si>
  <si>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</si>
  <si>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</si>
  <si>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</si>
  <si>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</si>
  <si>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</si>
  <si>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</si>
  <si>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</si>
  <si>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</si>
  <si>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</si>
  <si>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</si>
  <si>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</si>
  <si>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</si>
  <si>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</si>
  <si>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</si>
  <si>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</si>
  <si>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</si>
  <si>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</si>
  <si>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</si>
  <si>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</si>
  <si>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</si>
  <si>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</si>
  <si>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</si>
  <si>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</si>
  <si>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</si>
  <si>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</si>
  <si>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</si>
  <si>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</si>
  <si>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</si>
  <si>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</si>
  <si>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</si>
  <si>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</si>
  <si>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</si>
  <si>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</si>
  <si>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</si>
  <si>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</si>
  <si>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</si>
  <si>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</si>
  <si>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</si>
  <si>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</si>
  <si>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</si>
  <si>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</si>
  <si>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</si>
  <si>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</si>
  <si>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</si>
  <si>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</si>
  <si>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</si>
  <si>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</si>
  <si>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</si>
  <si>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</si>
  <si>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</si>
  <si>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</si>
  <si>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</si>
  <si>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</si>
  <si>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</si>
  <si>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</si>
  <si>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</si>
  <si>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</si>
  <si>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</si>
  <si>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</si>
  <si>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</si>
  <si>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</si>
  <si>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</si>
  <si>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</si>
  <si>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</si>
  <si>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</si>
  <si>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</si>
  <si>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</si>
  <si>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</si>
  <si>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</si>
  <si>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</si>
  <si>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</si>
  <si>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</si>
  <si>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</si>
  <si>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</si>
  <si>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</si>
  <si>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</si>
  <si>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</si>
  <si>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</si>
  <si>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</si>
  <si>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</si>
  <si>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</si>
  <si>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</si>
  <si>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</si>
  <si>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</si>
  <si>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</si>
  <si>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</si>
  <si>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</si>
  <si>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</si>
  <si>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</si>
  <si>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</si>
  <si>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</si>
  <si>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</si>
  <si>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</si>
  <si>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</si>
  <si>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</si>
  <si>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</si>
  <si>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</si>
  <si>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</si>
  <si>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</si>
  <si>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</si>
  <si>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</si>
  <si>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</si>
  <si>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</si>
  <si>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</si>
  <si>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</si>
  <si>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</si>
  <si>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</si>
  <si>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</si>
  <si>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</si>
  <si>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</si>
  <si>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</si>
  <si>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</si>
  <si>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</si>
  <si>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</si>
  <si>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</si>
  <si>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</si>
  <si>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</si>
  <si>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</si>
  <si>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</si>
  <si>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</si>
  <si>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MyloGrams v RolePlayingGrandma</t>
  </si>
  <si>
    <t>NukeTheWales v ImSpiker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</si>
  <si>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</si>
  <si>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</si>
  <si>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</si>
  <si>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</si>
  <si>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</si>
  <si>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</si>
  <si>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</si>
  <si>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</si>
  <si>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</si>
  <si>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</si>
  <si>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</si>
  <si>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</si>
  <si>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</si>
  <si>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</si>
  <si>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</si>
  <si>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</si>
  <si>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</si>
  <si>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</si>
  <si>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</si>
  <si>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</si>
  <si>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</si>
  <si>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</si>
  <si>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</si>
  <si>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Agent A v NukeTheWales</t>
  </si>
  <si>
    <t>Agent A v ImSpiker</t>
  </si>
  <si>
    <t>Slosh v MyloGrams</t>
  </si>
  <si>
    <t>Slosh v RolePlayingGrandma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</si>
  <si>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</si>
  <si>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</si>
  <si>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</si>
  <si>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</si>
  <si>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</si>
  <si>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</si>
  <si>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</si>
  <si>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</si>
  <si>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</si>
  <si>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</si>
  <si>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</si>
  <si>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</si>
  <si>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</si>
  <si>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</si>
  <si>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</si>
  <si>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</si>
  <si>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</si>
  <si>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</si>
  <si>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</si>
  <si>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</si>
  <si>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</si>
  <si>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</si>
  <si>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</si>
  <si>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</si>
  <si>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</si>
  <si>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</si>
  <si>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</si>
  <si>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N3mesis</t>
  </si>
  <si>
    <t>MSL Summer Split '21</t>
  </si>
  <si>
    <t>Zeiger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</si>
</sst>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31"/>
  <sheetViews>
    <sheetView workbookViewId="0">
      <pane ySplit="1" topLeftCell="A315" activePane="bottomLeft" state="frozen"/>
      <selection pane="bottomLeft" activeCell="A332" sqref="A332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6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304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whr.CreateGame(players["N3mesis"][0], players["BigRig"][0], WHResult.Player1Win, 3);</v>
      </c>
      <c r="I8" t="str">
        <f t="shared" si="2"/>
        <v>whr.CreateGame(players["N3mesis"][0], players["BigRig"][0], WHResult.Player2Win, 3);</v>
      </c>
      <c r="J8" t="str">
        <f t="shared" si="3"/>
        <v>whr.CreateGame(players["N3mesis"][0], players["BigRig"][0], WHResult.Player1Win, 3);</v>
      </c>
      <c r="K8" t="str">
        <f t="shared" si="4"/>
        <v/>
      </c>
      <c r="L8" t="str">
        <f t="shared" si="5"/>
        <v>whr.CreateGame(players["N3mesis"][0],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players["N3mesis"][1]++; players["BigRig"][2]++; </v>
      </c>
      <c r="Q8" t="str">
        <f t="shared" si="10"/>
        <v>players["N3mesis"][3] = players["N3mesis"][3] + 3;</v>
      </c>
      <c r="R8" t="str">
        <f t="shared" si="11"/>
        <v>players["BigRig"][3] = players["BigRig"][3] + 1;</v>
      </c>
      <c r="S8" t="str">
        <f t="shared" si="12"/>
        <v>players["N3mesis"][4] = players["N3mesis"][4]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304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whr.CreateGame(players["N3mesis"][0], players["T-boy"][0], WHResult.Player1Win, 3);</v>
      </c>
      <c r="I11" t="str">
        <f t="shared" si="2"/>
        <v/>
      </c>
      <c r="J11" t="str">
        <f t="shared" si="3"/>
        <v>whr.CreateGame(players["N3mesis"][0], players["T-boy"][0], WHResult.Player1Win, 3);</v>
      </c>
      <c r="K11" t="str">
        <f t="shared" si="4"/>
        <v/>
      </c>
      <c r="L11" t="str">
        <f t="shared" si="5"/>
        <v>whr.CreateGame(players["N3mesis"][0],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players["N3mesis"][1]++; players["T-boy"][2]++; </v>
      </c>
      <c r="Q11" t="str">
        <f t="shared" si="10"/>
        <v>players["N3mesis"][3] = players["N3mesis"][3] + 3;</v>
      </c>
      <c r="R11" t="str">
        <f t="shared" si="11"/>
        <v>players["T-boy"][3] = players["T-boy"][3] + 0;</v>
      </c>
      <c r="S11" t="str">
        <f t="shared" si="12"/>
        <v>players["N3mesis"][4] = players["N3mesis"][4]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304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whr.CreateGame(players["N3mesis"][0], players["BKXO"][0], WHResult.Player1Win, 3);</v>
      </c>
      <c r="I12" t="str">
        <f t="shared" si="2"/>
        <v/>
      </c>
      <c r="J12" t="str">
        <f t="shared" si="3"/>
        <v>whr.CreateGame(players["N3mesis"][0], players["BKXO"][0], WHResult.Player1Win, 3);</v>
      </c>
      <c r="K12" t="str">
        <f t="shared" si="4"/>
        <v/>
      </c>
      <c r="L12" t="str">
        <f t="shared" si="5"/>
        <v>whr.CreateGame(players["N3mesis"][0],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players["N3mesis"][1]++; players["BKXO"][2]++; </v>
      </c>
      <c r="Q12" t="str">
        <f t="shared" si="10"/>
        <v>players["N3mesis"][3] = players["N3mesis"][3] + 3;</v>
      </c>
      <c r="R12" t="str">
        <f t="shared" si="11"/>
        <v>players["BKXO"][3] = players["BKXO"][3] + 0;</v>
      </c>
      <c r="S12" t="str">
        <f t="shared" si="12"/>
        <v>players["N3mesis"][4] = players["N3mesis"][4]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304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whr.CreateGame(players["N3mesis"][0], players["Christopher"][0], WHResult.Player1Win, 4);</v>
      </c>
      <c r="I15" t="str">
        <f t="shared" si="2"/>
        <v/>
      </c>
      <c r="J15" t="str">
        <f t="shared" si="3"/>
        <v>whr.CreateGame(players["N3mesis"][0], players["Christopher"][0], WHResult.Player1Win, 4);</v>
      </c>
      <c r="K15" t="str">
        <f t="shared" si="4"/>
        <v/>
      </c>
      <c r="L15" t="str">
        <f t="shared" si="5"/>
        <v>whr.CreateGame(players["N3mesis"][0], players["Christopher"][0], WHResult.Player1Win, 4);</v>
      </c>
      <c r="M15" t="str">
        <f t="shared" si="6"/>
        <v/>
      </c>
      <c r="N15" t="str">
        <f t="shared" si="7"/>
        <v>whr.CreateGame(players["N3mesis"][0],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players["N3mesis"][1]++; players["Christopher"][2]++; </v>
      </c>
      <c r="Q15" t="str">
        <f t="shared" si="10"/>
        <v>players["N3mesis"][3] = players["N3mesis"][3] + 4;</v>
      </c>
      <c r="R15" t="str">
        <f t="shared" si="11"/>
        <v>players["Christopher"][3] = players["Christopher"][3] + 0;</v>
      </c>
      <c r="S15" t="str">
        <f t="shared" si="12"/>
        <v>players["N3mesis"][4] = players["N3mesis"][4]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304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whr.CreateGame(players["N3mesis"][0], players["TkMoreira"][0], WHResult.Player1Win, 6);</v>
      </c>
      <c r="I16" t="str">
        <f t="shared" si="2"/>
        <v/>
      </c>
      <c r="J16" t="str">
        <f t="shared" si="3"/>
        <v>whr.CreateGame(players["N3mesis"][0], players["TkMoreira"][0], WHResult.Player1Win, 6);</v>
      </c>
      <c r="K16" t="str">
        <f t="shared" si="4"/>
        <v/>
      </c>
      <c r="L16" t="str">
        <f t="shared" si="5"/>
        <v>whr.CreateGame(players["N3mesis"][0], players["TkMoreira"][0], WHResult.Player1Win, 6);</v>
      </c>
      <c r="M16" t="str">
        <f t="shared" si="6"/>
        <v/>
      </c>
      <c r="N16" t="str">
        <f t="shared" si="7"/>
        <v>whr.CreateGame(players["N3mesis"][0],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players["N3mesis"][1]++; players["TkMoreira"][2]++; </v>
      </c>
      <c r="Q16" t="str">
        <f t="shared" si="10"/>
        <v>players["N3mesis"][3] = players["N3mesis"][3] + 4;</v>
      </c>
      <c r="R16" t="str">
        <f t="shared" si="11"/>
        <v>players["TkMoreira"][3] = players["TkMoreira"][3] + 0;</v>
      </c>
      <c r="S16" t="str">
        <f t="shared" si="12"/>
        <v>players["N3mesis"][4] = players["N3mesis"][4]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304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whr.CreateGame(players["N3mesis"][0], players["TkMoreira"][0], WHResult.Player1Win, 10);</v>
      </c>
      <c r="I21" t="str">
        <f t="shared" si="2"/>
        <v>whr.CreateGame(players["N3mesis"][0], players["TkMoreira"][0], WHResult.Player2Win, 10);</v>
      </c>
      <c r="J21" t="str">
        <f t="shared" si="3"/>
        <v>whr.CreateGame(players["N3mesis"][0], players["TkMoreira"][0], WHResult.Player1Win, 10);</v>
      </c>
      <c r="K21" t="str">
        <f t="shared" si="4"/>
        <v/>
      </c>
      <c r="L21" t="str">
        <f t="shared" si="5"/>
        <v>whr.CreateGame(players["N3mesis"][0], players["TkMoreira"][0], WHResult.Player1Win, 10);</v>
      </c>
      <c r="M21" t="str">
        <f t="shared" si="6"/>
        <v/>
      </c>
      <c r="N21" t="str">
        <f t="shared" si="7"/>
        <v>whr.CreateGame(players["N3mesis"][0],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players["N3mesis"][1]++; players["TkMoreira"][2]++; </v>
      </c>
      <c r="Q21" t="str">
        <f t="shared" si="10"/>
        <v>players["N3mesis"][3] = players["N3mesis"][3] + 4;</v>
      </c>
      <c r="R21" t="str">
        <f t="shared" si="11"/>
        <v>players["TkMoreira"][3] = players["TkMoreira"][3] + 1;</v>
      </c>
      <c r="S21" t="str">
        <f t="shared" si="12"/>
        <v>players["N3mesis"][4] = players["N3mesis"][4]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304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whr.CreateGame(players["N3mesis"][0], players["[CELTICS]"][0], WHResult.Player1Win, 238);</v>
      </c>
      <c r="I44" t="str">
        <f t="shared" si="2"/>
        <v/>
      </c>
      <c r="J44" t="str">
        <f t="shared" si="3"/>
        <v>whr.CreateGame(players["N3mesis"][0], players["[CELTICS]"][0], WHResult.Player1Win, 238);</v>
      </c>
      <c r="K44" t="str">
        <f t="shared" si="4"/>
        <v/>
      </c>
      <c r="L44" t="str">
        <f t="shared" si="5"/>
        <v>whr.CreateGame(players["N3mesis"][0],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players["N3mesis"][1]++; players["[CELTICS]"][2]++; </v>
      </c>
      <c r="Q44" t="str">
        <f t="shared" si="10"/>
        <v>players["N3mesis"][3] = players["N3mesis"][3] + 3;</v>
      </c>
      <c r="R44" t="str">
        <f t="shared" si="11"/>
        <v>players["[CELTICS]"][3] = players["[CELTICS]"][3] + 0;</v>
      </c>
      <c r="S44" t="str">
        <f t="shared" si="12"/>
        <v>players["N3mesis"][4] = players["N3mesis"][4]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304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whr.CreateGame(players["N3mesis"][0], players["FB-Productions"][0], WHResult.Player1Win, 238);</v>
      </c>
      <c r="I45" t="str">
        <f t="shared" si="2"/>
        <v/>
      </c>
      <c r="J45" t="str">
        <f t="shared" si="3"/>
        <v>whr.CreateGame(players["N3mesis"][0], players["FB-Productions"][0], WHResult.Player1Win, 238);</v>
      </c>
      <c r="K45" t="str">
        <f t="shared" si="4"/>
        <v/>
      </c>
      <c r="L45" t="str">
        <f t="shared" si="5"/>
        <v>whr.CreateGame(players["N3mesis"][0],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players["N3mesis"][1]++; players["FB-Productions"][2]++; </v>
      </c>
      <c r="Q45" t="str">
        <f t="shared" si="10"/>
        <v>players["N3mesis"][3] = players["N3mesis"][3] + 3;</v>
      </c>
      <c r="R45" t="str">
        <f t="shared" si="11"/>
        <v>players["FB-Productions"][3] = players["FB-Productions"][3] + 0;</v>
      </c>
      <c r="S45" t="str">
        <f t="shared" si="12"/>
        <v>players["N3mesis"][4] = players["N3mesis"][4]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304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whr.CreateGame(players["N3mesis"][0], players["Yoyo"][0], WHResult.Player1Win, 238);</v>
      </c>
      <c r="I48" t="str">
        <f t="shared" si="2"/>
        <v/>
      </c>
      <c r="J48" t="str">
        <f t="shared" si="3"/>
        <v>whr.CreateGame(players["N3mesis"][0], players["Yoyo"][0], WHResult.Player1Win, 238);</v>
      </c>
      <c r="K48" t="str">
        <f t="shared" si="4"/>
        <v/>
      </c>
      <c r="L48" t="str">
        <f t="shared" si="5"/>
        <v>whr.CreateGame(players["N3mesis"][0],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players["N3mesis"][1]++; players["Yoyo"][2]++; </v>
      </c>
      <c r="Q48" t="str">
        <f t="shared" si="10"/>
        <v>players["N3mesis"][3] = players["N3mesis"][3] + 3;</v>
      </c>
      <c r="R48" t="str">
        <f t="shared" si="11"/>
        <v>players["Yoyo"][3] = players["Yoyo"][3] + 0;</v>
      </c>
      <c r="S48" t="str">
        <f t="shared" si="12"/>
        <v>players["N3mesis"][4] = players["N3mesis"][4]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304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whr.CreateGame(players["N3mesis"][0], players["Terrestrial_X"][0], WHResult.Player1Win, 238);</v>
      </c>
      <c r="I52" t="str">
        <f t="shared" si="2"/>
        <v/>
      </c>
      <c r="J52" t="str">
        <f t="shared" si="3"/>
        <v>whr.CreateGame(players["N3mesis"][0], players["Terrestrial_X"][0], WHResult.Player1Win, 238);</v>
      </c>
      <c r="K52" t="str">
        <f t="shared" si="4"/>
        <v/>
      </c>
      <c r="L52" t="str">
        <f t="shared" si="5"/>
        <v>whr.CreateGame(players["N3mesis"][0],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players["N3mesis"][1]++; players["Terrestrial_X"][2]++; </v>
      </c>
      <c r="Q52" t="str">
        <f t="shared" si="10"/>
        <v>players["N3mesis"][3] = players["N3mesis"][3] + 3;</v>
      </c>
      <c r="R52" t="str">
        <f t="shared" si="11"/>
        <v>players["Terrestrial_X"][3] = players["Terrestrial_X"][3] + 0;</v>
      </c>
      <c r="S52" t="str">
        <f t="shared" si="12"/>
        <v>players["N3mesis"][4] = players["N3mesis"][4]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304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whr.CreateGame(players["N3mesis"][0], players["Atto"][0], WHResult.Player1Win, 241);</v>
      </c>
      <c r="I57" t="str">
        <f t="shared" si="2"/>
        <v/>
      </c>
      <c r="J57" t="str">
        <f t="shared" si="3"/>
        <v>whr.CreateGame(players["N3mesis"][0], players["Atto"][0], WHResult.Player1Win, 241);</v>
      </c>
      <c r="K57" t="str">
        <f t="shared" si="4"/>
        <v/>
      </c>
      <c r="L57" t="str">
        <f t="shared" si="5"/>
        <v>whr.CreateGame(players["N3mesis"][0], players["Atto"][0], WHResult.Player1Win, 241);</v>
      </c>
      <c r="M57" t="str">
        <f t="shared" si="6"/>
        <v/>
      </c>
      <c r="N57" t="str">
        <f t="shared" si="7"/>
        <v>whr.CreateGame(players["N3mesis"][0],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players["N3mesis"][1]++; players["Atto"][2]++; </v>
      </c>
      <c r="Q57" t="str">
        <f t="shared" si="10"/>
        <v>players["N3mesis"][3] = players["N3mesis"][3] + 4;</v>
      </c>
      <c r="R57" t="str">
        <f t="shared" si="11"/>
        <v>players["Atto"][3] = players["Atto"][3] + 0;</v>
      </c>
      <c r="S57" t="str">
        <f t="shared" si="12"/>
        <v>players["N3mesis"][4] = players["N3mesis"][4]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304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whr.CreateGame(players["N3mesis"][0], players["TkMoreira"][0], WHResult.Player1Win, 243);</v>
      </c>
      <c r="I62" t="str">
        <f t="shared" si="2"/>
        <v/>
      </c>
      <c r="J62" t="str">
        <f t="shared" si="3"/>
        <v>whr.CreateGame(players["N3mesis"][0], players["TkMoreira"][0], WHResult.Player1Win, 243);</v>
      </c>
      <c r="K62" t="str">
        <f t="shared" si="4"/>
        <v/>
      </c>
      <c r="L62" t="str">
        <f t="shared" si="5"/>
        <v>whr.CreateGame(players["N3mesis"][0], players["TkMoreira"][0], WHResult.Player1Win, 243);</v>
      </c>
      <c r="M62" t="str">
        <f t="shared" si="6"/>
        <v/>
      </c>
      <c r="N62" t="str">
        <f t="shared" si="7"/>
        <v>whr.CreateGame(players["N3mesis"][0],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players["N3mesis"][1]++; players["TkMoreira"][2]++; </v>
      </c>
      <c r="Q62" t="str">
        <f t="shared" si="10"/>
        <v>players["N3mesis"][3] = players["N3mesis"][3] + 4;</v>
      </c>
      <c r="R62" t="str">
        <f t="shared" si="11"/>
        <v>players["TkMoreira"][3] = players["TkMoreira"][3] + 0;</v>
      </c>
      <c r="S62" t="str">
        <f t="shared" si="12"/>
        <v>players["N3mesis"][4] = players["N3mesis"][4]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304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whr.CreateGame(players["N3mesis"][0],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whr.CreateGame(players["N3mesis"][0],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whr.CreateGame(players["N3mesis"][0],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whr.CreateGame(players["N3mesis"][0],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whr.CreateGame(players["N3mesis"][0],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whr.CreateGame(players["N3mesis"][0],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players["N3mesis"][1]++; players["Giant"][2]++; </v>
      </c>
      <c r="Q66" t="str">
        <f t="shared" ref="Q66:Q129" si="25">_xlfn.CONCAT("players[""",$C66,"""][3] = players[""",$C66,"""][3] + ", LEFT($E66, 1), ";")</f>
        <v>players["N3mesis"][3] = players["N3mesis"][3]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players["N3mesis"][4] = players["N3mesis"][4]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304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whr.CreateGame(players["N3mesis"][0], players["Giant"][0], WHResult.Player1Win, 248);</v>
      </c>
      <c r="I68" t="str">
        <f t="shared" si="17"/>
        <v/>
      </c>
      <c r="J68" t="str">
        <f t="shared" si="18"/>
        <v>whr.CreateGame(players["N3mesis"][0], players["Giant"][0], WHResult.Player1Win, 248);</v>
      </c>
      <c r="K68" t="str">
        <f t="shared" si="19"/>
        <v/>
      </c>
      <c r="L68" t="str">
        <f t="shared" si="20"/>
        <v>whr.CreateGame(players["N3mesis"][0], players["Giant"][0], WHResult.Player1Win, 248);</v>
      </c>
      <c r="M68" t="str">
        <f t="shared" si="21"/>
        <v/>
      </c>
      <c r="N68" t="str">
        <f t="shared" si="22"/>
        <v>whr.CreateGame(players["N3mesis"][0],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players["N3mesis"][1]++; players["Giant"][2]++; </v>
      </c>
      <c r="Q68" t="str">
        <f t="shared" si="25"/>
        <v>players["N3mesis"][3] = players["N3mesis"][3] + 4;</v>
      </c>
      <c r="R68" t="str">
        <f t="shared" si="26"/>
        <v>players["Giant"][3] = players["Giant"][3] + 0;</v>
      </c>
      <c r="S68" t="str">
        <f t="shared" si="27"/>
        <v>players["N3mesis"][4] = players["N3mesis"][4]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304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whr.CreateGame(players["N3mesis"][0], players["DemonMK"][0], WHResult.Player1Win, 315);</v>
      </c>
      <c r="I101" t="str">
        <f t="shared" si="17"/>
        <v/>
      </c>
      <c r="J101" t="str">
        <f t="shared" si="18"/>
        <v>whr.CreateGame(players["N3mesis"][0], players["DemonMK"][0], WHResult.Player1Win, 315);</v>
      </c>
      <c r="K101" t="str">
        <f t="shared" si="19"/>
        <v/>
      </c>
      <c r="L101" t="str">
        <f t="shared" si="20"/>
        <v>whr.CreateGame(players["N3mesis"][0],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players["N3mesis"][1]++; players["DemonMK"][2]++; </v>
      </c>
      <c r="Q101" t="str">
        <f t="shared" si="25"/>
        <v>players["N3mesis"][3] = players["N3mesis"][3] + 3;</v>
      </c>
      <c r="R101" t="str">
        <f t="shared" si="26"/>
        <v>players["DemonMK"][3] = players["DemonMK"][3] + 0;</v>
      </c>
      <c r="S101" t="str">
        <f t="shared" si="27"/>
        <v>players["N3mesis"][4] = players["N3mesis"][4]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304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whr.CreateGame(players["N3mesis"][0], players["BKXO"][0], WHResult.Player1Win, 315);</v>
      </c>
      <c r="I105" t="str">
        <f t="shared" si="17"/>
        <v/>
      </c>
      <c r="J105" t="str">
        <f t="shared" si="18"/>
        <v>whr.CreateGame(players["N3mesis"][0], players["BKXO"][0], WHResult.Player1Win, 315);</v>
      </c>
      <c r="K105" t="str">
        <f t="shared" si="19"/>
        <v/>
      </c>
      <c r="L105" t="str">
        <f t="shared" si="20"/>
        <v>whr.CreateGame(players["N3mesis"][0],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players["N3mesis"][1]++; players["BKXO"][2]++; </v>
      </c>
      <c r="Q105" t="str">
        <f t="shared" si="25"/>
        <v>players["N3mesis"][3] = players["N3mesis"][3] + 3;</v>
      </c>
      <c r="R105" t="str">
        <f t="shared" si="26"/>
        <v>players["BKXO"][3] = players["BKXO"][3] + 0;</v>
      </c>
      <c r="S105" t="str">
        <f t="shared" si="27"/>
        <v>players["N3mesis"][4] = players["N3mesis"][4]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304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whr.CreateGame(players["N3mesis"][0], players["einBirnenbaum"][0], WHResult.Player1Win, 315);</v>
      </c>
      <c r="I109" t="str">
        <f t="shared" si="17"/>
        <v/>
      </c>
      <c r="J109" t="str">
        <f t="shared" si="18"/>
        <v>whr.CreateGame(players["N3mesis"][0], players["einBirnenbaum"][0], WHResult.Player1Win, 315);</v>
      </c>
      <c r="K109" t="str">
        <f t="shared" si="19"/>
        <v/>
      </c>
      <c r="L109" t="str">
        <f t="shared" si="20"/>
        <v>whr.CreateGame(players["N3mesis"][0],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players["N3mesis"][1]++; players["einBirnenbaum"][2]++; </v>
      </c>
      <c r="Q109" t="str">
        <f t="shared" si="25"/>
        <v>players["N3mesis"][3] = players["N3mesis"][3] + 3;</v>
      </c>
      <c r="R109" t="str">
        <f t="shared" si="26"/>
        <v>players["einBirnenbaum"][3] = players["einBirnenbaum"][3] + 0;</v>
      </c>
      <c r="S109" t="str">
        <f t="shared" si="27"/>
        <v>players["N3mesis"][4] = players["N3mesis"][4]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304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whr.CreateGame(players["N3mesis"][0], players["Timely Yor"][0], WHResult.Player1Win, 315);</v>
      </c>
      <c r="I113" t="str">
        <f t="shared" si="17"/>
        <v>whr.CreateGame(players["N3mesis"][0], players["Timely Yor"][0], WHResult.Player2Win, 315);</v>
      </c>
      <c r="J113" t="str">
        <f t="shared" si="18"/>
        <v>whr.CreateGame(players["N3mesis"][0], players["Timely Yor"][0], WHResult.Player1Win, 315);</v>
      </c>
      <c r="K113" t="str">
        <f t="shared" si="19"/>
        <v>whr.CreateGame(players["N3mesis"][0], players["Timely Yor"][0], WHResult.Player2Win, 315);</v>
      </c>
      <c r="L113" t="str">
        <f t="shared" si="20"/>
        <v>whr.CreateGame(players["N3mesis"][0],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players["N3mesis"][1]++; players["Timely Yor"][2]++; </v>
      </c>
      <c r="Q113" t="str">
        <f t="shared" si="25"/>
        <v>players["N3mesis"][3] = players["N3mesis"][3] + 3;</v>
      </c>
      <c r="R113" t="str">
        <f t="shared" si="26"/>
        <v>players["Timely Yor"][3] = players["Timely Yor"][3] + 2;</v>
      </c>
      <c r="S113" t="str">
        <f t="shared" si="27"/>
        <v>players["N3mesis"][4] = players["N3mesis"][4]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304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whr.CreateGame(players["N3mesis"][0], players["CDH"][0], WHResult.Player1Win, 315);</v>
      </c>
      <c r="I117" t="str">
        <f t="shared" si="17"/>
        <v>whr.CreateGame(players["N3mesis"][0], players["CDH"][0], WHResult.Player2Win, 315);</v>
      </c>
      <c r="J117" t="str">
        <f t="shared" si="18"/>
        <v>whr.CreateGame(players["N3mesis"][0], players["CDH"][0], WHResult.Player1Win, 315);</v>
      </c>
      <c r="K117" t="str">
        <f t="shared" si="19"/>
        <v/>
      </c>
      <c r="L117" t="str">
        <f t="shared" si="20"/>
        <v>whr.CreateGame(players["N3mesis"][0],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players["N3mesis"][1]++; players["CDH"][2]++; </v>
      </c>
      <c r="Q117" t="str">
        <f t="shared" si="25"/>
        <v>players["N3mesis"][3] = players["N3mesis"][3] + 3;</v>
      </c>
      <c r="R117" t="str">
        <f t="shared" si="26"/>
        <v>players["CDH"][3] = players["CDH"][3] + 1;</v>
      </c>
      <c r="S117" t="str">
        <f t="shared" si="27"/>
        <v>players["N3mesis"][4] = players["N3mesis"][4]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304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whr.CreateGame(players["N3mesis"][0], players["Jucarman"][0], WHResult.Player1Win, 315);</v>
      </c>
      <c r="I121" t="str">
        <f t="shared" si="17"/>
        <v/>
      </c>
      <c r="J121" t="str">
        <f t="shared" si="18"/>
        <v>whr.CreateGame(players["N3mesis"][0], players["Jucarman"][0], WHResult.Player1Win, 315);</v>
      </c>
      <c r="K121" t="str">
        <f t="shared" si="19"/>
        <v/>
      </c>
      <c r="L121" t="str">
        <f t="shared" si="20"/>
        <v>whr.CreateGame(players["N3mesis"][0],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players["N3mesis"][1]++; players["Jucarman"][2]++; </v>
      </c>
      <c r="Q121" t="str">
        <f t="shared" si="25"/>
        <v>players["N3mesis"][3] = players["N3mesis"][3] + 3;</v>
      </c>
      <c r="R121" t="str">
        <f t="shared" si="26"/>
        <v>players["Jucarman"][3] = players["Jucarman"][3] + 0;</v>
      </c>
      <c r="S121" t="str">
        <f t="shared" si="27"/>
        <v>players["N3mesis"][4] = players["N3mesis"][4]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304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whr.CreateGame(players["N3mesis"][0], players["Calvin"][0], WHResult.Player1Win, 315);</v>
      </c>
      <c r="I125" t="str">
        <f t="shared" si="17"/>
        <v>whr.CreateGame(players["N3mesis"][0], players["Calvin"][0], WHResult.Player2Win, 315);</v>
      </c>
      <c r="J125" t="str">
        <f t="shared" si="18"/>
        <v>whr.CreateGame(players["N3mesis"][0], players["Calvin"][0], WHResult.Player1Win, 315);</v>
      </c>
      <c r="K125" t="str">
        <f t="shared" si="19"/>
        <v>whr.CreateGame(players["N3mesis"][0], players["Calvin"][0], WHResult.Player2Win, 315);</v>
      </c>
      <c r="L125" t="str">
        <f t="shared" si="20"/>
        <v>whr.CreateGame(players["N3mesis"][0],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players["N3mesis"][1]++; players["Calvin"][2]++; </v>
      </c>
      <c r="Q125" t="str">
        <f t="shared" si="25"/>
        <v>players["N3mesis"][3] = players["N3mesis"][3] + 3;</v>
      </c>
      <c r="R125" t="str">
        <f t="shared" si="26"/>
        <v>players["Calvin"][3] = players["Calvin"][3] + 2;</v>
      </c>
      <c r="S125" t="str">
        <f t="shared" si="27"/>
        <v>players["N3mesis"][4] = players["N3mesis"][4]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304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whr.CreateGame(players["N3mesis"][0], players["Hi_Am_Disturbia"][0], WHResult.Player1Win, 315);</v>
      </c>
      <c r="I129" t="str">
        <f t="shared" si="17"/>
        <v/>
      </c>
      <c r="J129" t="str">
        <f t="shared" si="18"/>
        <v>whr.CreateGame(players["N3mesis"][0], players["Hi_Am_Disturbia"][0], WHResult.Player1Win, 315);</v>
      </c>
      <c r="K129" t="str">
        <f t="shared" si="19"/>
        <v/>
      </c>
      <c r="L129" t="str">
        <f t="shared" si="20"/>
        <v>whr.CreateGame(players["N3mesis"][0],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players["N3mesis"][1]++; players["Hi_Am_Disturbia"][2]++; </v>
      </c>
      <c r="Q129" t="str">
        <f t="shared" si="25"/>
        <v>players["N3mesis"][3] = players["N3mesis"][3] + 3;</v>
      </c>
      <c r="R129" t="str">
        <f t="shared" si="26"/>
        <v>players["Hi_Am_Disturbia"][3] = players["Hi_Am_Disturbia"][3] + 0;</v>
      </c>
      <c r="S129" t="str">
        <f t="shared" si="27"/>
        <v>players["N3mesis"][4] = players["N3mesis"][4]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304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whr.CreateGame(players["N3mesis"][0], players["Ajmo1025"][0], WHResult.Player1Win, 316);</v>
      </c>
      <c r="I149" t="str">
        <f t="shared" si="32"/>
        <v/>
      </c>
      <c r="J149" t="str">
        <f t="shared" si="33"/>
        <v>whr.CreateGame(players["N3mesis"][0], players["Ajmo1025"][0], WHResult.Player1Win, 316);</v>
      </c>
      <c r="K149" t="str">
        <f t="shared" si="34"/>
        <v/>
      </c>
      <c r="L149" t="str">
        <f t="shared" si="35"/>
        <v>whr.CreateGame(players["N3mesis"][0], players["Ajmo1025"][0], WHResult.Player1Win, 316);</v>
      </c>
      <c r="M149" t="str">
        <f t="shared" si="36"/>
        <v/>
      </c>
      <c r="N149" t="str">
        <f t="shared" si="37"/>
        <v>whr.CreateGame(players["N3mesis"][0],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players["N3mesis"][1]++; players["Ajmo1025"][2]++; </v>
      </c>
      <c r="Q149" t="str">
        <f t="shared" si="40"/>
        <v>players["N3mesis"][3] = players["N3mesis"][3] + 4;</v>
      </c>
      <c r="R149" t="str">
        <f t="shared" si="41"/>
        <v>players["Ajmo1025"][3] = players["Ajmo1025"][3] + 0;</v>
      </c>
      <c r="S149" t="str">
        <f t="shared" si="42"/>
        <v>players["N3mesis"][4] = players["N3mesis"][4]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304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whr.CreateGame(players["N3mesis"][0], players["ImSpiker"][0], WHResult.Player1Win, 321);</v>
      </c>
      <c r="I161" t="str">
        <f t="shared" si="32"/>
        <v/>
      </c>
      <c r="J161" t="str">
        <f t="shared" si="33"/>
        <v>whr.CreateGame(players["N3mesis"][0], players["ImSpiker"][0], WHResult.Player1Win, 321);</v>
      </c>
      <c r="K161" t="str">
        <f t="shared" si="34"/>
        <v/>
      </c>
      <c r="L161" t="str">
        <f t="shared" si="35"/>
        <v>whr.CreateGame(players["N3mesis"][0], players["ImSpiker"][0], WHResult.Player1Win, 321);</v>
      </c>
      <c r="M161" t="str">
        <f t="shared" si="36"/>
        <v/>
      </c>
      <c r="N161" t="str">
        <f t="shared" si="37"/>
        <v>whr.CreateGame(players["N3mesis"][0],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players["N3mesis"][1]++; players["ImSpiker"][2]++; </v>
      </c>
      <c r="Q161" t="str">
        <f t="shared" si="40"/>
        <v>players["N3mesis"][3] = players["N3mesis"][3] + 4;</v>
      </c>
      <c r="R161" t="str">
        <f t="shared" si="41"/>
        <v>players["ImSpiker"][3] = players["ImSpiker"][3] + 0;</v>
      </c>
      <c r="S161" t="str">
        <f t="shared" si="42"/>
        <v>players["N3mesis"][4] = players["N3mesis"][4]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304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players["N3mesis"][0], WHResult.Player1Win, 323);</v>
      </c>
      <c r="I165" t="str">
        <f t="shared" si="32"/>
        <v>whr.CreateGame(players["Timely Yor"][0], players["N3mesis"][0], WHResult.Player2Win, 323);</v>
      </c>
      <c r="J165" t="str">
        <f t="shared" si="33"/>
        <v>whr.CreateGame(players["Timely Yor"][0], players["N3mesis"][0], WHResult.Player1Win, 323);</v>
      </c>
      <c r="K165" t="str">
        <f t="shared" si="34"/>
        <v>whr.CreateGame(players["Timely Yor"][0], players["N3mesis"][0], WHResult.Player2Win, 323);</v>
      </c>
      <c r="L165" t="str">
        <f t="shared" si="35"/>
        <v>whr.CreateGame(players["Timely Yor"][0], players["N3mesis"][0], WHResult.Player1Win, 323);</v>
      </c>
      <c r="M165" t="str">
        <f t="shared" si="36"/>
        <v/>
      </c>
      <c r="N165" t="str">
        <f t="shared" si="37"/>
        <v>whr.CreateGame(players["Timely Yor"][0], players["N3mesis"][0],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players["N3mesis"][2]++; </v>
      </c>
      <c r="Q165" t="str">
        <f t="shared" si="40"/>
        <v>players["Timely Yor"][3] = players["Timely Yor"][3] + 4;</v>
      </c>
      <c r="R165" t="str">
        <f t="shared" si="41"/>
        <v>players["N3mesis"][3] = players["N3mesis"][3] + 2;</v>
      </c>
      <c r="S165" t="str">
        <f t="shared" si="42"/>
        <v>players["Timely Yor"][4] = players["Timely Yor"][4] + 2;</v>
      </c>
      <c r="T165" t="str">
        <f t="shared" si="43"/>
        <v>players["N3mesis"][4] = players["N3mesis"][4]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304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whr.CreateGame(players["N3mesis"][0], players["Kaz"][0], WHResult.Player1Win, 325);</v>
      </c>
      <c r="I167" t="str">
        <f t="shared" si="32"/>
        <v>whr.CreateGame(players["N3mesis"][0], players["Kaz"][0], WHResult.Player2Win, 325);</v>
      </c>
      <c r="J167" t="str">
        <f t="shared" si="33"/>
        <v>whr.CreateGame(players["N3mesis"][0], players["Kaz"][0], WHResult.Player1Win, 325);</v>
      </c>
      <c r="K167" t="str">
        <f t="shared" si="34"/>
        <v>whr.CreateGame(players["N3mesis"][0], players["Kaz"][0], WHResult.Player2Win, 325);</v>
      </c>
      <c r="L167" t="str">
        <f t="shared" si="35"/>
        <v>whr.CreateGame(players["N3mesis"][0], players["Kaz"][0], WHResult.Player1Win, 325);</v>
      </c>
      <c r="M167" t="str">
        <f t="shared" si="36"/>
        <v/>
      </c>
      <c r="N167" t="str">
        <f t="shared" si="37"/>
        <v>whr.CreateGame(players["N3mesis"][0],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players["N3mesis"][1]++; players["Kaz"][2]++; </v>
      </c>
      <c r="Q167" t="str">
        <f t="shared" si="40"/>
        <v>players["N3mesis"][3] = players["N3mesis"][3] + 4;</v>
      </c>
      <c r="R167" t="str">
        <f t="shared" si="41"/>
        <v>players["Kaz"][3] = players["Kaz"][3] + 2;</v>
      </c>
      <c r="S167" t="str">
        <f t="shared" si="42"/>
        <v>players["N3mesis"][4] = players["N3mesis"][4]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304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whr.CreateGame(players["N3mesis"][0], players["TkMoreira"][0], WHResult.Player1Win, 332);</v>
      </c>
      <c r="I168" t="str">
        <f t="shared" si="32"/>
        <v/>
      </c>
      <c r="J168" t="str">
        <f t="shared" si="33"/>
        <v>whr.CreateGame(players["N3mesis"][0], players["TkMoreira"][0], WHResult.Player1Win, 332);</v>
      </c>
      <c r="K168" t="str">
        <f t="shared" si="34"/>
        <v/>
      </c>
      <c r="L168" t="str">
        <f t="shared" si="35"/>
        <v>whr.CreateGame(players["N3mesis"][0], players["TkMoreira"][0], WHResult.Player1Win, 332);</v>
      </c>
      <c r="M168" t="str">
        <f t="shared" si="36"/>
        <v/>
      </c>
      <c r="N168" t="str">
        <f t="shared" si="37"/>
        <v>whr.CreateGame(players["N3mesis"][0],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players["N3mesis"][1]++; players["TkMoreira"][2]++; </v>
      </c>
      <c r="Q168" t="str">
        <f t="shared" si="40"/>
        <v>players["N3mesis"][3] = players["N3mesis"][3] + 4;</v>
      </c>
      <c r="R168" t="str">
        <f t="shared" si="41"/>
        <v>players["TkMoreira"][3] = players["TkMoreira"][3] + 0;</v>
      </c>
      <c r="S168" t="str">
        <f t="shared" si="42"/>
        <v>players["N3mesis"][4] = players["N3mesis"][4]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304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whr.CreateGame(players["N3mesis"][0], players["Sjfarias96"][0], WHResult.Player1Win, 446);</v>
      </c>
      <c r="I170" t="str">
        <f t="shared" si="32"/>
        <v/>
      </c>
      <c r="J170" t="str">
        <f t="shared" si="33"/>
        <v>whr.CreateGame(players["N3mesis"][0], players["Sjfarias96"][0], WHResult.Player1Win, 446);</v>
      </c>
      <c r="K170" t="str">
        <f t="shared" si="34"/>
        <v/>
      </c>
      <c r="L170" t="str">
        <f t="shared" si="35"/>
        <v>whr.CreateGame(players["N3mesis"][0],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players["N3mesis"][1]++; players["Sjfarias96"][2]++; </v>
      </c>
      <c r="Q170" t="str">
        <f t="shared" si="40"/>
        <v>players["N3mesis"][3] = players["N3mesis"][3] + 3;</v>
      </c>
      <c r="R170" t="str">
        <f t="shared" si="41"/>
        <v>players["Sjfarias96"][3] = players["Sjfarias96"][3] + 0;</v>
      </c>
      <c r="S170" t="str">
        <f t="shared" si="42"/>
        <v>players["N3mesis"][4] = players["N3mesis"][4]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304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whr.CreateGame(players["N3mesis"][0], players["Luso"][0], WHResult.Player1Win, 446);</v>
      </c>
      <c r="I171" t="str">
        <f t="shared" si="32"/>
        <v/>
      </c>
      <c r="J171" t="str">
        <f t="shared" si="33"/>
        <v>whr.CreateGame(players["N3mesis"][0], players["Luso"][0], WHResult.Player1Win, 446);</v>
      </c>
      <c r="K171" t="str">
        <f t="shared" si="34"/>
        <v/>
      </c>
      <c r="L171" t="str">
        <f t="shared" si="35"/>
        <v>whr.CreateGame(players["N3mesis"][0],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players["N3mesis"][1]++; players["Luso"][2]++; </v>
      </c>
      <c r="Q171" t="str">
        <f t="shared" si="40"/>
        <v>players["N3mesis"][3] = players["N3mesis"][3] + 3;</v>
      </c>
      <c r="R171" t="str">
        <f t="shared" si="41"/>
        <v>players["Luso"][3] = players["Luso"][3] + 0;</v>
      </c>
      <c r="S171" t="str">
        <f t="shared" si="42"/>
        <v>players["N3mesis"][4] = players["N3mesis"][4]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304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whr.CreateGame(players["N3mesis"][0], players["Ajmo1025"][0], WHResult.Player1Win, 446);</v>
      </c>
      <c r="I172" t="str">
        <f t="shared" si="32"/>
        <v/>
      </c>
      <c r="J172" t="str">
        <f t="shared" si="33"/>
        <v>whr.CreateGame(players["N3mesis"][0], players["Ajmo1025"][0], WHResult.Player1Win, 446);</v>
      </c>
      <c r="K172" t="str">
        <f t="shared" si="34"/>
        <v/>
      </c>
      <c r="L172" t="str">
        <f t="shared" si="35"/>
        <v>whr.CreateGame(players["N3mesis"][0],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players["N3mesis"][1]++; players["Ajmo1025"][2]++; </v>
      </c>
      <c r="Q172" t="str">
        <f t="shared" si="40"/>
        <v>players["N3mesis"][3] = players["N3mesis"][3] + 3;</v>
      </c>
      <c r="R172" t="str">
        <f t="shared" si="41"/>
        <v>players["Ajmo1025"][3] = players["Ajmo1025"][3] + 0;</v>
      </c>
      <c r="S172" t="str">
        <f t="shared" si="42"/>
        <v>players["N3mesis"][4] = players["N3mesis"][4]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304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whr.CreateGame(players["N3mesis"][0], players["Calvin"][0], WHResult.Player1Win, 454);</v>
      </c>
      <c r="I190" t="str">
        <f t="shared" si="32"/>
        <v/>
      </c>
      <c r="J190" t="str">
        <f t="shared" si="33"/>
        <v>whr.CreateGame(players["N3mesis"][0], players["Calvin"][0], WHResult.Player1Win, 454);</v>
      </c>
      <c r="K190" t="str">
        <f t="shared" si="34"/>
        <v/>
      </c>
      <c r="L190" t="str">
        <f t="shared" si="35"/>
        <v>whr.CreateGame(players["N3mesis"][0], players["Calvin"][0], WHResult.Player1Win, 454);</v>
      </c>
      <c r="M190" t="str">
        <f t="shared" si="36"/>
        <v/>
      </c>
      <c r="N190" t="str">
        <f t="shared" si="37"/>
        <v>whr.CreateGame(players["N3mesis"][0],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players["N3mesis"][1]++; players["Calvin"][2]++; </v>
      </c>
      <c r="Q190" t="str">
        <f t="shared" si="40"/>
        <v>players["N3mesis"][3] = players["N3mesis"][3] + 4;</v>
      </c>
      <c r="R190" t="str">
        <f t="shared" si="41"/>
        <v>players["Calvin"][3] = players["Calvin"][3] + 0;</v>
      </c>
      <c r="S190" t="str">
        <f t="shared" si="42"/>
        <v>players["N3mesis"][4] = players["N3mesis"][4]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304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whr.CreateGame(players["N3mesis"][0], players["Luigibrawl"][0], WHResult.Player1Win, 455);</v>
      </c>
      <c r="I193" t="str">
        <f t="shared" si="32"/>
        <v/>
      </c>
      <c r="J193" t="str">
        <f t="shared" si="33"/>
        <v>whr.CreateGame(players["N3mesis"][0], players["Luigibrawl"][0], WHResult.Player1Win, 455);</v>
      </c>
      <c r="K193" t="str">
        <f t="shared" si="34"/>
        <v/>
      </c>
      <c r="L193" t="str">
        <f t="shared" si="35"/>
        <v>whr.CreateGame(players["N3mesis"][0], players["Luigibrawl"][0], WHResult.Player1Win, 455);</v>
      </c>
      <c r="M193" t="str">
        <f t="shared" si="36"/>
        <v/>
      </c>
      <c r="N193" t="str">
        <f t="shared" si="37"/>
        <v>whr.CreateGame(players["N3mesis"][0],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players["N3mesis"][1]++; players["Luigibrawl"][2]++; </v>
      </c>
      <c r="Q193" t="str">
        <f t="shared" si="40"/>
        <v>players["N3mesis"][3] = players["N3mesis"][3] + 4;</v>
      </c>
      <c r="R193" t="str">
        <f t="shared" si="41"/>
        <v>players["Luigibrawl"][3] = players["Luigibrawl"][3] + 0;</v>
      </c>
      <c r="S193" t="str">
        <f t="shared" si="42"/>
        <v>players["N3mesis"][4] = players["N3mesis"][4]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304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whr.CreateGame(players["N3mesis"][0], players["Luigibrawl"][0], WHResult.Player1Win, 456);</v>
      </c>
      <c r="I195" t="str">
        <f t="shared" si="47"/>
        <v/>
      </c>
      <c r="J195" t="str">
        <f t="shared" si="48"/>
        <v>whr.CreateGame(players["N3mesis"][0], players["Luigibrawl"][0], WHResult.Player1Win, 456);</v>
      </c>
      <c r="K195" t="str">
        <f t="shared" si="49"/>
        <v/>
      </c>
      <c r="L195" t="str">
        <f t="shared" si="50"/>
        <v>whr.CreateGame(players["N3mesis"][0], players["Luigibrawl"][0], WHResult.Player1Win, 456);</v>
      </c>
      <c r="M195" t="str">
        <f t="shared" si="51"/>
        <v/>
      </c>
      <c r="N195" t="str">
        <f t="shared" si="52"/>
        <v>whr.CreateGame(players["N3mesis"][0],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players["N3mesis"][1]++; players["Luigibrawl"][2]++; </v>
      </c>
      <c r="Q195" t="str">
        <f t="shared" si="55"/>
        <v>players["N3mesis"][3] = players["N3mesis"][3] + 4;</v>
      </c>
      <c r="R195" t="str">
        <f t="shared" si="56"/>
        <v>players["Luigibrawl"][3] = players["Luigibrawl"][3] + 0;</v>
      </c>
      <c r="S195" t="str">
        <f t="shared" si="57"/>
        <v>players["N3mesis"][4] = players["N3mesis"][4]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304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whr.CreateGame(players["N3mesis"][0], players["ImSpiker"][0], WHResult.Player1Win, 462);</v>
      </c>
      <c r="I200" t="str">
        <f t="shared" si="47"/>
        <v/>
      </c>
      <c r="J200" t="str">
        <f t="shared" si="48"/>
        <v>whr.CreateGame(players["N3mesis"][0], players["ImSpiker"][0], WHResult.Player1Win, 462);</v>
      </c>
      <c r="K200" t="str">
        <f t="shared" si="49"/>
        <v/>
      </c>
      <c r="L200" t="str">
        <f t="shared" si="50"/>
        <v>whr.CreateGame(players["N3mesis"][0], players["ImSpiker"][0], WHResult.Player1Win, 462);</v>
      </c>
      <c r="M200" t="str">
        <f t="shared" si="51"/>
        <v/>
      </c>
      <c r="N200" t="str">
        <f t="shared" si="52"/>
        <v>whr.CreateGame(players["N3mesis"][0],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players["N3mesis"][1]++; players["ImSpiker"][2]++; </v>
      </c>
      <c r="Q200" t="str">
        <f t="shared" si="55"/>
        <v>players["N3mesis"][3] = players["N3mesis"][3] + 4;</v>
      </c>
      <c r="R200" t="str">
        <f t="shared" si="56"/>
        <v>players["ImSpiker"][3] = players["ImSpiker"][3] + 0;</v>
      </c>
      <c r="S200" t="str">
        <f t="shared" si="57"/>
        <v>players["N3mesis"][4] = players["N3mesis"][4]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304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whr.CreateGame(players["N3mesis"][0], players["Luigibrawl"][0], WHResult.Player1Win, 471);</v>
      </c>
      <c r="I205" t="str">
        <f t="shared" si="47"/>
        <v>whr.CreateGame(players["N3mesis"][0], players["Luigibrawl"][0], WHResult.Player2Win, 471);</v>
      </c>
      <c r="J205" t="str">
        <f t="shared" si="48"/>
        <v>whr.CreateGame(players["N3mesis"][0], players["Luigibrawl"][0], WHResult.Player1Win, 471);</v>
      </c>
      <c r="K205" t="str">
        <f t="shared" si="49"/>
        <v>whr.CreateGame(players["N3mesis"][0], players["Luigibrawl"][0], WHResult.Player2Win, 471);</v>
      </c>
      <c r="L205" t="str">
        <f t="shared" si="50"/>
        <v>whr.CreateGame(players["N3mesis"][0], players["Luigibrawl"][0], WHResult.Player1Win, 471);</v>
      </c>
      <c r="M205" t="str">
        <f t="shared" si="51"/>
        <v/>
      </c>
      <c r="N205" t="str">
        <f t="shared" si="52"/>
        <v>whr.CreateGame(players["N3mesis"][0],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players["N3mesis"][1]++; players["Luigibrawl"][2]++; </v>
      </c>
      <c r="Q205" t="str">
        <f t="shared" si="55"/>
        <v>players["N3mesis"][3] = players["N3mesis"][3] + 4;</v>
      </c>
      <c r="R205" t="str">
        <f t="shared" si="56"/>
        <v>players["Luigibrawl"][3] = players["Luigibrawl"][3] + 2;</v>
      </c>
      <c r="S205" t="str">
        <f t="shared" si="57"/>
        <v>players["N3mesis"][4] = players["N3mesis"][4]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304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whr.CreateGame(players["N3mesis"][0], players["BKXO"][0], WHResult.Player1Win, 582);</v>
      </c>
      <c r="I255" t="str">
        <f t="shared" si="47"/>
        <v/>
      </c>
      <c r="J255" t="str">
        <f t="shared" si="48"/>
        <v>whr.CreateGame(players["N3mesis"][0], players["BKXO"][0], WHResult.Player1Win, 582);</v>
      </c>
      <c r="K255" t="str">
        <f t="shared" si="49"/>
        <v/>
      </c>
      <c r="L255" t="str">
        <f t="shared" si="50"/>
        <v>whr.CreateGame(players["N3mesis"][0],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players["N3mesis"][1]++; players["BKXO"][2]++; </v>
      </c>
      <c r="Q255" t="str">
        <f t="shared" si="55"/>
        <v>players["N3mesis"][3] = players["N3mesis"][3] + 3;</v>
      </c>
      <c r="R255" t="str">
        <f t="shared" si="56"/>
        <v>players["BKXO"][3] = players["BKXO"][3] + 0;</v>
      </c>
      <c r="S255" t="str">
        <f t="shared" si="57"/>
        <v>players["N3mesis"][4] = players["N3mesis"][4]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304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whr.CreateGame(players["N3mesis"][0], players["einBirnenbaum"][0], WHResult.Player1Win, 582);</v>
      </c>
      <c r="I256" t="str">
        <f t="shared" si="47"/>
        <v/>
      </c>
      <c r="J256" t="str">
        <f t="shared" si="48"/>
        <v>whr.CreateGame(players["N3mesis"][0], players["einBirnenbaum"][0], WHResult.Player1Win, 582);</v>
      </c>
      <c r="K256" t="str">
        <f t="shared" si="49"/>
        <v/>
      </c>
      <c r="L256" t="str">
        <f t="shared" si="50"/>
        <v>whr.CreateGame(players["N3mesis"][0],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players["N3mesis"][1]++; players["einBirnenbaum"][2]++; </v>
      </c>
      <c r="Q256" t="str">
        <f t="shared" si="55"/>
        <v>players["N3mesis"][3] = players["N3mesis"][3] + 3;</v>
      </c>
      <c r="R256" t="str">
        <f t="shared" si="56"/>
        <v>players["einBirnenbaum"][3] = players["einBirnenbaum"][3] + 0;</v>
      </c>
      <c r="S256" t="str">
        <f t="shared" si="57"/>
        <v>players["N3mesis"][4] = players["N3mesis"][4]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31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31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31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31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31" si="64">IF(VALUE(RIGHT($E258, 1))&gt;1, _xlfn.CONCAT("whr.CreateGame(players[""",$C258, """][0], players[""", $D258, """][0], WHResult.Player2Win, ", $B258, ");"), "")</f>
        <v/>
      </c>
      <c r="L258" t="str">
        <f t="shared" ref="L258:L331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31" si="66">IF(VALUE(RIGHT($E258, 1))&gt;2, _xlfn.CONCAT("whr.CreateGame(players[""",$C258, """][0], players[""", $D258, """][0], WHResult.Player2Win, ", $B258, ");"), "")</f>
        <v/>
      </c>
      <c r="N258" t="str">
        <f t="shared" ref="N258:N331" si="67">IF(VALUE(LEFT($E258, 1))&gt;3, _xlfn.CONCAT("whr.CreateGame(players[""",$C258, """][0], players[""", $D258, """][0], WHResult.Player1Win, ", $B258, ");"), "")</f>
        <v/>
      </c>
      <c r="O258" t="str">
        <f t="shared" ref="O258:O331" si="68">_xlfn.CONCAT("// ",$F258, " ", $G258)</f>
        <v>// Champions Cup '21 Group Stage</v>
      </c>
      <c r="P258" t="str">
        <f t="shared" ref="P258:P331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31" si="70">_xlfn.CONCAT("players[""",$C258,"""][3] = players[""",$C258,"""][3] + ", LEFT($E258, 1), ";")</f>
        <v>players["einBirnenbaum"][3] = players["einBirnenbaum"][3] + 3;</v>
      </c>
      <c r="R258" t="str">
        <f t="shared" ref="R258:R331" si="71">_xlfn.CONCAT("players[""",$D258,"""][3] = players[""",$D258,"""][3] + ", RIGHT($E258, 1), ";")</f>
        <v>players["BKXO"][3] = players["BKXO"][3] + 1;</v>
      </c>
      <c r="S258" t="str">
        <f t="shared" ref="S258:S331" si="72">_xlfn.CONCAT("players[""",$C258,"""][4] = players[""",$C258,"""][4] + ", RIGHT($E258, 1), ";")</f>
        <v>players["einBirnenbaum"][4] = players["einBirnenbaum"][4] + 1;</v>
      </c>
      <c r="T258" t="str">
        <f t="shared" ref="T258:T331" si="73">_xlfn.CONCAT("players[""",$D258,"""][4] = players[""",$D258,"""][4] + ", LEFT($E258, 1), ";")</f>
        <v>players["BKXO"][4] = players["BKXO"][4] + 3;</v>
      </c>
      <c r="U258" t="str">
        <f t="shared" ref="U258:U331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304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whr.CreateGame(players["N3mesis"][0], players["ImSpiker"][0], WHResult.Player1Win, 584);</v>
      </c>
      <c r="I265" t="str">
        <f t="shared" si="62"/>
        <v/>
      </c>
      <c r="J265" t="str">
        <f t="shared" si="63"/>
        <v>whr.CreateGame(players["N3mesis"][0], players["ImSpiker"][0], WHResult.Player1Win, 584);</v>
      </c>
      <c r="K265" t="str">
        <f t="shared" si="64"/>
        <v/>
      </c>
      <c r="L265" t="str">
        <f t="shared" si="65"/>
        <v>whr.CreateGame(players["N3mesis"][0],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players["N3mesis"][1]++; players["ImSpiker"][2]++; </v>
      </c>
      <c r="Q265" t="str">
        <f t="shared" si="70"/>
        <v>players["N3mesis"][3] = players["N3mesis"][3] + 3;</v>
      </c>
      <c r="R265" t="str">
        <f t="shared" si="71"/>
        <v>players["ImSpiker"][3] = players["ImSpiker"][3] + 0;</v>
      </c>
      <c r="S265" t="str">
        <f t="shared" si="72"/>
        <v>players["N3mesis"][4] = players["N3mesis"][4]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304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whr.CreateGame(players["N3mesis"][0], players["Agent A"][0], WHResult.Player1Win, 585);</v>
      </c>
      <c r="I268" t="str">
        <f t="shared" si="62"/>
        <v/>
      </c>
      <c r="J268" t="str">
        <f t="shared" si="63"/>
        <v>whr.CreateGame(players["N3mesis"][0], players["Agent A"][0], WHResult.Player1Win, 585);</v>
      </c>
      <c r="K268" t="str">
        <f t="shared" si="64"/>
        <v/>
      </c>
      <c r="L268" t="str">
        <f t="shared" si="65"/>
        <v>whr.CreateGame(players["N3mesis"][0],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players["N3mesis"][1]++; players["Agent A"][2]++; </v>
      </c>
      <c r="Q268" t="str">
        <f t="shared" si="70"/>
        <v>players["N3mesis"][3] = players["N3mesis"][3] + 3;</v>
      </c>
      <c r="R268" t="str">
        <f t="shared" si="71"/>
        <v>players["Agent A"][3] = players["Agent A"][3] + 0;</v>
      </c>
      <c r="S268" t="str">
        <f t="shared" si="72"/>
        <v>players["N3mesis"][4] = players["N3mesis"][4]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304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whr.CreateGame(players["N3mesis"][0], players["Zagler"][0], WHResult.Player1Win, 588);</v>
      </c>
      <c r="I271" t="str">
        <f t="shared" si="62"/>
        <v>whr.CreateGame(players["N3mesis"][0], players["Zagler"][0], WHResult.Player2Win, 588);</v>
      </c>
      <c r="J271" t="str">
        <f t="shared" si="63"/>
        <v>whr.CreateGame(players["N3mesis"][0], players["Zagler"][0], WHResult.Player1Win, 588);</v>
      </c>
      <c r="K271" t="str">
        <f t="shared" si="64"/>
        <v>whr.CreateGame(players["N3mesis"][0], players["Zagler"][0], WHResult.Player2Win, 588);</v>
      </c>
      <c r="L271" t="str">
        <f t="shared" si="65"/>
        <v>whr.CreateGame(players["N3mesis"][0],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players["N3mesis"][1]++; players["Zagler"][2]++; </v>
      </c>
      <c r="Q271" t="str">
        <f t="shared" si="70"/>
        <v>players["N3mesis"][3] = players["N3mesis"][3] + 3;</v>
      </c>
      <c r="R271" t="str">
        <f t="shared" si="71"/>
        <v>players["Zagler"][3] = players["Zagler"][3] + 2;</v>
      </c>
      <c r="S271" t="str">
        <f t="shared" si="72"/>
        <v>players["N3mesis"][4] = players["N3mesis"][4]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304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whr.CreateGame(players["N3mesis"][0], players["BKXO"][0], WHResult.Player1Win, 604);</v>
      </c>
      <c r="I273" t="str">
        <f t="shared" si="62"/>
        <v/>
      </c>
      <c r="J273" t="str">
        <f t="shared" si="63"/>
        <v>whr.CreateGame(players["N3mesis"][0], players["BKXO"][0], WHResult.Player1Win, 604);</v>
      </c>
      <c r="K273" t="str">
        <f t="shared" si="64"/>
        <v/>
      </c>
      <c r="L273" t="str">
        <f t="shared" si="65"/>
        <v>whr.CreateGame(players["N3mesis"][0], players["BKXO"][0], WHResult.Player1Win, 604);</v>
      </c>
      <c r="M273" t="str">
        <f t="shared" si="66"/>
        <v/>
      </c>
      <c r="N273" t="str">
        <f t="shared" si="67"/>
        <v>whr.CreateGame(players["N3mesis"][0],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players["N3mesis"][1]++; players["BKXO"][2]++; </v>
      </c>
      <c r="Q273" t="str">
        <f t="shared" si="70"/>
        <v>players["N3mesis"][3] = players["N3mesis"][3] + 4;</v>
      </c>
      <c r="R273" t="str">
        <f t="shared" si="71"/>
        <v>players["BKXO"][3] = players["BKXO"][3] + 0;</v>
      </c>
      <c r="S273" t="str">
        <f t="shared" si="72"/>
        <v>players["N3mesis"][4] = players["N3mesis"][4]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304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whr.CreateGame(players["N3mesis"][0], players["Zagler"][0], WHResult.Player1Win, 604);</v>
      </c>
      <c r="I276" t="str">
        <f t="shared" si="62"/>
        <v>whr.CreateGame(players["N3mesis"][0], players["Zagler"][0], WHResult.Player2Win, 604);</v>
      </c>
      <c r="J276" t="str">
        <f t="shared" si="63"/>
        <v>whr.CreateGame(players["N3mesis"][0], players["Zagler"][0], WHResult.Player1Win, 604);</v>
      </c>
      <c r="K276" t="str">
        <f t="shared" si="64"/>
        <v>whr.CreateGame(players["N3mesis"][0], players["Zagler"][0], WHResult.Player2Win, 604);</v>
      </c>
      <c r="L276" t="str">
        <f t="shared" si="65"/>
        <v>whr.CreateGame(players["N3mesis"][0], players["Zagler"][0], WHResult.Player1Win, 604);</v>
      </c>
      <c r="M276" t="str">
        <f t="shared" si="66"/>
        <v>whr.CreateGame(players["N3mesis"][0], players["Zagler"][0], WHResult.Player2Win, 604);</v>
      </c>
      <c r="N276" t="str">
        <f t="shared" si="67"/>
        <v>whr.CreateGame(players["N3mesis"][0],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players["N3mesis"][1]++; players["Zagler"][2]++; </v>
      </c>
      <c r="Q276" t="str">
        <f t="shared" si="70"/>
        <v>players["N3mesis"][3] = players["N3mesis"][3] + 4;</v>
      </c>
      <c r="R276" t="str">
        <f t="shared" si="71"/>
        <v>players["Zagler"][3] = players["Zagler"][3] + 3;</v>
      </c>
      <c r="S276" t="str">
        <f t="shared" si="72"/>
        <v>players["N3mesis"][4] = players["N3mesis"][4]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279</v>
      </c>
      <c r="G277" t="s">
        <v>280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281</v>
      </c>
      <c r="E278" s="3" t="s">
        <v>41</v>
      </c>
      <c r="F278" t="s">
        <v>279</v>
      </c>
      <c r="G278" t="s">
        <v>280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279</v>
      </c>
      <c r="G279" t="s">
        <v>280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279</v>
      </c>
      <c r="G280" t="s">
        <v>280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282</v>
      </c>
      <c r="E281" s="3" t="s">
        <v>41</v>
      </c>
      <c r="F281" t="s">
        <v>279</v>
      </c>
      <c r="G281" t="s">
        <v>280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304</v>
      </c>
      <c r="D282" s="1" t="s">
        <v>283</v>
      </c>
      <c r="E282" s="3" t="s">
        <v>41</v>
      </c>
      <c r="F282" t="s">
        <v>279</v>
      </c>
      <c r="G282" t="s">
        <v>280</v>
      </c>
      <c r="H282" t="str">
        <f t="shared" si="61"/>
        <v>whr.CreateGame(players["N3mesis"][0], players["Tricks"][0], WHResult.Player1Win, 633);</v>
      </c>
      <c r="I282" t="str">
        <f t="shared" si="62"/>
        <v/>
      </c>
      <c r="J282" t="str">
        <f t="shared" si="63"/>
        <v>whr.CreateGame(players["N3mesis"][0], players["Tricks"][0], WHResult.Player1Win, 633);</v>
      </c>
      <c r="K282" t="str">
        <f t="shared" si="64"/>
        <v/>
      </c>
      <c r="L282" t="str">
        <f t="shared" si="65"/>
        <v>whr.CreateGame(players["N3mesis"][0],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players["N3mesis"][1]++; players["Tricks"][2]++; </v>
      </c>
      <c r="Q282" t="str">
        <f t="shared" si="70"/>
        <v>players["N3mesis"][3] = players["N3mesis"][3] + 3;</v>
      </c>
      <c r="R282" t="str">
        <f t="shared" si="71"/>
        <v>players["Tricks"][3] = players["Tricks"][3] + 0;</v>
      </c>
      <c r="S282" t="str">
        <f t="shared" si="72"/>
        <v>players["N3mesis"][4] = players["N3mesis"][4]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279</v>
      </c>
      <c r="G283" t="s">
        <v>280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282</v>
      </c>
      <c r="E284" s="3" t="s">
        <v>66</v>
      </c>
      <c r="F284" t="s">
        <v>279</v>
      </c>
      <c r="G284" t="s">
        <v>280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284</v>
      </c>
      <c r="D285" s="1" t="s">
        <v>285</v>
      </c>
      <c r="E285" s="3" t="s">
        <v>41</v>
      </c>
      <c r="F285" t="s">
        <v>279</v>
      </c>
      <c r="G285" t="s">
        <v>280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285</v>
      </c>
      <c r="E286" s="3" t="s">
        <v>41</v>
      </c>
      <c r="F286" t="s">
        <v>279</v>
      </c>
      <c r="G286" t="s">
        <v>280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284</v>
      </c>
      <c r="D287" s="1" t="s">
        <v>27</v>
      </c>
      <c r="E287" s="3" t="s">
        <v>44</v>
      </c>
      <c r="F287" t="s">
        <v>279</v>
      </c>
      <c r="G287" t="s">
        <v>286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279</v>
      </c>
      <c r="G288" t="s">
        <v>286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283</v>
      </c>
      <c r="D289" s="1" t="s">
        <v>23</v>
      </c>
      <c r="E289" s="3" t="s">
        <v>43</v>
      </c>
      <c r="F289" t="s">
        <v>279</v>
      </c>
      <c r="G289" t="s">
        <v>286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279</v>
      </c>
      <c r="G290" t="s">
        <v>286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279</v>
      </c>
      <c r="G291" t="s">
        <v>286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279</v>
      </c>
      <c r="G292" t="s">
        <v>286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285</v>
      </c>
      <c r="E293" s="3" t="s">
        <v>41</v>
      </c>
      <c r="F293" t="s">
        <v>279</v>
      </c>
      <c r="G293" t="s">
        <v>286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284</v>
      </c>
      <c r="D294" s="1" t="s">
        <v>79</v>
      </c>
      <c r="E294" s="3" t="s">
        <v>41</v>
      </c>
      <c r="F294" t="s">
        <v>279</v>
      </c>
      <c r="G294" t="s">
        <v>287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281</v>
      </c>
      <c r="E295" s="3" t="s">
        <v>41</v>
      </c>
      <c r="F295" t="s">
        <v>279</v>
      </c>
      <c r="G295" t="s">
        <v>287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285</v>
      </c>
      <c r="E296" s="3" t="s">
        <v>41</v>
      </c>
      <c r="F296" t="s">
        <v>279</v>
      </c>
      <c r="G296" t="s">
        <v>287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279</v>
      </c>
      <c r="G297" t="s">
        <v>287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304</v>
      </c>
      <c r="E298" s="3" t="s">
        <v>43</v>
      </c>
      <c r="F298" t="s">
        <v>279</v>
      </c>
      <c r="G298" t="s">
        <v>287</v>
      </c>
      <c r="H298" t="str">
        <f t="shared" si="61"/>
        <v>whr.CreateGame(players["Zagler"][0], players["N3mesis"][0], WHResult.Player1Win, 646);</v>
      </c>
      <c r="I298" t="str">
        <f t="shared" si="62"/>
        <v>whr.CreateGame(players["Zagler"][0], players["N3mesis"][0], WHResult.Player2Win, 646);</v>
      </c>
      <c r="J298" t="str">
        <f t="shared" si="63"/>
        <v>whr.CreateGame(players["Zagler"][0], players["N3mesis"][0], WHResult.Player1Win, 646);</v>
      </c>
      <c r="K298" t="str">
        <f t="shared" si="64"/>
        <v>whr.CreateGame(players["Zagler"][0], players["N3mesis"][0], WHResult.Player2Win, 646);</v>
      </c>
      <c r="L298" t="str">
        <f t="shared" si="65"/>
        <v>whr.CreateGame(players["Zagler"][0], players["N3mesis"][0],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players["N3mesis"][2]++; </v>
      </c>
      <c r="Q298" t="str">
        <f t="shared" si="70"/>
        <v>players["Zagler"][3] = players["Zagler"][3] + 3;</v>
      </c>
      <c r="R298" t="str">
        <f t="shared" si="71"/>
        <v>players["N3mesis"][3] = players["N3mesis"][3] + 2;</v>
      </c>
      <c r="S298" t="str">
        <f t="shared" si="72"/>
        <v>players["Zagler"][4] = players["Zagler"][4] + 2;</v>
      </c>
      <c r="T298" t="str">
        <f t="shared" si="73"/>
        <v>players["N3mesis"][4] = players["N3mesis"][4]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304</v>
      </c>
      <c r="D299" s="1" t="s">
        <v>63</v>
      </c>
      <c r="E299" s="3" t="s">
        <v>44</v>
      </c>
      <c r="F299" t="s">
        <v>279</v>
      </c>
      <c r="G299" t="s">
        <v>286</v>
      </c>
      <c r="H299" t="str">
        <f t="shared" si="61"/>
        <v>whr.CreateGame(players["N3mesis"][0], players["Luigibrawl"][0], WHResult.Player1Win, 646);</v>
      </c>
      <c r="I299" t="str">
        <f t="shared" si="62"/>
        <v>whr.CreateGame(players["N3mesis"][0], players["Luigibrawl"][0], WHResult.Player2Win, 646);</v>
      </c>
      <c r="J299" t="str">
        <f t="shared" si="63"/>
        <v>whr.CreateGame(players["N3mesis"][0], players["Luigibrawl"][0], WHResult.Player1Win, 646);</v>
      </c>
      <c r="K299" t="str">
        <f t="shared" si="64"/>
        <v/>
      </c>
      <c r="L299" t="str">
        <f t="shared" si="65"/>
        <v>whr.CreateGame(players["N3mesis"][0],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players["N3mesis"][1]++; players["Luigibrawl"][2]++; </v>
      </c>
      <c r="Q299" t="str">
        <f t="shared" si="70"/>
        <v>players["N3mesis"][3] = players["N3mesis"][3] + 3;</v>
      </c>
      <c r="R299" t="str">
        <f t="shared" si="71"/>
        <v>players["Luigibrawl"][3] = players["Luigibrawl"][3] + 1;</v>
      </c>
      <c r="S299" t="str">
        <f t="shared" si="72"/>
        <v>players["N3mesis"][4] = players["N3mesis"][4]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283</v>
      </c>
      <c r="D300" s="1" t="s">
        <v>9</v>
      </c>
      <c r="E300" s="3" t="s">
        <v>41</v>
      </c>
      <c r="F300" t="s">
        <v>279</v>
      </c>
      <c r="G300" t="s">
        <v>287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279</v>
      </c>
      <c r="G301" t="s">
        <v>287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279</v>
      </c>
      <c r="G302" t="s">
        <v>287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279</v>
      </c>
      <c r="G303" t="s">
        <v>288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304</v>
      </c>
      <c r="D304" s="1" t="s">
        <v>23</v>
      </c>
      <c r="E304" s="3" t="s">
        <v>41</v>
      </c>
      <c r="F304" t="s">
        <v>279</v>
      </c>
      <c r="G304" t="s">
        <v>288</v>
      </c>
      <c r="H304" t="str">
        <f t="shared" si="61"/>
        <v>whr.CreateGame(players["N3mesis"][0], players["einBirnenbaum"][0], WHResult.Player1Win, 650);</v>
      </c>
      <c r="I304" t="str">
        <f t="shared" si="62"/>
        <v/>
      </c>
      <c r="J304" t="str">
        <f t="shared" si="63"/>
        <v>whr.CreateGame(players["N3mesis"][0], players["einBirnenbaum"][0], WHResult.Player1Win, 650);</v>
      </c>
      <c r="K304" t="str">
        <f t="shared" si="64"/>
        <v/>
      </c>
      <c r="L304" t="str">
        <f t="shared" si="65"/>
        <v>whr.CreateGame(players["N3mesis"][0],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players["N3mesis"][1]++; players["einBirnenbaum"][2]++; </v>
      </c>
      <c r="Q304" t="str">
        <f t="shared" si="70"/>
        <v>players["N3mesis"][3] = players["N3mesis"][3] + 3;</v>
      </c>
      <c r="R304" t="str">
        <f t="shared" si="71"/>
        <v>players["einBirnenbaum"][3] = players["einBirnenbaum"][3] + 0;</v>
      </c>
      <c r="S304" t="str">
        <f t="shared" si="72"/>
        <v>players["N3mesis"][4] = players["N3mesis"][4]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279</v>
      </c>
      <c r="G305" t="s">
        <v>288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281</v>
      </c>
      <c r="E306" s="3" t="s">
        <v>44</v>
      </c>
      <c r="F306" t="s">
        <v>279</v>
      </c>
      <c r="G306" t="s">
        <v>288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279</v>
      </c>
      <c r="G307" t="s">
        <v>288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279</v>
      </c>
      <c r="G308" t="s">
        <v>288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285</v>
      </c>
      <c r="E309" s="3" t="s">
        <v>41</v>
      </c>
      <c r="F309" t="s">
        <v>279</v>
      </c>
      <c r="G309" t="s">
        <v>288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283</v>
      </c>
      <c r="D310" s="1" t="s">
        <v>86</v>
      </c>
      <c r="E310" s="3" t="s">
        <v>41</v>
      </c>
      <c r="F310" t="s">
        <v>279</v>
      </c>
      <c r="G310" t="s">
        <v>288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281</v>
      </c>
      <c r="E311" s="3" t="s">
        <v>41</v>
      </c>
      <c r="F311" t="s">
        <v>279</v>
      </c>
      <c r="G311" t="s">
        <v>289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304</v>
      </c>
      <c r="D312" s="1" t="s">
        <v>9</v>
      </c>
      <c r="E312" s="3" t="s">
        <v>41</v>
      </c>
      <c r="F312" t="s">
        <v>279</v>
      </c>
      <c r="G312" t="s">
        <v>289</v>
      </c>
      <c r="H312" t="str">
        <f t="shared" si="61"/>
        <v>whr.CreateGame(players["N3mesis"][0], players["BKXO"][0], WHResult.Player1Win, 657);</v>
      </c>
      <c r="I312" t="str">
        <f t="shared" si="62"/>
        <v/>
      </c>
      <c r="J312" t="str">
        <f t="shared" si="63"/>
        <v>whr.CreateGame(players["N3mesis"][0], players["BKXO"][0], WHResult.Player1Win, 657);</v>
      </c>
      <c r="K312" t="str">
        <f t="shared" si="64"/>
        <v/>
      </c>
      <c r="L312" t="str">
        <f t="shared" si="65"/>
        <v>whr.CreateGame(players["N3mesis"][0],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players["N3mesis"][1]++; players["BKXO"][2]++; </v>
      </c>
      <c r="Q312" t="str">
        <f t="shared" si="70"/>
        <v>players["N3mesis"][3] = players["N3mesis"][3] + 3;</v>
      </c>
      <c r="R312" t="str">
        <f t="shared" si="71"/>
        <v>players["BKXO"][3] = players["BKXO"][3] + 0;</v>
      </c>
      <c r="S312" t="str">
        <f t="shared" si="72"/>
        <v>players["N3mesis"][4] = players["N3mesis"][4]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283</v>
      </c>
      <c r="E313" s="3" t="s">
        <v>41</v>
      </c>
      <c r="F313" t="s">
        <v>279</v>
      </c>
      <c r="G313" t="s">
        <v>289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279</v>
      </c>
      <c r="G314" t="s">
        <v>289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279</v>
      </c>
      <c r="G315" t="s">
        <v>289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285</v>
      </c>
      <c r="E316" s="3" t="s">
        <v>41</v>
      </c>
      <c r="F316" t="s">
        <v>279</v>
      </c>
      <c r="G316" t="s">
        <v>289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284</v>
      </c>
      <c r="E317" s="3" t="s">
        <v>44</v>
      </c>
      <c r="F317" t="s">
        <v>279</v>
      </c>
      <c r="G317" t="s">
        <v>289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284</v>
      </c>
      <c r="D318" s="1" t="s">
        <v>6</v>
      </c>
      <c r="E318" s="3" t="s">
        <v>43</v>
      </c>
      <c r="F318" t="s">
        <v>279</v>
      </c>
      <c r="G318" t="s">
        <v>290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284</v>
      </c>
      <c r="D319" s="1" t="s">
        <v>26</v>
      </c>
      <c r="E319" s="3" t="s">
        <v>43</v>
      </c>
      <c r="F319" t="s">
        <v>279</v>
      </c>
      <c r="G319" t="s">
        <v>290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279</v>
      </c>
      <c r="G320" t="s">
        <v>290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279</v>
      </c>
      <c r="G321" t="s">
        <v>290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304</v>
      </c>
      <c r="D322" s="1" t="s">
        <v>21</v>
      </c>
      <c r="E322" s="3" t="s">
        <v>44</v>
      </c>
      <c r="F322" t="s">
        <v>279</v>
      </c>
      <c r="G322" t="s">
        <v>291</v>
      </c>
      <c r="H322" t="str">
        <f t="shared" si="61"/>
        <v>whr.CreateGame(players["N3mesis"][0], players["ImSpiker"][0], WHResult.Player1Win, 671);</v>
      </c>
      <c r="I322" t="str">
        <f t="shared" si="62"/>
        <v>whr.CreateGame(players["N3mesis"][0], players["ImSpiker"][0], WHResult.Player2Win, 671);</v>
      </c>
      <c r="J322" t="str">
        <f t="shared" si="63"/>
        <v>whr.CreateGame(players["N3mesis"][0], players["ImSpiker"][0], WHResult.Player1Win, 671);</v>
      </c>
      <c r="K322" t="str">
        <f t="shared" si="64"/>
        <v/>
      </c>
      <c r="L322" t="str">
        <f t="shared" si="65"/>
        <v>whr.CreateGame(players["N3mesis"][0],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players["N3mesis"][1]++; players["ImSpiker"][2]++; </v>
      </c>
      <c r="Q322" t="str">
        <f t="shared" si="70"/>
        <v>players["N3mesis"][3] = players["N3mesis"][3] + 3;</v>
      </c>
      <c r="R322" t="str">
        <f t="shared" si="71"/>
        <v>players["ImSpiker"][3] = players["ImSpiker"][3] + 1;</v>
      </c>
      <c r="S322" t="str">
        <f t="shared" si="72"/>
        <v>players["N3mesis"][4] = players["N3mesis"][4]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279</v>
      </c>
      <c r="G323" t="s">
        <v>291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281</v>
      </c>
      <c r="E324" s="3" t="s">
        <v>41</v>
      </c>
      <c r="F324" t="s">
        <v>279</v>
      </c>
      <c r="G324" t="s">
        <v>290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281</v>
      </c>
      <c r="D325" s="1" t="s">
        <v>285</v>
      </c>
      <c r="E325" s="3" t="s">
        <v>41</v>
      </c>
      <c r="F325" t="s">
        <v>279</v>
      </c>
      <c r="G325" t="s">
        <v>291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283</v>
      </c>
      <c r="D326" s="1" t="s">
        <v>21</v>
      </c>
      <c r="E326" s="3" t="s">
        <v>46</v>
      </c>
      <c r="F326" t="s">
        <v>279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304</v>
      </c>
      <c r="D327" s="1" t="s">
        <v>23</v>
      </c>
      <c r="E327" s="3" t="s">
        <v>42</v>
      </c>
      <c r="F327" t="s">
        <v>279</v>
      </c>
      <c r="G327" t="s">
        <v>82</v>
      </c>
      <c r="H327" t="str">
        <f t="shared" si="61"/>
        <v>whr.CreateGame(players["N3mesis"][0], players["einBirnenbaum"][0], WHResult.Player1Win, 686);</v>
      </c>
      <c r="I327" t="str">
        <f t="shared" si="62"/>
        <v/>
      </c>
      <c r="J327" t="str">
        <f t="shared" si="63"/>
        <v>whr.CreateGame(players["N3mesis"][0], players["einBirnenbaum"][0], WHResult.Player1Win, 686);</v>
      </c>
      <c r="K327" t="str">
        <f t="shared" si="64"/>
        <v/>
      </c>
      <c r="L327" t="str">
        <f t="shared" si="65"/>
        <v>whr.CreateGame(players["N3mesis"][0], players["einBirnenbaum"][0], WHResult.Player1Win, 686);</v>
      </c>
      <c r="M327" t="str">
        <f t="shared" si="66"/>
        <v/>
      </c>
      <c r="N327" t="str">
        <f t="shared" si="67"/>
        <v>whr.CreateGame(players["N3mesis"][0],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players["N3mesis"][1]++; players["einBirnenbaum"][2]++; </v>
      </c>
      <c r="Q327" t="str">
        <f t="shared" si="70"/>
        <v>players["N3mesis"][3] = players["N3mesis"][3] + 4;</v>
      </c>
      <c r="R327" t="str">
        <f t="shared" si="71"/>
        <v>players["einBirnenbaum"][3] = players["einBirnenbaum"][3] + 0;</v>
      </c>
      <c r="S327" t="str">
        <f t="shared" si="72"/>
        <v>players["N3mesis"][4] = players["N3mesis"][4]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279</v>
      </c>
      <c r="G328" t="s">
        <v>292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304</v>
      </c>
      <c r="D329" s="1" t="s">
        <v>283</v>
      </c>
      <c r="E329" s="3" t="s">
        <v>42</v>
      </c>
      <c r="F329" t="s">
        <v>279</v>
      </c>
      <c r="G329" t="s">
        <v>78</v>
      </c>
      <c r="H329" t="str">
        <f t="shared" si="61"/>
        <v>whr.CreateGame(players["N3mesis"][0], players["Tricks"][0], WHResult.Player1Win, 689);</v>
      </c>
      <c r="I329" t="str">
        <f t="shared" si="62"/>
        <v/>
      </c>
      <c r="J329" t="str">
        <f t="shared" si="63"/>
        <v>whr.CreateGame(players["N3mesis"][0], players["Tricks"][0], WHResult.Player1Win, 689);</v>
      </c>
      <c r="K329" t="str">
        <f t="shared" si="64"/>
        <v/>
      </c>
      <c r="L329" t="str">
        <f t="shared" si="65"/>
        <v>whr.CreateGame(players["N3mesis"][0], players["Tricks"][0], WHResult.Player1Win, 689);</v>
      </c>
      <c r="M329" t="str">
        <f t="shared" si="66"/>
        <v/>
      </c>
      <c r="N329" t="str">
        <f t="shared" si="67"/>
        <v>whr.CreateGame(players["N3mesis"][0],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players["N3mesis"][1]++; players["Tricks"][2]++; </v>
      </c>
      <c r="Q329" t="str">
        <f t="shared" si="70"/>
        <v>players["N3mesis"][3] = players["N3mesis"][3] + 4;</v>
      </c>
      <c r="R329" t="str">
        <f t="shared" si="71"/>
        <v>players["Tricks"][3] = players["Tricks"][3] + 0;</v>
      </c>
      <c r="S329" t="str">
        <f t="shared" si="72"/>
        <v>players["N3mesis"][4] = players["N3mesis"][4]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281</v>
      </c>
      <c r="D330" s="1" t="s">
        <v>284</v>
      </c>
      <c r="E330" s="3" t="s">
        <v>43</v>
      </c>
      <c r="F330" t="s">
        <v>279</v>
      </c>
      <c r="G330" t="s">
        <v>291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285</v>
      </c>
      <c r="E331" s="3" t="s">
        <v>41</v>
      </c>
      <c r="F331" t="s">
        <v>305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38"/>
  <sheetViews>
    <sheetView tabSelected="1" topLeftCell="A104" workbookViewId="0">
      <selection activeCell="G126" sqref="G126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306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players["Zeiger"][0], WHResult.Player1Win, 83);</v>
      </c>
      <c r="I53" t="str">
        <f t="shared" si="2"/>
        <v/>
      </c>
      <c r="J53" t="str">
        <f t="shared" si="3"/>
        <v>whr.CreateGame(players["Slosh"][0], players["Zeiger"][0],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players["Zeiger"][2]++; </v>
      </c>
      <c r="Q53" t="str">
        <f t="shared" si="10"/>
        <v>players["Slosh"][3] = players["Slosh"][3] + 2;</v>
      </c>
      <c r="R53" t="str">
        <f t="shared" si="11"/>
        <v>players["Zeiger"][3] = players["Zeiger"][3] + 0;</v>
      </c>
      <c r="S53" t="str">
        <f t="shared" si="12"/>
        <v>players["Slosh"][4] = players["Slosh"][4] + 0;</v>
      </c>
      <c r="T53" t="str">
        <f t="shared" si="13"/>
        <v>players["Zeiger"][4] = players["Zeiger"][4]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306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whr.CreateGame(players["Zeiger"][0], players["Teke"][0], WHResult.Player1Win, 84);</v>
      </c>
      <c r="I58" t="str">
        <f t="shared" si="2"/>
        <v>whr.CreateGame(players["Zeiger"][0], players["Teke"][0], WHResult.Player2Win, 84);</v>
      </c>
      <c r="J58" t="str">
        <f t="shared" si="3"/>
        <v>whr.CreateGame(players["Zeiger"][0],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players["Zeiger"][1]++; players["Teke"][2]++; </v>
      </c>
      <c r="Q58" t="str">
        <f t="shared" si="10"/>
        <v>players["Zeiger"][3] = players["Zeiger"][3] + 2;</v>
      </c>
      <c r="R58" t="str">
        <f t="shared" si="11"/>
        <v>players["Teke"][3] = players["Teke"][3] + 1;</v>
      </c>
      <c r="S58" t="str">
        <f t="shared" si="12"/>
        <v>players["Zeiger"][4] = players["Zeiger"][4]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261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261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306</v>
      </c>
      <c r="E63" s="7" t="s">
        <v>66</v>
      </c>
      <c r="F63" t="s">
        <v>239</v>
      </c>
      <c r="G63" t="s">
        <v>261</v>
      </c>
      <c r="H63" t="str">
        <f t="shared" si="1"/>
        <v>whr.CreateGame(players["banana_steals"][0], players["Zeiger"][0], WHResult.Player1Win, 86);</v>
      </c>
      <c r="I63" t="str">
        <f t="shared" si="2"/>
        <v/>
      </c>
      <c r="J63" t="str">
        <f t="shared" si="3"/>
        <v>whr.CreateGame(players["banana_steals"][0], players["Zeiger"][0],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players["Zeiger"][2]++; </v>
      </c>
      <c r="Q63" t="str">
        <f t="shared" si="10"/>
        <v>players["banana_steals"][3] = players["banana_steals"][3] + 2;</v>
      </c>
      <c r="R63" t="str">
        <f t="shared" si="11"/>
        <v>players["Zeiger"][3] = players["Zeiger"][3] + 0;</v>
      </c>
      <c r="S63" t="str">
        <f t="shared" si="12"/>
        <v>players["banana_steals"][4] = players["banana_steals"][4] + 0;</v>
      </c>
      <c r="T63" t="str">
        <f t="shared" si="13"/>
        <v>players["Zeiger"][4] = players["Zeiger"][4]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261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306</v>
      </c>
      <c r="E65" s="7" t="s">
        <v>41</v>
      </c>
      <c r="F65" t="s">
        <v>279</v>
      </c>
      <c r="G65" t="s">
        <v>280</v>
      </c>
      <c r="H65" t="str">
        <f t="shared" si="1"/>
        <v>whr.CreateGame(players["Luso"][0], players["Zeiger"][0], WHResult.Player1Win, 87);</v>
      </c>
      <c r="I65" t="str">
        <f t="shared" si="2"/>
        <v/>
      </c>
      <c r="J65" t="str">
        <f t="shared" si="3"/>
        <v>whr.CreateGame(players["Luso"][0], players["Zeiger"][0], WHResult.Player1Win, 87);</v>
      </c>
      <c r="K65" t="str">
        <f t="shared" si="4"/>
        <v/>
      </c>
      <c r="L65" t="str">
        <f t="shared" si="5"/>
        <v>whr.CreateGame(players["Luso"][0], players["Zeiger"][0],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players["Zeiger"][2]++; </v>
      </c>
      <c r="Q65" t="str">
        <f t="shared" si="10"/>
        <v>players["Luso"][3] = players["Luso"][3] + 3;</v>
      </c>
      <c r="R65" t="str">
        <f t="shared" si="11"/>
        <v>players["Zeiger"][3] = players["Zeiger"][3] + 0;</v>
      </c>
      <c r="S65" t="str">
        <f t="shared" si="12"/>
        <v>players["Luso"][4] = players["Luso"][4] + 0;</v>
      </c>
      <c r="T65" t="str">
        <f t="shared" si="13"/>
        <v>players["Zeiger"][4] = players["Zeiger"][4]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279</v>
      </c>
      <c r="G66" t="s">
        <v>280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279</v>
      </c>
      <c r="G67" t="s">
        <v>280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279</v>
      </c>
      <c r="G68" t="s">
        <v>280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279</v>
      </c>
      <c r="G69" t="s">
        <v>280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279</v>
      </c>
      <c r="G70" t="s">
        <v>286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279</v>
      </c>
      <c r="G71" t="s">
        <v>286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279</v>
      </c>
      <c r="G72" t="s">
        <v>280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279</v>
      </c>
      <c r="G73" t="s">
        <v>280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279</v>
      </c>
      <c r="G74" t="s">
        <v>280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306</v>
      </c>
      <c r="E75" s="7" t="s">
        <v>41</v>
      </c>
      <c r="F75" t="s">
        <v>279</v>
      </c>
      <c r="G75" t="s">
        <v>286</v>
      </c>
      <c r="H75" t="str">
        <f t="shared" si="1"/>
        <v>whr.CreateGame(players["CDH"][0], players["Zeiger"][0], WHResult.Player1Win, 90);</v>
      </c>
      <c r="I75" t="str">
        <f t="shared" si="2"/>
        <v/>
      </c>
      <c r="J75" t="str">
        <f t="shared" si="3"/>
        <v>whr.CreateGame(players["CDH"][0], players["Zeiger"][0], WHResult.Player1Win, 90);</v>
      </c>
      <c r="K75" t="str">
        <f t="shared" si="4"/>
        <v/>
      </c>
      <c r="L75" t="str">
        <f t="shared" si="5"/>
        <v>whr.CreateGame(players["CDH"][0], players["Zeiger"][0],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players["Zeiger"][2]++; </v>
      </c>
      <c r="Q75" t="str">
        <f t="shared" si="10"/>
        <v>players["CDH"][3] = players["CDH"][3] + 3;</v>
      </c>
      <c r="R75" t="str">
        <f t="shared" si="11"/>
        <v>players["Zeiger"][3] = players["Zeiger"][3] + 0;</v>
      </c>
      <c r="S75" t="str">
        <f t="shared" si="12"/>
        <v>players["CDH"][4] = players["CDH"][4] + 0;</v>
      </c>
      <c r="T75" t="str">
        <f t="shared" si="13"/>
        <v>players["Zeiger"][4] = players["Zeiger"][4]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279</v>
      </c>
      <c r="G76" t="s">
        <v>286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279</v>
      </c>
      <c r="G77" t="s">
        <v>286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279</v>
      </c>
      <c r="G78" t="s">
        <v>286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279</v>
      </c>
      <c r="G79" t="s">
        <v>286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279</v>
      </c>
      <c r="G80" t="s">
        <v>286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279</v>
      </c>
      <c r="G81" t="s">
        <v>287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306</v>
      </c>
      <c r="E82" s="7" t="s">
        <v>41</v>
      </c>
      <c r="F82" t="s">
        <v>279</v>
      </c>
      <c r="G82" t="s">
        <v>287</v>
      </c>
      <c r="H82" t="str">
        <f t="shared" si="1"/>
        <v>whr.CreateGame(players["RolePlayingGrandma"][0], players["Zeiger"][0], WHResult.Player1Win, 100);</v>
      </c>
      <c r="I82" t="str">
        <f t="shared" si="2"/>
        <v/>
      </c>
      <c r="J82" t="str">
        <f t="shared" si="3"/>
        <v>whr.CreateGame(players["RolePlayingGrandma"][0], players["Zeiger"][0], WHResult.Player1Win, 100);</v>
      </c>
      <c r="K82" t="str">
        <f t="shared" si="4"/>
        <v/>
      </c>
      <c r="L82" t="str">
        <f t="shared" si="5"/>
        <v>whr.CreateGame(players["RolePlayingGrandma"][0], players["Zeiger"][0],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players["Zeiger"][2]++; </v>
      </c>
      <c r="Q82" t="str">
        <f t="shared" si="10"/>
        <v>players["RolePlayingGrandma"][3] = players["RolePlayingGrandma"][3] + 3;</v>
      </c>
      <c r="R82" t="str">
        <f t="shared" si="11"/>
        <v>players["Zeiger"][3] = players["Zeiger"][3] + 0;</v>
      </c>
      <c r="S82" t="str">
        <f t="shared" si="12"/>
        <v>players["RolePlayingGrandma"][4] = players["RolePlayingGrandma"][4] + 0;</v>
      </c>
      <c r="T82" t="str">
        <f t="shared" si="13"/>
        <v>players["Zeiger"][4] = players["Zeiger"][4]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279</v>
      </c>
      <c r="G83" t="s">
        <v>287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279</v>
      </c>
      <c r="G84" t="s">
        <v>287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279</v>
      </c>
      <c r="G85" t="s">
        <v>287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279</v>
      </c>
      <c r="G86" t="s">
        <v>287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38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38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279</v>
      </c>
      <c r="G87" t="s">
        <v>287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279</v>
      </c>
      <c r="G88" t="s">
        <v>288</v>
      </c>
      <c r="H88" t="str">
        <f t="shared" ref="H88:H138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38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38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38" si="20">IF(VALUE(RIGHT($E88, 1))&gt;1, _xlfn.CONCAT("whr.CreateGame(players[""",$C88, """][0], players[""", $D88, """][0], WHResult.Player2Win, ", $B88, ");"), "")</f>
        <v/>
      </c>
      <c r="L88" t="str">
        <f t="shared" ref="L88:L138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38" si="22">IF(VALUE(RIGHT($E88, 1))&gt;2, _xlfn.CONCAT("whr.CreateGame(players[""",$C88, """][0], players[""", $D88, """][0], WHResult.Player2Win, ", $B88, ");"), "")</f>
        <v/>
      </c>
      <c r="N88" t="str">
        <f t="shared" ref="N88:N138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38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38" si="25">_xlfn.CONCAT("players[""",$C88,"""][3] = players[""",$C88,"""][3] + ", LEFT($E88, 1), ";")</f>
        <v>players["banana_steals"][3] = players["banana_steals"][3] + 3;</v>
      </c>
      <c r="R88" t="str">
        <f t="shared" ref="R88:R138" si="26">_xlfn.CONCAT("players[""",$D88,"""][3] = players[""",$D88,"""][3] + ", RIGHT($E88, 1), ";")</f>
        <v>players["Agent A"][3] = players["Agent A"][3] + 1;</v>
      </c>
      <c r="S88" t="str">
        <f t="shared" ref="S88:S138" si="27">_xlfn.CONCAT("players[""",$C88,"""][4] = players[""",$C88,"""][4] + ", RIGHT($E88, 1), ";")</f>
        <v>players["banana_steals"][4] = players["banana_steals"][4] + 1;</v>
      </c>
      <c r="T88" t="str">
        <f t="shared" ref="T88:T138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38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279</v>
      </c>
      <c r="G89" t="s">
        <v>287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279</v>
      </c>
      <c r="G90" t="s">
        <v>288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279</v>
      </c>
      <c r="G91" t="s">
        <v>288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279</v>
      </c>
      <c r="G92" t="s">
        <v>288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279</v>
      </c>
      <c r="G93" t="s">
        <v>288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279</v>
      </c>
      <c r="G94" t="s">
        <v>288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279</v>
      </c>
      <c r="G95" t="s">
        <v>289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279</v>
      </c>
      <c r="G96" t="s">
        <v>288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279</v>
      </c>
      <c r="G97" t="s">
        <v>289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279</v>
      </c>
      <c r="G98" t="s">
        <v>289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279</v>
      </c>
      <c r="G99" t="s">
        <v>289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279</v>
      </c>
      <c r="G100" t="s">
        <v>289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279</v>
      </c>
      <c r="G101" t="s">
        <v>289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306</v>
      </c>
      <c r="E102" s="7" t="s">
        <v>41</v>
      </c>
      <c r="F102" t="s">
        <v>279</v>
      </c>
      <c r="G102" t="s">
        <v>290</v>
      </c>
      <c r="H102" t="str">
        <f t="shared" si="17"/>
        <v>whr.CreateGame(players["ImSpiker"][0], players["Zeiger"][0], WHResult.Player1Win, 119);</v>
      </c>
      <c r="I102" t="str">
        <f t="shared" si="18"/>
        <v/>
      </c>
      <c r="J102" t="str">
        <f t="shared" si="19"/>
        <v>whr.CreateGame(players["ImSpiker"][0], players["Zeiger"][0], WHResult.Player1Win, 119);</v>
      </c>
      <c r="K102" t="str">
        <f t="shared" si="20"/>
        <v/>
      </c>
      <c r="L102" t="str">
        <f t="shared" si="21"/>
        <v>whr.CreateGame(players["ImSpiker"][0], players["Zeiger"][0],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players["Zeiger"][2]++; </v>
      </c>
      <c r="Q102" t="str">
        <f t="shared" si="25"/>
        <v>players["ImSpiker"][3] = players["ImSpiker"][3] + 3;</v>
      </c>
      <c r="R102" t="str">
        <f t="shared" si="26"/>
        <v>players["Zeiger"][3] = players["Zeiger"][3] + 0;</v>
      </c>
      <c r="S102" t="str">
        <f t="shared" si="27"/>
        <v>players["ImSpiker"][4] = players["ImSpiker"][4] + 0;</v>
      </c>
      <c r="T102" t="str">
        <f t="shared" si="28"/>
        <v>players["Zeiger"][4] = players["Zeiger"][4]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306</v>
      </c>
      <c r="D103" t="s">
        <v>30</v>
      </c>
      <c r="E103" s="7" t="s">
        <v>41</v>
      </c>
      <c r="F103" t="s">
        <v>279</v>
      </c>
      <c r="G103" t="s">
        <v>289</v>
      </c>
      <c r="H103" t="str">
        <f t="shared" si="17"/>
        <v>whr.CreateGame(players["Zeiger"][0], players["Rocci"][0], WHResult.Player1Win, 120);</v>
      </c>
      <c r="I103" t="str">
        <f t="shared" si="18"/>
        <v/>
      </c>
      <c r="J103" t="str">
        <f t="shared" si="19"/>
        <v>whr.CreateGame(players["Zeiger"][0], players["Rocci"][0], WHResult.Player1Win, 120);</v>
      </c>
      <c r="K103" t="str">
        <f t="shared" si="20"/>
        <v/>
      </c>
      <c r="L103" t="str">
        <f t="shared" si="21"/>
        <v>whr.CreateGame(players["Zeiger"][0],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players["Zeiger"][1]++; players["Rocci"][2]++; </v>
      </c>
      <c r="Q103" t="str">
        <f t="shared" si="25"/>
        <v>players["Zeiger"][3] = players["Zeiger"][3] + 3;</v>
      </c>
      <c r="R103" t="str">
        <f t="shared" si="26"/>
        <v>players["Rocci"][3] = players["Rocci"][3] + 0;</v>
      </c>
      <c r="S103" t="str">
        <f t="shared" si="27"/>
        <v>players["Zeiger"][4] = players["Zeiger"][4]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279</v>
      </c>
      <c r="G104" t="s">
        <v>290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279</v>
      </c>
      <c r="G105" t="s">
        <v>290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279</v>
      </c>
      <c r="G106" t="s">
        <v>290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279</v>
      </c>
      <c r="G107" t="s">
        <v>290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279</v>
      </c>
      <c r="G108" t="s">
        <v>291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279</v>
      </c>
      <c r="G109" t="s">
        <v>290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279</v>
      </c>
      <c r="G110" t="s">
        <v>290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279</v>
      </c>
      <c r="G111" t="s">
        <v>291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279</v>
      </c>
      <c r="G112" t="s">
        <v>291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279</v>
      </c>
      <c r="G113" t="s">
        <v>291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279</v>
      </c>
      <c r="G114" t="s">
        <v>291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306</v>
      </c>
      <c r="E115" s="7" t="s">
        <v>43</v>
      </c>
      <c r="F115" t="s">
        <v>279</v>
      </c>
      <c r="G115" t="s">
        <v>291</v>
      </c>
      <c r="H115" t="str">
        <f t="shared" si="17"/>
        <v>whr.CreateGame(players["Teke"][0], players["Zeiger"][0], WHResult.Player1Win, 132);</v>
      </c>
      <c r="I115" t="str">
        <f t="shared" si="18"/>
        <v>whr.CreateGame(players["Teke"][0], players["Zeiger"][0], WHResult.Player2Win, 132);</v>
      </c>
      <c r="J115" t="str">
        <f t="shared" si="19"/>
        <v>whr.CreateGame(players["Teke"][0], players["Zeiger"][0], WHResult.Player1Win, 132);</v>
      </c>
      <c r="K115" t="str">
        <f t="shared" si="20"/>
        <v>whr.CreateGame(players["Teke"][0], players["Zeiger"][0], WHResult.Player2Win, 132);</v>
      </c>
      <c r="L115" t="str">
        <f t="shared" si="21"/>
        <v>whr.CreateGame(players["Teke"][0], players["Zeiger"][0],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players["Zeiger"][2]++; </v>
      </c>
      <c r="Q115" t="str">
        <f t="shared" si="25"/>
        <v>players["Teke"][3] = players["Teke"][3] + 3;</v>
      </c>
      <c r="R115" t="str">
        <f t="shared" si="26"/>
        <v>players["Zeiger"][3] = players["Zeiger"][3] + 2;</v>
      </c>
      <c r="S115" t="str">
        <f t="shared" si="27"/>
        <v>players["Teke"][4] = players["Teke"][4] + 2;</v>
      </c>
      <c r="T115" t="str">
        <f t="shared" si="28"/>
        <v>players["Zeiger"][4] = players["Zeiger"][4]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279</v>
      </c>
      <c r="G116" t="s">
        <v>291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279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279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279</v>
      </c>
      <c r="G119" t="s">
        <v>292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279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293</v>
      </c>
      <c r="G121" t="s">
        <v>294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295</v>
      </c>
      <c r="E122" s="7" t="s">
        <v>46</v>
      </c>
      <c r="F122" t="s">
        <v>293</v>
      </c>
      <c r="G122" t="s">
        <v>294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296</v>
      </c>
      <c r="E123" s="7" t="s">
        <v>46</v>
      </c>
      <c r="F123" t="s">
        <v>293</v>
      </c>
      <c r="G123" t="s">
        <v>297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295</v>
      </c>
      <c r="E124" s="7" t="s">
        <v>46</v>
      </c>
      <c r="F124" t="s">
        <v>293</v>
      </c>
      <c r="G124" t="s">
        <v>298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293</v>
      </c>
      <c r="G125" t="s">
        <v>299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293</v>
      </c>
      <c r="G126" t="s">
        <v>297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293</v>
      </c>
      <c r="G127" t="s">
        <v>300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293</v>
      </c>
      <c r="G128" t="s">
        <v>300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293</v>
      </c>
      <c r="G129" t="s">
        <v>301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296</v>
      </c>
      <c r="E130" s="7" t="s">
        <v>42</v>
      </c>
      <c r="F130" t="s">
        <v>293</v>
      </c>
      <c r="G130" t="s">
        <v>298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293</v>
      </c>
      <c r="G131" t="s">
        <v>299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293</v>
      </c>
      <c r="G132" t="s">
        <v>302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293</v>
      </c>
      <c r="G133" t="s">
        <v>298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293</v>
      </c>
      <c r="G134" t="s">
        <v>303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293</v>
      </c>
      <c r="G135" t="s">
        <v>298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293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305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242</v>
      </c>
      <c r="D138" t="s">
        <v>245</v>
      </c>
      <c r="E138" s="7" t="s">
        <v>43</v>
      </c>
      <c r="F138" t="s">
        <v>305</v>
      </c>
      <c r="G138" t="s">
        <v>12</v>
      </c>
      <c r="H138" t="str">
        <f t="shared" si="17"/>
        <v>whr.CreateGame(players["Mylo Grams"][0], players["NukeTheWales"][0], WHResult.Player1Win, 190);</v>
      </c>
      <c r="I138" t="str">
        <f t="shared" si="18"/>
        <v>whr.CreateGame(players["Mylo Grams"][0], players["NukeTheWales"][0], WHResult.Player2Win, 190);</v>
      </c>
      <c r="J138" t="str">
        <f t="shared" si="19"/>
        <v>whr.CreateGame(players["Mylo Grams"][0], players["NukeTheWales"][0], WHResult.Player1Win, 190);</v>
      </c>
      <c r="K138" t="str">
        <f t="shared" si="20"/>
        <v>whr.CreateGame(players["Mylo Grams"][0], players["NukeTheWales"][0], WHResult.Player2Win, 190);</v>
      </c>
      <c r="L138" t="str">
        <f t="shared" si="21"/>
        <v>whr.CreateGame(players["Mylo Grams"][0], players["NukeTheWales"][0], WHResult.Player1Win, 190);</v>
      </c>
      <c r="M138" t="str">
        <f t="shared" si="22"/>
        <v/>
      </c>
      <c r="N138" t="str">
        <f t="shared" si="23"/>
        <v/>
      </c>
      <c r="O138" t="str">
        <f t="shared" si="15"/>
        <v>// MSL Summer Split '21 Group Stage</v>
      </c>
      <c r="P138" t="str">
        <f t="shared" si="24"/>
        <v xml:space="preserve">players["Mylo Grams"][1]++; players["NukeTheWales"][2]++; </v>
      </c>
      <c r="Q138" t="str">
        <f t="shared" si="25"/>
        <v>players["Mylo Grams"][3] = players["Mylo Grams"][3] + 3;</v>
      </c>
      <c r="R138" t="str">
        <f t="shared" si="26"/>
        <v>players["NukeTheWales"][3] = players["NukeTheWales"][3] + 2;</v>
      </c>
      <c r="S138" t="str">
        <f t="shared" si="27"/>
        <v>players["Mylo Grams"][4] = players["Mylo Grams"][4] + 2;</v>
      </c>
      <c r="T138" t="str">
        <f t="shared" si="28"/>
        <v>players["NukeTheWales"][4] = players["NukeTheWales"][4] + 3;</v>
      </c>
      <c r="U138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topLeftCell="A16" workbookViewId="0">
      <selection activeCell="G2" sqref="G2:I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250</v>
      </c>
      <c r="N1" t="s">
        <v>173</v>
      </c>
      <c r="O1" t="s">
        <v>177</v>
      </c>
      <c r="P1" t="s">
        <v>251</v>
      </c>
    </row>
    <row r="2" spans="1:17" x14ac:dyDescent="0.25">
      <c r="A2">
        <v>0.34053879178782998</v>
      </c>
      <c r="B2">
        <f t="shared" ref="B2:B17" si="0">1-A2</f>
        <v>0.65946120821217002</v>
      </c>
      <c r="C2" t="s">
        <v>249</v>
      </c>
      <c r="D2" s="12">
        <f t="shared" ref="D2:D17" si="1">A2*A2*A2</f>
        <v>3.9491149250951305E-2</v>
      </c>
      <c r="E2" s="12">
        <f>A2*A2*A2*B2*3</f>
        <v>7.8128642996158432E-2</v>
      </c>
      <c r="F2" s="12">
        <f>A2*A2*A2*B2*B2*6</f>
        <v>0.10304561861244788</v>
      </c>
      <c r="G2" s="12">
        <f>B2*B2*B2*A2*A2*6</f>
        <v>0.19955021216341759</v>
      </c>
      <c r="H2" s="12">
        <f>B2*B2*B2*A2*3</f>
        <v>0.29299189545452109</v>
      </c>
      <c r="I2" s="12">
        <f>B2*B2*B2</f>
        <v>0.28679248152250386</v>
      </c>
      <c r="J2" s="12">
        <f t="shared" ref="J2:J17" si="2">SUM(D2:I2)</f>
        <v>1.0000000000000002</v>
      </c>
      <c r="M2" s="13">
        <f t="shared" ref="M2:M8" si="3">A2*A2</f>
        <v>0.11596666871231502</v>
      </c>
      <c r="N2" s="13">
        <f t="shared" ref="N2:N8" si="4">A2*B2*A2*2</f>
        <v>0.15295103892272743</v>
      </c>
      <c r="O2" s="13">
        <f t="shared" ref="O2:O8" si="5">B2*B2*A2*2</f>
        <v>0.2961932072283025</v>
      </c>
      <c r="P2" s="13">
        <f t="shared" ref="P2:P8" si="6">B2*B2</f>
        <v>0.43488908513665508</v>
      </c>
      <c r="Q2" s="13">
        <f t="shared" ref="Q2:Q8" si="7">SUM(M2:P2)</f>
        <v>1</v>
      </c>
    </row>
    <row r="3" spans="1:17" x14ac:dyDescent="0.25">
      <c r="A3">
        <v>0.663042736447784</v>
      </c>
      <c r="B3">
        <f t="shared" si="0"/>
        <v>0.336957263552216</v>
      </c>
      <c r="C3" t="s">
        <v>273</v>
      </c>
      <c r="D3" s="12">
        <f>A3*A3*A3</f>
        <v>0.29149060748564343</v>
      </c>
      <c r="E3" s="12">
        <f>A3*A3*A3*B3*3</f>
        <v>0.29465963234860648</v>
      </c>
      <c r="F3" s="12">
        <f>A3*A3*A3*B3*B3*6</f>
        <v>0.19857540679097693</v>
      </c>
      <c r="G3" s="12">
        <f>B3*B3*B3*A3*A3*6</f>
        <v>0.10091570573494268</v>
      </c>
      <c r="H3" s="12">
        <f>B3*B3*B3*A3*3</f>
        <v>7.6100453400329199E-2</v>
      </c>
      <c r="I3" s="12">
        <f>B3*B3*B3</f>
        <v>3.825819423950122E-2</v>
      </c>
      <c r="J3" s="12"/>
      <c r="M3" s="13">
        <f t="shared" si="3"/>
        <v>0.43962567035616557</v>
      </c>
      <c r="N3" s="13">
        <f t="shared" si="4"/>
        <v>0.29627012574104422</v>
      </c>
      <c r="O3" s="13">
        <f t="shared" si="5"/>
        <v>0.15056400644219267</v>
      </c>
      <c r="P3" s="13">
        <f t="shared" si="6"/>
        <v>0.11354019746059756</v>
      </c>
      <c r="Q3" s="13">
        <f t="shared" si="7"/>
        <v>1</v>
      </c>
    </row>
    <row r="4" spans="1:17" x14ac:dyDescent="0.25">
      <c r="A4">
        <v>0.70973274907571604</v>
      </c>
      <c r="B4">
        <f t="shared" si="0"/>
        <v>0.29026725092428396</v>
      </c>
      <c r="C4" t="s">
        <v>274</v>
      </c>
      <c r="D4" s="12">
        <f>A4*A4*A4</f>
        <v>0.35750698853922791</v>
      </c>
      <c r="E4" s="12">
        <f>A4*A4*A4*B4*3</f>
        <v>0.31131771224850352</v>
      </c>
      <c r="F4" s="12">
        <f>A4*A4*A4*B4*B4*6</f>
        <v>0.1807306729968208</v>
      </c>
      <c r="G4" s="12">
        <f>B4*B4*B4*A4*A4*6</f>
        <v>7.3915421934244593E-2</v>
      </c>
      <c r="H4" s="12">
        <f>B4*B4*B4*A4*3</f>
        <v>5.2072714715859274E-2</v>
      </c>
      <c r="I4" s="12">
        <f>B4*B4*B4</f>
        <v>2.4456489565343902E-2</v>
      </c>
      <c r="J4" s="12"/>
      <c r="M4" s="13">
        <f t="shared" si="3"/>
        <v>0.50372057511057333</v>
      </c>
      <c r="N4" s="13">
        <f t="shared" si="4"/>
        <v>0.29242717314269084</v>
      </c>
      <c r="O4" s="13">
        <f t="shared" si="5"/>
        <v>0.11959717478759464</v>
      </c>
      <c r="P4" s="13">
        <f t="shared" si="6"/>
        <v>8.4255076959141223E-2</v>
      </c>
      <c r="Q4" s="13">
        <f t="shared" si="7"/>
        <v>1</v>
      </c>
    </row>
    <row r="5" spans="1:17" x14ac:dyDescent="0.25">
      <c r="A5">
        <v>0.57231141535688901</v>
      </c>
      <c r="B5">
        <f t="shared" si="0"/>
        <v>0.42768858464311099</v>
      </c>
      <c r="C5" t="s">
        <v>248</v>
      </c>
      <c r="D5" s="12">
        <f t="shared" si="1"/>
        <v>0.18745508481345008</v>
      </c>
      <c r="E5" s="12">
        <f t="shared" ref="E5:E17" si="8">A5*A5*A5*B5*3</f>
        <v>0.24051719972405639</v>
      </c>
      <c r="F5" s="12">
        <f t="shared" ref="F5:F17" si="9">A5*A5*A5*B5*B5*6</f>
        <v>0.20573292146461225</v>
      </c>
      <c r="G5" s="12">
        <f t="shared" ref="G5:G17" si="10">B5*B5*B5*A5*A5*6</f>
        <v>0.15374430709340764</v>
      </c>
      <c r="H5" s="12">
        <f t="shared" ref="H5:H17" si="11">B5*B5*B5*A5*3</f>
        <v>0.13431874934517413</v>
      </c>
      <c r="I5" s="12">
        <f t="shared" ref="I5:I17" si="12">B5*B5*B5</f>
        <v>7.8231737559299477E-2</v>
      </c>
      <c r="J5" s="12">
        <f t="shared" si="2"/>
        <v>0.99999999999999989</v>
      </c>
      <c r="M5" s="13">
        <f t="shared" si="3"/>
        <v>0.32754035614780552</v>
      </c>
      <c r="N5" s="13">
        <f t="shared" si="4"/>
        <v>0.28017054266871089</v>
      </c>
      <c r="O5" s="13">
        <f t="shared" si="5"/>
        <v>0.20937157574945606</v>
      </c>
      <c r="P5" s="13">
        <f t="shared" si="6"/>
        <v>0.18291752543402751</v>
      </c>
      <c r="Q5" s="13">
        <f t="shared" si="7"/>
        <v>1</v>
      </c>
    </row>
    <row r="6" spans="1:17" x14ac:dyDescent="0.25">
      <c r="A6">
        <v>0.70370907262077198</v>
      </c>
      <c r="B6">
        <f t="shared" si="0"/>
        <v>0.29629092737922802</v>
      </c>
      <c r="C6" t="s">
        <v>275</v>
      </c>
      <c r="D6" s="12">
        <f t="shared" si="1"/>
        <v>0.3484812779404447</v>
      </c>
      <c r="E6" s="12">
        <f t="shared" si="8"/>
        <v>0.30975552304581866</v>
      </c>
      <c r="F6" s="12">
        <f t="shared" si="9"/>
        <v>0.1835555023681669</v>
      </c>
      <c r="G6" s="12">
        <f t="shared" si="10"/>
        <v>7.7284537230249278E-2</v>
      </c>
      <c r="H6" s="12">
        <f t="shared" si="11"/>
        <v>5.4912278551720359E-2</v>
      </c>
      <c r="I6" s="12">
        <f t="shared" si="12"/>
        <v>2.601088086360016E-2</v>
      </c>
      <c r="J6" s="12">
        <f t="shared" si="2"/>
        <v>1</v>
      </c>
      <c r="M6" s="13">
        <f t="shared" si="3"/>
        <v>0.49520645888878695</v>
      </c>
      <c r="N6" s="13">
        <f t="shared" si="4"/>
        <v>0.2934503618966845</v>
      </c>
      <c r="O6" s="13">
        <f t="shared" si="5"/>
        <v>0.12355486556728563</v>
      </c>
      <c r="P6" s="13">
        <f t="shared" si="6"/>
        <v>8.7788313647242974E-2</v>
      </c>
      <c r="Q6" s="13">
        <f t="shared" si="7"/>
        <v>1</v>
      </c>
    </row>
    <row r="7" spans="1:17" x14ac:dyDescent="0.25">
      <c r="A7">
        <v>0.76066178338327906</v>
      </c>
      <c r="B7">
        <f t="shared" si="0"/>
        <v>0.23933821661672094</v>
      </c>
      <c r="C7" t="s">
        <v>276</v>
      </c>
      <c r="D7" s="12">
        <f t="shared" si="1"/>
        <v>0.44012373707890051</v>
      </c>
      <c r="E7" s="12">
        <f t="shared" si="8"/>
        <v>0.31601529096945191</v>
      </c>
      <c r="F7" s="12">
        <f t="shared" si="9"/>
        <v>0.15126907232848555</v>
      </c>
      <c r="G7" s="12">
        <f t="shared" si="10"/>
        <v>4.7596015458190769E-2</v>
      </c>
      <c r="H7" s="12">
        <f t="shared" si="11"/>
        <v>3.1285925294217309E-2</v>
      </c>
      <c r="I7" s="12">
        <f t="shared" si="12"/>
        <v>1.3709958870753948E-2</v>
      </c>
      <c r="J7" s="12">
        <f t="shared" si="2"/>
        <v>1</v>
      </c>
      <c r="M7" s="13">
        <f t="shared" si="3"/>
        <v>0.57860634869983052</v>
      </c>
      <c r="N7" s="13">
        <f t="shared" si="4"/>
        <v>0.27696522324186001</v>
      </c>
      <c r="O7" s="13">
        <f t="shared" si="5"/>
        <v>8.7145646125036974E-2</v>
      </c>
      <c r="P7" s="13">
        <f t="shared" si="6"/>
        <v>5.7282781933272436E-2</v>
      </c>
      <c r="Q7" s="13">
        <f t="shared" si="7"/>
        <v>0.99999999999999989</v>
      </c>
    </row>
    <row r="8" spans="1:17" x14ac:dyDescent="0.25">
      <c r="A8">
        <v>0.79725439831239497</v>
      </c>
      <c r="B8">
        <f t="shared" si="0"/>
        <v>0.20274560168760503</v>
      </c>
      <c r="C8" t="s">
        <v>277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252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253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254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255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256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257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258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259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260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262</v>
      </c>
      <c r="B1" s="5" t="s">
        <v>263</v>
      </c>
      <c r="C1" s="5" t="s">
        <v>264</v>
      </c>
      <c r="D1" s="16" t="s">
        <v>278</v>
      </c>
    </row>
    <row r="2" spans="1:4" x14ac:dyDescent="0.25">
      <c r="A2" s="14" t="s">
        <v>94</v>
      </c>
      <c r="B2" s="14">
        <v>1338</v>
      </c>
      <c r="C2" s="14" t="s">
        <v>265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267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267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267</v>
      </c>
      <c r="D5" s="17">
        <v>1</v>
      </c>
    </row>
    <row r="6" spans="1:4" x14ac:dyDescent="0.25">
      <c r="A6" t="s">
        <v>240</v>
      </c>
      <c r="B6">
        <v>1176</v>
      </c>
      <c r="C6" t="s">
        <v>267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268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266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267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268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269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269</v>
      </c>
      <c r="D12" s="17">
        <v>0.1066</v>
      </c>
    </row>
    <row r="13" spans="1:4" x14ac:dyDescent="0.25">
      <c r="A13" t="s">
        <v>241</v>
      </c>
      <c r="B13">
        <v>886</v>
      </c>
      <c r="C13" t="s">
        <v>270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269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270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271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272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2021-06-17T14:00:08Z</dcterms:modified>
</cp:coreProperties>
</file>