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core_2020\Notes\Session 10\"/>
    </mc:Choice>
  </mc:AlternateContent>
  <bookViews>
    <workbookView xWindow="0" yWindow="0" windowWidth="11088" windowHeight="7752" activeTab="7"/>
  </bookViews>
  <sheets>
    <sheet name="raw data" sheetId="1" r:id="rId1"/>
    <sheet name="basic" sheetId="2" r:id="rId2"/>
    <sheet name="lagged sales" sheetId="3" r:id="rId3"/>
    <sheet name="month dummies" sheetId="9" r:id="rId4"/>
    <sheet name="seas_trend" sheetId="4" r:id="rId5"/>
    <sheet name="lags_season" sheetId="5" r:id="rId6"/>
    <sheet name="final model" sheetId="7" r:id="rId7"/>
    <sheet name="profit analysis" sheetId="8" r:id="rId8"/>
  </sheets>
  <externalReferences>
    <externalReference r:id="rId9"/>
  </externalReferences>
  <definedNames>
    <definedName name="xdata1" hidden="1">66854.37146286+(ROW(OFFSET(#REF!,0,0,70,1))-1)*10704.5277055545</definedName>
    <definedName name="xdata3" hidden="1">72079.4340264595+(ROW(OFFSET(#REF!,0,0,70,1))-1)*10628.8021611545</definedName>
    <definedName name="ydata2" hidden="1">0+1*[0]!xdata1-84710.0381376651*(1.00934579439252+([0]!xdata1-352459.728971963)^2/161760819417.065)^0.5</definedName>
    <definedName name="ydata4" hidden="1">0+1*[0]!xdata3+84710.0381376651*(1.00934579439252+([0]!xdata3-352459.728971963)^2/161760819417.065)^0.5</definedName>
  </definedNames>
  <calcPr calcId="162913"/>
</workbook>
</file>

<file path=xl/calcChain.xml><?xml version="1.0" encoding="utf-8"?>
<calcChain xmlns="http://schemas.openxmlformats.org/spreadsheetml/2006/main">
  <c r="N49" i="8" l="1"/>
  <c r="K39" i="8"/>
  <c r="E39" i="8"/>
  <c r="K38" i="8"/>
  <c r="E38" i="8"/>
  <c r="K37" i="8"/>
  <c r="E37" i="8"/>
  <c r="K36" i="8"/>
  <c r="E36" i="8"/>
  <c r="K35" i="8"/>
  <c r="E35" i="8"/>
  <c r="K34" i="8"/>
  <c r="E34" i="8"/>
  <c r="K33" i="8"/>
  <c r="E33" i="8"/>
  <c r="K32" i="8"/>
  <c r="E32" i="8"/>
  <c r="K31" i="8"/>
  <c r="E31" i="8"/>
  <c r="K30" i="8"/>
  <c r="E30" i="8"/>
  <c r="K29" i="8"/>
  <c r="E29" i="8"/>
  <c r="K28" i="8"/>
  <c r="E28" i="8"/>
  <c r="K27" i="8"/>
  <c r="E27" i="8"/>
  <c r="N26" i="8"/>
  <c r="K26" i="8"/>
  <c r="E26" i="8"/>
  <c r="K25" i="8"/>
  <c r="E25" i="8"/>
  <c r="K18" i="8"/>
  <c r="E18" i="8"/>
  <c r="K17" i="8"/>
  <c r="E17" i="8"/>
  <c r="K16" i="8"/>
  <c r="E16" i="8"/>
  <c r="K15" i="8"/>
  <c r="E15" i="8"/>
  <c r="K14" i="8"/>
  <c r="E14" i="8"/>
  <c r="K13" i="8"/>
  <c r="E13" i="8"/>
  <c r="K12" i="8"/>
  <c r="E12" i="8"/>
  <c r="K11" i="8"/>
  <c r="E11" i="8"/>
  <c r="K10" i="8"/>
  <c r="E10" i="8"/>
  <c r="K9" i="8"/>
  <c r="E9" i="8"/>
  <c r="K8" i="8"/>
  <c r="E8" i="8"/>
  <c r="K7" i="8"/>
  <c r="E7" i="8"/>
  <c r="K6" i="8"/>
  <c r="E6" i="8"/>
  <c r="K5" i="8"/>
  <c r="E5" i="8"/>
  <c r="K4" i="8"/>
  <c r="E4" i="8"/>
  <c r="E20" i="8" l="1"/>
  <c r="K41" i="8"/>
  <c r="N41" i="8" s="1"/>
  <c r="E41" i="8"/>
  <c r="K20" i="8"/>
  <c r="N20" i="8" l="1"/>
  <c r="N24" i="8" s="1"/>
  <c r="N28" i="8" s="1"/>
  <c r="N43" i="8"/>
  <c r="N47" i="8" s="1"/>
  <c r="N51" i="8" s="1"/>
</calcChain>
</file>

<file path=xl/sharedStrings.xml><?xml version="1.0" encoding="utf-8"?>
<sst xmlns="http://schemas.openxmlformats.org/spreadsheetml/2006/main" count="354" uniqueCount="63">
  <si>
    <t>Month</t>
  </si>
  <si>
    <t>Sales in CASES</t>
  </si>
  <si>
    <t>Consumer Promotion</t>
  </si>
  <si>
    <t>Trade Promotion</t>
  </si>
  <si>
    <t xml:space="preserve">Note:  Consumer Promotion is number of dollars in coupons redeemed.  </t>
  </si>
  <si>
    <t>Since coupons have a face value of $1.00 this may also be thought of as the number of coupons redeemed in that period.</t>
  </si>
  <si>
    <t>Trade promotion is the amount the firm spent in that period to influence distribution channels.</t>
  </si>
  <si>
    <t>Consumer Promotion value does not include printing, distribution, ad network, or redemption costs.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</si>
  <si>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</si>
  <si>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</si>
  <si>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</si>
  <si>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</si>
  <si>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</si>
  <si>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</si>
  <si>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</si>
  <si>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</si>
  <si>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</si>
  <si>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</si>
  <si>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</si>
  <si>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</si>
  <si>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</si>
  <si>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</si>
  <si>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</si>
  <si>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</si>
  <si>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</si>
  <si>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</si>
  <si>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</si>
  <si>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</si>
  <si>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</si>
  <si>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</si>
  <si>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</si>
  <si>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</si>
  <si>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Lagged Sales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</si>
  <si>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</si>
  <si>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</si>
  <si>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</si>
  <si>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</si>
  <si>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</si>
  <si>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</si>
  <si>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</si>
  <si>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</si>
  <si>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</si>
  <si>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</si>
  <si>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</si>
  <si>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</si>
  <si>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>Lag C. Promotion</t>
  </si>
  <si>
    <t>Lag T. Promotion</t>
  </si>
  <si>
    <t>JAN NO PROMOTION</t>
  </si>
  <si>
    <t xml:space="preserve"> JAN YES PROMOTION</t>
  </si>
  <si>
    <t>REGRESSION COEFFICIENT</t>
  </si>
  <si>
    <t>X VARIABLE</t>
  </si>
  <si>
    <t>EFFECT (COEFFICIENT *X VARIABLE)</t>
  </si>
  <si>
    <t>PRED. SALES</t>
  </si>
  <si>
    <t>SALES DIFFERENCE (PROM. vs. NO PROM.)</t>
  </si>
  <si>
    <t>Margin per Case</t>
  </si>
  <si>
    <t>FEB NO JAN PROMOTION</t>
  </si>
  <si>
    <t>FEB YES JAN PROMOTION</t>
  </si>
  <si>
    <t>Contribution before Promotion Costs</t>
  </si>
  <si>
    <t>Promotion Costs</t>
  </si>
  <si>
    <t>Net Benefit of Promotion</t>
  </si>
  <si>
    <t>TOTAL SALES DIFFERENCE</t>
  </si>
  <si>
    <t>THIS IS WITHOUT CONSIDERING FEB DIP!</t>
  </si>
  <si>
    <t>NET GAIN IN SALES CONSIDERING JAN GAIN AND FEB 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</si>
</sst>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7" fontId="4" fillId="0" borderId="1" xfId="0" applyNumberFormat="1" applyFont="1" applyBorder="1"/>
    <xf numFmtId="165" fontId="5" fillId="0" borderId="1" xfId="0" applyNumberFormat="1" applyFont="1" applyBorder="1"/>
    <xf numFmtId="5" fontId="5" fillId="0" borderId="1" xfId="0" applyNumberFormat="1" applyFont="1" applyBorder="1"/>
    <xf numFmtId="164" fontId="5" fillId="0" borderId="1" xfId="0" applyNumberFormat="1" applyFont="1" applyBorder="1"/>
    <xf numFmtId="0" fontId="5" fillId="0" borderId="1" xfId="0" applyFont="1" applyBorder="1"/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Continuous"/>
    </xf>
    <xf numFmtId="0" fontId="6" fillId="0" borderId="10" xfId="0" applyFont="1" applyFill="1" applyBorder="1" applyAlignment="1">
      <alignment horizontal="center" wrapText="1"/>
    </xf>
    <xf numFmtId="2" fontId="0" fillId="0" borderId="0" xfId="0" applyNumberFormat="1" applyFill="1" applyBorder="1" applyAlignment="1"/>
    <xf numFmtId="2" fontId="0" fillId="0" borderId="8" xfId="0" applyNumberFormat="1" applyFill="1" applyBorder="1" applyAlignment="1"/>
    <xf numFmtId="166" fontId="0" fillId="0" borderId="0" xfId="0" applyNumberFormat="1" applyFill="1" applyBorder="1" applyAlignment="1"/>
    <xf numFmtId="166" fontId="0" fillId="0" borderId="8" xfId="0" applyNumberFormat="1" applyFill="1" applyBorder="1" applyAlignment="1"/>
    <xf numFmtId="0" fontId="3" fillId="0" borderId="1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164" fontId="3" fillId="0" borderId="11" xfId="0" applyNumberFormat="1" applyFont="1" applyBorder="1" applyAlignment="1">
      <alignment horizontal="right" wrapText="1"/>
    </xf>
    <xf numFmtId="0" fontId="5" fillId="0" borderId="0" xfId="0" applyFont="1" applyBorder="1"/>
    <xf numFmtId="1" fontId="5" fillId="0" borderId="1" xfId="0" applyNumberFormat="1" applyFont="1" applyBorder="1"/>
    <xf numFmtId="1" fontId="5" fillId="0" borderId="0" xfId="0" applyNumberFormat="1" applyFont="1" applyBorder="1"/>
    <xf numFmtId="1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5" fontId="0" fillId="0" borderId="0" xfId="0" applyNumberFormat="1"/>
    <xf numFmtId="0" fontId="0" fillId="0" borderId="8" xfId="0" applyBorder="1"/>
    <xf numFmtId="165" fontId="0" fillId="0" borderId="0" xfId="1" applyNumberFormat="1" applyFont="1"/>
    <xf numFmtId="43" fontId="0" fillId="0" borderId="0" xfId="1" applyFont="1"/>
    <xf numFmtId="43" fontId="0" fillId="0" borderId="0" xfId="0" applyNumberFormat="1"/>
    <xf numFmtId="8" fontId="0" fillId="0" borderId="0" xfId="0" applyNumberFormat="1"/>
    <xf numFmtId="0" fontId="0" fillId="0" borderId="0" xfId="0" applyFill="1" applyBorder="1"/>
    <xf numFmtId="2" fontId="0" fillId="0" borderId="0" xfId="0" applyNumberFormat="1"/>
    <xf numFmtId="0" fontId="0" fillId="3" borderId="0" xfId="0" applyFill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Sales in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'raw data'!$A$2:$A$109</c:f>
              <c:numCache>
                <c:formatCode>mmm\-yy</c:formatCode>
                <c:ptCount val="10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</c:numCache>
            </c:numRef>
          </c:cat>
          <c:val>
            <c:numRef>
              <c:f>'raw data'!$B$2:$B$109</c:f>
              <c:numCache>
                <c:formatCode>_(* #,##0_);_(* \(#,##0\);_(* "-"??_);_(@_)</c:formatCode>
                <c:ptCount val="108"/>
                <c:pt idx="0">
                  <c:v>281112</c:v>
                </c:pt>
                <c:pt idx="1">
                  <c:v>342751</c:v>
                </c:pt>
                <c:pt idx="2">
                  <c:v>457024</c:v>
                </c:pt>
                <c:pt idx="3">
                  <c:v>361644</c:v>
                </c:pt>
                <c:pt idx="4">
                  <c:v>281202</c:v>
                </c:pt>
                <c:pt idx="5">
                  <c:v>255949</c:v>
                </c:pt>
                <c:pt idx="6">
                  <c:v>123946</c:v>
                </c:pt>
                <c:pt idx="7">
                  <c:v>229334</c:v>
                </c:pt>
                <c:pt idx="8">
                  <c:v>378959</c:v>
                </c:pt>
                <c:pt idx="9">
                  <c:v>397858</c:v>
                </c:pt>
                <c:pt idx="10">
                  <c:v>440686</c:v>
                </c:pt>
                <c:pt idx="11">
                  <c:v>428405</c:v>
                </c:pt>
                <c:pt idx="12">
                  <c:v>405983</c:v>
                </c:pt>
                <c:pt idx="13">
                  <c:v>249030</c:v>
                </c:pt>
                <c:pt idx="14">
                  <c:v>317051</c:v>
                </c:pt>
                <c:pt idx="15">
                  <c:v>342058</c:v>
                </c:pt>
                <c:pt idx="16">
                  <c:v>353740</c:v>
                </c:pt>
                <c:pt idx="17">
                  <c:v>182138</c:v>
                </c:pt>
                <c:pt idx="18">
                  <c:v>170917</c:v>
                </c:pt>
                <c:pt idx="19">
                  <c:v>183813</c:v>
                </c:pt>
                <c:pt idx="20">
                  <c:v>469941</c:v>
                </c:pt>
                <c:pt idx="21">
                  <c:v>379902</c:v>
                </c:pt>
                <c:pt idx="22">
                  <c:v>357051</c:v>
                </c:pt>
                <c:pt idx="23">
                  <c:v>420320</c:v>
                </c:pt>
                <c:pt idx="24">
                  <c:v>424924</c:v>
                </c:pt>
                <c:pt idx="25">
                  <c:v>206133</c:v>
                </c:pt>
                <c:pt idx="26">
                  <c:v>363917</c:v>
                </c:pt>
                <c:pt idx="27">
                  <c:v>394292</c:v>
                </c:pt>
                <c:pt idx="28">
                  <c:v>371590</c:v>
                </c:pt>
                <c:pt idx="29">
                  <c:v>155272</c:v>
                </c:pt>
                <c:pt idx="30">
                  <c:v>200921</c:v>
                </c:pt>
                <c:pt idx="31">
                  <c:v>163462</c:v>
                </c:pt>
                <c:pt idx="32">
                  <c:v>458950</c:v>
                </c:pt>
                <c:pt idx="33">
                  <c:v>440162</c:v>
                </c:pt>
                <c:pt idx="34">
                  <c:v>359527</c:v>
                </c:pt>
                <c:pt idx="35">
                  <c:v>490628</c:v>
                </c:pt>
                <c:pt idx="36">
                  <c:v>293317</c:v>
                </c:pt>
                <c:pt idx="37">
                  <c:v>243606</c:v>
                </c:pt>
                <c:pt idx="38">
                  <c:v>617313</c:v>
                </c:pt>
                <c:pt idx="39">
                  <c:v>366307</c:v>
                </c:pt>
                <c:pt idx="40">
                  <c:v>460942</c:v>
                </c:pt>
                <c:pt idx="41">
                  <c:v>62038</c:v>
                </c:pt>
                <c:pt idx="42">
                  <c:v>207295</c:v>
                </c:pt>
                <c:pt idx="43">
                  <c:v>202182</c:v>
                </c:pt>
                <c:pt idx="44">
                  <c:v>703746</c:v>
                </c:pt>
                <c:pt idx="45">
                  <c:v>391763</c:v>
                </c:pt>
                <c:pt idx="46">
                  <c:v>491650</c:v>
                </c:pt>
                <c:pt idx="47">
                  <c:v>417607</c:v>
                </c:pt>
                <c:pt idx="48">
                  <c:v>244977</c:v>
                </c:pt>
                <c:pt idx="49">
                  <c:v>378869</c:v>
                </c:pt>
                <c:pt idx="50">
                  <c:v>423355</c:v>
                </c:pt>
                <c:pt idx="51">
                  <c:v>276855</c:v>
                </c:pt>
                <c:pt idx="52">
                  <c:v>429252</c:v>
                </c:pt>
                <c:pt idx="53">
                  <c:v>265791</c:v>
                </c:pt>
                <c:pt idx="54">
                  <c:v>292376</c:v>
                </c:pt>
                <c:pt idx="55">
                  <c:v>150807</c:v>
                </c:pt>
                <c:pt idx="56">
                  <c:v>355839</c:v>
                </c:pt>
                <c:pt idx="57">
                  <c:v>375515</c:v>
                </c:pt>
                <c:pt idx="58">
                  <c:v>424043</c:v>
                </c:pt>
                <c:pt idx="59">
                  <c:v>486996</c:v>
                </c:pt>
                <c:pt idx="60">
                  <c:v>296025</c:v>
                </c:pt>
                <c:pt idx="61">
                  <c:v>386668</c:v>
                </c:pt>
                <c:pt idx="62">
                  <c:v>290997</c:v>
                </c:pt>
                <c:pt idx="63">
                  <c:v>493073</c:v>
                </c:pt>
                <c:pt idx="64">
                  <c:v>446095</c:v>
                </c:pt>
                <c:pt idx="65">
                  <c:v>87744</c:v>
                </c:pt>
                <c:pt idx="66">
                  <c:v>121341</c:v>
                </c:pt>
                <c:pt idx="67">
                  <c:v>250273</c:v>
                </c:pt>
                <c:pt idx="68">
                  <c:v>454510</c:v>
                </c:pt>
                <c:pt idx="69">
                  <c:v>577976</c:v>
                </c:pt>
                <c:pt idx="70">
                  <c:v>501710</c:v>
                </c:pt>
                <c:pt idx="71">
                  <c:v>481996</c:v>
                </c:pt>
                <c:pt idx="72">
                  <c:v>290264</c:v>
                </c:pt>
                <c:pt idx="73">
                  <c:v>313421</c:v>
                </c:pt>
                <c:pt idx="74">
                  <c:v>444790</c:v>
                </c:pt>
                <c:pt idx="75">
                  <c:v>454296</c:v>
                </c:pt>
                <c:pt idx="76">
                  <c:v>273217</c:v>
                </c:pt>
                <c:pt idx="77">
                  <c:v>238767</c:v>
                </c:pt>
                <c:pt idx="78">
                  <c:v>278025</c:v>
                </c:pt>
                <c:pt idx="79">
                  <c:v>275023</c:v>
                </c:pt>
                <c:pt idx="80">
                  <c:v>374340</c:v>
                </c:pt>
                <c:pt idx="81">
                  <c:v>376160</c:v>
                </c:pt>
                <c:pt idx="82">
                  <c:v>578260</c:v>
                </c:pt>
                <c:pt idx="83">
                  <c:v>517685</c:v>
                </c:pt>
                <c:pt idx="84">
                  <c:v>221854</c:v>
                </c:pt>
                <c:pt idx="85">
                  <c:v>444086</c:v>
                </c:pt>
                <c:pt idx="86">
                  <c:v>323872</c:v>
                </c:pt>
                <c:pt idx="87">
                  <c:v>594623</c:v>
                </c:pt>
                <c:pt idx="88">
                  <c:v>412539</c:v>
                </c:pt>
                <c:pt idx="89">
                  <c:v>192631</c:v>
                </c:pt>
                <c:pt idx="90">
                  <c:v>168548</c:v>
                </c:pt>
                <c:pt idx="91">
                  <c:v>328638</c:v>
                </c:pt>
                <c:pt idx="92">
                  <c:v>423113</c:v>
                </c:pt>
                <c:pt idx="93">
                  <c:v>456346</c:v>
                </c:pt>
                <c:pt idx="94">
                  <c:v>433947</c:v>
                </c:pt>
                <c:pt idx="95">
                  <c:v>423732</c:v>
                </c:pt>
                <c:pt idx="96">
                  <c:v>274760</c:v>
                </c:pt>
                <c:pt idx="97">
                  <c:v>526566</c:v>
                </c:pt>
                <c:pt idx="98">
                  <c:v>303365</c:v>
                </c:pt>
                <c:pt idx="99">
                  <c:v>380250</c:v>
                </c:pt>
                <c:pt idx="100">
                  <c:v>439517</c:v>
                </c:pt>
                <c:pt idx="101">
                  <c:v>211527</c:v>
                </c:pt>
                <c:pt idx="102">
                  <c:v>46246</c:v>
                </c:pt>
                <c:pt idx="103">
                  <c:v>201955</c:v>
                </c:pt>
                <c:pt idx="104">
                  <c:v>521676</c:v>
                </c:pt>
                <c:pt idx="105">
                  <c:v>422568</c:v>
                </c:pt>
                <c:pt idx="106">
                  <c:v>487916</c:v>
                </c:pt>
                <c:pt idx="107">
                  <c:v>548339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5-4CBA-8ADD-1D46AEBA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61760"/>
        <c:axId val="365062152"/>
      </c:lineChart>
      <c:dateAx>
        <c:axId val="365061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62152"/>
        <c:crosses val="autoZero"/>
        <c:auto val="1"/>
        <c:lblOffset val="100"/>
        <c:baseTimeUnit val="months"/>
      </c:dateAx>
      <c:valAx>
        <c:axId val="3650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Sales in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data'!$A$2:$A$13</c:f>
              <c:numCache>
                <c:formatCode>mmm\-yy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</c:numCache>
            </c:numRef>
          </c:cat>
          <c:val>
            <c:numRef>
              <c:f>'raw data'!$B$2:$B$13</c:f>
              <c:numCache>
                <c:formatCode>_(* #,##0_);_(* \(#,##0\);_(* "-"??_);_(@_)</c:formatCode>
                <c:ptCount val="12"/>
                <c:pt idx="0">
                  <c:v>281112</c:v>
                </c:pt>
                <c:pt idx="1">
                  <c:v>342751</c:v>
                </c:pt>
                <c:pt idx="2">
                  <c:v>457024</c:v>
                </c:pt>
                <c:pt idx="3">
                  <c:v>361644</c:v>
                </c:pt>
                <c:pt idx="4">
                  <c:v>281202</c:v>
                </c:pt>
                <c:pt idx="5">
                  <c:v>255949</c:v>
                </c:pt>
                <c:pt idx="6">
                  <c:v>123946</c:v>
                </c:pt>
                <c:pt idx="7">
                  <c:v>229334</c:v>
                </c:pt>
                <c:pt idx="8">
                  <c:v>378959</c:v>
                </c:pt>
                <c:pt idx="9">
                  <c:v>397858</c:v>
                </c:pt>
                <c:pt idx="10">
                  <c:v>440686</c:v>
                </c:pt>
                <c:pt idx="11">
                  <c:v>428405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B-43B3-9583-FE64D66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954680"/>
        <c:axId val="372912896"/>
      </c:barChart>
      <c:dateAx>
        <c:axId val="363954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2896"/>
        <c:crosses val="autoZero"/>
        <c:auto val="1"/>
        <c:lblOffset val="100"/>
        <c:baseTimeUnit val="months"/>
      </c:dateAx>
      <c:valAx>
        <c:axId val="372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5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Promotion vs.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Consumer Promotion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data'!$C$2:$C$109</c:f>
              <c:numCache>
                <c:formatCode>"$"#,##0_);\("$"#,##0\)</c:formatCode>
                <c:ptCount val="108"/>
                <c:pt idx="0">
                  <c:v>361214.4</c:v>
                </c:pt>
                <c:pt idx="1">
                  <c:v>72172.800000000003</c:v>
                </c:pt>
                <c:pt idx="2">
                  <c:v>645312</c:v>
                </c:pt>
                <c:pt idx="3">
                  <c:v>574752</c:v>
                </c:pt>
                <c:pt idx="4">
                  <c:v>650832</c:v>
                </c:pt>
                <c:pt idx="5">
                  <c:v>910267.2</c:v>
                </c:pt>
                <c:pt idx="6">
                  <c:v>44678.400000000001</c:v>
                </c:pt>
                <c:pt idx="7">
                  <c:v>197275.2</c:v>
                </c:pt>
                <c:pt idx="8">
                  <c:v>45076.800000000003</c:v>
                </c:pt>
                <c:pt idx="9">
                  <c:v>4521.6000000000004</c:v>
                </c:pt>
                <c:pt idx="10">
                  <c:v>8726.4</c:v>
                </c:pt>
                <c:pt idx="11">
                  <c:v>3225.6</c:v>
                </c:pt>
                <c:pt idx="12">
                  <c:v>2633779.2000000002</c:v>
                </c:pt>
                <c:pt idx="13">
                  <c:v>253526.39999999999</c:v>
                </c:pt>
                <c:pt idx="14">
                  <c:v>13406.4</c:v>
                </c:pt>
                <c:pt idx="15">
                  <c:v>133195.20000000001</c:v>
                </c:pt>
                <c:pt idx="16">
                  <c:v>105057.60000000001</c:v>
                </c:pt>
                <c:pt idx="17">
                  <c:v>5328</c:v>
                </c:pt>
                <c:pt idx="18">
                  <c:v>2092.8000000000002</c:v>
                </c:pt>
                <c:pt idx="19">
                  <c:v>6753.6</c:v>
                </c:pt>
                <c:pt idx="20">
                  <c:v>1807920</c:v>
                </c:pt>
                <c:pt idx="21">
                  <c:v>589948.80000000005</c:v>
                </c:pt>
                <c:pt idx="22">
                  <c:v>72662.399999999994</c:v>
                </c:pt>
                <c:pt idx="23">
                  <c:v>26553.599999999999</c:v>
                </c:pt>
                <c:pt idx="24">
                  <c:v>2615073.6</c:v>
                </c:pt>
                <c:pt idx="25">
                  <c:v>209798.39999999999</c:v>
                </c:pt>
                <c:pt idx="26">
                  <c:v>27552</c:v>
                </c:pt>
                <c:pt idx="27">
                  <c:v>46147.199999999997</c:v>
                </c:pt>
                <c:pt idx="28">
                  <c:v>7233.6</c:v>
                </c:pt>
                <c:pt idx="29">
                  <c:v>65376</c:v>
                </c:pt>
                <c:pt idx="30">
                  <c:v>485659.2</c:v>
                </c:pt>
                <c:pt idx="31">
                  <c:v>385483.2</c:v>
                </c:pt>
                <c:pt idx="32">
                  <c:v>1611686.4</c:v>
                </c:pt>
                <c:pt idx="33">
                  <c:v>440208</c:v>
                </c:pt>
                <c:pt idx="34">
                  <c:v>47308.800000000003</c:v>
                </c:pt>
                <c:pt idx="35">
                  <c:v>514425.59999999998</c:v>
                </c:pt>
                <c:pt idx="36">
                  <c:v>1438948.8</c:v>
                </c:pt>
                <c:pt idx="37">
                  <c:v>101846.39999999999</c:v>
                </c:pt>
                <c:pt idx="38">
                  <c:v>753.6</c:v>
                </c:pt>
                <c:pt idx="39">
                  <c:v>62212.800000000003</c:v>
                </c:pt>
                <c:pt idx="40">
                  <c:v>1600939.2</c:v>
                </c:pt>
                <c:pt idx="41">
                  <c:v>854904</c:v>
                </c:pt>
                <c:pt idx="42">
                  <c:v>1514707.2</c:v>
                </c:pt>
                <c:pt idx="43">
                  <c:v>384988.8</c:v>
                </c:pt>
                <c:pt idx="44">
                  <c:v>28512</c:v>
                </c:pt>
                <c:pt idx="45">
                  <c:v>176731.2</c:v>
                </c:pt>
                <c:pt idx="46">
                  <c:v>1125897.6000000001</c:v>
                </c:pt>
                <c:pt idx="47">
                  <c:v>345028.8</c:v>
                </c:pt>
                <c:pt idx="48">
                  <c:v>1591804.5426821872</c:v>
                </c:pt>
                <c:pt idx="49">
                  <c:v>249076.13952857241</c:v>
                </c:pt>
                <c:pt idx="50">
                  <c:v>823083.40619258408</c:v>
                </c:pt>
                <c:pt idx="51">
                  <c:v>103929.74104368221</c:v>
                </c:pt>
                <c:pt idx="52">
                  <c:v>193124.59009986673</c:v>
                </c:pt>
                <c:pt idx="53">
                  <c:v>628550.54803842248</c:v>
                </c:pt>
                <c:pt idx="54">
                  <c:v>711319.0976276407</c:v>
                </c:pt>
                <c:pt idx="55">
                  <c:v>227100.86595841614</c:v>
                </c:pt>
                <c:pt idx="56">
                  <c:v>46433.188231933629</c:v>
                </c:pt>
                <c:pt idx="57">
                  <c:v>560763.6027441211</c:v>
                </c:pt>
                <c:pt idx="58">
                  <c:v>512112.28703843767</c:v>
                </c:pt>
                <c:pt idx="59">
                  <c:v>561128.70713670668</c:v>
                </c:pt>
                <c:pt idx="60">
                  <c:v>1178515.6134244269</c:v>
                </c:pt>
                <c:pt idx="61">
                  <c:v>686826.29282713856</c:v>
                </c:pt>
                <c:pt idx="62">
                  <c:v>2783.9567571597872</c:v>
                </c:pt>
                <c:pt idx="63">
                  <c:v>111168.66737600253</c:v>
                </c:pt>
                <c:pt idx="64">
                  <c:v>601378.0002383308</c:v>
                </c:pt>
                <c:pt idx="65">
                  <c:v>87569.36699617398</c:v>
                </c:pt>
                <c:pt idx="66">
                  <c:v>312937.37081275799</c:v>
                </c:pt>
                <c:pt idx="67">
                  <c:v>486887.27626929653</c:v>
                </c:pt>
                <c:pt idx="68">
                  <c:v>536023.85730689752</c:v>
                </c:pt>
                <c:pt idx="69">
                  <c:v>1766084.1204594569</c:v>
                </c:pt>
                <c:pt idx="70">
                  <c:v>976585.15487703215</c:v>
                </c:pt>
                <c:pt idx="71">
                  <c:v>1570061.5747625513</c:v>
                </c:pt>
                <c:pt idx="72">
                  <c:v>1542174.9936883524</c:v>
                </c:pt>
                <c:pt idx="73">
                  <c:v>159550.39123062056</c:v>
                </c:pt>
                <c:pt idx="74">
                  <c:v>1247509.5599490693</c:v>
                </c:pt>
                <c:pt idx="75">
                  <c:v>1355586.165595266</c:v>
                </c:pt>
                <c:pt idx="76">
                  <c:v>41709.482342664385</c:v>
                </c:pt>
                <c:pt idx="77">
                  <c:v>108975.41662936669</c:v>
                </c:pt>
                <c:pt idx="78">
                  <c:v>930407.15183926548</c:v>
                </c:pt>
                <c:pt idx="79">
                  <c:v>403308.09699819179</c:v>
                </c:pt>
                <c:pt idx="80">
                  <c:v>287362.03369200916</c:v>
                </c:pt>
                <c:pt idx="81">
                  <c:v>380581.81755721057</c:v>
                </c:pt>
                <c:pt idx="82">
                  <c:v>1220302.3503395549</c:v>
                </c:pt>
                <c:pt idx="83">
                  <c:v>1946510.3924410166</c:v>
                </c:pt>
                <c:pt idx="84">
                  <c:v>499771.1423590979</c:v>
                </c:pt>
                <c:pt idx="85">
                  <c:v>361760.14143686439</c:v>
                </c:pt>
                <c:pt idx="86">
                  <c:v>122426.82307649124</c:v>
                </c:pt>
                <c:pt idx="87">
                  <c:v>1468633.4177674532</c:v>
                </c:pt>
                <c:pt idx="88">
                  <c:v>445167.23858189175</c:v>
                </c:pt>
                <c:pt idx="89">
                  <c:v>559720.66741171398</c:v>
                </c:pt>
                <c:pt idx="90">
                  <c:v>616706.22262747446</c:v>
                </c:pt>
                <c:pt idx="91">
                  <c:v>259066.75687044952</c:v>
                </c:pt>
                <c:pt idx="92">
                  <c:v>1301142.9330624403</c:v>
                </c:pt>
                <c:pt idx="93">
                  <c:v>717020.58014645695</c:v>
                </c:pt>
                <c:pt idx="94">
                  <c:v>621926.60473035835</c:v>
                </c:pt>
                <c:pt idx="95">
                  <c:v>241839.523983547</c:v>
                </c:pt>
                <c:pt idx="96">
                  <c:v>686988.04793777782</c:v>
                </c:pt>
                <c:pt idx="97">
                  <c:v>79071.831850594375</c:v>
                </c:pt>
                <c:pt idx="98">
                  <c:v>154013.74487217003</c:v>
                </c:pt>
                <c:pt idx="99">
                  <c:v>138446.74112922559</c:v>
                </c:pt>
                <c:pt idx="100">
                  <c:v>679961.71403658332</c:v>
                </c:pt>
                <c:pt idx="101">
                  <c:v>1178427.8035072228</c:v>
                </c:pt>
                <c:pt idx="102">
                  <c:v>240511.59155144228</c:v>
                </c:pt>
                <c:pt idx="103">
                  <c:v>62124.517830195371</c:v>
                </c:pt>
                <c:pt idx="104">
                  <c:v>1403047.1122402768</c:v>
                </c:pt>
                <c:pt idx="105">
                  <c:v>122647.57479053765</c:v>
                </c:pt>
                <c:pt idx="106">
                  <c:v>296492.72455637652</c:v>
                </c:pt>
                <c:pt idx="107">
                  <c:v>857459.44825314172</c:v>
                </c:pt>
              </c:numCache>
            </c:numRef>
          </c:xVal>
          <c:yVal>
            <c:numRef>
              <c:f>'raw data'!$B$2:$B$109</c:f>
              <c:numCache>
                <c:formatCode>_(* #,##0_);_(* \(#,##0\);_(* "-"??_);_(@_)</c:formatCode>
                <c:ptCount val="108"/>
                <c:pt idx="0">
                  <c:v>281112</c:v>
                </c:pt>
                <c:pt idx="1">
                  <c:v>342751</c:v>
                </c:pt>
                <c:pt idx="2">
                  <c:v>457024</c:v>
                </c:pt>
                <c:pt idx="3">
                  <c:v>361644</c:v>
                </c:pt>
                <c:pt idx="4">
                  <c:v>281202</c:v>
                </c:pt>
                <c:pt idx="5">
                  <c:v>255949</c:v>
                </c:pt>
                <c:pt idx="6">
                  <c:v>123946</c:v>
                </c:pt>
                <c:pt idx="7">
                  <c:v>229334</c:v>
                </c:pt>
                <c:pt idx="8">
                  <c:v>378959</c:v>
                </c:pt>
                <c:pt idx="9">
                  <c:v>397858</c:v>
                </c:pt>
                <c:pt idx="10">
                  <c:v>440686</c:v>
                </c:pt>
                <c:pt idx="11">
                  <c:v>428405</c:v>
                </c:pt>
                <c:pt idx="12">
                  <c:v>405983</c:v>
                </c:pt>
                <c:pt idx="13">
                  <c:v>249030</c:v>
                </c:pt>
                <c:pt idx="14">
                  <c:v>317051</c:v>
                </c:pt>
                <c:pt idx="15">
                  <c:v>342058</c:v>
                </c:pt>
                <c:pt idx="16">
                  <c:v>353740</c:v>
                </c:pt>
                <c:pt idx="17">
                  <c:v>182138</c:v>
                </c:pt>
                <c:pt idx="18">
                  <c:v>170917</c:v>
                </c:pt>
                <c:pt idx="19">
                  <c:v>183813</c:v>
                </c:pt>
                <c:pt idx="20">
                  <c:v>469941</c:v>
                </c:pt>
                <c:pt idx="21">
                  <c:v>379902</c:v>
                </c:pt>
                <c:pt idx="22">
                  <c:v>357051</c:v>
                </c:pt>
                <c:pt idx="23">
                  <c:v>420320</c:v>
                </c:pt>
                <c:pt idx="24">
                  <c:v>424924</c:v>
                </c:pt>
                <c:pt idx="25">
                  <c:v>206133</c:v>
                </c:pt>
                <c:pt idx="26">
                  <c:v>363917</c:v>
                </c:pt>
                <c:pt idx="27">
                  <c:v>394292</c:v>
                </c:pt>
                <c:pt idx="28">
                  <c:v>371590</c:v>
                </c:pt>
                <c:pt idx="29">
                  <c:v>155272</c:v>
                </c:pt>
                <c:pt idx="30">
                  <c:v>200921</c:v>
                </c:pt>
                <c:pt idx="31">
                  <c:v>163462</c:v>
                </c:pt>
                <c:pt idx="32">
                  <c:v>458950</c:v>
                </c:pt>
                <c:pt idx="33">
                  <c:v>440162</c:v>
                </c:pt>
                <c:pt idx="34">
                  <c:v>359527</c:v>
                </c:pt>
                <c:pt idx="35">
                  <c:v>490628</c:v>
                </c:pt>
                <c:pt idx="36">
                  <c:v>293317</c:v>
                </c:pt>
                <c:pt idx="37">
                  <c:v>243606</c:v>
                </c:pt>
                <c:pt idx="38">
                  <c:v>617313</c:v>
                </c:pt>
                <c:pt idx="39">
                  <c:v>366307</c:v>
                </c:pt>
                <c:pt idx="40">
                  <c:v>460942</c:v>
                </c:pt>
                <c:pt idx="41">
                  <c:v>62038</c:v>
                </c:pt>
                <c:pt idx="42">
                  <c:v>207295</c:v>
                </c:pt>
                <c:pt idx="43">
                  <c:v>202182</c:v>
                </c:pt>
                <c:pt idx="44">
                  <c:v>703746</c:v>
                </c:pt>
                <c:pt idx="45">
                  <c:v>391763</c:v>
                </c:pt>
                <c:pt idx="46">
                  <c:v>491650</c:v>
                </c:pt>
                <c:pt idx="47">
                  <c:v>417607</c:v>
                </c:pt>
                <c:pt idx="48">
                  <c:v>244977</c:v>
                </c:pt>
                <c:pt idx="49">
                  <c:v>378869</c:v>
                </c:pt>
                <c:pt idx="50">
                  <c:v>423355</c:v>
                </c:pt>
                <c:pt idx="51">
                  <c:v>276855</c:v>
                </c:pt>
                <c:pt idx="52">
                  <c:v>429252</c:v>
                </c:pt>
                <c:pt idx="53">
                  <c:v>265791</c:v>
                </c:pt>
                <c:pt idx="54">
                  <c:v>292376</c:v>
                </c:pt>
                <c:pt idx="55">
                  <c:v>150807</c:v>
                </c:pt>
                <c:pt idx="56">
                  <c:v>355839</c:v>
                </c:pt>
                <c:pt idx="57">
                  <c:v>375515</c:v>
                </c:pt>
                <c:pt idx="58">
                  <c:v>424043</c:v>
                </c:pt>
                <c:pt idx="59">
                  <c:v>486996</c:v>
                </c:pt>
                <c:pt idx="60">
                  <c:v>296025</c:v>
                </c:pt>
                <c:pt idx="61">
                  <c:v>386668</c:v>
                </c:pt>
                <c:pt idx="62">
                  <c:v>290997</c:v>
                </c:pt>
                <c:pt idx="63">
                  <c:v>493073</c:v>
                </c:pt>
                <c:pt idx="64">
                  <c:v>446095</c:v>
                </c:pt>
                <c:pt idx="65">
                  <c:v>87744</c:v>
                </c:pt>
                <c:pt idx="66">
                  <c:v>121341</c:v>
                </c:pt>
                <c:pt idx="67">
                  <c:v>250273</c:v>
                </c:pt>
                <c:pt idx="68">
                  <c:v>454510</c:v>
                </c:pt>
                <c:pt idx="69">
                  <c:v>577976</c:v>
                </c:pt>
                <c:pt idx="70">
                  <c:v>501710</c:v>
                </c:pt>
                <c:pt idx="71">
                  <c:v>481996</c:v>
                </c:pt>
                <c:pt idx="72">
                  <c:v>290264</c:v>
                </c:pt>
                <c:pt idx="73">
                  <c:v>313421</c:v>
                </c:pt>
                <c:pt idx="74">
                  <c:v>444790</c:v>
                </c:pt>
                <c:pt idx="75">
                  <c:v>454296</c:v>
                </c:pt>
                <c:pt idx="76">
                  <c:v>273217</c:v>
                </c:pt>
                <c:pt idx="77">
                  <c:v>238767</c:v>
                </c:pt>
                <c:pt idx="78">
                  <c:v>278025</c:v>
                </c:pt>
                <c:pt idx="79">
                  <c:v>275023</c:v>
                </c:pt>
                <c:pt idx="80">
                  <c:v>374340</c:v>
                </c:pt>
                <c:pt idx="81">
                  <c:v>376160</c:v>
                </c:pt>
                <c:pt idx="82">
                  <c:v>578260</c:v>
                </c:pt>
                <c:pt idx="83">
                  <c:v>517685</c:v>
                </c:pt>
                <c:pt idx="84">
                  <c:v>221854</c:v>
                </c:pt>
                <c:pt idx="85">
                  <c:v>444086</c:v>
                </c:pt>
                <c:pt idx="86">
                  <c:v>323872</c:v>
                </c:pt>
                <c:pt idx="87">
                  <c:v>594623</c:v>
                </c:pt>
                <c:pt idx="88">
                  <c:v>412539</c:v>
                </c:pt>
                <c:pt idx="89">
                  <c:v>192631</c:v>
                </c:pt>
                <c:pt idx="90">
                  <c:v>168548</c:v>
                </c:pt>
                <c:pt idx="91">
                  <c:v>328638</c:v>
                </c:pt>
                <c:pt idx="92">
                  <c:v>423113</c:v>
                </c:pt>
                <c:pt idx="93">
                  <c:v>456346</c:v>
                </c:pt>
                <c:pt idx="94">
                  <c:v>433947</c:v>
                </c:pt>
                <c:pt idx="95">
                  <c:v>423732</c:v>
                </c:pt>
                <c:pt idx="96">
                  <c:v>274760</c:v>
                </c:pt>
                <c:pt idx="97">
                  <c:v>526566</c:v>
                </c:pt>
                <c:pt idx="98">
                  <c:v>303365</c:v>
                </c:pt>
                <c:pt idx="99">
                  <c:v>380250</c:v>
                </c:pt>
                <c:pt idx="100">
                  <c:v>439517</c:v>
                </c:pt>
                <c:pt idx="101">
                  <c:v>211527</c:v>
                </c:pt>
                <c:pt idx="102">
                  <c:v>46246</c:v>
                </c:pt>
                <c:pt idx="103">
                  <c:v>201955</c:v>
                </c:pt>
                <c:pt idx="104">
                  <c:v>521676</c:v>
                </c:pt>
                <c:pt idx="105">
                  <c:v>422568</c:v>
                </c:pt>
                <c:pt idx="106">
                  <c:v>487916</c:v>
                </c:pt>
                <c:pt idx="107">
                  <c:v>548339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68D-B37F-BB4C27E5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21784"/>
        <c:axId val="324821392"/>
      </c:scatterChart>
      <c:valAx>
        <c:axId val="3248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1392"/>
        <c:crosses val="autoZero"/>
        <c:crossBetween val="midCat"/>
      </c:valAx>
      <c:valAx>
        <c:axId val="3248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Promotion vs.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Consumer Promotion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data'!$D$2:$D$109</c:f>
              <c:numCache>
                <c:formatCode>"$"#,##0</c:formatCode>
                <c:ptCount val="108"/>
                <c:pt idx="0">
                  <c:v>457732</c:v>
                </c:pt>
                <c:pt idx="1">
                  <c:v>254396</c:v>
                </c:pt>
                <c:pt idx="2">
                  <c:v>259952</c:v>
                </c:pt>
                <c:pt idx="3">
                  <c:v>267368</c:v>
                </c:pt>
                <c:pt idx="4">
                  <c:v>158504</c:v>
                </c:pt>
                <c:pt idx="5">
                  <c:v>430012</c:v>
                </c:pt>
                <c:pt idx="6">
                  <c:v>388516</c:v>
                </c:pt>
                <c:pt idx="7">
                  <c:v>225616</c:v>
                </c:pt>
                <c:pt idx="8">
                  <c:v>1042304</c:v>
                </c:pt>
                <c:pt idx="9">
                  <c:v>974092</c:v>
                </c:pt>
                <c:pt idx="10">
                  <c:v>301892</c:v>
                </c:pt>
                <c:pt idx="11">
                  <c:v>76148</c:v>
                </c:pt>
                <c:pt idx="12">
                  <c:v>0</c:v>
                </c:pt>
                <c:pt idx="13">
                  <c:v>315196</c:v>
                </c:pt>
                <c:pt idx="14">
                  <c:v>703624</c:v>
                </c:pt>
                <c:pt idx="15">
                  <c:v>198464</c:v>
                </c:pt>
                <c:pt idx="16">
                  <c:v>478880</c:v>
                </c:pt>
                <c:pt idx="17">
                  <c:v>457172</c:v>
                </c:pt>
                <c:pt idx="18">
                  <c:v>709480</c:v>
                </c:pt>
                <c:pt idx="19">
                  <c:v>45380</c:v>
                </c:pt>
                <c:pt idx="20">
                  <c:v>28080</c:v>
                </c:pt>
                <c:pt idx="21">
                  <c:v>111520</c:v>
                </c:pt>
                <c:pt idx="22">
                  <c:v>267200</c:v>
                </c:pt>
                <c:pt idx="23">
                  <c:v>354304</c:v>
                </c:pt>
                <c:pt idx="24">
                  <c:v>664712</c:v>
                </c:pt>
                <c:pt idx="25">
                  <c:v>536824</c:v>
                </c:pt>
                <c:pt idx="26">
                  <c:v>551560</c:v>
                </c:pt>
                <c:pt idx="27">
                  <c:v>150080</c:v>
                </c:pt>
                <c:pt idx="28">
                  <c:v>580800</c:v>
                </c:pt>
                <c:pt idx="29">
                  <c:v>435080</c:v>
                </c:pt>
                <c:pt idx="30">
                  <c:v>361144</c:v>
                </c:pt>
                <c:pt idx="31">
                  <c:v>97844</c:v>
                </c:pt>
                <c:pt idx="32">
                  <c:v>30372</c:v>
                </c:pt>
                <c:pt idx="33">
                  <c:v>150324</c:v>
                </c:pt>
                <c:pt idx="34">
                  <c:v>293044</c:v>
                </c:pt>
                <c:pt idx="35">
                  <c:v>162788</c:v>
                </c:pt>
                <c:pt idx="36">
                  <c:v>32532</c:v>
                </c:pt>
                <c:pt idx="37">
                  <c:v>23468</c:v>
                </c:pt>
                <c:pt idx="38">
                  <c:v>4503456</c:v>
                </c:pt>
                <c:pt idx="39">
                  <c:v>500904</c:v>
                </c:pt>
                <c:pt idx="40">
                  <c:v>0</c:v>
                </c:pt>
                <c:pt idx="41">
                  <c:v>0</c:v>
                </c:pt>
                <c:pt idx="42">
                  <c:v>46104</c:v>
                </c:pt>
                <c:pt idx="43">
                  <c:v>92252</c:v>
                </c:pt>
                <c:pt idx="44">
                  <c:v>4869952</c:v>
                </c:pt>
                <c:pt idx="45">
                  <c:v>376556</c:v>
                </c:pt>
                <c:pt idx="46">
                  <c:v>376556</c:v>
                </c:pt>
                <c:pt idx="47">
                  <c:v>552536</c:v>
                </c:pt>
                <c:pt idx="48" formatCode="&quot;$&quot;#,##0_);\(&quot;$&quot;#,##0\)">
                  <c:v>183461.85461482278</c:v>
                </c:pt>
                <c:pt idx="49" formatCode="&quot;$&quot;#,##0_);\(&quot;$&quot;#,##0\)">
                  <c:v>1044346.8279642296</c:v>
                </c:pt>
                <c:pt idx="50" formatCode="&quot;$&quot;#,##0_);\(&quot;$&quot;#,##0\)">
                  <c:v>884919.4828248095</c:v>
                </c:pt>
                <c:pt idx="51" formatCode="&quot;$&quot;#,##0_);\(&quot;$&quot;#,##0\)">
                  <c:v>595204.69369076425</c:v>
                </c:pt>
                <c:pt idx="52" formatCode="&quot;$&quot;#,##0_);\(&quot;$&quot;#,##0\)">
                  <c:v>1576609.794544904</c:v>
                </c:pt>
                <c:pt idx="53" formatCode="&quot;$&quot;#,##0_);\(&quot;$&quot;#,##0\)">
                  <c:v>1374511.547528666</c:v>
                </c:pt>
                <c:pt idx="54" formatCode="&quot;$&quot;#,##0_);\(&quot;$&quot;#,##0\)">
                  <c:v>1988183.9530945877</c:v>
                </c:pt>
                <c:pt idx="55" formatCode="&quot;$&quot;#,##0_);\(&quot;$&quot;#,##0\)">
                  <c:v>118271.0482292783</c:v>
                </c:pt>
                <c:pt idx="56" formatCode="&quot;$&quot;#,##0_);\(&quot;$&quot;#,##0\)">
                  <c:v>495860.29775113962</c:v>
                </c:pt>
                <c:pt idx="57" formatCode="&quot;$&quot;#,##0_);\(&quot;$&quot;#,##0\)">
                  <c:v>438390.84245505324</c:v>
                </c:pt>
                <c:pt idx="58" formatCode="&quot;$&quot;#,##0_);\(&quot;$&quot;#,##0\)">
                  <c:v>162712.04137851566</c:v>
                </c:pt>
                <c:pt idx="59" formatCode="&quot;$&quot;#,##0_);\(&quot;$&quot;#,##0\)">
                  <c:v>771364.80680124112</c:v>
                </c:pt>
                <c:pt idx="60" formatCode="&quot;$&quot;#,##0_);\(&quot;$&quot;#,##0\)">
                  <c:v>586857.11614757357</c:v>
                </c:pt>
                <c:pt idx="61" formatCode="&quot;$&quot;#,##0_);\(&quot;$&quot;#,##0\)">
                  <c:v>899980.54531306704</c:v>
                </c:pt>
                <c:pt idx="62" formatCode="&quot;$&quot;#,##0_);\(&quot;$&quot;#,##0\)">
                  <c:v>280546.64552214707</c:v>
                </c:pt>
                <c:pt idx="63" formatCode="&quot;$&quot;#,##0_);\(&quot;$&quot;#,##0\)">
                  <c:v>1471142.2955021155</c:v>
                </c:pt>
                <c:pt idx="64" formatCode="&quot;$&quot;#,##0_);\(&quot;$&quot;#,##0\)">
                  <c:v>769291.09058155736</c:v>
                </c:pt>
                <c:pt idx="65" formatCode="&quot;$&quot;#,##0_);\(&quot;$&quot;#,##0\)">
                  <c:v>124212.81976671494</c:v>
                </c:pt>
                <c:pt idx="66" formatCode="&quot;$&quot;#,##0_);\(&quot;$&quot;#,##0\)">
                  <c:v>301787.74079118046</c:v>
                </c:pt>
                <c:pt idx="67" formatCode="&quot;$&quot;#,##0_);\(&quot;$&quot;#,##0\)">
                  <c:v>939382.20774034783</c:v>
                </c:pt>
                <c:pt idx="68" formatCode="&quot;$&quot;#,##0_);\(&quot;$&quot;#,##0\)">
                  <c:v>458225.56383641099</c:v>
                </c:pt>
                <c:pt idx="69" formatCode="&quot;$&quot;#,##0_);\(&quot;$&quot;#,##0\)">
                  <c:v>1206994.9169018876</c:v>
                </c:pt>
                <c:pt idx="70" formatCode="&quot;$&quot;#,##0_);\(&quot;$&quot;#,##0\)">
                  <c:v>1249927.2735944055</c:v>
                </c:pt>
                <c:pt idx="71" formatCode="&quot;$&quot;#,##0_);\(&quot;$&quot;#,##0\)">
                  <c:v>754003.36363614071</c:v>
                </c:pt>
                <c:pt idx="72" formatCode="&quot;$&quot;#,##0_);\(&quot;$&quot;#,##0\)">
                  <c:v>434158.72951882408</c:v>
                </c:pt>
                <c:pt idx="73" formatCode="&quot;$&quot;#,##0_);\(&quot;$&quot;#,##0\)">
                  <c:v>1160396.9215231268</c:v>
                </c:pt>
                <c:pt idx="74" formatCode="&quot;$&quot;#,##0_);\(&quot;$&quot;#,##0\)">
                  <c:v>99629.741571195656</c:v>
                </c:pt>
                <c:pt idx="75" formatCode="&quot;$&quot;#,##0_);\(&quot;$&quot;#,##0\)">
                  <c:v>532438.66987017798</c:v>
                </c:pt>
                <c:pt idx="76" formatCode="&quot;$&quot;#,##0_);\(&quot;$&quot;#,##0\)">
                  <c:v>539497.60966034082</c:v>
                </c:pt>
                <c:pt idx="77" formatCode="&quot;$&quot;#,##0_);\(&quot;$&quot;#,##0\)">
                  <c:v>602053.83707639377</c:v>
                </c:pt>
                <c:pt idx="78" formatCode="&quot;$&quot;#,##0_);\(&quot;$&quot;#,##0\)">
                  <c:v>1394099.5736403714</c:v>
                </c:pt>
                <c:pt idx="79" formatCode="&quot;$&quot;#,##0_);\(&quot;$&quot;#,##0\)">
                  <c:v>810507.12291940034</c:v>
                </c:pt>
                <c:pt idx="80" formatCode="&quot;$&quot;#,##0_);\(&quot;$&quot;#,##0\)">
                  <c:v>334106.92962220527</c:v>
                </c:pt>
                <c:pt idx="81" formatCode="&quot;$&quot;#,##0_);\(&quot;$&quot;#,##0\)">
                  <c:v>243830.16622223513</c:v>
                </c:pt>
                <c:pt idx="82" formatCode="&quot;$&quot;#,##0_);\(&quot;$&quot;#,##0\)">
                  <c:v>588124.32860108651</c:v>
                </c:pt>
                <c:pt idx="83" formatCode="&quot;$&quot;#,##0_);\(&quot;$&quot;#,##0\)">
                  <c:v>588787.11368620535</c:v>
                </c:pt>
                <c:pt idx="84" formatCode="&quot;$&quot;#,##0_);\(&quot;$&quot;#,##0\)">
                  <c:v>777444.68551955139</c:v>
                </c:pt>
                <c:pt idx="85" formatCode="&quot;$&quot;#,##0_);\(&quot;$&quot;#,##0\)">
                  <c:v>346343.64754893101</c:v>
                </c:pt>
                <c:pt idx="86" formatCode="&quot;$&quot;#,##0_);\(&quot;$&quot;#,##0\)">
                  <c:v>455813.43231092219</c:v>
                </c:pt>
                <c:pt idx="87" formatCode="&quot;$&quot;#,##0_);\(&quot;$&quot;#,##0\)">
                  <c:v>1831932.3590957061</c:v>
                </c:pt>
                <c:pt idx="88" formatCode="&quot;$&quot;#,##0_);\(&quot;$&quot;#,##0\)">
                  <c:v>291617.35931111471</c:v>
                </c:pt>
                <c:pt idx="89" formatCode="&quot;$&quot;#,##0_);\(&quot;$&quot;#,##0\)">
                  <c:v>1410063.0769441091</c:v>
                </c:pt>
                <c:pt idx="90" formatCode="&quot;$&quot;#,##0_);\(&quot;$&quot;#,##0\)">
                  <c:v>471379.1418909317</c:v>
                </c:pt>
                <c:pt idx="91" formatCode="&quot;$&quot;#,##0_);\(&quot;$&quot;#,##0\)">
                  <c:v>951492.41527238011</c:v>
                </c:pt>
                <c:pt idx="92" formatCode="&quot;$&quot;#,##0_);\(&quot;$&quot;#,##0\)">
                  <c:v>85071.217668112135</c:v>
                </c:pt>
                <c:pt idx="93" formatCode="&quot;$&quot;#,##0_);\(&quot;$&quot;#,##0\)">
                  <c:v>644231.6886476397</c:v>
                </c:pt>
                <c:pt idx="94" formatCode="&quot;$&quot;#,##0_);\(&quot;$&quot;#,##0\)">
                  <c:v>1750053.4371630715</c:v>
                </c:pt>
                <c:pt idx="95" formatCode="&quot;$&quot;#,##0_);\(&quot;$&quot;#,##0\)">
                  <c:v>1300702.220504629</c:v>
                </c:pt>
                <c:pt idx="96" formatCode="&quot;$&quot;#,##0_);\(&quot;$&quot;#,##0\)">
                  <c:v>485854.03955044271</c:v>
                </c:pt>
                <c:pt idx="97" formatCode="&quot;$&quot;#,##0_);\(&quot;$&quot;#,##0\)">
                  <c:v>2220018.4683835255</c:v>
                </c:pt>
                <c:pt idx="98" formatCode="&quot;$&quot;#,##0_);\(&quot;$&quot;#,##0\)">
                  <c:v>405750.82039040572</c:v>
                </c:pt>
                <c:pt idx="99" formatCode="&quot;$&quot;#,##0_);\(&quot;$&quot;#,##0\)">
                  <c:v>405985.20485432132</c:v>
                </c:pt>
                <c:pt idx="100" formatCode="&quot;$&quot;#,##0_);\(&quot;$&quot;#,##0\)">
                  <c:v>119333.73554470344</c:v>
                </c:pt>
                <c:pt idx="101" formatCode="&quot;$&quot;#,##0_);\(&quot;$&quot;#,##0\)">
                  <c:v>878121.65761661378</c:v>
                </c:pt>
                <c:pt idx="102" formatCode="&quot;$&quot;#,##0_);\(&quot;$&quot;#,##0\)">
                  <c:v>661563.61272064503</c:v>
                </c:pt>
                <c:pt idx="103" formatCode="&quot;$&quot;#,##0_);\(&quot;$&quot;#,##0\)">
                  <c:v>145083.87213126989</c:v>
                </c:pt>
                <c:pt idx="104" formatCode="&quot;$&quot;#,##0_);\(&quot;$&quot;#,##0\)">
                  <c:v>432167.24505569111</c:v>
                </c:pt>
                <c:pt idx="105" formatCode="&quot;$&quot;#,##0_);\(&quot;$&quot;#,##0\)">
                  <c:v>556340.70044093067</c:v>
                </c:pt>
                <c:pt idx="106" formatCode="&quot;$&quot;#,##0_);\(&quot;$&quot;#,##0\)">
                  <c:v>1422680.3803082043</c:v>
                </c:pt>
                <c:pt idx="107" formatCode="&quot;$&quot;#,##0_);\(&quot;$&quot;#,##0\)">
                  <c:v>932072.35566737619</c:v>
                </c:pt>
              </c:numCache>
            </c:numRef>
          </c:xVal>
          <c:yVal>
            <c:numRef>
              <c:f>'raw data'!$B$2:$B$109</c:f>
              <c:numCache>
                <c:formatCode>_(* #,##0_);_(* \(#,##0\);_(* "-"??_);_(@_)</c:formatCode>
                <c:ptCount val="108"/>
                <c:pt idx="0">
                  <c:v>281112</c:v>
                </c:pt>
                <c:pt idx="1">
                  <c:v>342751</c:v>
                </c:pt>
                <c:pt idx="2">
                  <c:v>457024</c:v>
                </c:pt>
                <c:pt idx="3">
                  <c:v>361644</c:v>
                </c:pt>
                <c:pt idx="4">
                  <c:v>281202</c:v>
                </c:pt>
                <c:pt idx="5">
                  <c:v>255949</c:v>
                </c:pt>
                <c:pt idx="6">
                  <c:v>123946</c:v>
                </c:pt>
                <c:pt idx="7">
                  <c:v>229334</c:v>
                </c:pt>
                <c:pt idx="8">
                  <c:v>378959</c:v>
                </c:pt>
                <c:pt idx="9">
                  <c:v>397858</c:v>
                </c:pt>
                <c:pt idx="10">
                  <c:v>440686</c:v>
                </c:pt>
                <c:pt idx="11">
                  <c:v>428405</c:v>
                </c:pt>
                <c:pt idx="12">
                  <c:v>405983</c:v>
                </c:pt>
                <c:pt idx="13">
                  <c:v>249030</c:v>
                </c:pt>
                <c:pt idx="14">
                  <c:v>317051</c:v>
                </c:pt>
                <c:pt idx="15">
                  <c:v>342058</c:v>
                </c:pt>
                <c:pt idx="16">
                  <c:v>353740</c:v>
                </c:pt>
                <c:pt idx="17">
                  <c:v>182138</c:v>
                </c:pt>
                <c:pt idx="18">
                  <c:v>170917</c:v>
                </c:pt>
                <c:pt idx="19">
                  <c:v>183813</c:v>
                </c:pt>
                <c:pt idx="20">
                  <c:v>469941</c:v>
                </c:pt>
                <c:pt idx="21">
                  <c:v>379902</c:v>
                </c:pt>
                <c:pt idx="22">
                  <c:v>357051</c:v>
                </c:pt>
                <c:pt idx="23">
                  <c:v>420320</c:v>
                </c:pt>
                <c:pt idx="24">
                  <c:v>424924</c:v>
                </c:pt>
                <c:pt idx="25">
                  <c:v>206133</c:v>
                </c:pt>
                <c:pt idx="26">
                  <c:v>363917</c:v>
                </c:pt>
                <c:pt idx="27">
                  <c:v>394292</c:v>
                </c:pt>
                <c:pt idx="28">
                  <c:v>371590</c:v>
                </c:pt>
                <c:pt idx="29">
                  <c:v>155272</c:v>
                </c:pt>
                <c:pt idx="30">
                  <c:v>200921</c:v>
                </c:pt>
                <c:pt idx="31">
                  <c:v>163462</c:v>
                </c:pt>
                <c:pt idx="32">
                  <c:v>458950</c:v>
                </c:pt>
                <c:pt idx="33">
                  <c:v>440162</c:v>
                </c:pt>
                <c:pt idx="34">
                  <c:v>359527</c:v>
                </c:pt>
                <c:pt idx="35">
                  <c:v>490628</c:v>
                </c:pt>
                <c:pt idx="36">
                  <c:v>293317</c:v>
                </c:pt>
                <c:pt idx="37">
                  <c:v>243606</c:v>
                </c:pt>
                <c:pt idx="38">
                  <c:v>617313</c:v>
                </c:pt>
                <c:pt idx="39">
                  <c:v>366307</c:v>
                </c:pt>
                <c:pt idx="40">
                  <c:v>460942</c:v>
                </c:pt>
                <c:pt idx="41">
                  <c:v>62038</c:v>
                </c:pt>
                <c:pt idx="42">
                  <c:v>207295</c:v>
                </c:pt>
                <c:pt idx="43">
                  <c:v>202182</c:v>
                </c:pt>
                <c:pt idx="44">
                  <c:v>703746</c:v>
                </c:pt>
                <c:pt idx="45">
                  <c:v>391763</c:v>
                </c:pt>
                <c:pt idx="46">
                  <c:v>491650</c:v>
                </c:pt>
                <c:pt idx="47">
                  <c:v>417607</c:v>
                </c:pt>
                <c:pt idx="48">
                  <c:v>244977</c:v>
                </c:pt>
                <c:pt idx="49">
                  <c:v>378869</c:v>
                </c:pt>
                <c:pt idx="50">
                  <c:v>423355</c:v>
                </c:pt>
                <c:pt idx="51">
                  <c:v>276855</c:v>
                </c:pt>
                <c:pt idx="52">
                  <c:v>429252</c:v>
                </c:pt>
                <c:pt idx="53">
                  <c:v>265791</c:v>
                </c:pt>
                <c:pt idx="54">
                  <c:v>292376</c:v>
                </c:pt>
                <c:pt idx="55">
                  <c:v>150807</c:v>
                </c:pt>
                <c:pt idx="56">
                  <c:v>355839</c:v>
                </c:pt>
                <c:pt idx="57">
                  <c:v>375515</c:v>
                </c:pt>
                <c:pt idx="58">
                  <c:v>424043</c:v>
                </c:pt>
                <c:pt idx="59">
                  <c:v>486996</c:v>
                </c:pt>
                <c:pt idx="60">
                  <c:v>296025</c:v>
                </c:pt>
                <c:pt idx="61">
                  <c:v>386668</c:v>
                </c:pt>
                <c:pt idx="62">
                  <c:v>290997</c:v>
                </c:pt>
                <c:pt idx="63">
                  <c:v>493073</c:v>
                </c:pt>
                <c:pt idx="64">
                  <c:v>446095</c:v>
                </c:pt>
                <c:pt idx="65">
                  <c:v>87744</c:v>
                </c:pt>
                <c:pt idx="66">
                  <c:v>121341</c:v>
                </c:pt>
                <c:pt idx="67">
                  <c:v>250273</c:v>
                </c:pt>
                <c:pt idx="68">
                  <c:v>454510</c:v>
                </c:pt>
                <c:pt idx="69">
                  <c:v>577976</c:v>
                </c:pt>
                <c:pt idx="70">
                  <c:v>501710</c:v>
                </c:pt>
                <c:pt idx="71">
                  <c:v>481996</c:v>
                </c:pt>
                <c:pt idx="72">
                  <c:v>290264</c:v>
                </c:pt>
                <c:pt idx="73">
                  <c:v>313421</c:v>
                </c:pt>
                <c:pt idx="74">
                  <c:v>444790</c:v>
                </c:pt>
                <c:pt idx="75">
                  <c:v>454296</c:v>
                </c:pt>
                <c:pt idx="76">
                  <c:v>273217</c:v>
                </c:pt>
                <c:pt idx="77">
                  <c:v>238767</c:v>
                </c:pt>
                <c:pt idx="78">
                  <c:v>278025</c:v>
                </c:pt>
                <c:pt idx="79">
                  <c:v>275023</c:v>
                </c:pt>
                <c:pt idx="80">
                  <c:v>374340</c:v>
                </c:pt>
                <c:pt idx="81">
                  <c:v>376160</c:v>
                </c:pt>
                <c:pt idx="82">
                  <c:v>578260</c:v>
                </c:pt>
                <c:pt idx="83">
                  <c:v>517685</c:v>
                </c:pt>
                <c:pt idx="84">
                  <c:v>221854</c:v>
                </c:pt>
                <c:pt idx="85">
                  <c:v>444086</c:v>
                </c:pt>
                <c:pt idx="86">
                  <c:v>323872</c:v>
                </c:pt>
                <c:pt idx="87">
                  <c:v>594623</c:v>
                </c:pt>
                <c:pt idx="88">
                  <c:v>412539</c:v>
                </c:pt>
                <c:pt idx="89">
                  <c:v>192631</c:v>
                </c:pt>
                <c:pt idx="90">
                  <c:v>168548</c:v>
                </c:pt>
                <c:pt idx="91">
                  <c:v>328638</c:v>
                </c:pt>
                <c:pt idx="92">
                  <c:v>423113</c:v>
                </c:pt>
                <c:pt idx="93">
                  <c:v>456346</c:v>
                </c:pt>
                <c:pt idx="94">
                  <c:v>433947</c:v>
                </c:pt>
                <c:pt idx="95">
                  <c:v>423732</c:v>
                </c:pt>
                <c:pt idx="96">
                  <c:v>274760</c:v>
                </c:pt>
                <c:pt idx="97">
                  <c:v>526566</c:v>
                </c:pt>
                <c:pt idx="98">
                  <c:v>303365</c:v>
                </c:pt>
                <c:pt idx="99">
                  <c:v>380250</c:v>
                </c:pt>
                <c:pt idx="100">
                  <c:v>439517</c:v>
                </c:pt>
                <c:pt idx="101">
                  <c:v>211527</c:v>
                </c:pt>
                <c:pt idx="102">
                  <c:v>46246</c:v>
                </c:pt>
                <c:pt idx="103">
                  <c:v>201955</c:v>
                </c:pt>
                <c:pt idx="104">
                  <c:v>521676</c:v>
                </c:pt>
                <c:pt idx="105">
                  <c:v>422568</c:v>
                </c:pt>
                <c:pt idx="106">
                  <c:v>487916</c:v>
                </c:pt>
                <c:pt idx="107">
                  <c:v>548339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7E0-912D-1C270585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58592"/>
        <c:axId val="466958984"/>
      </c:scatterChart>
      <c:valAx>
        <c:axId val="466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8984"/>
        <c:crosses val="autoZero"/>
        <c:crossBetween val="midCat"/>
      </c:valAx>
      <c:valAx>
        <c:axId val="4669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81</xdr:row>
      <xdr:rowOff>52386</xdr:rowOff>
    </xdr:from>
    <xdr:to>
      <xdr:col>15</xdr:col>
      <xdr:colOff>76200</xdr:colOff>
      <xdr:row>100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6</xdr:row>
      <xdr:rowOff>152399</xdr:rowOff>
    </xdr:from>
    <xdr:to>
      <xdr:col>15</xdr:col>
      <xdr:colOff>438150</xdr:colOff>
      <xdr:row>25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133349</xdr:colOff>
      <xdr:row>87</xdr:row>
      <xdr:rowOff>61912</xdr:rowOff>
    </xdr:from>
    <xdr:to>
      <xdr:col>17</xdr:col>
      <xdr:colOff>104774</xdr:colOff>
      <xdr:row>107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247650</xdr:colOff>
      <xdr:row>87</xdr:row>
      <xdr:rowOff>38100</xdr:rowOff>
    </xdr:from>
    <xdr:to>
      <xdr:col>26</xdr:col>
      <xdr:colOff>219075</xdr:colOff>
      <xdr:row>107</xdr:row>
      <xdr:rowOff>52388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tebook/mkt_analytics/Fall%202017/MSBA/Lectures/Session%2016/Doc%20Brown%20Soda%202016/sonnier_salt_data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data"/>
      <sheetName val="new data"/>
      <sheetName val="gendat"/>
      <sheetName val="estdat"/>
      <sheetName val="student data"/>
      <sheetName val="costs"/>
      <sheetName val="Sheet8"/>
      <sheetName val="Breakeven"/>
    </sheetNames>
    <sheetDataSet>
      <sheetData sheetId="0"/>
      <sheetData sheetId="1"/>
      <sheetData sheetId="2"/>
      <sheetData sheetId="3"/>
      <sheetData sheetId="4"/>
      <sheetData sheetId="5">
        <row r="15">
          <cell r="L15">
            <v>1000000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9"/>
  <sheetViews>
    <sheetView workbookViewId="0">
      <selection activeCell="A2" sqref="A2:A109"/>
    </sheetView>
  </sheetViews>
  <sheetFormatPr defaultRowHeight="14.4" x14ac:dyDescent="0.3"/>
  <cols>
    <col min="1" max="1" width="9.109375" style="14"/>
    <col min="2" max="2" width="9" style="14" bestFit="1" customWidth="1"/>
    <col min="3" max="4" width="10.88671875" style="14" bestFit="1" customWidth="1"/>
  </cols>
  <sheetData>
    <row r="1" spans="1:17" ht="27" x14ac:dyDescent="0.3">
      <c r="A1" s="15" t="s">
        <v>0</v>
      </c>
      <c r="B1" s="15" t="s">
        <v>1</v>
      </c>
      <c r="C1" s="16" t="s">
        <v>2</v>
      </c>
      <c r="D1" s="17" t="s">
        <v>3</v>
      </c>
    </row>
    <row r="2" spans="1:17" x14ac:dyDescent="0.3">
      <c r="A2" s="10">
        <v>40179</v>
      </c>
      <c r="B2" s="11">
        <v>281112</v>
      </c>
      <c r="C2" s="12">
        <v>361214.4</v>
      </c>
      <c r="D2" s="13">
        <v>457732</v>
      </c>
    </row>
    <row r="3" spans="1:17" x14ac:dyDescent="0.3">
      <c r="A3" s="10">
        <v>40210</v>
      </c>
      <c r="B3" s="11">
        <v>342751</v>
      </c>
      <c r="C3" s="12">
        <v>72172.800000000003</v>
      </c>
      <c r="D3" s="13">
        <v>254396</v>
      </c>
    </row>
    <row r="4" spans="1:17" x14ac:dyDescent="0.3">
      <c r="A4" s="10">
        <v>40238</v>
      </c>
      <c r="B4" s="11">
        <v>457024</v>
      </c>
      <c r="C4" s="12">
        <v>645312</v>
      </c>
      <c r="D4" s="13">
        <v>259952</v>
      </c>
    </row>
    <row r="5" spans="1:17" x14ac:dyDescent="0.3">
      <c r="A5" s="10">
        <v>40269</v>
      </c>
      <c r="B5" s="11">
        <v>361644</v>
      </c>
      <c r="C5" s="12">
        <v>574752</v>
      </c>
      <c r="D5" s="13">
        <v>267368</v>
      </c>
    </row>
    <row r="6" spans="1:17" ht="15" thickBot="1" x14ac:dyDescent="0.35">
      <c r="A6" s="10">
        <v>40299</v>
      </c>
      <c r="B6" s="11">
        <v>281202</v>
      </c>
      <c r="C6" s="12">
        <v>650832</v>
      </c>
      <c r="D6" s="13">
        <v>158504</v>
      </c>
    </row>
    <row r="7" spans="1:17" x14ac:dyDescent="0.3">
      <c r="A7" s="10">
        <v>40330</v>
      </c>
      <c r="B7" s="11">
        <v>255949</v>
      </c>
      <c r="C7" s="12">
        <v>910267.2</v>
      </c>
      <c r="D7" s="13">
        <v>430012</v>
      </c>
      <c r="F7" s="1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3"/>
    </row>
    <row r="8" spans="1:17" x14ac:dyDescent="0.3">
      <c r="A8" s="10">
        <v>40360</v>
      </c>
      <c r="B8" s="11">
        <v>123946</v>
      </c>
      <c r="C8" s="12">
        <v>44678.400000000001</v>
      </c>
      <c r="D8" s="13">
        <v>388516</v>
      </c>
      <c r="F8" s="4" t="s">
        <v>5</v>
      </c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3">
      <c r="A9" s="10">
        <v>40391</v>
      </c>
      <c r="B9" s="11">
        <v>229334</v>
      </c>
      <c r="C9" s="12">
        <v>197275.2</v>
      </c>
      <c r="D9" s="13">
        <v>225616</v>
      </c>
      <c r="F9" s="4" t="s">
        <v>7</v>
      </c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ht="15" thickBot="1" x14ac:dyDescent="0.35">
      <c r="A10" s="10">
        <v>40422</v>
      </c>
      <c r="B10" s="11">
        <v>378959</v>
      </c>
      <c r="C10" s="12">
        <v>45076.800000000003</v>
      </c>
      <c r="D10" s="13">
        <v>1042304</v>
      </c>
      <c r="F10" s="7" t="s">
        <v>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x14ac:dyDescent="0.3">
      <c r="A11" s="10">
        <v>40452</v>
      </c>
      <c r="B11" s="11">
        <v>397858</v>
      </c>
      <c r="C11" s="12">
        <v>4521.6000000000004</v>
      </c>
      <c r="D11" s="13">
        <v>974092</v>
      </c>
    </row>
    <row r="12" spans="1:17" x14ac:dyDescent="0.3">
      <c r="A12" s="10">
        <v>40483</v>
      </c>
      <c r="B12" s="11">
        <v>440686</v>
      </c>
      <c r="C12" s="12">
        <v>8726.4</v>
      </c>
      <c r="D12" s="13">
        <v>301892</v>
      </c>
    </row>
    <row r="13" spans="1:17" x14ac:dyDescent="0.3">
      <c r="A13" s="10">
        <v>40513</v>
      </c>
      <c r="B13" s="11">
        <v>428405</v>
      </c>
      <c r="C13" s="12">
        <v>3225.6</v>
      </c>
      <c r="D13" s="13">
        <v>76148</v>
      </c>
    </row>
    <row r="14" spans="1:17" x14ac:dyDescent="0.3">
      <c r="A14" s="10">
        <v>40544</v>
      </c>
      <c r="B14" s="11">
        <v>405983</v>
      </c>
      <c r="C14" s="12">
        <v>2633779.2000000002</v>
      </c>
      <c r="D14" s="13">
        <v>0</v>
      </c>
    </row>
    <row r="15" spans="1:17" x14ac:dyDescent="0.3">
      <c r="A15" s="10">
        <v>40575</v>
      </c>
      <c r="B15" s="11">
        <v>249030</v>
      </c>
      <c r="C15" s="12">
        <v>253526.39999999999</v>
      </c>
      <c r="D15" s="13">
        <v>315196</v>
      </c>
    </row>
    <row r="16" spans="1:17" x14ac:dyDescent="0.3">
      <c r="A16" s="10">
        <v>40603</v>
      </c>
      <c r="B16" s="11">
        <v>317051</v>
      </c>
      <c r="C16" s="12">
        <v>13406.4</v>
      </c>
      <c r="D16" s="13">
        <v>703624</v>
      </c>
    </row>
    <row r="17" spans="1:4" x14ac:dyDescent="0.3">
      <c r="A17" s="10">
        <v>40634</v>
      </c>
      <c r="B17" s="11">
        <v>342058</v>
      </c>
      <c r="C17" s="12">
        <v>133195.20000000001</v>
      </c>
      <c r="D17" s="13">
        <v>198464</v>
      </c>
    </row>
    <row r="18" spans="1:4" x14ac:dyDescent="0.3">
      <c r="A18" s="10">
        <v>40664</v>
      </c>
      <c r="B18" s="11">
        <v>353740</v>
      </c>
      <c r="C18" s="12">
        <v>105057.60000000001</v>
      </c>
      <c r="D18" s="13">
        <v>478880</v>
      </c>
    </row>
    <row r="19" spans="1:4" x14ac:dyDescent="0.3">
      <c r="A19" s="10">
        <v>40695</v>
      </c>
      <c r="B19" s="11">
        <v>182138</v>
      </c>
      <c r="C19" s="12">
        <v>5328</v>
      </c>
      <c r="D19" s="13">
        <v>457172</v>
      </c>
    </row>
    <row r="20" spans="1:4" x14ac:dyDescent="0.3">
      <c r="A20" s="10">
        <v>40725</v>
      </c>
      <c r="B20" s="11">
        <v>170917</v>
      </c>
      <c r="C20" s="12">
        <v>2092.8000000000002</v>
      </c>
      <c r="D20" s="13">
        <v>709480</v>
      </c>
    </row>
    <row r="21" spans="1:4" x14ac:dyDescent="0.3">
      <c r="A21" s="10">
        <v>40756</v>
      </c>
      <c r="B21" s="11">
        <v>183813</v>
      </c>
      <c r="C21" s="12">
        <v>6753.6</v>
      </c>
      <c r="D21" s="13">
        <v>45380</v>
      </c>
    </row>
    <row r="22" spans="1:4" x14ac:dyDescent="0.3">
      <c r="A22" s="10">
        <v>40787</v>
      </c>
      <c r="B22" s="11">
        <v>469941</v>
      </c>
      <c r="C22" s="12">
        <v>1807920</v>
      </c>
      <c r="D22" s="13">
        <v>28080</v>
      </c>
    </row>
    <row r="23" spans="1:4" x14ac:dyDescent="0.3">
      <c r="A23" s="10">
        <v>40817</v>
      </c>
      <c r="B23" s="11">
        <v>379902</v>
      </c>
      <c r="C23" s="12">
        <v>589948.80000000005</v>
      </c>
      <c r="D23" s="13">
        <v>111520</v>
      </c>
    </row>
    <row r="24" spans="1:4" x14ac:dyDescent="0.3">
      <c r="A24" s="10">
        <v>40848</v>
      </c>
      <c r="B24" s="11">
        <v>357051</v>
      </c>
      <c r="C24" s="12">
        <v>72662.399999999994</v>
      </c>
      <c r="D24" s="13">
        <v>267200</v>
      </c>
    </row>
    <row r="25" spans="1:4" x14ac:dyDescent="0.3">
      <c r="A25" s="10">
        <v>40878</v>
      </c>
      <c r="B25" s="11">
        <v>420320</v>
      </c>
      <c r="C25" s="12">
        <v>26553.599999999999</v>
      </c>
      <c r="D25" s="13">
        <v>354304</v>
      </c>
    </row>
    <row r="26" spans="1:4" x14ac:dyDescent="0.3">
      <c r="A26" s="10">
        <v>40909</v>
      </c>
      <c r="B26" s="11">
        <v>424924</v>
      </c>
      <c r="C26" s="12">
        <v>2615073.6</v>
      </c>
      <c r="D26" s="13">
        <v>664712</v>
      </c>
    </row>
    <row r="27" spans="1:4" x14ac:dyDescent="0.3">
      <c r="A27" s="10">
        <v>40940</v>
      </c>
      <c r="B27" s="11">
        <v>206133</v>
      </c>
      <c r="C27" s="12">
        <v>209798.39999999999</v>
      </c>
      <c r="D27" s="13">
        <v>536824</v>
      </c>
    </row>
    <row r="28" spans="1:4" x14ac:dyDescent="0.3">
      <c r="A28" s="10">
        <v>40969</v>
      </c>
      <c r="B28" s="11">
        <v>363917</v>
      </c>
      <c r="C28" s="12">
        <v>27552</v>
      </c>
      <c r="D28" s="13">
        <v>551560</v>
      </c>
    </row>
    <row r="29" spans="1:4" x14ac:dyDescent="0.3">
      <c r="A29" s="10">
        <v>41000</v>
      </c>
      <c r="B29" s="11">
        <v>394292</v>
      </c>
      <c r="C29" s="12">
        <v>46147.199999999997</v>
      </c>
      <c r="D29" s="13">
        <v>150080</v>
      </c>
    </row>
    <row r="30" spans="1:4" x14ac:dyDescent="0.3">
      <c r="A30" s="10">
        <v>41030</v>
      </c>
      <c r="B30" s="11">
        <v>371590</v>
      </c>
      <c r="C30" s="12">
        <v>7233.6</v>
      </c>
      <c r="D30" s="13">
        <v>580800</v>
      </c>
    </row>
    <row r="31" spans="1:4" x14ac:dyDescent="0.3">
      <c r="A31" s="10">
        <v>41061</v>
      </c>
      <c r="B31" s="11">
        <v>155272</v>
      </c>
      <c r="C31" s="12">
        <v>65376</v>
      </c>
      <c r="D31" s="13">
        <v>435080</v>
      </c>
    </row>
    <row r="32" spans="1:4" x14ac:dyDescent="0.3">
      <c r="A32" s="10">
        <v>41091</v>
      </c>
      <c r="B32" s="11">
        <v>200921</v>
      </c>
      <c r="C32" s="12">
        <v>485659.2</v>
      </c>
      <c r="D32" s="13">
        <v>361144</v>
      </c>
    </row>
    <row r="33" spans="1:4" x14ac:dyDescent="0.3">
      <c r="A33" s="10">
        <v>41122</v>
      </c>
      <c r="B33" s="11">
        <v>163462</v>
      </c>
      <c r="C33" s="12">
        <v>385483.2</v>
      </c>
      <c r="D33" s="13">
        <v>97844</v>
      </c>
    </row>
    <row r="34" spans="1:4" x14ac:dyDescent="0.3">
      <c r="A34" s="10">
        <v>41153</v>
      </c>
      <c r="B34" s="11">
        <v>458950</v>
      </c>
      <c r="C34" s="12">
        <v>1611686.4</v>
      </c>
      <c r="D34" s="13">
        <v>30372</v>
      </c>
    </row>
    <row r="35" spans="1:4" x14ac:dyDescent="0.3">
      <c r="A35" s="10">
        <v>41183</v>
      </c>
      <c r="B35" s="11">
        <v>440162</v>
      </c>
      <c r="C35" s="12">
        <v>440208</v>
      </c>
      <c r="D35" s="13">
        <v>150324</v>
      </c>
    </row>
    <row r="36" spans="1:4" x14ac:dyDescent="0.3">
      <c r="A36" s="10">
        <v>41214</v>
      </c>
      <c r="B36" s="11">
        <v>359527</v>
      </c>
      <c r="C36" s="12">
        <v>47308.800000000003</v>
      </c>
      <c r="D36" s="13">
        <v>293044</v>
      </c>
    </row>
    <row r="37" spans="1:4" x14ac:dyDescent="0.3">
      <c r="A37" s="10">
        <v>41244</v>
      </c>
      <c r="B37" s="11">
        <v>490628</v>
      </c>
      <c r="C37" s="12">
        <v>514425.59999999998</v>
      </c>
      <c r="D37" s="13">
        <v>162788</v>
      </c>
    </row>
    <row r="38" spans="1:4" x14ac:dyDescent="0.3">
      <c r="A38" s="10">
        <v>41275</v>
      </c>
      <c r="B38" s="11">
        <v>293317</v>
      </c>
      <c r="C38" s="12">
        <v>1438948.8</v>
      </c>
      <c r="D38" s="13">
        <v>32532</v>
      </c>
    </row>
    <row r="39" spans="1:4" x14ac:dyDescent="0.3">
      <c r="A39" s="10">
        <v>41306</v>
      </c>
      <c r="B39" s="11">
        <v>243606</v>
      </c>
      <c r="C39" s="12">
        <v>101846.39999999999</v>
      </c>
      <c r="D39" s="13">
        <v>23468</v>
      </c>
    </row>
    <row r="40" spans="1:4" x14ac:dyDescent="0.3">
      <c r="A40" s="10">
        <v>41334</v>
      </c>
      <c r="B40" s="11">
        <v>617313</v>
      </c>
      <c r="C40" s="12">
        <v>753.6</v>
      </c>
      <c r="D40" s="13">
        <v>4503456</v>
      </c>
    </row>
    <row r="41" spans="1:4" x14ac:dyDescent="0.3">
      <c r="A41" s="10">
        <v>41365</v>
      </c>
      <c r="B41" s="11">
        <v>366307</v>
      </c>
      <c r="C41" s="12">
        <v>62212.800000000003</v>
      </c>
      <c r="D41" s="13">
        <v>500904</v>
      </c>
    </row>
    <row r="42" spans="1:4" x14ac:dyDescent="0.3">
      <c r="A42" s="10">
        <v>41395</v>
      </c>
      <c r="B42" s="11">
        <v>460942</v>
      </c>
      <c r="C42" s="12">
        <v>1600939.2</v>
      </c>
      <c r="D42" s="13">
        <v>0</v>
      </c>
    </row>
    <row r="43" spans="1:4" x14ac:dyDescent="0.3">
      <c r="A43" s="10">
        <v>41426</v>
      </c>
      <c r="B43" s="11">
        <v>62038</v>
      </c>
      <c r="C43" s="12">
        <v>854904</v>
      </c>
      <c r="D43" s="13">
        <v>0</v>
      </c>
    </row>
    <row r="44" spans="1:4" x14ac:dyDescent="0.3">
      <c r="A44" s="10">
        <v>41456</v>
      </c>
      <c r="B44" s="11">
        <v>207295</v>
      </c>
      <c r="C44" s="12">
        <v>1514707.2</v>
      </c>
      <c r="D44" s="13">
        <v>46104</v>
      </c>
    </row>
    <row r="45" spans="1:4" x14ac:dyDescent="0.3">
      <c r="A45" s="10">
        <v>41487</v>
      </c>
      <c r="B45" s="11">
        <v>202182</v>
      </c>
      <c r="C45" s="12">
        <v>384988.8</v>
      </c>
      <c r="D45" s="13">
        <v>92252</v>
      </c>
    </row>
    <row r="46" spans="1:4" x14ac:dyDescent="0.3">
      <c r="A46" s="10">
        <v>41518</v>
      </c>
      <c r="B46" s="11">
        <v>703746</v>
      </c>
      <c r="C46" s="12">
        <v>28512</v>
      </c>
      <c r="D46" s="13">
        <v>4869952</v>
      </c>
    </row>
    <row r="47" spans="1:4" x14ac:dyDescent="0.3">
      <c r="A47" s="10">
        <v>41548</v>
      </c>
      <c r="B47" s="11">
        <v>391763</v>
      </c>
      <c r="C47" s="12">
        <v>176731.2</v>
      </c>
      <c r="D47" s="13">
        <v>376556</v>
      </c>
    </row>
    <row r="48" spans="1:4" x14ac:dyDescent="0.3">
      <c r="A48" s="10">
        <v>41579</v>
      </c>
      <c r="B48" s="11">
        <v>491650</v>
      </c>
      <c r="C48" s="12">
        <v>1125897.6000000001</v>
      </c>
      <c r="D48" s="13">
        <v>376556</v>
      </c>
    </row>
    <row r="49" spans="1:4" x14ac:dyDescent="0.3">
      <c r="A49" s="10">
        <v>41609</v>
      </c>
      <c r="B49" s="11">
        <v>417607</v>
      </c>
      <c r="C49" s="12">
        <v>345028.8</v>
      </c>
      <c r="D49" s="13">
        <v>552536</v>
      </c>
    </row>
    <row r="50" spans="1:4" x14ac:dyDescent="0.3">
      <c r="A50" s="10">
        <v>41640</v>
      </c>
      <c r="B50" s="11">
        <v>244977</v>
      </c>
      <c r="C50" s="12">
        <v>1591804.5426821872</v>
      </c>
      <c r="D50" s="12">
        <v>183461.85461482278</v>
      </c>
    </row>
    <row r="51" spans="1:4" x14ac:dyDescent="0.3">
      <c r="A51" s="10">
        <v>41671</v>
      </c>
      <c r="B51" s="11">
        <v>378869</v>
      </c>
      <c r="C51" s="12">
        <v>249076.13952857241</v>
      </c>
      <c r="D51" s="12">
        <v>1044346.8279642296</v>
      </c>
    </row>
    <row r="52" spans="1:4" x14ac:dyDescent="0.3">
      <c r="A52" s="10">
        <v>41699</v>
      </c>
      <c r="B52" s="11">
        <v>423355</v>
      </c>
      <c r="C52" s="12">
        <v>823083.40619258408</v>
      </c>
      <c r="D52" s="12">
        <v>884919.4828248095</v>
      </c>
    </row>
    <row r="53" spans="1:4" x14ac:dyDescent="0.3">
      <c r="A53" s="10">
        <v>41730</v>
      </c>
      <c r="B53" s="11">
        <v>276855</v>
      </c>
      <c r="C53" s="12">
        <v>103929.74104368221</v>
      </c>
      <c r="D53" s="12">
        <v>595204.69369076425</v>
      </c>
    </row>
    <row r="54" spans="1:4" x14ac:dyDescent="0.3">
      <c r="A54" s="10">
        <v>41760</v>
      </c>
      <c r="B54" s="11">
        <v>429252</v>
      </c>
      <c r="C54" s="12">
        <v>193124.59009986673</v>
      </c>
      <c r="D54" s="12">
        <v>1576609.794544904</v>
      </c>
    </row>
    <row r="55" spans="1:4" x14ac:dyDescent="0.3">
      <c r="A55" s="10">
        <v>41791</v>
      </c>
      <c r="B55" s="11">
        <v>265791</v>
      </c>
      <c r="C55" s="12">
        <v>628550.54803842248</v>
      </c>
      <c r="D55" s="12">
        <v>1374511.547528666</v>
      </c>
    </row>
    <row r="56" spans="1:4" x14ac:dyDescent="0.3">
      <c r="A56" s="10">
        <v>41821</v>
      </c>
      <c r="B56" s="11">
        <v>292376</v>
      </c>
      <c r="C56" s="12">
        <v>711319.0976276407</v>
      </c>
      <c r="D56" s="12">
        <v>1988183.9530945877</v>
      </c>
    </row>
    <row r="57" spans="1:4" x14ac:dyDescent="0.3">
      <c r="A57" s="10">
        <v>41852</v>
      </c>
      <c r="B57" s="11">
        <v>150807</v>
      </c>
      <c r="C57" s="12">
        <v>227100.86595841614</v>
      </c>
      <c r="D57" s="12">
        <v>118271.0482292783</v>
      </c>
    </row>
    <row r="58" spans="1:4" x14ac:dyDescent="0.3">
      <c r="A58" s="10">
        <v>41883</v>
      </c>
      <c r="B58" s="11">
        <v>355839</v>
      </c>
      <c r="C58" s="12">
        <v>46433.188231933629</v>
      </c>
      <c r="D58" s="12">
        <v>495860.29775113962</v>
      </c>
    </row>
    <row r="59" spans="1:4" x14ac:dyDescent="0.3">
      <c r="A59" s="10">
        <v>41913</v>
      </c>
      <c r="B59" s="11">
        <v>375515</v>
      </c>
      <c r="C59" s="12">
        <v>560763.6027441211</v>
      </c>
      <c r="D59" s="12">
        <v>438390.84245505324</v>
      </c>
    </row>
    <row r="60" spans="1:4" x14ac:dyDescent="0.3">
      <c r="A60" s="10">
        <v>41944</v>
      </c>
      <c r="B60" s="11">
        <v>424043</v>
      </c>
      <c r="C60" s="12">
        <v>512112.28703843767</v>
      </c>
      <c r="D60" s="12">
        <v>162712.04137851566</v>
      </c>
    </row>
    <row r="61" spans="1:4" x14ac:dyDescent="0.3">
      <c r="A61" s="10">
        <v>41974</v>
      </c>
      <c r="B61" s="11">
        <v>486996</v>
      </c>
      <c r="C61" s="12">
        <v>561128.70713670668</v>
      </c>
      <c r="D61" s="12">
        <v>771364.80680124112</v>
      </c>
    </row>
    <row r="62" spans="1:4" x14ac:dyDescent="0.3">
      <c r="A62" s="10">
        <v>42005</v>
      </c>
      <c r="B62" s="11">
        <v>296025</v>
      </c>
      <c r="C62" s="12">
        <v>1178515.6134244269</v>
      </c>
      <c r="D62" s="12">
        <v>586857.11614757357</v>
      </c>
    </row>
    <row r="63" spans="1:4" x14ac:dyDescent="0.3">
      <c r="A63" s="10">
        <v>42036</v>
      </c>
      <c r="B63" s="11">
        <v>386668</v>
      </c>
      <c r="C63" s="12">
        <v>686826.29282713856</v>
      </c>
      <c r="D63" s="12">
        <v>899980.54531306704</v>
      </c>
    </row>
    <row r="64" spans="1:4" x14ac:dyDescent="0.3">
      <c r="A64" s="10">
        <v>42064</v>
      </c>
      <c r="B64" s="11">
        <v>290997</v>
      </c>
      <c r="C64" s="12">
        <v>2783.9567571597872</v>
      </c>
      <c r="D64" s="12">
        <v>280546.64552214707</v>
      </c>
    </row>
    <row r="65" spans="1:4" x14ac:dyDescent="0.3">
      <c r="A65" s="10">
        <v>42095</v>
      </c>
      <c r="B65" s="11">
        <v>493073</v>
      </c>
      <c r="C65" s="12">
        <v>111168.66737600253</v>
      </c>
      <c r="D65" s="12">
        <v>1471142.2955021155</v>
      </c>
    </row>
    <row r="66" spans="1:4" x14ac:dyDescent="0.3">
      <c r="A66" s="10">
        <v>42125</v>
      </c>
      <c r="B66" s="11">
        <v>446095</v>
      </c>
      <c r="C66" s="12">
        <v>601378.0002383308</v>
      </c>
      <c r="D66" s="12">
        <v>769291.09058155736</v>
      </c>
    </row>
    <row r="67" spans="1:4" x14ac:dyDescent="0.3">
      <c r="A67" s="10">
        <v>42156</v>
      </c>
      <c r="B67" s="11">
        <v>87744</v>
      </c>
      <c r="C67" s="12">
        <v>87569.36699617398</v>
      </c>
      <c r="D67" s="12">
        <v>124212.81976671494</v>
      </c>
    </row>
    <row r="68" spans="1:4" x14ac:dyDescent="0.3">
      <c r="A68" s="10">
        <v>42186</v>
      </c>
      <c r="B68" s="11">
        <v>121341</v>
      </c>
      <c r="C68" s="12">
        <v>312937.37081275799</v>
      </c>
      <c r="D68" s="12">
        <v>301787.74079118046</v>
      </c>
    </row>
    <row r="69" spans="1:4" x14ac:dyDescent="0.3">
      <c r="A69" s="10">
        <v>42217</v>
      </c>
      <c r="B69" s="11">
        <v>250273</v>
      </c>
      <c r="C69" s="12">
        <v>486887.27626929653</v>
      </c>
      <c r="D69" s="12">
        <v>939382.20774034783</v>
      </c>
    </row>
    <row r="70" spans="1:4" x14ac:dyDescent="0.3">
      <c r="A70" s="10">
        <v>42248</v>
      </c>
      <c r="B70" s="11">
        <v>454510</v>
      </c>
      <c r="C70" s="12">
        <v>536023.85730689752</v>
      </c>
      <c r="D70" s="12">
        <v>458225.56383641099</v>
      </c>
    </row>
    <row r="71" spans="1:4" x14ac:dyDescent="0.3">
      <c r="A71" s="10">
        <v>42278</v>
      </c>
      <c r="B71" s="11">
        <v>577976</v>
      </c>
      <c r="C71" s="12">
        <v>1766084.1204594569</v>
      </c>
      <c r="D71" s="12">
        <v>1206994.9169018876</v>
      </c>
    </row>
    <row r="72" spans="1:4" x14ac:dyDescent="0.3">
      <c r="A72" s="10">
        <v>42309</v>
      </c>
      <c r="B72" s="11">
        <v>501710</v>
      </c>
      <c r="C72" s="12">
        <v>976585.15487703215</v>
      </c>
      <c r="D72" s="12">
        <v>1249927.2735944055</v>
      </c>
    </row>
    <row r="73" spans="1:4" x14ac:dyDescent="0.3">
      <c r="A73" s="10">
        <v>42339</v>
      </c>
      <c r="B73" s="11">
        <v>481996</v>
      </c>
      <c r="C73" s="12">
        <v>1570061.5747625513</v>
      </c>
      <c r="D73" s="12">
        <v>754003.36363614071</v>
      </c>
    </row>
    <row r="74" spans="1:4" x14ac:dyDescent="0.3">
      <c r="A74" s="10">
        <v>42370</v>
      </c>
      <c r="B74" s="11">
        <v>290264</v>
      </c>
      <c r="C74" s="12">
        <v>1542174.9936883524</v>
      </c>
      <c r="D74" s="12">
        <v>434158.72951882408</v>
      </c>
    </row>
    <row r="75" spans="1:4" x14ac:dyDescent="0.3">
      <c r="A75" s="10">
        <v>42401</v>
      </c>
      <c r="B75" s="11">
        <v>313421</v>
      </c>
      <c r="C75" s="12">
        <v>159550.39123062056</v>
      </c>
      <c r="D75" s="12">
        <v>1160396.9215231268</v>
      </c>
    </row>
    <row r="76" spans="1:4" x14ac:dyDescent="0.3">
      <c r="A76" s="10">
        <v>42430</v>
      </c>
      <c r="B76" s="11">
        <v>444790</v>
      </c>
      <c r="C76" s="12">
        <v>1247509.5599490693</v>
      </c>
      <c r="D76" s="12">
        <v>99629.741571195656</v>
      </c>
    </row>
    <row r="77" spans="1:4" x14ac:dyDescent="0.3">
      <c r="A77" s="10">
        <v>42461</v>
      </c>
      <c r="B77" s="11">
        <v>454296</v>
      </c>
      <c r="C77" s="12">
        <v>1355586.165595266</v>
      </c>
      <c r="D77" s="12">
        <v>532438.66987017798</v>
      </c>
    </row>
    <row r="78" spans="1:4" x14ac:dyDescent="0.3">
      <c r="A78" s="10">
        <v>42491</v>
      </c>
      <c r="B78" s="11">
        <v>273217</v>
      </c>
      <c r="C78" s="12">
        <v>41709.482342664385</v>
      </c>
      <c r="D78" s="12">
        <v>539497.60966034082</v>
      </c>
    </row>
    <row r="79" spans="1:4" x14ac:dyDescent="0.3">
      <c r="A79" s="10">
        <v>42522</v>
      </c>
      <c r="B79" s="11">
        <v>238767</v>
      </c>
      <c r="C79" s="12">
        <v>108975.41662936669</v>
      </c>
      <c r="D79" s="12">
        <v>602053.83707639377</v>
      </c>
    </row>
    <row r="80" spans="1:4" x14ac:dyDescent="0.3">
      <c r="A80" s="10">
        <v>42552</v>
      </c>
      <c r="B80" s="11">
        <v>278025</v>
      </c>
      <c r="C80" s="12">
        <v>930407.15183926548</v>
      </c>
      <c r="D80" s="12">
        <v>1394099.5736403714</v>
      </c>
    </row>
    <row r="81" spans="1:4" x14ac:dyDescent="0.3">
      <c r="A81" s="10">
        <v>42583</v>
      </c>
      <c r="B81" s="11">
        <v>275023</v>
      </c>
      <c r="C81" s="12">
        <v>403308.09699819179</v>
      </c>
      <c r="D81" s="12">
        <v>810507.12291940034</v>
      </c>
    </row>
    <row r="82" spans="1:4" x14ac:dyDescent="0.3">
      <c r="A82" s="10">
        <v>42614</v>
      </c>
      <c r="B82" s="11">
        <v>374340</v>
      </c>
      <c r="C82" s="12">
        <v>287362.03369200916</v>
      </c>
      <c r="D82" s="12">
        <v>334106.92962220527</v>
      </c>
    </row>
    <row r="83" spans="1:4" x14ac:dyDescent="0.3">
      <c r="A83" s="10">
        <v>42644</v>
      </c>
      <c r="B83" s="11">
        <v>376160</v>
      </c>
      <c r="C83" s="12">
        <v>380581.81755721057</v>
      </c>
      <c r="D83" s="12">
        <v>243830.16622223513</v>
      </c>
    </row>
    <row r="84" spans="1:4" x14ac:dyDescent="0.3">
      <c r="A84" s="10">
        <v>42675</v>
      </c>
      <c r="B84" s="11">
        <v>578260</v>
      </c>
      <c r="C84" s="12">
        <v>1220302.3503395549</v>
      </c>
      <c r="D84" s="12">
        <v>588124.32860108651</v>
      </c>
    </row>
    <row r="85" spans="1:4" x14ac:dyDescent="0.3">
      <c r="A85" s="10">
        <v>42705</v>
      </c>
      <c r="B85" s="11">
        <v>517685</v>
      </c>
      <c r="C85" s="12">
        <v>1946510.3924410166</v>
      </c>
      <c r="D85" s="12">
        <v>588787.11368620535</v>
      </c>
    </row>
    <row r="86" spans="1:4" x14ac:dyDescent="0.3">
      <c r="A86" s="10">
        <v>42736</v>
      </c>
      <c r="B86" s="11">
        <v>221854</v>
      </c>
      <c r="C86" s="12">
        <v>499771.1423590979</v>
      </c>
      <c r="D86" s="12">
        <v>777444.68551955139</v>
      </c>
    </row>
    <row r="87" spans="1:4" x14ac:dyDescent="0.3">
      <c r="A87" s="10">
        <v>42767</v>
      </c>
      <c r="B87" s="11">
        <v>444086</v>
      </c>
      <c r="C87" s="12">
        <v>361760.14143686439</v>
      </c>
      <c r="D87" s="12">
        <v>346343.64754893101</v>
      </c>
    </row>
    <row r="88" spans="1:4" x14ac:dyDescent="0.3">
      <c r="A88" s="10">
        <v>42795</v>
      </c>
      <c r="B88" s="11">
        <v>323872</v>
      </c>
      <c r="C88" s="12">
        <v>122426.82307649124</v>
      </c>
      <c r="D88" s="12">
        <v>455813.43231092219</v>
      </c>
    </row>
    <row r="89" spans="1:4" x14ac:dyDescent="0.3">
      <c r="A89" s="10">
        <v>42826</v>
      </c>
      <c r="B89" s="11">
        <v>594623</v>
      </c>
      <c r="C89" s="12">
        <v>1468633.4177674532</v>
      </c>
      <c r="D89" s="12">
        <v>1831932.3590957061</v>
      </c>
    </row>
    <row r="90" spans="1:4" x14ac:dyDescent="0.3">
      <c r="A90" s="10">
        <v>42856</v>
      </c>
      <c r="B90" s="11">
        <v>412539</v>
      </c>
      <c r="C90" s="12">
        <v>445167.23858189175</v>
      </c>
      <c r="D90" s="12">
        <v>291617.35931111471</v>
      </c>
    </row>
    <row r="91" spans="1:4" x14ac:dyDescent="0.3">
      <c r="A91" s="10">
        <v>42887</v>
      </c>
      <c r="B91" s="11">
        <v>192631</v>
      </c>
      <c r="C91" s="12">
        <v>559720.66741171398</v>
      </c>
      <c r="D91" s="12">
        <v>1410063.0769441091</v>
      </c>
    </row>
    <row r="92" spans="1:4" x14ac:dyDescent="0.3">
      <c r="A92" s="10">
        <v>42917</v>
      </c>
      <c r="B92" s="11">
        <v>168548</v>
      </c>
      <c r="C92" s="12">
        <v>616706.22262747446</v>
      </c>
      <c r="D92" s="12">
        <v>471379.1418909317</v>
      </c>
    </row>
    <row r="93" spans="1:4" x14ac:dyDescent="0.3">
      <c r="A93" s="10">
        <v>42948</v>
      </c>
      <c r="B93" s="11">
        <v>328638</v>
      </c>
      <c r="C93" s="12">
        <v>259066.75687044952</v>
      </c>
      <c r="D93" s="12">
        <v>951492.41527238011</v>
      </c>
    </row>
    <row r="94" spans="1:4" x14ac:dyDescent="0.3">
      <c r="A94" s="10">
        <v>42979</v>
      </c>
      <c r="B94" s="11">
        <v>423113</v>
      </c>
      <c r="C94" s="12">
        <v>1301142.9330624403</v>
      </c>
      <c r="D94" s="12">
        <v>85071.217668112135</v>
      </c>
    </row>
    <row r="95" spans="1:4" x14ac:dyDescent="0.3">
      <c r="A95" s="10">
        <v>43009</v>
      </c>
      <c r="B95" s="11">
        <v>456346</v>
      </c>
      <c r="C95" s="12">
        <v>717020.58014645695</v>
      </c>
      <c r="D95" s="12">
        <v>644231.6886476397</v>
      </c>
    </row>
    <row r="96" spans="1:4" x14ac:dyDescent="0.3">
      <c r="A96" s="10">
        <v>43040</v>
      </c>
      <c r="B96" s="11">
        <v>433947</v>
      </c>
      <c r="C96" s="12">
        <v>621926.60473035835</v>
      </c>
      <c r="D96" s="12">
        <v>1750053.4371630715</v>
      </c>
    </row>
    <row r="97" spans="1:4" x14ac:dyDescent="0.3">
      <c r="A97" s="10">
        <v>43070</v>
      </c>
      <c r="B97" s="11">
        <v>423732</v>
      </c>
      <c r="C97" s="12">
        <v>241839.523983547</v>
      </c>
      <c r="D97" s="12">
        <v>1300702.220504629</v>
      </c>
    </row>
    <row r="98" spans="1:4" x14ac:dyDescent="0.3">
      <c r="A98" s="10">
        <v>43101</v>
      </c>
      <c r="B98" s="11">
        <v>274760</v>
      </c>
      <c r="C98" s="12">
        <v>686988.04793777782</v>
      </c>
      <c r="D98" s="12">
        <v>485854.03955044271</v>
      </c>
    </row>
    <row r="99" spans="1:4" x14ac:dyDescent="0.3">
      <c r="A99" s="10">
        <v>43132</v>
      </c>
      <c r="B99" s="11">
        <v>526566</v>
      </c>
      <c r="C99" s="12">
        <v>79071.831850594375</v>
      </c>
      <c r="D99" s="12">
        <v>2220018.4683835255</v>
      </c>
    </row>
    <row r="100" spans="1:4" x14ac:dyDescent="0.3">
      <c r="A100" s="10">
        <v>43160</v>
      </c>
      <c r="B100" s="11">
        <v>303365</v>
      </c>
      <c r="C100" s="12">
        <v>154013.74487217003</v>
      </c>
      <c r="D100" s="12">
        <v>405750.82039040572</v>
      </c>
    </row>
    <row r="101" spans="1:4" x14ac:dyDescent="0.3">
      <c r="A101" s="10">
        <v>43191</v>
      </c>
      <c r="B101" s="11">
        <v>380250</v>
      </c>
      <c r="C101" s="12">
        <v>138446.74112922559</v>
      </c>
      <c r="D101" s="12">
        <v>405985.20485432132</v>
      </c>
    </row>
    <row r="102" spans="1:4" x14ac:dyDescent="0.3">
      <c r="A102" s="10">
        <v>43221</v>
      </c>
      <c r="B102" s="11">
        <v>439517</v>
      </c>
      <c r="C102" s="12">
        <v>679961.71403658332</v>
      </c>
      <c r="D102" s="12">
        <v>119333.73554470344</v>
      </c>
    </row>
    <row r="103" spans="1:4" x14ac:dyDescent="0.3">
      <c r="A103" s="10">
        <v>43252</v>
      </c>
      <c r="B103" s="11">
        <v>211527</v>
      </c>
      <c r="C103" s="12">
        <v>1178427.8035072228</v>
      </c>
      <c r="D103" s="12">
        <v>878121.65761661378</v>
      </c>
    </row>
    <row r="104" spans="1:4" x14ac:dyDescent="0.3">
      <c r="A104" s="10">
        <v>43282</v>
      </c>
      <c r="B104" s="11">
        <v>46246</v>
      </c>
      <c r="C104" s="12">
        <v>240511.59155144228</v>
      </c>
      <c r="D104" s="12">
        <v>661563.61272064503</v>
      </c>
    </row>
    <row r="105" spans="1:4" x14ac:dyDescent="0.3">
      <c r="A105" s="10">
        <v>43313</v>
      </c>
      <c r="B105" s="11">
        <v>201955</v>
      </c>
      <c r="C105" s="12">
        <v>62124.517830195371</v>
      </c>
      <c r="D105" s="12">
        <v>145083.87213126989</v>
      </c>
    </row>
    <row r="106" spans="1:4" x14ac:dyDescent="0.3">
      <c r="A106" s="10">
        <v>43344</v>
      </c>
      <c r="B106" s="11">
        <v>521676</v>
      </c>
      <c r="C106" s="12">
        <v>1403047.1122402768</v>
      </c>
      <c r="D106" s="12">
        <v>432167.24505569111</v>
      </c>
    </row>
    <row r="107" spans="1:4" x14ac:dyDescent="0.3">
      <c r="A107" s="10">
        <v>43374</v>
      </c>
      <c r="B107" s="11">
        <v>422568</v>
      </c>
      <c r="C107" s="12">
        <v>122647.57479053765</v>
      </c>
      <c r="D107" s="12">
        <v>556340.70044093067</v>
      </c>
    </row>
    <row r="108" spans="1:4" x14ac:dyDescent="0.3">
      <c r="A108" s="10">
        <v>43405</v>
      </c>
      <c r="B108" s="11">
        <v>487916</v>
      </c>
      <c r="C108" s="12">
        <v>296492.72455637652</v>
      </c>
      <c r="D108" s="12">
        <v>1422680.3803082043</v>
      </c>
    </row>
    <row r="109" spans="1:4" x14ac:dyDescent="0.3">
      <c r="A109" s="10">
        <v>43435</v>
      </c>
      <c r="B109" s="11">
        <v>548339</v>
      </c>
      <c r="C109" s="12">
        <v>857459.44825314172</v>
      </c>
      <c r="D109" s="12">
        <v>932072.35566737619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10"/>
  <sheetViews>
    <sheetView topLeftCell="A70" workbookViewId="0">
      <selection activeCell="A3" sqref="A3:A109"/>
    </sheetView>
  </sheetViews>
  <sheetFormatPr defaultRowHeight="14.4" x14ac:dyDescent="0.3"/>
  <cols>
    <col min="1" max="1" width="9.109375" style="14"/>
    <col min="2" max="2" width="9" style="14" bestFit="1" customWidth="1"/>
    <col min="3" max="3" width="9" style="14" hidden="1" customWidth="1"/>
    <col min="4" max="5" width="10.88671875" style="14" bestFit="1" customWidth="1"/>
    <col min="7" max="7" width="20.109375" bestFit="1" customWidth="1"/>
    <col min="8" max="8" width="14.44140625" customWidth="1"/>
    <col min="12" max="13" width="9.5546875" bestFit="1" customWidth="1"/>
  </cols>
  <sheetData>
    <row r="1" spans="1:12" ht="27" x14ac:dyDescent="0.3">
      <c r="A1" s="15" t="s">
        <v>0</v>
      </c>
      <c r="B1" s="15" t="s">
        <v>1</v>
      </c>
      <c r="C1" s="15"/>
      <c r="D1" s="16" t="s">
        <v>2</v>
      </c>
      <c r="E1" s="17" t="s">
        <v>3</v>
      </c>
    </row>
    <row r="2" spans="1:12" x14ac:dyDescent="0.3">
      <c r="A2" s="10">
        <v>40179</v>
      </c>
      <c r="B2" s="11">
        <v>281112</v>
      </c>
      <c r="C2" s="11"/>
      <c r="D2" s="12">
        <v>361214.4</v>
      </c>
      <c r="E2" s="13">
        <v>457732</v>
      </c>
      <c r="G2" t="s">
        <v>8</v>
      </c>
    </row>
    <row r="3" spans="1:12" ht="15" thickBot="1" x14ac:dyDescent="0.35">
      <c r="A3" s="10">
        <v>40210</v>
      </c>
      <c r="B3" s="11">
        <v>342751</v>
      </c>
      <c r="C3" s="11">
        <v>281112</v>
      </c>
      <c r="D3" s="12">
        <v>72172.800000000003</v>
      </c>
      <c r="E3" s="13">
        <v>254396</v>
      </c>
    </row>
    <row r="4" spans="1:12" x14ac:dyDescent="0.3">
      <c r="A4" s="10">
        <v>40238</v>
      </c>
      <c r="B4" s="11">
        <v>457024</v>
      </c>
      <c r="C4" s="11">
        <v>342751</v>
      </c>
      <c r="D4" s="12">
        <v>645312</v>
      </c>
      <c r="E4" s="13">
        <v>259952</v>
      </c>
      <c r="G4" s="21" t="s">
        <v>9</v>
      </c>
      <c r="H4" s="21"/>
    </row>
    <row r="5" spans="1:12" x14ac:dyDescent="0.3">
      <c r="A5" s="10">
        <v>40269</v>
      </c>
      <c r="B5" s="11">
        <v>361644</v>
      </c>
      <c r="C5" s="11">
        <v>457024</v>
      </c>
      <c r="D5" s="12">
        <v>574752</v>
      </c>
      <c r="E5" s="13">
        <v>267368</v>
      </c>
      <c r="G5" s="18" t="s">
        <v>10</v>
      </c>
      <c r="H5" s="23">
        <v>0.51906090583046249</v>
      </c>
    </row>
    <row r="6" spans="1:12" x14ac:dyDescent="0.3">
      <c r="A6" s="10">
        <v>40299</v>
      </c>
      <c r="B6" s="11">
        <v>281202</v>
      </c>
      <c r="C6" s="11">
        <v>361644</v>
      </c>
      <c r="D6" s="12">
        <v>650832</v>
      </c>
      <c r="E6" s="13">
        <v>158504</v>
      </c>
      <c r="G6" s="18" t="s">
        <v>11</v>
      </c>
      <c r="H6" s="23">
        <v>0.2694242239615402</v>
      </c>
    </row>
    <row r="7" spans="1:12" x14ac:dyDescent="0.3">
      <c r="A7" s="10">
        <v>40330</v>
      </c>
      <c r="B7" s="11">
        <v>255949</v>
      </c>
      <c r="C7" s="11">
        <v>281202</v>
      </c>
      <c r="D7" s="12">
        <v>910267.2</v>
      </c>
      <c r="E7" s="13">
        <v>430012</v>
      </c>
      <c r="G7" s="18" t="s">
        <v>12</v>
      </c>
      <c r="H7" s="23">
        <v>0.25550849489414096</v>
      </c>
    </row>
    <row r="8" spans="1:12" x14ac:dyDescent="0.3">
      <c r="A8" s="10">
        <v>40360</v>
      </c>
      <c r="B8" s="11">
        <v>123946</v>
      </c>
      <c r="C8" s="11">
        <v>255949</v>
      </c>
      <c r="D8" s="12">
        <v>44678.400000000001</v>
      </c>
      <c r="E8" s="13">
        <v>388516</v>
      </c>
      <c r="G8" s="18" t="s">
        <v>13</v>
      </c>
      <c r="H8" s="23">
        <v>109928.46295909429</v>
      </c>
    </row>
    <row r="9" spans="1:12" ht="15" thickBot="1" x14ac:dyDescent="0.35">
      <c r="A9" s="10">
        <v>40391</v>
      </c>
      <c r="B9" s="11">
        <v>229334</v>
      </c>
      <c r="C9" s="11">
        <v>123946</v>
      </c>
      <c r="D9" s="12">
        <v>197275.2</v>
      </c>
      <c r="E9" s="13">
        <v>225616</v>
      </c>
      <c r="G9" s="19" t="s">
        <v>14</v>
      </c>
      <c r="H9" s="24">
        <v>108</v>
      </c>
    </row>
    <row r="10" spans="1:12" x14ac:dyDescent="0.3">
      <c r="A10" s="10">
        <v>40422</v>
      </c>
      <c r="B10" s="11">
        <v>378959</v>
      </c>
      <c r="C10" s="11">
        <v>229334</v>
      </c>
      <c r="D10" s="12">
        <v>45076.800000000003</v>
      </c>
      <c r="E10" s="13">
        <v>1042304</v>
      </c>
    </row>
    <row r="11" spans="1:12" ht="15" thickBot="1" x14ac:dyDescent="0.35">
      <c r="A11" s="10">
        <v>40452</v>
      </c>
      <c r="B11" s="11">
        <v>397858</v>
      </c>
      <c r="C11" s="11">
        <v>378959</v>
      </c>
      <c r="D11" s="12">
        <v>4521.6000000000004</v>
      </c>
      <c r="E11" s="13">
        <v>974092</v>
      </c>
      <c r="G11" t="s">
        <v>15</v>
      </c>
    </row>
    <row r="12" spans="1:12" x14ac:dyDescent="0.3">
      <c r="A12" s="10">
        <v>40483</v>
      </c>
      <c r="B12" s="11">
        <v>440686</v>
      </c>
      <c r="C12" s="11">
        <v>397858</v>
      </c>
      <c r="D12" s="12">
        <v>8726.4</v>
      </c>
      <c r="E12" s="13">
        <v>301892</v>
      </c>
      <c r="G12" s="20"/>
      <c r="H12" s="20" t="s">
        <v>20</v>
      </c>
      <c r="I12" s="20" t="s">
        <v>21</v>
      </c>
      <c r="J12" s="20" t="s">
        <v>22</v>
      </c>
      <c r="K12" s="20" t="s">
        <v>23</v>
      </c>
      <c r="L12" s="20" t="s">
        <v>24</v>
      </c>
    </row>
    <row r="13" spans="1:12" x14ac:dyDescent="0.3">
      <c r="A13" s="10">
        <v>40513</v>
      </c>
      <c r="B13" s="11">
        <v>428405</v>
      </c>
      <c r="C13" s="11">
        <v>440686</v>
      </c>
      <c r="D13" s="12">
        <v>3225.6</v>
      </c>
      <c r="E13" s="13">
        <v>76148</v>
      </c>
      <c r="G13" s="18" t="s">
        <v>16</v>
      </c>
      <c r="H13" s="18">
        <v>2</v>
      </c>
      <c r="I13" s="18">
        <v>467930100446.23804</v>
      </c>
      <c r="J13" s="18">
        <v>233965050223.11902</v>
      </c>
      <c r="K13" s="18">
        <v>19.361128882045271</v>
      </c>
      <c r="L13" s="18">
        <v>6.9570732022684418E-8</v>
      </c>
    </row>
    <row r="14" spans="1:12" x14ac:dyDescent="0.3">
      <c r="A14" s="10">
        <v>40544</v>
      </c>
      <c r="B14" s="11">
        <v>405983</v>
      </c>
      <c r="C14" s="11">
        <v>428405</v>
      </c>
      <c r="D14" s="12">
        <v>2633779.2000000002</v>
      </c>
      <c r="E14" s="13">
        <v>0</v>
      </c>
      <c r="G14" s="18" t="s">
        <v>17</v>
      </c>
      <c r="H14" s="18">
        <v>105</v>
      </c>
      <c r="I14" s="18">
        <v>1268848031697.6414</v>
      </c>
      <c r="J14" s="18">
        <v>12084266968.548965</v>
      </c>
      <c r="K14" s="18"/>
      <c r="L14" s="18"/>
    </row>
    <row r="15" spans="1:12" ht="15" thickBot="1" x14ac:dyDescent="0.35">
      <c r="A15" s="10">
        <v>40575</v>
      </c>
      <c r="B15" s="11">
        <v>249030</v>
      </c>
      <c r="C15" s="11">
        <v>405983</v>
      </c>
      <c r="D15" s="12">
        <v>253526.39999999999</v>
      </c>
      <c r="E15" s="13">
        <v>315196</v>
      </c>
      <c r="G15" s="19" t="s">
        <v>18</v>
      </c>
      <c r="H15" s="19">
        <v>107</v>
      </c>
      <c r="I15" s="19">
        <v>1736778132143.8794</v>
      </c>
      <c r="J15" s="19"/>
      <c r="K15" s="19"/>
      <c r="L15" s="19"/>
    </row>
    <row r="16" spans="1:12" ht="15" thickBot="1" x14ac:dyDescent="0.35">
      <c r="A16" s="10">
        <v>40603</v>
      </c>
      <c r="B16" s="11">
        <v>317051</v>
      </c>
      <c r="C16" s="11">
        <v>249030</v>
      </c>
      <c r="D16" s="12">
        <v>13406.4</v>
      </c>
      <c r="E16" s="13">
        <v>703624</v>
      </c>
    </row>
    <row r="17" spans="1:15" ht="28.8" x14ac:dyDescent="0.3">
      <c r="A17" s="10">
        <v>40634</v>
      </c>
      <c r="B17" s="11">
        <v>342058</v>
      </c>
      <c r="C17" s="11">
        <v>317051</v>
      </c>
      <c r="D17" s="12">
        <v>133195.20000000001</v>
      </c>
      <c r="E17" s="13">
        <v>198464</v>
      </c>
      <c r="G17" s="20"/>
      <c r="H17" s="22" t="s">
        <v>25</v>
      </c>
      <c r="I17" s="22" t="s">
        <v>13</v>
      </c>
      <c r="J17" s="22" t="s">
        <v>26</v>
      </c>
      <c r="K17" s="22" t="s">
        <v>27</v>
      </c>
      <c r="L17" s="22" t="s">
        <v>28</v>
      </c>
      <c r="M17" s="22" t="s">
        <v>29</v>
      </c>
      <c r="N17" s="22" t="s">
        <v>30</v>
      </c>
      <c r="O17" s="22" t="s">
        <v>31</v>
      </c>
    </row>
    <row r="18" spans="1:15" x14ac:dyDescent="0.3">
      <c r="A18" s="10">
        <v>40664</v>
      </c>
      <c r="B18" s="11">
        <v>353740</v>
      </c>
      <c r="C18" s="11">
        <v>342058</v>
      </c>
      <c r="D18" s="12">
        <v>105057.60000000001</v>
      </c>
      <c r="E18" s="13">
        <v>478880</v>
      </c>
      <c r="G18" s="18" t="s">
        <v>19</v>
      </c>
      <c r="H18" s="23">
        <v>262393.00799164566</v>
      </c>
      <c r="I18" s="18">
        <v>18150.62406889259</v>
      </c>
      <c r="J18" s="23">
        <v>14.456417971949922</v>
      </c>
      <c r="K18" s="23">
        <v>1.0027495063838511E-26</v>
      </c>
      <c r="L18" s="23">
        <v>226403.67335893345</v>
      </c>
      <c r="M18" s="23">
        <v>298382.3426243579</v>
      </c>
      <c r="N18" s="18">
        <v>226403.67335893345</v>
      </c>
      <c r="O18" s="18">
        <v>298382.3426243579</v>
      </c>
    </row>
    <row r="19" spans="1:15" x14ac:dyDescent="0.3">
      <c r="A19" s="10">
        <v>40695</v>
      </c>
      <c r="B19" s="11">
        <v>182138</v>
      </c>
      <c r="C19" s="11">
        <v>353740</v>
      </c>
      <c r="D19" s="12">
        <v>5328</v>
      </c>
      <c r="E19" s="13">
        <v>457172</v>
      </c>
      <c r="G19" s="18" t="s">
        <v>2</v>
      </c>
      <c r="H19" s="25">
        <v>6.9664745151903226E-2</v>
      </c>
      <c r="I19" s="23">
        <v>1.8270042564419119E-2</v>
      </c>
      <c r="J19" s="23">
        <v>3.8130587220182623</v>
      </c>
      <c r="K19" s="23">
        <v>2.3191754524951396E-4</v>
      </c>
      <c r="L19" s="23">
        <v>3.3438625702287381E-2</v>
      </c>
      <c r="M19" s="23">
        <v>0.10589086460151907</v>
      </c>
      <c r="N19" s="18">
        <v>3.3438625702287381E-2</v>
      </c>
      <c r="O19" s="18">
        <v>0.10589086460151907</v>
      </c>
    </row>
    <row r="20" spans="1:15" ht="15" thickBot="1" x14ac:dyDescent="0.35">
      <c r="A20" s="10">
        <v>40725</v>
      </c>
      <c r="B20" s="11">
        <v>170917</v>
      </c>
      <c r="C20" s="11">
        <v>182138</v>
      </c>
      <c r="D20" s="12">
        <v>2092.8000000000002</v>
      </c>
      <c r="E20" s="13">
        <v>709480</v>
      </c>
      <c r="G20" s="19" t="s">
        <v>3</v>
      </c>
      <c r="H20" s="26">
        <v>7.8971325547724847E-2</v>
      </c>
      <c r="I20" s="24">
        <v>1.4719576327217028E-2</v>
      </c>
      <c r="J20" s="24">
        <v>5.3650542510319417</v>
      </c>
      <c r="K20" s="24">
        <v>4.8579763959921216E-7</v>
      </c>
      <c r="L20" s="24">
        <v>4.9785124782326932E-2</v>
      </c>
      <c r="M20" s="24">
        <v>0.10815752631312275</v>
      </c>
      <c r="N20" s="19">
        <v>4.9785124782326932E-2</v>
      </c>
      <c r="O20" s="19">
        <v>0.10815752631312275</v>
      </c>
    </row>
    <row r="21" spans="1:15" x14ac:dyDescent="0.3">
      <c r="A21" s="10">
        <v>40756</v>
      </c>
      <c r="B21" s="11">
        <v>183813</v>
      </c>
      <c r="C21" s="11">
        <v>170917</v>
      </c>
      <c r="D21" s="12">
        <v>6753.6</v>
      </c>
      <c r="E21" s="13">
        <v>45380</v>
      </c>
    </row>
    <row r="22" spans="1:15" x14ac:dyDescent="0.3">
      <c r="A22" s="10">
        <v>40787</v>
      </c>
      <c r="B22" s="11">
        <v>469941</v>
      </c>
      <c r="C22" s="11">
        <v>183813</v>
      </c>
      <c r="D22" s="12">
        <v>1807920</v>
      </c>
      <c r="E22" s="13">
        <v>28080</v>
      </c>
    </row>
    <row r="23" spans="1:15" x14ac:dyDescent="0.3">
      <c r="A23" s="10">
        <v>40817</v>
      </c>
      <c r="B23" s="11">
        <v>379902</v>
      </c>
      <c r="C23" s="11">
        <v>469941</v>
      </c>
      <c r="D23" s="12">
        <v>589948.80000000005</v>
      </c>
      <c r="E23" s="13">
        <v>111520</v>
      </c>
    </row>
    <row r="24" spans="1:15" x14ac:dyDescent="0.3">
      <c r="A24" s="10">
        <v>40848</v>
      </c>
      <c r="B24" s="11">
        <v>357051</v>
      </c>
      <c r="C24" s="11">
        <v>379902</v>
      </c>
      <c r="D24" s="12">
        <v>72662.399999999994</v>
      </c>
      <c r="E24" s="13">
        <v>267200</v>
      </c>
    </row>
    <row r="25" spans="1:15" x14ac:dyDescent="0.3">
      <c r="A25" s="10">
        <v>40878</v>
      </c>
      <c r="B25" s="11">
        <v>420320</v>
      </c>
      <c r="C25" s="11">
        <v>357051</v>
      </c>
      <c r="D25" s="12">
        <v>26553.599999999999</v>
      </c>
      <c r="E25" s="13">
        <v>354304</v>
      </c>
    </row>
    <row r="26" spans="1:15" x14ac:dyDescent="0.3">
      <c r="A26" s="10">
        <v>40909</v>
      </c>
      <c r="B26" s="11">
        <v>424924</v>
      </c>
      <c r="C26" s="11">
        <v>420320</v>
      </c>
      <c r="D26" s="12">
        <v>2615073.6</v>
      </c>
      <c r="E26" s="13">
        <v>664712</v>
      </c>
    </row>
    <row r="27" spans="1:15" x14ac:dyDescent="0.3">
      <c r="A27" s="10">
        <v>40940</v>
      </c>
      <c r="B27" s="11">
        <v>206133</v>
      </c>
      <c r="C27" s="11">
        <v>424924</v>
      </c>
      <c r="D27" s="12">
        <v>209798.39999999999</v>
      </c>
      <c r="E27" s="13">
        <v>536824</v>
      </c>
    </row>
    <row r="28" spans="1:15" x14ac:dyDescent="0.3">
      <c r="A28" s="10">
        <v>40969</v>
      </c>
      <c r="B28" s="11">
        <v>363917</v>
      </c>
      <c r="C28" s="11">
        <v>206133</v>
      </c>
      <c r="D28" s="12">
        <v>27552</v>
      </c>
      <c r="E28" s="13">
        <v>551560</v>
      </c>
    </row>
    <row r="29" spans="1:15" x14ac:dyDescent="0.3">
      <c r="A29" s="10">
        <v>41000</v>
      </c>
      <c r="B29" s="11">
        <v>394292</v>
      </c>
      <c r="C29" s="11">
        <v>363917</v>
      </c>
      <c r="D29" s="12">
        <v>46147.199999999997</v>
      </c>
      <c r="E29" s="13">
        <v>150080</v>
      </c>
    </row>
    <row r="30" spans="1:15" x14ac:dyDescent="0.3">
      <c r="A30" s="10">
        <v>41030</v>
      </c>
      <c r="B30" s="11">
        <v>371590</v>
      </c>
      <c r="C30" s="11">
        <v>394292</v>
      </c>
      <c r="D30" s="12">
        <v>7233.6</v>
      </c>
      <c r="E30" s="13">
        <v>580800</v>
      </c>
    </row>
    <row r="31" spans="1:15" x14ac:dyDescent="0.3">
      <c r="A31" s="10">
        <v>41061</v>
      </c>
      <c r="B31" s="11">
        <v>155272</v>
      </c>
      <c r="C31" s="11">
        <v>371590</v>
      </c>
      <c r="D31" s="12">
        <v>65376</v>
      </c>
      <c r="E31" s="13">
        <v>435080</v>
      </c>
    </row>
    <row r="32" spans="1:15" x14ac:dyDescent="0.3">
      <c r="A32" s="10">
        <v>41091</v>
      </c>
      <c r="B32" s="11">
        <v>200921</v>
      </c>
      <c r="C32" s="11">
        <v>155272</v>
      </c>
      <c r="D32" s="12">
        <v>485659.2</v>
      </c>
      <c r="E32" s="13">
        <v>361144</v>
      </c>
    </row>
    <row r="33" spans="1:5" x14ac:dyDescent="0.3">
      <c r="A33" s="10">
        <v>41122</v>
      </c>
      <c r="B33" s="11">
        <v>163462</v>
      </c>
      <c r="C33" s="11">
        <v>200921</v>
      </c>
      <c r="D33" s="12">
        <v>385483.2</v>
      </c>
      <c r="E33" s="13">
        <v>97844</v>
      </c>
    </row>
    <row r="34" spans="1:5" x14ac:dyDescent="0.3">
      <c r="A34" s="10">
        <v>41153</v>
      </c>
      <c r="B34" s="11">
        <v>458950</v>
      </c>
      <c r="C34" s="11">
        <v>163462</v>
      </c>
      <c r="D34" s="12">
        <v>1611686.4</v>
      </c>
      <c r="E34" s="13">
        <v>30372</v>
      </c>
    </row>
    <row r="35" spans="1:5" x14ac:dyDescent="0.3">
      <c r="A35" s="10">
        <v>41183</v>
      </c>
      <c r="B35" s="11">
        <v>440162</v>
      </c>
      <c r="C35" s="11">
        <v>458950</v>
      </c>
      <c r="D35" s="12">
        <v>440208</v>
      </c>
      <c r="E35" s="13">
        <v>150324</v>
      </c>
    </row>
    <row r="36" spans="1:5" x14ac:dyDescent="0.3">
      <c r="A36" s="10">
        <v>41214</v>
      </c>
      <c r="B36" s="11">
        <v>359527</v>
      </c>
      <c r="C36" s="11">
        <v>440162</v>
      </c>
      <c r="D36" s="12">
        <v>47308.800000000003</v>
      </c>
      <c r="E36" s="13">
        <v>293044</v>
      </c>
    </row>
    <row r="37" spans="1:5" x14ac:dyDescent="0.3">
      <c r="A37" s="10">
        <v>41244</v>
      </c>
      <c r="B37" s="11">
        <v>490628</v>
      </c>
      <c r="C37" s="11">
        <v>359527</v>
      </c>
      <c r="D37" s="12">
        <v>514425.59999999998</v>
      </c>
      <c r="E37" s="13">
        <v>162788</v>
      </c>
    </row>
    <row r="38" spans="1:5" x14ac:dyDescent="0.3">
      <c r="A38" s="10">
        <v>41275</v>
      </c>
      <c r="B38" s="11">
        <v>293317</v>
      </c>
      <c r="C38" s="11">
        <v>490628</v>
      </c>
      <c r="D38" s="12">
        <v>1438948.8</v>
      </c>
      <c r="E38" s="13">
        <v>32532</v>
      </c>
    </row>
    <row r="39" spans="1:5" x14ac:dyDescent="0.3">
      <c r="A39" s="10">
        <v>41306</v>
      </c>
      <c r="B39" s="11">
        <v>243606</v>
      </c>
      <c r="C39" s="11">
        <v>293317</v>
      </c>
      <c r="D39" s="12">
        <v>101846.39999999999</v>
      </c>
      <c r="E39" s="13">
        <v>23468</v>
      </c>
    </row>
    <row r="40" spans="1:5" x14ac:dyDescent="0.3">
      <c r="A40" s="10">
        <v>41334</v>
      </c>
      <c r="B40" s="11">
        <v>617313</v>
      </c>
      <c r="C40" s="11">
        <v>243606</v>
      </c>
      <c r="D40" s="12">
        <v>753.6</v>
      </c>
      <c r="E40" s="13">
        <v>4503456</v>
      </c>
    </row>
    <row r="41" spans="1:5" x14ac:dyDescent="0.3">
      <c r="A41" s="10">
        <v>41365</v>
      </c>
      <c r="B41" s="11">
        <v>366307</v>
      </c>
      <c r="C41" s="11">
        <v>617313</v>
      </c>
      <c r="D41" s="12">
        <v>62212.800000000003</v>
      </c>
      <c r="E41" s="13">
        <v>500904</v>
      </c>
    </row>
    <row r="42" spans="1:5" x14ac:dyDescent="0.3">
      <c r="A42" s="10">
        <v>41395</v>
      </c>
      <c r="B42" s="11">
        <v>460942</v>
      </c>
      <c r="C42" s="11">
        <v>366307</v>
      </c>
      <c r="D42" s="12">
        <v>1600939.2</v>
      </c>
      <c r="E42" s="13">
        <v>0</v>
      </c>
    </row>
    <row r="43" spans="1:5" x14ac:dyDescent="0.3">
      <c r="A43" s="10">
        <v>41426</v>
      </c>
      <c r="B43" s="11">
        <v>62038</v>
      </c>
      <c r="C43" s="11">
        <v>460942</v>
      </c>
      <c r="D43" s="12">
        <v>854904</v>
      </c>
      <c r="E43" s="13">
        <v>0</v>
      </c>
    </row>
    <row r="44" spans="1:5" x14ac:dyDescent="0.3">
      <c r="A44" s="10">
        <v>41456</v>
      </c>
      <c r="B44" s="11">
        <v>207295</v>
      </c>
      <c r="C44" s="11">
        <v>62038</v>
      </c>
      <c r="D44" s="12">
        <v>1514707.2</v>
      </c>
      <c r="E44" s="13">
        <v>46104</v>
      </c>
    </row>
    <row r="45" spans="1:5" x14ac:dyDescent="0.3">
      <c r="A45" s="10">
        <v>41487</v>
      </c>
      <c r="B45" s="11">
        <v>202182</v>
      </c>
      <c r="C45" s="11">
        <v>207295</v>
      </c>
      <c r="D45" s="12">
        <v>384988.8</v>
      </c>
      <c r="E45" s="13">
        <v>92252</v>
      </c>
    </row>
    <row r="46" spans="1:5" x14ac:dyDescent="0.3">
      <c r="A46" s="10">
        <v>41518</v>
      </c>
      <c r="B46" s="11">
        <v>703746</v>
      </c>
      <c r="C46" s="11">
        <v>202182</v>
      </c>
      <c r="D46" s="12">
        <v>28512</v>
      </c>
      <c r="E46" s="13">
        <v>4869952</v>
      </c>
    </row>
    <row r="47" spans="1:5" x14ac:dyDescent="0.3">
      <c r="A47" s="10">
        <v>41548</v>
      </c>
      <c r="B47" s="11">
        <v>391763</v>
      </c>
      <c r="C47" s="11">
        <v>703746</v>
      </c>
      <c r="D47" s="12">
        <v>176731.2</v>
      </c>
      <c r="E47" s="13">
        <v>376556</v>
      </c>
    </row>
    <row r="48" spans="1:5" x14ac:dyDescent="0.3">
      <c r="A48" s="10">
        <v>41579</v>
      </c>
      <c r="B48" s="11">
        <v>491650</v>
      </c>
      <c r="C48" s="11">
        <v>391763</v>
      </c>
      <c r="D48" s="12">
        <v>1125897.6000000001</v>
      </c>
      <c r="E48" s="13">
        <v>376556</v>
      </c>
    </row>
    <row r="49" spans="1:5" x14ac:dyDescent="0.3">
      <c r="A49" s="10">
        <v>41609</v>
      </c>
      <c r="B49" s="11">
        <v>417607</v>
      </c>
      <c r="C49" s="11">
        <v>491650</v>
      </c>
      <c r="D49" s="12">
        <v>345028.8</v>
      </c>
      <c r="E49" s="13">
        <v>552536</v>
      </c>
    </row>
    <row r="50" spans="1:5" x14ac:dyDescent="0.3">
      <c r="A50" s="10">
        <v>41640</v>
      </c>
      <c r="B50" s="11">
        <v>244977</v>
      </c>
      <c r="C50" s="11">
        <v>417607</v>
      </c>
      <c r="D50" s="12">
        <v>1591804.5426821872</v>
      </c>
      <c r="E50" s="12">
        <v>183461.85461482278</v>
      </c>
    </row>
    <row r="51" spans="1:5" x14ac:dyDescent="0.3">
      <c r="A51" s="10">
        <v>41671</v>
      </c>
      <c r="B51" s="11">
        <v>378869</v>
      </c>
      <c r="C51" s="11">
        <v>244977</v>
      </c>
      <c r="D51" s="12">
        <v>249076.13952857241</v>
      </c>
      <c r="E51" s="12">
        <v>1044346.8279642296</v>
      </c>
    </row>
    <row r="52" spans="1:5" x14ac:dyDescent="0.3">
      <c r="A52" s="10">
        <v>41699</v>
      </c>
      <c r="B52" s="11">
        <v>423355</v>
      </c>
      <c r="C52" s="11">
        <v>378869</v>
      </c>
      <c r="D52" s="12">
        <v>823083.40619258408</v>
      </c>
      <c r="E52" s="12">
        <v>884919.4828248095</v>
      </c>
    </row>
    <row r="53" spans="1:5" x14ac:dyDescent="0.3">
      <c r="A53" s="10">
        <v>41730</v>
      </c>
      <c r="B53" s="11">
        <v>276855</v>
      </c>
      <c r="C53" s="11">
        <v>423355</v>
      </c>
      <c r="D53" s="12">
        <v>103929.74104368221</v>
      </c>
      <c r="E53" s="12">
        <v>595204.69369076425</v>
      </c>
    </row>
    <row r="54" spans="1:5" x14ac:dyDescent="0.3">
      <c r="A54" s="10">
        <v>41760</v>
      </c>
      <c r="B54" s="11">
        <v>429252</v>
      </c>
      <c r="C54" s="11">
        <v>276855</v>
      </c>
      <c r="D54" s="12">
        <v>193124.59009986673</v>
      </c>
      <c r="E54" s="12">
        <v>1576609.794544904</v>
      </c>
    </row>
    <row r="55" spans="1:5" x14ac:dyDescent="0.3">
      <c r="A55" s="10">
        <v>41791</v>
      </c>
      <c r="B55" s="11">
        <v>265791</v>
      </c>
      <c r="C55" s="11">
        <v>429252</v>
      </c>
      <c r="D55" s="12">
        <v>628550.54803842248</v>
      </c>
      <c r="E55" s="12">
        <v>1374511.547528666</v>
      </c>
    </row>
    <row r="56" spans="1:5" x14ac:dyDescent="0.3">
      <c r="A56" s="10">
        <v>41821</v>
      </c>
      <c r="B56" s="11">
        <v>292376</v>
      </c>
      <c r="C56" s="11">
        <v>265791</v>
      </c>
      <c r="D56" s="12">
        <v>711319.0976276407</v>
      </c>
      <c r="E56" s="12">
        <v>1988183.9530945877</v>
      </c>
    </row>
    <row r="57" spans="1:5" x14ac:dyDescent="0.3">
      <c r="A57" s="10">
        <v>41852</v>
      </c>
      <c r="B57" s="11">
        <v>150807</v>
      </c>
      <c r="C57" s="11">
        <v>292376</v>
      </c>
      <c r="D57" s="12">
        <v>227100.86595841614</v>
      </c>
      <c r="E57" s="12">
        <v>118271.0482292783</v>
      </c>
    </row>
    <row r="58" spans="1:5" x14ac:dyDescent="0.3">
      <c r="A58" s="10">
        <v>41883</v>
      </c>
      <c r="B58" s="11">
        <v>355839</v>
      </c>
      <c r="C58" s="11">
        <v>150807</v>
      </c>
      <c r="D58" s="12">
        <v>46433.188231933629</v>
      </c>
      <c r="E58" s="12">
        <v>495860.29775113962</v>
      </c>
    </row>
    <row r="59" spans="1:5" x14ac:dyDescent="0.3">
      <c r="A59" s="10">
        <v>41913</v>
      </c>
      <c r="B59" s="11">
        <v>375515</v>
      </c>
      <c r="C59" s="11">
        <v>355839</v>
      </c>
      <c r="D59" s="12">
        <v>560763.6027441211</v>
      </c>
      <c r="E59" s="12">
        <v>438390.84245505324</v>
      </c>
    </row>
    <row r="60" spans="1:5" x14ac:dyDescent="0.3">
      <c r="A60" s="10">
        <v>41944</v>
      </c>
      <c r="B60" s="11">
        <v>424043</v>
      </c>
      <c r="C60" s="11">
        <v>375515</v>
      </c>
      <c r="D60" s="12">
        <v>512112.28703843767</v>
      </c>
      <c r="E60" s="12">
        <v>162712.04137851566</v>
      </c>
    </row>
    <row r="61" spans="1:5" x14ac:dyDescent="0.3">
      <c r="A61" s="10">
        <v>41974</v>
      </c>
      <c r="B61" s="11">
        <v>486996</v>
      </c>
      <c r="C61" s="11">
        <v>424043</v>
      </c>
      <c r="D61" s="12">
        <v>561128.70713670668</v>
      </c>
      <c r="E61" s="12">
        <v>771364.80680124112</v>
      </c>
    </row>
    <row r="62" spans="1:5" x14ac:dyDescent="0.3">
      <c r="A62" s="10">
        <v>42005</v>
      </c>
      <c r="B62" s="11">
        <v>296025</v>
      </c>
      <c r="C62" s="11">
        <v>486996</v>
      </c>
      <c r="D62" s="12">
        <v>1178515.6134244269</v>
      </c>
      <c r="E62" s="12">
        <v>586857.11614757357</v>
      </c>
    </row>
    <row r="63" spans="1:5" x14ac:dyDescent="0.3">
      <c r="A63" s="10">
        <v>42036</v>
      </c>
      <c r="B63" s="11">
        <v>386668</v>
      </c>
      <c r="C63" s="11">
        <v>296025</v>
      </c>
      <c r="D63" s="12">
        <v>686826.29282713856</v>
      </c>
      <c r="E63" s="12">
        <v>899980.54531306704</v>
      </c>
    </row>
    <row r="64" spans="1:5" x14ac:dyDescent="0.3">
      <c r="A64" s="10">
        <v>42064</v>
      </c>
      <c r="B64" s="11">
        <v>290997</v>
      </c>
      <c r="C64" s="11">
        <v>386668</v>
      </c>
      <c r="D64" s="12">
        <v>2783.9567571597872</v>
      </c>
      <c r="E64" s="12">
        <v>280546.64552214707</v>
      </c>
    </row>
    <row r="65" spans="1:5" x14ac:dyDescent="0.3">
      <c r="A65" s="10">
        <v>42095</v>
      </c>
      <c r="B65" s="11">
        <v>493073</v>
      </c>
      <c r="C65" s="11">
        <v>290997</v>
      </c>
      <c r="D65" s="12">
        <v>111168.66737600253</v>
      </c>
      <c r="E65" s="12">
        <v>1471142.2955021155</v>
      </c>
    </row>
    <row r="66" spans="1:5" x14ac:dyDescent="0.3">
      <c r="A66" s="10">
        <v>42125</v>
      </c>
      <c r="B66" s="11">
        <v>446095</v>
      </c>
      <c r="C66" s="11">
        <v>493073</v>
      </c>
      <c r="D66" s="12">
        <v>601378.0002383308</v>
      </c>
      <c r="E66" s="12">
        <v>769291.09058155736</v>
      </c>
    </row>
    <row r="67" spans="1:5" x14ac:dyDescent="0.3">
      <c r="A67" s="10">
        <v>42156</v>
      </c>
      <c r="B67" s="11">
        <v>87744</v>
      </c>
      <c r="C67" s="11">
        <v>446095</v>
      </c>
      <c r="D67" s="12">
        <v>87569.36699617398</v>
      </c>
      <c r="E67" s="12">
        <v>124212.81976671494</v>
      </c>
    </row>
    <row r="68" spans="1:5" x14ac:dyDescent="0.3">
      <c r="A68" s="10">
        <v>42186</v>
      </c>
      <c r="B68" s="11">
        <v>121341</v>
      </c>
      <c r="C68" s="11">
        <v>87744</v>
      </c>
      <c r="D68" s="12">
        <v>312937.37081275799</v>
      </c>
      <c r="E68" s="12">
        <v>301787.74079118046</v>
      </c>
    </row>
    <row r="69" spans="1:5" x14ac:dyDescent="0.3">
      <c r="A69" s="10">
        <v>42217</v>
      </c>
      <c r="B69" s="11">
        <v>250273</v>
      </c>
      <c r="C69" s="11">
        <v>121341</v>
      </c>
      <c r="D69" s="12">
        <v>486887.27626929653</v>
      </c>
      <c r="E69" s="12">
        <v>939382.20774034783</v>
      </c>
    </row>
    <row r="70" spans="1:5" x14ac:dyDescent="0.3">
      <c r="A70" s="10">
        <v>42248</v>
      </c>
      <c r="B70" s="11">
        <v>454510</v>
      </c>
      <c r="C70" s="11">
        <v>250273</v>
      </c>
      <c r="D70" s="12">
        <v>536023.85730689752</v>
      </c>
      <c r="E70" s="12">
        <v>458225.56383641099</v>
      </c>
    </row>
    <row r="71" spans="1:5" x14ac:dyDescent="0.3">
      <c r="A71" s="10">
        <v>42278</v>
      </c>
      <c r="B71" s="11">
        <v>577976</v>
      </c>
      <c r="C71" s="11">
        <v>454510</v>
      </c>
      <c r="D71" s="12">
        <v>1766084.1204594569</v>
      </c>
      <c r="E71" s="12">
        <v>1206994.9169018876</v>
      </c>
    </row>
    <row r="72" spans="1:5" x14ac:dyDescent="0.3">
      <c r="A72" s="10">
        <v>42309</v>
      </c>
      <c r="B72" s="11">
        <v>501710</v>
      </c>
      <c r="C72" s="11">
        <v>577976</v>
      </c>
      <c r="D72" s="12">
        <v>976585.15487703215</v>
      </c>
      <c r="E72" s="12">
        <v>1249927.2735944055</v>
      </c>
    </row>
    <row r="73" spans="1:5" x14ac:dyDescent="0.3">
      <c r="A73" s="10">
        <v>42339</v>
      </c>
      <c r="B73" s="11">
        <v>481996</v>
      </c>
      <c r="C73" s="11">
        <v>501710</v>
      </c>
      <c r="D73" s="12">
        <v>1570061.5747625513</v>
      </c>
      <c r="E73" s="12">
        <v>754003.36363614071</v>
      </c>
    </row>
    <row r="74" spans="1:5" x14ac:dyDescent="0.3">
      <c r="A74" s="10">
        <v>42370</v>
      </c>
      <c r="B74" s="11">
        <v>290264</v>
      </c>
      <c r="C74" s="11">
        <v>481996</v>
      </c>
      <c r="D74" s="12">
        <v>1542174.9936883524</v>
      </c>
      <c r="E74" s="12">
        <v>434158.72951882408</v>
      </c>
    </row>
    <row r="75" spans="1:5" x14ac:dyDescent="0.3">
      <c r="A75" s="10">
        <v>42401</v>
      </c>
      <c r="B75" s="11">
        <v>313421</v>
      </c>
      <c r="C75" s="11">
        <v>290264</v>
      </c>
      <c r="D75" s="12">
        <v>159550.39123062056</v>
      </c>
      <c r="E75" s="12">
        <v>1160396.9215231268</v>
      </c>
    </row>
    <row r="76" spans="1:5" x14ac:dyDescent="0.3">
      <c r="A76" s="10">
        <v>42430</v>
      </c>
      <c r="B76" s="11">
        <v>444790</v>
      </c>
      <c r="C76" s="11">
        <v>313421</v>
      </c>
      <c r="D76" s="12">
        <v>1247509.5599490693</v>
      </c>
      <c r="E76" s="12">
        <v>99629.741571195656</v>
      </c>
    </row>
    <row r="77" spans="1:5" x14ac:dyDescent="0.3">
      <c r="A77" s="10">
        <v>42461</v>
      </c>
      <c r="B77" s="11">
        <v>454296</v>
      </c>
      <c r="C77" s="11">
        <v>444790</v>
      </c>
      <c r="D77" s="12">
        <v>1355586.165595266</v>
      </c>
      <c r="E77" s="12">
        <v>532438.66987017798</v>
      </c>
    </row>
    <row r="78" spans="1:5" x14ac:dyDescent="0.3">
      <c r="A78" s="10">
        <v>42491</v>
      </c>
      <c r="B78" s="11">
        <v>273217</v>
      </c>
      <c r="C78" s="11">
        <v>454296</v>
      </c>
      <c r="D78" s="12">
        <v>41709.482342664385</v>
      </c>
      <c r="E78" s="12">
        <v>539497.60966034082</v>
      </c>
    </row>
    <row r="79" spans="1:5" x14ac:dyDescent="0.3">
      <c r="A79" s="10">
        <v>42522</v>
      </c>
      <c r="B79" s="11">
        <v>238767</v>
      </c>
      <c r="C79" s="11">
        <v>273217</v>
      </c>
      <c r="D79" s="12">
        <v>108975.41662936669</v>
      </c>
      <c r="E79" s="12">
        <v>602053.83707639377</v>
      </c>
    </row>
    <row r="80" spans="1:5" x14ac:dyDescent="0.3">
      <c r="A80" s="10">
        <v>42552</v>
      </c>
      <c r="B80" s="11">
        <v>278025</v>
      </c>
      <c r="C80" s="11">
        <v>238767</v>
      </c>
      <c r="D80" s="12">
        <v>930407.15183926548</v>
      </c>
      <c r="E80" s="12">
        <v>1394099.5736403714</v>
      </c>
    </row>
    <row r="81" spans="1:5" x14ac:dyDescent="0.3">
      <c r="A81" s="10">
        <v>42583</v>
      </c>
      <c r="B81" s="11">
        <v>275023</v>
      </c>
      <c r="C81" s="11">
        <v>278025</v>
      </c>
      <c r="D81" s="12">
        <v>403308.09699819179</v>
      </c>
      <c r="E81" s="12">
        <v>810507.12291940034</v>
      </c>
    </row>
    <row r="82" spans="1:5" x14ac:dyDescent="0.3">
      <c r="A82" s="10">
        <v>42614</v>
      </c>
      <c r="B82" s="11">
        <v>374340</v>
      </c>
      <c r="C82" s="11">
        <v>275023</v>
      </c>
      <c r="D82" s="12">
        <v>287362.03369200916</v>
      </c>
      <c r="E82" s="12">
        <v>334106.92962220527</v>
      </c>
    </row>
    <row r="83" spans="1:5" x14ac:dyDescent="0.3">
      <c r="A83" s="10">
        <v>42644</v>
      </c>
      <c r="B83" s="11">
        <v>376160</v>
      </c>
      <c r="C83" s="11">
        <v>374340</v>
      </c>
      <c r="D83" s="12">
        <v>380581.81755721057</v>
      </c>
      <c r="E83" s="12">
        <v>243830.16622223513</v>
      </c>
    </row>
    <row r="84" spans="1:5" x14ac:dyDescent="0.3">
      <c r="A84" s="10">
        <v>42675</v>
      </c>
      <c r="B84" s="11">
        <v>578260</v>
      </c>
      <c r="C84" s="11">
        <v>376160</v>
      </c>
      <c r="D84" s="12">
        <v>1220302.3503395549</v>
      </c>
      <c r="E84" s="12">
        <v>588124.32860108651</v>
      </c>
    </row>
    <row r="85" spans="1:5" x14ac:dyDescent="0.3">
      <c r="A85" s="10">
        <v>42705</v>
      </c>
      <c r="B85" s="11">
        <v>517685</v>
      </c>
      <c r="C85" s="11">
        <v>578260</v>
      </c>
      <c r="D85" s="12">
        <v>1946510.3924410166</v>
      </c>
      <c r="E85" s="12">
        <v>588787.11368620535</v>
      </c>
    </row>
    <row r="86" spans="1:5" x14ac:dyDescent="0.3">
      <c r="A86" s="10">
        <v>42736</v>
      </c>
      <c r="B86" s="11">
        <v>221854</v>
      </c>
      <c r="C86" s="11">
        <v>517685</v>
      </c>
      <c r="D86" s="12">
        <v>499771.1423590979</v>
      </c>
      <c r="E86" s="12">
        <v>777444.68551955139</v>
      </c>
    </row>
    <row r="87" spans="1:5" x14ac:dyDescent="0.3">
      <c r="A87" s="10">
        <v>42767</v>
      </c>
      <c r="B87" s="11">
        <v>444086</v>
      </c>
      <c r="C87" s="11">
        <v>221854</v>
      </c>
      <c r="D87" s="12">
        <v>361760.14143686439</v>
      </c>
      <c r="E87" s="12">
        <v>346343.64754893101</v>
      </c>
    </row>
    <row r="88" spans="1:5" x14ac:dyDescent="0.3">
      <c r="A88" s="10">
        <v>42795</v>
      </c>
      <c r="B88" s="11">
        <v>323872</v>
      </c>
      <c r="C88" s="11">
        <v>444086</v>
      </c>
      <c r="D88" s="12">
        <v>122426.82307649124</v>
      </c>
      <c r="E88" s="12">
        <v>455813.43231092219</v>
      </c>
    </row>
    <row r="89" spans="1:5" x14ac:dyDescent="0.3">
      <c r="A89" s="10">
        <v>42826</v>
      </c>
      <c r="B89" s="11">
        <v>594623</v>
      </c>
      <c r="C89" s="11">
        <v>323872</v>
      </c>
      <c r="D89" s="12">
        <v>1468633.4177674532</v>
      </c>
      <c r="E89" s="12">
        <v>1831932.3590957061</v>
      </c>
    </row>
    <row r="90" spans="1:5" x14ac:dyDescent="0.3">
      <c r="A90" s="10">
        <v>42856</v>
      </c>
      <c r="B90" s="11">
        <v>412539</v>
      </c>
      <c r="C90" s="11">
        <v>594623</v>
      </c>
      <c r="D90" s="12">
        <v>445167.23858189175</v>
      </c>
      <c r="E90" s="12">
        <v>291617.35931111471</v>
      </c>
    </row>
    <row r="91" spans="1:5" x14ac:dyDescent="0.3">
      <c r="A91" s="10">
        <v>42887</v>
      </c>
      <c r="B91" s="11">
        <v>192631</v>
      </c>
      <c r="C91" s="11">
        <v>412539</v>
      </c>
      <c r="D91" s="12">
        <v>559720.66741171398</v>
      </c>
      <c r="E91" s="12">
        <v>1410063.0769441091</v>
      </c>
    </row>
    <row r="92" spans="1:5" x14ac:dyDescent="0.3">
      <c r="A92" s="10">
        <v>42917</v>
      </c>
      <c r="B92" s="11">
        <v>168548</v>
      </c>
      <c r="C92" s="11">
        <v>192631</v>
      </c>
      <c r="D92" s="12">
        <v>616706.22262747446</v>
      </c>
      <c r="E92" s="12">
        <v>471379.1418909317</v>
      </c>
    </row>
    <row r="93" spans="1:5" x14ac:dyDescent="0.3">
      <c r="A93" s="10">
        <v>42948</v>
      </c>
      <c r="B93" s="11">
        <v>328638</v>
      </c>
      <c r="C93" s="11">
        <v>168548</v>
      </c>
      <c r="D93" s="12">
        <v>259066.75687044952</v>
      </c>
      <c r="E93" s="12">
        <v>951492.41527238011</v>
      </c>
    </row>
    <row r="94" spans="1:5" x14ac:dyDescent="0.3">
      <c r="A94" s="10">
        <v>42979</v>
      </c>
      <c r="B94" s="11">
        <v>423113</v>
      </c>
      <c r="C94" s="11">
        <v>328638</v>
      </c>
      <c r="D94" s="12">
        <v>1301142.9330624403</v>
      </c>
      <c r="E94" s="12">
        <v>85071.217668112135</v>
      </c>
    </row>
    <row r="95" spans="1:5" x14ac:dyDescent="0.3">
      <c r="A95" s="10">
        <v>43009</v>
      </c>
      <c r="B95" s="11">
        <v>456346</v>
      </c>
      <c r="C95" s="11">
        <v>423113</v>
      </c>
      <c r="D95" s="12">
        <v>717020.58014645695</v>
      </c>
      <c r="E95" s="12">
        <v>644231.6886476397</v>
      </c>
    </row>
    <row r="96" spans="1:5" x14ac:dyDescent="0.3">
      <c r="A96" s="10">
        <v>43040</v>
      </c>
      <c r="B96" s="11">
        <v>433947</v>
      </c>
      <c r="C96" s="11">
        <v>456346</v>
      </c>
      <c r="D96" s="12">
        <v>621926.60473035835</v>
      </c>
      <c r="E96" s="12">
        <v>1750053.4371630715</v>
      </c>
    </row>
    <row r="97" spans="1:5" x14ac:dyDescent="0.3">
      <c r="A97" s="10">
        <v>43070</v>
      </c>
      <c r="B97" s="11">
        <v>423732</v>
      </c>
      <c r="C97" s="11">
        <v>433947</v>
      </c>
      <c r="D97" s="12">
        <v>241839.523983547</v>
      </c>
      <c r="E97" s="12">
        <v>1300702.220504629</v>
      </c>
    </row>
    <row r="98" spans="1:5" x14ac:dyDescent="0.3">
      <c r="A98" s="10">
        <v>43101</v>
      </c>
      <c r="B98" s="11">
        <v>274760</v>
      </c>
      <c r="C98" s="11">
        <v>423732</v>
      </c>
      <c r="D98" s="12">
        <v>686988.04793777782</v>
      </c>
      <c r="E98" s="12">
        <v>485854.03955044271</v>
      </c>
    </row>
    <row r="99" spans="1:5" x14ac:dyDescent="0.3">
      <c r="A99" s="10">
        <v>43132</v>
      </c>
      <c r="B99" s="11">
        <v>526566</v>
      </c>
      <c r="C99" s="11">
        <v>274760</v>
      </c>
      <c r="D99" s="12">
        <v>79071.831850594375</v>
      </c>
      <c r="E99" s="12">
        <v>2220018.4683835255</v>
      </c>
    </row>
    <row r="100" spans="1:5" x14ac:dyDescent="0.3">
      <c r="A100" s="10">
        <v>43160</v>
      </c>
      <c r="B100" s="11">
        <v>303365</v>
      </c>
      <c r="C100" s="11">
        <v>526566</v>
      </c>
      <c r="D100" s="12">
        <v>154013.74487217003</v>
      </c>
      <c r="E100" s="12">
        <v>405750.82039040572</v>
      </c>
    </row>
    <row r="101" spans="1:5" x14ac:dyDescent="0.3">
      <c r="A101" s="10">
        <v>43191</v>
      </c>
      <c r="B101" s="11">
        <v>380250</v>
      </c>
      <c r="C101" s="11">
        <v>303365</v>
      </c>
      <c r="D101" s="12">
        <v>138446.74112922559</v>
      </c>
      <c r="E101" s="12">
        <v>405985.20485432132</v>
      </c>
    </row>
    <row r="102" spans="1:5" x14ac:dyDescent="0.3">
      <c r="A102" s="10">
        <v>43221</v>
      </c>
      <c r="B102" s="11">
        <v>439517</v>
      </c>
      <c r="C102" s="11">
        <v>380250</v>
      </c>
      <c r="D102" s="12">
        <v>679961.71403658332</v>
      </c>
      <c r="E102" s="12">
        <v>119333.73554470344</v>
      </c>
    </row>
    <row r="103" spans="1:5" x14ac:dyDescent="0.3">
      <c r="A103" s="10">
        <v>43252</v>
      </c>
      <c r="B103" s="11">
        <v>211527</v>
      </c>
      <c r="C103" s="11">
        <v>439517</v>
      </c>
      <c r="D103" s="12">
        <v>1178427.8035072228</v>
      </c>
      <c r="E103" s="12">
        <v>878121.65761661378</v>
      </c>
    </row>
    <row r="104" spans="1:5" x14ac:dyDescent="0.3">
      <c r="A104" s="10">
        <v>43282</v>
      </c>
      <c r="B104" s="11">
        <v>46246</v>
      </c>
      <c r="C104" s="11">
        <v>211527</v>
      </c>
      <c r="D104" s="12">
        <v>240511.59155144228</v>
      </c>
      <c r="E104" s="12">
        <v>661563.61272064503</v>
      </c>
    </row>
    <row r="105" spans="1:5" x14ac:dyDescent="0.3">
      <c r="A105" s="10">
        <v>43313</v>
      </c>
      <c r="B105" s="11">
        <v>201955</v>
      </c>
      <c r="C105" s="11">
        <v>46246</v>
      </c>
      <c r="D105" s="12">
        <v>62124.517830195371</v>
      </c>
      <c r="E105" s="12">
        <v>145083.87213126989</v>
      </c>
    </row>
    <row r="106" spans="1:5" x14ac:dyDescent="0.3">
      <c r="A106" s="10">
        <v>43344</v>
      </c>
      <c r="B106" s="11">
        <v>521676</v>
      </c>
      <c r="C106" s="11">
        <v>201955</v>
      </c>
      <c r="D106" s="12">
        <v>1403047.1122402768</v>
      </c>
      <c r="E106" s="12">
        <v>432167.24505569111</v>
      </c>
    </row>
    <row r="107" spans="1:5" x14ac:dyDescent="0.3">
      <c r="A107" s="10">
        <v>43374</v>
      </c>
      <c r="B107" s="11">
        <v>422568</v>
      </c>
      <c r="C107" s="11">
        <v>521676</v>
      </c>
      <c r="D107" s="12">
        <v>122647.57479053765</v>
      </c>
      <c r="E107" s="12">
        <v>556340.70044093067</v>
      </c>
    </row>
    <row r="108" spans="1:5" x14ac:dyDescent="0.3">
      <c r="A108" s="10">
        <v>43405</v>
      </c>
      <c r="B108" s="11">
        <v>487916</v>
      </c>
      <c r="C108" s="11">
        <v>422568</v>
      </c>
      <c r="D108" s="12">
        <v>296492.72455637652</v>
      </c>
      <c r="E108" s="12">
        <v>1422680.3803082043</v>
      </c>
    </row>
    <row r="109" spans="1:5" x14ac:dyDescent="0.3">
      <c r="A109" s="10">
        <v>43435</v>
      </c>
      <c r="B109" s="11">
        <v>548339</v>
      </c>
      <c r="C109" s="11">
        <v>487916</v>
      </c>
      <c r="D109" s="12">
        <v>857459.44825314172</v>
      </c>
      <c r="E109" s="12">
        <v>932072.35566737619</v>
      </c>
    </row>
    <row r="110" spans="1:5" x14ac:dyDescent="0.3">
      <c r="C1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08"/>
  <sheetViews>
    <sheetView workbookViewId="0">
      <selection activeCell="A2" sqref="A2:A108"/>
    </sheetView>
  </sheetViews>
  <sheetFormatPr defaultRowHeight="14.4" x14ac:dyDescent="0.3"/>
  <cols>
    <col min="1" max="1" width="9.109375" style="14"/>
    <col min="2" max="2" width="9" style="14" bestFit="1" customWidth="1"/>
    <col min="3" max="3" width="9" style="14" customWidth="1"/>
    <col min="4" max="5" width="10.88671875" style="14" bestFit="1" customWidth="1"/>
    <col min="7" max="7" width="20.109375" bestFit="1" customWidth="1"/>
    <col min="8" max="8" width="14.44140625" customWidth="1"/>
    <col min="9" max="9" width="9.5546875" bestFit="1" customWidth="1"/>
    <col min="10" max="11" width="9.33203125" bestFit="1" customWidth="1"/>
    <col min="12" max="14" width="10.5546875" bestFit="1" customWidth="1"/>
  </cols>
  <sheetData>
    <row r="1" spans="1:12" ht="27" x14ac:dyDescent="0.3">
      <c r="A1" s="15" t="s">
        <v>0</v>
      </c>
      <c r="B1" s="15" t="s">
        <v>1</v>
      </c>
      <c r="C1" s="15" t="s">
        <v>32</v>
      </c>
      <c r="D1" s="16" t="s">
        <v>2</v>
      </c>
      <c r="E1" s="17" t="s">
        <v>3</v>
      </c>
    </row>
    <row r="2" spans="1:12" x14ac:dyDescent="0.3">
      <c r="A2" s="10">
        <v>40210</v>
      </c>
      <c r="B2" s="11">
        <v>342751</v>
      </c>
      <c r="C2" s="11">
        <v>281112</v>
      </c>
      <c r="D2" s="12">
        <v>72172.800000000003</v>
      </c>
      <c r="E2" s="13">
        <v>254396</v>
      </c>
      <c r="G2" t="s">
        <v>8</v>
      </c>
    </row>
    <row r="3" spans="1:12" ht="15" thickBot="1" x14ac:dyDescent="0.35">
      <c r="A3" s="10">
        <v>40238</v>
      </c>
      <c r="B3" s="11">
        <v>457024</v>
      </c>
      <c r="C3" s="11">
        <v>342751</v>
      </c>
      <c r="D3" s="12">
        <v>645312</v>
      </c>
      <c r="E3" s="13">
        <v>259952</v>
      </c>
    </row>
    <row r="4" spans="1:12" x14ac:dyDescent="0.3">
      <c r="A4" s="10">
        <v>40269</v>
      </c>
      <c r="B4" s="11">
        <v>361644</v>
      </c>
      <c r="C4" s="11">
        <v>457024</v>
      </c>
      <c r="D4" s="12">
        <v>574752</v>
      </c>
      <c r="E4" s="13">
        <v>267368</v>
      </c>
      <c r="G4" s="21" t="s">
        <v>9</v>
      </c>
      <c r="H4" s="21"/>
    </row>
    <row r="5" spans="1:12" x14ac:dyDescent="0.3">
      <c r="A5" s="10">
        <v>40299</v>
      </c>
      <c r="B5" s="11">
        <v>281202</v>
      </c>
      <c r="C5" s="11">
        <v>361644</v>
      </c>
      <c r="D5" s="12">
        <v>650832</v>
      </c>
      <c r="E5" s="13">
        <v>158504</v>
      </c>
      <c r="G5" s="18" t="s">
        <v>10</v>
      </c>
      <c r="H5" s="18">
        <v>0.56304984359180954</v>
      </c>
    </row>
    <row r="6" spans="1:12" x14ac:dyDescent="0.3">
      <c r="A6" s="10">
        <v>40330</v>
      </c>
      <c r="B6" s="11">
        <v>255949</v>
      </c>
      <c r="C6" s="11">
        <v>281202</v>
      </c>
      <c r="D6" s="12">
        <v>910267.2</v>
      </c>
      <c r="E6" s="13">
        <v>430012</v>
      </c>
      <c r="G6" s="18" t="s">
        <v>11</v>
      </c>
      <c r="H6" s="18">
        <v>0.31702512636876123</v>
      </c>
    </row>
    <row r="7" spans="1:12" x14ac:dyDescent="0.3">
      <c r="A7" s="10">
        <v>40360</v>
      </c>
      <c r="B7" s="11">
        <v>123946</v>
      </c>
      <c r="C7" s="11">
        <v>255949</v>
      </c>
      <c r="D7" s="12">
        <v>44678.400000000001</v>
      </c>
      <c r="E7" s="13">
        <v>388516</v>
      </c>
      <c r="G7" s="18" t="s">
        <v>12</v>
      </c>
      <c r="H7" s="18">
        <v>0.29713265432124947</v>
      </c>
    </row>
    <row r="8" spans="1:12" x14ac:dyDescent="0.3">
      <c r="A8" s="10">
        <v>40391</v>
      </c>
      <c r="B8" s="11">
        <v>229334</v>
      </c>
      <c r="C8" s="11">
        <v>123946</v>
      </c>
      <c r="D8" s="12">
        <v>197275.2</v>
      </c>
      <c r="E8" s="13">
        <v>225616</v>
      </c>
      <c r="G8" s="18" t="s">
        <v>13</v>
      </c>
      <c r="H8" s="18">
        <v>107157.96045298663</v>
      </c>
    </row>
    <row r="9" spans="1:12" ht="15" thickBot="1" x14ac:dyDescent="0.35">
      <c r="A9" s="10">
        <v>40422</v>
      </c>
      <c r="B9" s="11">
        <v>378959</v>
      </c>
      <c r="C9" s="11">
        <v>229334</v>
      </c>
      <c r="D9" s="12">
        <v>45076.800000000003</v>
      </c>
      <c r="E9" s="13">
        <v>1042304</v>
      </c>
      <c r="G9" s="19" t="s">
        <v>14</v>
      </c>
      <c r="H9" s="19">
        <v>107</v>
      </c>
    </row>
    <row r="10" spans="1:12" x14ac:dyDescent="0.3">
      <c r="A10" s="10">
        <v>40452</v>
      </c>
      <c r="B10" s="11">
        <v>397858</v>
      </c>
      <c r="C10" s="11">
        <v>378959</v>
      </c>
      <c r="D10" s="12">
        <v>4521.6000000000004</v>
      </c>
      <c r="E10" s="13">
        <v>974092</v>
      </c>
    </row>
    <row r="11" spans="1:12" ht="15" thickBot="1" x14ac:dyDescent="0.35">
      <c r="A11" s="10">
        <v>40483</v>
      </c>
      <c r="B11" s="11">
        <v>440686</v>
      </c>
      <c r="C11" s="11">
        <v>397858</v>
      </c>
      <c r="D11" s="12">
        <v>8726.4</v>
      </c>
      <c r="E11" s="13">
        <v>301892</v>
      </c>
      <c r="G11" t="s">
        <v>15</v>
      </c>
    </row>
    <row r="12" spans="1:12" x14ac:dyDescent="0.3">
      <c r="A12" s="10">
        <v>40513</v>
      </c>
      <c r="B12" s="11">
        <v>428405</v>
      </c>
      <c r="C12" s="11">
        <v>440686</v>
      </c>
      <c r="D12" s="12">
        <v>3225.6</v>
      </c>
      <c r="E12" s="13">
        <v>76148</v>
      </c>
      <c r="G12" s="20"/>
      <c r="H12" s="20" t="s">
        <v>20</v>
      </c>
      <c r="I12" s="20" t="s">
        <v>21</v>
      </c>
      <c r="J12" s="20" t="s">
        <v>22</v>
      </c>
      <c r="K12" s="20" t="s">
        <v>23</v>
      </c>
      <c r="L12" s="20" t="s">
        <v>24</v>
      </c>
    </row>
    <row r="13" spans="1:12" x14ac:dyDescent="0.3">
      <c r="A13" s="10">
        <v>40544</v>
      </c>
      <c r="B13" s="11">
        <v>405983</v>
      </c>
      <c r="C13" s="11">
        <v>428405</v>
      </c>
      <c r="D13" s="12">
        <v>2633779.2000000002</v>
      </c>
      <c r="E13" s="13">
        <v>0</v>
      </c>
      <c r="G13" s="18" t="s">
        <v>16</v>
      </c>
      <c r="H13" s="18">
        <v>3</v>
      </c>
      <c r="I13" s="18">
        <v>549003433649.42383</v>
      </c>
      <c r="J13" s="18">
        <v>183001144549.80795</v>
      </c>
      <c r="K13" s="18">
        <v>15.936939642874371</v>
      </c>
      <c r="L13" s="18">
        <v>1.3884973261322171E-8</v>
      </c>
    </row>
    <row r="14" spans="1:12" x14ac:dyDescent="0.3">
      <c r="A14" s="10">
        <v>40575</v>
      </c>
      <c r="B14" s="11">
        <v>249030</v>
      </c>
      <c r="C14" s="11">
        <v>405983</v>
      </c>
      <c r="D14" s="12">
        <v>253526.39999999999</v>
      </c>
      <c r="E14" s="13">
        <v>315196</v>
      </c>
      <c r="G14" s="18" t="s">
        <v>17</v>
      </c>
      <c r="H14" s="18">
        <v>103</v>
      </c>
      <c r="I14" s="18">
        <v>1182731334309.7163</v>
      </c>
      <c r="J14" s="18">
        <v>11482828488.443848</v>
      </c>
      <c r="K14" s="18"/>
      <c r="L14" s="18"/>
    </row>
    <row r="15" spans="1:12" ht="15" thickBot="1" x14ac:dyDescent="0.35">
      <c r="A15" s="10">
        <v>40603</v>
      </c>
      <c r="B15" s="11">
        <v>317051</v>
      </c>
      <c r="C15" s="11">
        <v>249030</v>
      </c>
      <c r="D15" s="12">
        <v>13406.4</v>
      </c>
      <c r="E15" s="13">
        <v>703624</v>
      </c>
      <c r="G15" s="19" t="s">
        <v>18</v>
      </c>
      <c r="H15" s="19">
        <v>106</v>
      </c>
      <c r="I15" s="19">
        <v>1731734767959.1401</v>
      </c>
      <c r="J15" s="19"/>
      <c r="K15" s="19"/>
      <c r="L15" s="19"/>
    </row>
    <row r="16" spans="1:12" ht="15" thickBot="1" x14ac:dyDescent="0.35">
      <c r="A16" s="10">
        <v>40634</v>
      </c>
      <c r="B16" s="11">
        <v>342058</v>
      </c>
      <c r="C16" s="11">
        <v>317051</v>
      </c>
      <c r="D16" s="12">
        <v>133195.20000000001</v>
      </c>
      <c r="E16" s="13">
        <v>198464</v>
      </c>
    </row>
    <row r="17" spans="1:15" x14ac:dyDescent="0.3">
      <c r="A17" s="10">
        <v>40664</v>
      </c>
      <c r="B17" s="11">
        <v>353740</v>
      </c>
      <c r="C17" s="11">
        <v>342058</v>
      </c>
      <c r="D17" s="12">
        <v>105057.60000000001</v>
      </c>
      <c r="E17" s="13">
        <v>478880</v>
      </c>
      <c r="G17" s="20"/>
      <c r="H17" s="20" t="s">
        <v>25</v>
      </c>
      <c r="I17" s="20" t="s">
        <v>13</v>
      </c>
      <c r="J17" s="20" t="s">
        <v>26</v>
      </c>
      <c r="K17" s="20" t="s">
        <v>27</v>
      </c>
      <c r="L17" s="20" t="s">
        <v>28</v>
      </c>
      <c r="M17" s="20" t="s">
        <v>29</v>
      </c>
      <c r="N17" s="20" t="s">
        <v>30</v>
      </c>
      <c r="O17" s="20" t="s">
        <v>31</v>
      </c>
    </row>
    <row r="18" spans="1:15" x14ac:dyDescent="0.3">
      <c r="A18" s="10">
        <v>40695</v>
      </c>
      <c r="B18" s="11">
        <v>182138</v>
      </c>
      <c r="C18" s="11">
        <v>353740</v>
      </c>
      <c r="D18" s="12">
        <v>5328</v>
      </c>
      <c r="E18" s="13">
        <v>457172</v>
      </c>
      <c r="G18" s="18" t="s">
        <v>19</v>
      </c>
      <c r="H18" s="25">
        <v>186667.220556457</v>
      </c>
      <c r="I18" s="25">
        <v>33322.395857260417</v>
      </c>
      <c r="J18" s="25">
        <v>5.6018547212530398</v>
      </c>
      <c r="K18" s="25">
        <v>1.7757903023217243E-7</v>
      </c>
      <c r="L18" s="25">
        <v>120580.10763480472</v>
      </c>
      <c r="M18" s="25">
        <v>252754.33347810927</v>
      </c>
      <c r="N18" s="25">
        <v>120580.10763480472</v>
      </c>
      <c r="O18" s="18">
        <v>252754.33347810927</v>
      </c>
    </row>
    <row r="19" spans="1:15" x14ac:dyDescent="0.3">
      <c r="A19" s="10">
        <v>40725</v>
      </c>
      <c r="B19" s="11">
        <v>170917</v>
      </c>
      <c r="C19" s="11">
        <v>182138</v>
      </c>
      <c r="D19" s="12">
        <v>2092.8000000000002</v>
      </c>
      <c r="E19" s="13">
        <v>709480</v>
      </c>
      <c r="G19" s="18" t="s">
        <v>32</v>
      </c>
      <c r="H19" s="25">
        <v>0.22619201832542626</v>
      </c>
      <c r="I19" s="25">
        <v>8.3489905389100311E-2</v>
      </c>
      <c r="J19" s="25">
        <v>2.7092139734890135</v>
      </c>
      <c r="K19" s="25">
        <v>7.9001131412942006E-3</v>
      </c>
      <c r="L19" s="25">
        <v>6.0609482516695096E-2</v>
      </c>
      <c r="M19" s="25">
        <v>0.3917745541341574</v>
      </c>
      <c r="N19" s="25">
        <v>6.0609482516695096E-2</v>
      </c>
      <c r="O19" s="18">
        <v>0.3917745541341574</v>
      </c>
    </row>
    <row r="20" spans="1:15" x14ac:dyDescent="0.3">
      <c r="A20" s="10">
        <v>40756</v>
      </c>
      <c r="B20" s="11">
        <v>183813</v>
      </c>
      <c r="C20" s="11">
        <v>170917</v>
      </c>
      <c r="D20" s="12">
        <v>6753.6</v>
      </c>
      <c r="E20" s="13">
        <v>45380</v>
      </c>
      <c r="G20" s="18" t="s">
        <v>2</v>
      </c>
      <c r="H20" s="25">
        <v>6.1869844010834653E-2</v>
      </c>
      <c r="I20" s="25">
        <v>1.8037142956017549E-2</v>
      </c>
      <c r="J20" s="25">
        <v>3.4301354799759816</v>
      </c>
      <c r="K20" s="25">
        <v>8.6911053697675069E-4</v>
      </c>
      <c r="L20" s="25">
        <v>2.6097425112011859E-2</v>
      </c>
      <c r="M20" s="25">
        <v>9.764226290965744E-2</v>
      </c>
      <c r="N20" s="25">
        <v>2.6097425112011859E-2</v>
      </c>
      <c r="O20" s="18">
        <v>9.764226290965744E-2</v>
      </c>
    </row>
    <row r="21" spans="1:15" ht="15" thickBot="1" x14ac:dyDescent="0.35">
      <c r="A21" s="10">
        <v>40787</v>
      </c>
      <c r="B21" s="11">
        <v>469941</v>
      </c>
      <c r="C21" s="11">
        <v>183813</v>
      </c>
      <c r="D21" s="12">
        <v>1807920</v>
      </c>
      <c r="E21" s="13">
        <v>28080</v>
      </c>
      <c r="G21" s="19" t="s">
        <v>3</v>
      </c>
      <c r="H21" s="26">
        <v>8.1079293472396105E-2</v>
      </c>
      <c r="I21" s="26">
        <v>1.4378893529175318E-2</v>
      </c>
      <c r="J21" s="26">
        <v>5.6387713914066584</v>
      </c>
      <c r="K21" s="26">
        <v>1.5080072642754482E-7</v>
      </c>
      <c r="L21" s="26">
        <v>5.2562149494467574E-2</v>
      </c>
      <c r="M21" s="26">
        <v>0.10959643745032463</v>
      </c>
      <c r="N21" s="26">
        <v>5.2562149494467574E-2</v>
      </c>
      <c r="O21" s="19">
        <v>0.10959643745032463</v>
      </c>
    </row>
    <row r="22" spans="1:15" x14ac:dyDescent="0.3">
      <c r="A22" s="10">
        <v>40817</v>
      </c>
      <c r="B22" s="11">
        <v>379902</v>
      </c>
      <c r="C22" s="11">
        <v>469941</v>
      </c>
      <c r="D22" s="12">
        <v>589948.80000000005</v>
      </c>
      <c r="E22" s="13">
        <v>111520</v>
      </c>
    </row>
    <row r="23" spans="1:15" x14ac:dyDescent="0.3">
      <c r="A23" s="10">
        <v>40848</v>
      </c>
      <c r="B23" s="11">
        <v>357051</v>
      </c>
      <c r="C23" s="11">
        <v>379902</v>
      </c>
      <c r="D23" s="12">
        <v>72662.399999999994</v>
      </c>
      <c r="E23" s="13">
        <v>267200</v>
      </c>
    </row>
    <row r="24" spans="1:15" x14ac:dyDescent="0.3">
      <c r="A24" s="10">
        <v>40878</v>
      </c>
      <c r="B24" s="11">
        <v>420320</v>
      </c>
      <c r="C24" s="11">
        <v>357051</v>
      </c>
      <c r="D24" s="12">
        <v>26553.599999999999</v>
      </c>
      <c r="E24" s="13">
        <v>354304</v>
      </c>
    </row>
    <row r="25" spans="1:15" x14ac:dyDescent="0.3">
      <c r="A25" s="10">
        <v>40909</v>
      </c>
      <c r="B25" s="11">
        <v>424924</v>
      </c>
      <c r="C25" s="11">
        <v>420320</v>
      </c>
      <c r="D25" s="12">
        <v>2615073.6</v>
      </c>
      <c r="E25" s="13">
        <v>664712</v>
      </c>
    </row>
    <row r="26" spans="1:15" x14ac:dyDescent="0.3">
      <c r="A26" s="10">
        <v>40940</v>
      </c>
      <c r="B26" s="11">
        <v>206133</v>
      </c>
      <c r="C26" s="11">
        <v>424924</v>
      </c>
      <c r="D26" s="12">
        <v>209798.39999999999</v>
      </c>
      <c r="E26" s="13">
        <v>536824</v>
      </c>
    </row>
    <row r="27" spans="1:15" x14ac:dyDescent="0.3">
      <c r="A27" s="10">
        <v>40969</v>
      </c>
      <c r="B27" s="11">
        <v>363917</v>
      </c>
      <c r="C27" s="11">
        <v>206133</v>
      </c>
      <c r="D27" s="12">
        <v>27552</v>
      </c>
      <c r="E27" s="13">
        <v>551560</v>
      </c>
    </row>
    <row r="28" spans="1:15" x14ac:dyDescent="0.3">
      <c r="A28" s="10">
        <v>41000</v>
      </c>
      <c r="B28" s="11">
        <v>394292</v>
      </c>
      <c r="C28" s="11">
        <v>363917</v>
      </c>
      <c r="D28" s="12">
        <v>46147.199999999997</v>
      </c>
      <c r="E28" s="13">
        <v>150080</v>
      </c>
    </row>
    <row r="29" spans="1:15" x14ac:dyDescent="0.3">
      <c r="A29" s="10">
        <v>41030</v>
      </c>
      <c r="B29" s="11">
        <v>371590</v>
      </c>
      <c r="C29" s="11">
        <v>394292</v>
      </c>
      <c r="D29" s="12">
        <v>7233.6</v>
      </c>
      <c r="E29" s="13">
        <v>580800</v>
      </c>
    </row>
    <row r="30" spans="1:15" x14ac:dyDescent="0.3">
      <c r="A30" s="10">
        <v>41061</v>
      </c>
      <c r="B30" s="11">
        <v>155272</v>
      </c>
      <c r="C30" s="11">
        <v>371590</v>
      </c>
      <c r="D30" s="12">
        <v>65376</v>
      </c>
      <c r="E30" s="13">
        <v>435080</v>
      </c>
    </row>
    <row r="31" spans="1:15" x14ac:dyDescent="0.3">
      <c r="A31" s="10">
        <v>41091</v>
      </c>
      <c r="B31" s="11">
        <v>200921</v>
      </c>
      <c r="C31" s="11">
        <v>155272</v>
      </c>
      <c r="D31" s="12">
        <v>485659.2</v>
      </c>
      <c r="E31" s="13">
        <v>361144</v>
      </c>
    </row>
    <row r="32" spans="1:15" x14ac:dyDescent="0.3">
      <c r="A32" s="10">
        <v>41122</v>
      </c>
      <c r="B32" s="11">
        <v>163462</v>
      </c>
      <c r="C32" s="11">
        <v>200921</v>
      </c>
      <c r="D32" s="12">
        <v>385483.2</v>
      </c>
      <c r="E32" s="13">
        <v>97844</v>
      </c>
    </row>
    <row r="33" spans="1:5" x14ac:dyDescent="0.3">
      <c r="A33" s="10">
        <v>41153</v>
      </c>
      <c r="B33" s="11">
        <v>458950</v>
      </c>
      <c r="C33" s="11">
        <v>163462</v>
      </c>
      <c r="D33" s="12">
        <v>1611686.4</v>
      </c>
      <c r="E33" s="13">
        <v>30372</v>
      </c>
    </row>
    <row r="34" spans="1:5" x14ac:dyDescent="0.3">
      <c r="A34" s="10">
        <v>41183</v>
      </c>
      <c r="B34" s="11">
        <v>440162</v>
      </c>
      <c r="C34" s="11">
        <v>458950</v>
      </c>
      <c r="D34" s="12">
        <v>440208</v>
      </c>
      <c r="E34" s="13">
        <v>150324</v>
      </c>
    </row>
    <row r="35" spans="1:5" x14ac:dyDescent="0.3">
      <c r="A35" s="10">
        <v>41214</v>
      </c>
      <c r="B35" s="11">
        <v>359527</v>
      </c>
      <c r="C35" s="11">
        <v>440162</v>
      </c>
      <c r="D35" s="12">
        <v>47308.800000000003</v>
      </c>
      <c r="E35" s="13">
        <v>293044</v>
      </c>
    </row>
    <row r="36" spans="1:5" x14ac:dyDescent="0.3">
      <c r="A36" s="10">
        <v>41244</v>
      </c>
      <c r="B36" s="11">
        <v>490628</v>
      </c>
      <c r="C36" s="11">
        <v>359527</v>
      </c>
      <c r="D36" s="12">
        <v>514425.59999999998</v>
      </c>
      <c r="E36" s="13">
        <v>162788</v>
      </c>
    </row>
    <row r="37" spans="1:5" x14ac:dyDescent="0.3">
      <c r="A37" s="10">
        <v>41275</v>
      </c>
      <c r="B37" s="11">
        <v>293317</v>
      </c>
      <c r="C37" s="11">
        <v>490628</v>
      </c>
      <c r="D37" s="12">
        <v>1438948.8</v>
      </c>
      <c r="E37" s="13">
        <v>32532</v>
      </c>
    </row>
    <row r="38" spans="1:5" x14ac:dyDescent="0.3">
      <c r="A38" s="10">
        <v>41306</v>
      </c>
      <c r="B38" s="11">
        <v>243606</v>
      </c>
      <c r="C38" s="11">
        <v>293317</v>
      </c>
      <c r="D38" s="12">
        <v>101846.39999999999</v>
      </c>
      <c r="E38" s="13">
        <v>23468</v>
      </c>
    </row>
    <row r="39" spans="1:5" x14ac:dyDescent="0.3">
      <c r="A39" s="10">
        <v>41334</v>
      </c>
      <c r="B39" s="11">
        <v>617313</v>
      </c>
      <c r="C39" s="11">
        <v>243606</v>
      </c>
      <c r="D39" s="12">
        <v>753.6</v>
      </c>
      <c r="E39" s="13">
        <v>4503456</v>
      </c>
    </row>
    <row r="40" spans="1:5" x14ac:dyDescent="0.3">
      <c r="A40" s="10">
        <v>41365</v>
      </c>
      <c r="B40" s="11">
        <v>366307</v>
      </c>
      <c r="C40" s="11">
        <v>617313</v>
      </c>
      <c r="D40" s="12">
        <v>62212.800000000003</v>
      </c>
      <c r="E40" s="13">
        <v>500904</v>
      </c>
    </row>
    <row r="41" spans="1:5" x14ac:dyDescent="0.3">
      <c r="A41" s="10">
        <v>41395</v>
      </c>
      <c r="B41" s="11">
        <v>460942</v>
      </c>
      <c r="C41" s="11">
        <v>366307</v>
      </c>
      <c r="D41" s="12">
        <v>1600939.2</v>
      </c>
      <c r="E41" s="13">
        <v>0</v>
      </c>
    </row>
    <row r="42" spans="1:5" x14ac:dyDescent="0.3">
      <c r="A42" s="10">
        <v>41426</v>
      </c>
      <c r="B42" s="11">
        <v>62038</v>
      </c>
      <c r="C42" s="11">
        <v>460942</v>
      </c>
      <c r="D42" s="12">
        <v>854904</v>
      </c>
      <c r="E42" s="13">
        <v>0</v>
      </c>
    </row>
    <row r="43" spans="1:5" x14ac:dyDescent="0.3">
      <c r="A43" s="10">
        <v>41456</v>
      </c>
      <c r="B43" s="11">
        <v>207295</v>
      </c>
      <c r="C43" s="11">
        <v>62038</v>
      </c>
      <c r="D43" s="12">
        <v>1514707.2</v>
      </c>
      <c r="E43" s="13">
        <v>46104</v>
      </c>
    </row>
    <row r="44" spans="1:5" x14ac:dyDescent="0.3">
      <c r="A44" s="10">
        <v>41487</v>
      </c>
      <c r="B44" s="11">
        <v>202182</v>
      </c>
      <c r="C44" s="11">
        <v>207295</v>
      </c>
      <c r="D44" s="12">
        <v>384988.8</v>
      </c>
      <c r="E44" s="13">
        <v>92252</v>
      </c>
    </row>
    <row r="45" spans="1:5" x14ac:dyDescent="0.3">
      <c r="A45" s="10">
        <v>41518</v>
      </c>
      <c r="B45" s="11">
        <v>703746</v>
      </c>
      <c r="C45" s="11">
        <v>202182</v>
      </c>
      <c r="D45" s="12">
        <v>28512</v>
      </c>
      <c r="E45" s="13">
        <v>4869952</v>
      </c>
    </row>
    <row r="46" spans="1:5" x14ac:dyDescent="0.3">
      <c r="A46" s="10">
        <v>41548</v>
      </c>
      <c r="B46" s="11">
        <v>391763</v>
      </c>
      <c r="C46" s="11">
        <v>703746</v>
      </c>
      <c r="D46" s="12">
        <v>176731.2</v>
      </c>
      <c r="E46" s="13">
        <v>376556</v>
      </c>
    </row>
    <row r="47" spans="1:5" x14ac:dyDescent="0.3">
      <c r="A47" s="10">
        <v>41579</v>
      </c>
      <c r="B47" s="11">
        <v>491650</v>
      </c>
      <c r="C47" s="11">
        <v>391763</v>
      </c>
      <c r="D47" s="12">
        <v>1125897.6000000001</v>
      </c>
      <c r="E47" s="13">
        <v>376556</v>
      </c>
    </row>
    <row r="48" spans="1:5" x14ac:dyDescent="0.3">
      <c r="A48" s="10">
        <v>41609</v>
      </c>
      <c r="B48" s="11">
        <v>417607</v>
      </c>
      <c r="C48" s="11">
        <v>491650</v>
      </c>
      <c r="D48" s="12">
        <v>345028.8</v>
      </c>
      <c r="E48" s="13">
        <v>552536</v>
      </c>
    </row>
    <row r="49" spans="1:5" x14ac:dyDescent="0.3">
      <c r="A49" s="10">
        <v>41640</v>
      </c>
      <c r="B49" s="11">
        <v>244977</v>
      </c>
      <c r="C49" s="11">
        <v>417607</v>
      </c>
      <c r="D49" s="12">
        <v>1591804.5426821872</v>
      </c>
      <c r="E49" s="12">
        <v>183461.85461482278</v>
      </c>
    </row>
    <row r="50" spans="1:5" x14ac:dyDescent="0.3">
      <c r="A50" s="10">
        <v>41671</v>
      </c>
      <c r="B50" s="11">
        <v>378869</v>
      </c>
      <c r="C50" s="11">
        <v>244977</v>
      </c>
      <c r="D50" s="12">
        <v>249076.13952857241</v>
      </c>
      <c r="E50" s="12">
        <v>1044346.8279642296</v>
      </c>
    </row>
    <row r="51" spans="1:5" x14ac:dyDescent="0.3">
      <c r="A51" s="10">
        <v>41699</v>
      </c>
      <c r="B51" s="11">
        <v>423355</v>
      </c>
      <c r="C51" s="11">
        <v>378869</v>
      </c>
      <c r="D51" s="12">
        <v>823083.40619258408</v>
      </c>
      <c r="E51" s="12">
        <v>884919.4828248095</v>
      </c>
    </row>
    <row r="52" spans="1:5" x14ac:dyDescent="0.3">
      <c r="A52" s="10">
        <v>41730</v>
      </c>
      <c r="B52" s="11">
        <v>276855</v>
      </c>
      <c r="C52" s="11">
        <v>423355</v>
      </c>
      <c r="D52" s="12">
        <v>103929.74104368221</v>
      </c>
      <c r="E52" s="12">
        <v>595204.69369076425</v>
      </c>
    </row>
    <row r="53" spans="1:5" x14ac:dyDescent="0.3">
      <c r="A53" s="10">
        <v>41760</v>
      </c>
      <c r="B53" s="11">
        <v>429252</v>
      </c>
      <c r="C53" s="11">
        <v>276855</v>
      </c>
      <c r="D53" s="12">
        <v>193124.59009986673</v>
      </c>
      <c r="E53" s="12">
        <v>1576609.794544904</v>
      </c>
    </row>
    <row r="54" spans="1:5" x14ac:dyDescent="0.3">
      <c r="A54" s="10">
        <v>41791</v>
      </c>
      <c r="B54" s="11">
        <v>265791</v>
      </c>
      <c r="C54" s="11">
        <v>429252</v>
      </c>
      <c r="D54" s="12">
        <v>628550.54803842248</v>
      </c>
      <c r="E54" s="12">
        <v>1374511.547528666</v>
      </c>
    </row>
    <row r="55" spans="1:5" x14ac:dyDescent="0.3">
      <c r="A55" s="10">
        <v>41821</v>
      </c>
      <c r="B55" s="11">
        <v>292376</v>
      </c>
      <c r="C55" s="11">
        <v>265791</v>
      </c>
      <c r="D55" s="12">
        <v>711319.0976276407</v>
      </c>
      <c r="E55" s="12">
        <v>1988183.9530945877</v>
      </c>
    </row>
    <row r="56" spans="1:5" x14ac:dyDescent="0.3">
      <c r="A56" s="10">
        <v>41852</v>
      </c>
      <c r="B56" s="11">
        <v>150807</v>
      </c>
      <c r="C56" s="11">
        <v>292376</v>
      </c>
      <c r="D56" s="12">
        <v>227100.86595841614</v>
      </c>
      <c r="E56" s="12">
        <v>118271.0482292783</v>
      </c>
    </row>
    <row r="57" spans="1:5" x14ac:dyDescent="0.3">
      <c r="A57" s="10">
        <v>41883</v>
      </c>
      <c r="B57" s="11">
        <v>355839</v>
      </c>
      <c r="C57" s="11">
        <v>150807</v>
      </c>
      <c r="D57" s="12">
        <v>46433.188231933629</v>
      </c>
      <c r="E57" s="12">
        <v>495860.29775113962</v>
      </c>
    </row>
    <row r="58" spans="1:5" x14ac:dyDescent="0.3">
      <c r="A58" s="10">
        <v>41913</v>
      </c>
      <c r="B58" s="11">
        <v>375515</v>
      </c>
      <c r="C58" s="11">
        <v>355839</v>
      </c>
      <c r="D58" s="12">
        <v>560763.6027441211</v>
      </c>
      <c r="E58" s="12">
        <v>438390.84245505324</v>
      </c>
    </row>
    <row r="59" spans="1:5" x14ac:dyDescent="0.3">
      <c r="A59" s="10">
        <v>41944</v>
      </c>
      <c r="B59" s="11">
        <v>424043</v>
      </c>
      <c r="C59" s="11">
        <v>375515</v>
      </c>
      <c r="D59" s="12">
        <v>512112.28703843767</v>
      </c>
      <c r="E59" s="12">
        <v>162712.04137851566</v>
      </c>
    </row>
    <row r="60" spans="1:5" x14ac:dyDescent="0.3">
      <c r="A60" s="10">
        <v>41974</v>
      </c>
      <c r="B60" s="11">
        <v>486996</v>
      </c>
      <c r="C60" s="11">
        <v>424043</v>
      </c>
      <c r="D60" s="12">
        <v>561128.70713670668</v>
      </c>
      <c r="E60" s="12">
        <v>771364.80680124112</v>
      </c>
    </row>
    <row r="61" spans="1:5" x14ac:dyDescent="0.3">
      <c r="A61" s="10">
        <v>42005</v>
      </c>
      <c r="B61" s="11">
        <v>296025</v>
      </c>
      <c r="C61" s="11">
        <v>486996</v>
      </c>
      <c r="D61" s="12">
        <v>1178515.6134244269</v>
      </c>
      <c r="E61" s="12">
        <v>586857.11614757357</v>
      </c>
    </row>
    <row r="62" spans="1:5" x14ac:dyDescent="0.3">
      <c r="A62" s="10">
        <v>42036</v>
      </c>
      <c r="B62" s="11">
        <v>386668</v>
      </c>
      <c r="C62" s="11">
        <v>296025</v>
      </c>
      <c r="D62" s="12">
        <v>686826.29282713856</v>
      </c>
      <c r="E62" s="12">
        <v>899980.54531306704</v>
      </c>
    </row>
    <row r="63" spans="1:5" x14ac:dyDescent="0.3">
      <c r="A63" s="10">
        <v>42064</v>
      </c>
      <c r="B63" s="11">
        <v>290997</v>
      </c>
      <c r="C63" s="11">
        <v>386668</v>
      </c>
      <c r="D63" s="12">
        <v>2783.9567571597872</v>
      </c>
      <c r="E63" s="12">
        <v>280546.64552214707</v>
      </c>
    </row>
    <row r="64" spans="1:5" x14ac:dyDescent="0.3">
      <c r="A64" s="10">
        <v>42095</v>
      </c>
      <c r="B64" s="11">
        <v>493073</v>
      </c>
      <c r="C64" s="11">
        <v>290997</v>
      </c>
      <c r="D64" s="12">
        <v>111168.66737600253</v>
      </c>
      <c r="E64" s="12">
        <v>1471142.2955021155</v>
      </c>
    </row>
    <row r="65" spans="1:5" x14ac:dyDescent="0.3">
      <c r="A65" s="10">
        <v>42125</v>
      </c>
      <c r="B65" s="11">
        <v>446095</v>
      </c>
      <c r="C65" s="11">
        <v>493073</v>
      </c>
      <c r="D65" s="12">
        <v>601378.0002383308</v>
      </c>
      <c r="E65" s="12">
        <v>769291.09058155736</v>
      </c>
    </row>
    <row r="66" spans="1:5" x14ac:dyDescent="0.3">
      <c r="A66" s="10">
        <v>42156</v>
      </c>
      <c r="B66" s="11">
        <v>87744</v>
      </c>
      <c r="C66" s="11">
        <v>446095</v>
      </c>
      <c r="D66" s="12">
        <v>87569.36699617398</v>
      </c>
      <c r="E66" s="12">
        <v>124212.81976671494</v>
      </c>
    </row>
    <row r="67" spans="1:5" x14ac:dyDescent="0.3">
      <c r="A67" s="10">
        <v>42186</v>
      </c>
      <c r="B67" s="11">
        <v>121341</v>
      </c>
      <c r="C67" s="11">
        <v>87744</v>
      </c>
      <c r="D67" s="12">
        <v>312937.37081275799</v>
      </c>
      <c r="E67" s="12">
        <v>301787.74079118046</v>
      </c>
    </row>
    <row r="68" spans="1:5" x14ac:dyDescent="0.3">
      <c r="A68" s="10">
        <v>42217</v>
      </c>
      <c r="B68" s="11">
        <v>250273</v>
      </c>
      <c r="C68" s="11">
        <v>121341</v>
      </c>
      <c r="D68" s="12">
        <v>486887.27626929653</v>
      </c>
      <c r="E68" s="12">
        <v>939382.20774034783</v>
      </c>
    </row>
    <row r="69" spans="1:5" x14ac:dyDescent="0.3">
      <c r="A69" s="10">
        <v>42248</v>
      </c>
      <c r="B69" s="11">
        <v>454510</v>
      </c>
      <c r="C69" s="11">
        <v>250273</v>
      </c>
      <c r="D69" s="12">
        <v>536023.85730689752</v>
      </c>
      <c r="E69" s="12">
        <v>458225.56383641099</v>
      </c>
    </row>
    <row r="70" spans="1:5" x14ac:dyDescent="0.3">
      <c r="A70" s="10">
        <v>42278</v>
      </c>
      <c r="B70" s="11">
        <v>577976</v>
      </c>
      <c r="C70" s="11">
        <v>454510</v>
      </c>
      <c r="D70" s="12">
        <v>1766084.1204594569</v>
      </c>
      <c r="E70" s="12">
        <v>1206994.9169018876</v>
      </c>
    </row>
    <row r="71" spans="1:5" x14ac:dyDescent="0.3">
      <c r="A71" s="10">
        <v>42309</v>
      </c>
      <c r="B71" s="11">
        <v>501710</v>
      </c>
      <c r="C71" s="11">
        <v>577976</v>
      </c>
      <c r="D71" s="12">
        <v>976585.15487703215</v>
      </c>
      <c r="E71" s="12">
        <v>1249927.2735944055</v>
      </c>
    </row>
    <row r="72" spans="1:5" x14ac:dyDescent="0.3">
      <c r="A72" s="10">
        <v>42339</v>
      </c>
      <c r="B72" s="11">
        <v>481996</v>
      </c>
      <c r="C72" s="11">
        <v>501710</v>
      </c>
      <c r="D72" s="12">
        <v>1570061.5747625513</v>
      </c>
      <c r="E72" s="12">
        <v>754003.36363614071</v>
      </c>
    </row>
    <row r="73" spans="1:5" x14ac:dyDescent="0.3">
      <c r="A73" s="10">
        <v>42370</v>
      </c>
      <c r="B73" s="11">
        <v>290264</v>
      </c>
      <c r="C73" s="11">
        <v>481996</v>
      </c>
      <c r="D73" s="12">
        <v>1542174.9936883524</v>
      </c>
      <c r="E73" s="12">
        <v>434158.72951882408</v>
      </c>
    </row>
    <row r="74" spans="1:5" x14ac:dyDescent="0.3">
      <c r="A74" s="10">
        <v>42401</v>
      </c>
      <c r="B74" s="11">
        <v>313421</v>
      </c>
      <c r="C74" s="11">
        <v>290264</v>
      </c>
      <c r="D74" s="12">
        <v>159550.39123062056</v>
      </c>
      <c r="E74" s="12">
        <v>1160396.9215231268</v>
      </c>
    </row>
    <row r="75" spans="1:5" x14ac:dyDescent="0.3">
      <c r="A75" s="10">
        <v>42430</v>
      </c>
      <c r="B75" s="11">
        <v>444790</v>
      </c>
      <c r="C75" s="11">
        <v>313421</v>
      </c>
      <c r="D75" s="12">
        <v>1247509.5599490693</v>
      </c>
      <c r="E75" s="12">
        <v>99629.741571195656</v>
      </c>
    </row>
    <row r="76" spans="1:5" x14ac:dyDescent="0.3">
      <c r="A76" s="10">
        <v>42461</v>
      </c>
      <c r="B76" s="11">
        <v>454296</v>
      </c>
      <c r="C76" s="11">
        <v>444790</v>
      </c>
      <c r="D76" s="12">
        <v>1355586.165595266</v>
      </c>
      <c r="E76" s="12">
        <v>532438.66987017798</v>
      </c>
    </row>
    <row r="77" spans="1:5" x14ac:dyDescent="0.3">
      <c r="A77" s="10">
        <v>42491</v>
      </c>
      <c r="B77" s="11">
        <v>273217</v>
      </c>
      <c r="C77" s="11">
        <v>454296</v>
      </c>
      <c r="D77" s="12">
        <v>41709.482342664385</v>
      </c>
      <c r="E77" s="12">
        <v>539497.60966034082</v>
      </c>
    </row>
    <row r="78" spans="1:5" x14ac:dyDescent="0.3">
      <c r="A78" s="10">
        <v>42522</v>
      </c>
      <c r="B78" s="11">
        <v>238767</v>
      </c>
      <c r="C78" s="11">
        <v>273217</v>
      </c>
      <c r="D78" s="12">
        <v>108975.41662936669</v>
      </c>
      <c r="E78" s="12">
        <v>602053.83707639377</v>
      </c>
    </row>
    <row r="79" spans="1:5" x14ac:dyDescent="0.3">
      <c r="A79" s="10">
        <v>42552</v>
      </c>
      <c r="B79" s="11">
        <v>278025</v>
      </c>
      <c r="C79" s="11">
        <v>238767</v>
      </c>
      <c r="D79" s="12">
        <v>930407.15183926548</v>
      </c>
      <c r="E79" s="12">
        <v>1394099.5736403714</v>
      </c>
    </row>
    <row r="80" spans="1:5" x14ac:dyDescent="0.3">
      <c r="A80" s="10">
        <v>42583</v>
      </c>
      <c r="B80" s="11">
        <v>275023</v>
      </c>
      <c r="C80" s="11">
        <v>278025</v>
      </c>
      <c r="D80" s="12">
        <v>403308.09699819179</v>
      </c>
      <c r="E80" s="12">
        <v>810507.12291940034</v>
      </c>
    </row>
    <row r="81" spans="1:5" x14ac:dyDescent="0.3">
      <c r="A81" s="10">
        <v>42614</v>
      </c>
      <c r="B81" s="11">
        <v>374340</v>
      </c>
      <c r="C81" s="11">
        <v>275023</v>
      </c>
      <c r="D81" s="12">
        <v>287362.03369200916</v>
      </c>
      <c r="E81" s="12">
        <v>334106.92962220527</v>
      </c>
    </row>
    <row r="82" spans="1:5" x14ac:dyDescent="0.3">
      <c r="A82" s="10">
        <v>42644</v>
      </c>
      <c r="B82" s="11">
        <v>376160</v>
      </c>
      <c r="C82" s="11">
        <v>374340</v>
      </c>
      <c r="D82" s="12">
        <v>380581.81755721057</v>
      </c>
      <c r="E82" s="12">
        <v>243830.16622223513</v>
      </c>
    </row>
    <row r="83" spans="1:5" x14ac:dyDescent="0.3">
      <c r="A83" s="10">
        <v>42675</v>
      </c>
      <c r="B83" s="11">
        <v>578260</v>
      </c>
      <c r="C83" s="11">
        <v>376160</v>
      </c>
      <c r="D83" s="12">
        <v>1220302.3503395549</v>
      </c>
      <c r="E83" s="12">
        <v>588124.32860108651</v>
      </c>
    </row>
    <row r="84" spans="1:5" x14ac:dyDescent="0.3">
      <c r="A84" s="10">
        <v>42705</v>
      </c>
      <c r="B84" s="11">
        <v>517685</v>
      </c>
      <c r="C84" s="11">
        <v>578260</v>
      </c>
      <c r="D84" s="12">
        <v>1946510.3924410166</v>
      </c>
      <c r="E84" s="12">
        <v>588787.11368620535</v>
      </c>
    </row>
    <row r="85" spans="1:5" x14ac:dyDescent="0.3">
      <c r="A85" s="10">
        <v>42736</v>
      </c>
      <c r="B85" s="11">
        <v>221854</v>
      </c>
      <c r="C85" s="11">
        <v>517685</v>
      </c>
      <c r="D85" s="12">
        <v>499771.1423590979</v>
      </c>
      <c r="E85" s="12">
        <v>777444.68551955139</v>
      </c>
    </row>
    <row r="86" spans="1:5" x14ac:dyDescent="0.3">
      <c r="A86" s="10">
        <v>42767</v>
      </c>
      <c r="B86" s="11">
        <v>444086</v>
      </c>
      <c r="C86" s="11">
        <v>221854</v>
      </c>
      <c r="D86" s="12">
        <v>361760.14143686439</v>
      </c>
      <c r="E86" s="12">
        <v>346343.64754893101</v>
      </c>
    </row>
    <row r="87" spans="1:5" x14ac:dyDescent="0.3">
      <c r="A87" s="10">
        <v>42795</v>
      </c>
      <c r="B87" s="11">
        <v>323872</v>
      </c>
      <c r="C87" s="11">
        <v>444086</v>
      </c>
      <c r="D87" s="12">
        <v>122426.82307649124</v>
      </c>
      <c r="E87" s="12">
        <v>455813.43231092219</v>
      </c>
    </row>
    <row r="88" spans="1:5" x14ac:dyDescent="0.3">
      <c r="A88" s="10">
        <v>42826</v>
      </c>
      <c r="B88" s="11">
        <v>594623</v>
      </c>
      <c r="C88" s="11">
        <v>323872</v>
      </c>
      <c r="D88" s="12">
        <v>1468633.4177674532</v>
      </c>
      <c r="E88" s="12">
        <v>1831932.3590957061</v>
      </c>
    </row>
    <row r="89" spans="1:5" x14ac:dyDescent="0.3">
      <c r="A89" s="10">
        <v>42856</v>
      </c>
      <c r="B89" s="11">
        <v>412539</v>
      </c>
      <c r="C89" s="11">
        <v>594623</v>
      </c>
      <c r="D89" s="12">
        <v>445167.23858189175</v>
      </c>
      <c r="E89" s="12">
        <v>291617.35931111471</v>
      </c>
    </row>
    <row r="90" spans="1:5" x14ac:dyDescent="0.3">
      <c r="A90" s="10">
        <v>42887</v>
      </c>
      <c r="B90" s="11">
        <v>192631</v>
      </c>
      <c r="C90" s="11">
        <v>412539</v>
      </c>
      <c r="D90" s="12">
        <v>559720.66741171398</v>
      </c>
      <c r="E90" s="12">
        <v>1410063.0769441091</v>
      </c>
    </row>
    <row r="91" spans="1:5" x14ac:dyDescent="0.3">
      <c r="A91" s="10">
        <v>42917</v>
      </c>
      <c r="B91" s="11">
        <v>168548</v>
      </c>
      <c r="C91" s="11">
        <v>192631</v>
      </c>
      <c r="D91" s="12">
        <v>616706.22262747446</v>
      </c>
      <c r="E91" s="12">
        <v>471379.1418909317</v>
      </c>
    </row>
    <row r="92" spans="1:5" x14ac:dyDescent="0.3">
      <c r="A92" s="10">
        <v>42948</v>
      </c>
      <c r="B92" s="11">
        <v>328638</v>
      </c>
      <c r="C92" s="11">
        <v>168548</v>
      </c>
      <c r="D92" s="12">
        <v>259066.75687044952</v>
      </c>
      <c r="E92" s="12">
        <v>951492.41527238011</v>
      </c>
    </row>
    <row r="93" spans="1:5" x14ac:dyDescent="0.3">
      <c r="A93" s="10">
        <v>42979</v>
      </c>
      <c r="B93" s="11">
        <v>423113</v>
      </c>
      <c r="C93" s="11">
        <v>328638</v>
      </c>
      <c r="D93" s="12">
        <v>1301142.9330624403</v>
      </c>
      <c r="E93" s="12">
        <v>85071.217668112135</v>
      </c>
    </row>
    <row r="94" spans="1:5" x14ac:dyDescent="0.3">
      <c r="A94" s="10">
        <v>43009</v>
      </c>
      <c r="B94" s="11">
        <v>456346</v>
      </c>
      <c r="C94" s="11">
        <v>423113</v>
      </c>
      <c r="D94" s="12">
        <v>717020.58014645695</v>
      </c>
      <c r="E94" s="12">
        <v>644231.6886476397</v>
      </c>
    </row>
    <row r="95" spans="1:5" x14ac:dyDescent="0.3">
      <c r="A95" s="10">
        <v>43040</v>
      </c>
      <c r="B95" s="11">
        <v>433947</v>
      </c>
      <c r="C95" s="11">
        <v>456346</v>
      </c>
      <c r="D95" s="12">
        <v>621926.60473035835</v>
      </c>
      <c r="E95" s="12">
        <v>1750053.4371630715</v>
      </c>
    </row>
    <row r="96" spans="1:5" x14ac:dyDescent="0.3">
      <c r="A96" s="10">
        <v>43070</v>
      </c>
      <c r="B96" s="11">
        <v>423732</v>
      </c>
      <c r="C96" s="11">
        <v>433947</v>
      </c>
      <c r="D96" s="12">
        <v>241839.523983547</v>
      </c>
      <c r="E96" s="12">
        <v>1300702.220504629</v>
      </c>
    </row>
    <row r="97" spans="1:5" x14ac:dyDescent="0.3">
      <c r="A97" s="10">
        <v>43101</v>
      </c>
      <c r="B97" s="11">
        <v>274760</v>
      </c>
      <c r="C97" s="11">
        <v>423732</v>
      </c>
      <c r="D97" s="12">
        <v>686988.04793777782</v>
      </c>
      <c r="E97" s="12">
        <v>485854.03955044271</v>
      </c>
    </row>
    <row r="98" spans="1:5" x14ac:dyDescent="0.3">
      <c r="A98" s="10">
        <v>43132</v>
      </c>
      <c r="B98" s="11">
        <v>526566</v>
      </c>
      <c r="C98" s="11">
        <v>274760</v>
      </c>
      <c r="D98" s="12">
        <v>79071.831850594375</v>
      </c>
      <c r="E98" s="12">
        <v>2220018.4683835255</v>
      </c>
    </row>
    <row r="99" spans="1:5" x14ac:dyDescent="0.3">
      <c r="A99" s="10">
        <v>43160</v>
      </c>
      <c r="B99" s="11">
        <v>303365</v>
      </c>
      <c r="C99" s="11">
        <v>526566</v>
      </c>
      <c r="D99" s="12">
        <v>154013.74487217003</v>
      </c>
      <c r="E99" s="12">
        <v>405750.82039040572</v>
      </c>
    </row>
    <row r="100" spans="1:5" x14ac:dyDescent="0.3">
      <c r="A100" s="10">
        <v>43191</v>
      </c>
      <c r="B100" s="11">
        <v>380250</v>
      </c>
      <c r="C100" s="11">
        <v>303365</v>
      </c>
      <c r="D100" s="12">
        <v>138446.74112922559</v>
      </c>
      <c r="E100" s="12">
        <v>405985.20485432132</v>
      </c>
    </row>
    <row r="101" spans="1:5" x14ac:dyDescent="0.3">
      <c r="A101" s="10">
        <v>43221</v>
      </c>
      <c r="B101" s="11">
        <v>439517</v>
      </c>
      <c r="C101" s="11">
        <v>380250</v>
      </c>
      <c r="D101" s="12">
        <v>679961.71403658332</v>
      </c>
      <c r="E101" s="12">
        <v>119333.73554470344</v>
      </c>
    </row>
    <row r="102" spans="1:5" x14ac:dyDescent="0.3">
      <c r="A102" s="10">
        <v>43252</v>
      </c>
      <c r="B102" s="11">
        <v>211527</v>
      </c>
      <c r="C102" s="11">
        <v>439517</v>
      </c>
      <c r="D102" s="12">
        <v>1178427.8035072228</v>
      </c>
      <c r="E102" s="12">
        <v>878121.65761661378</v>
      </c>
    </row>
    <row r="103" spans="1:5" x14ac:dyDescent="0.3">
      <c r="A103" s="10">
        <v>43282</v>
      </c>
      <c r="B103" s="11">
        <v>46246</v>
      </c>
      <c r="C103" s="11">
        <v>211527</v>
      </c>
      <c r="D103" s="12">
        <v>240511.59155144228</v>
      </c>
      <c r="E103" s="12">
        <v>661563.61272064503</v>
      </c>
    </row>
    <row r="104" spans="1:5" x14ac:dyDescent="0.3">
      <c r="A104" s="10">
        <v>43313</v>
      </c>
      <c r="B104" s="11">
        <v>201955</v>
      </c>
      <c r="C104" s="11">
        <v>46246</v>
      </c>
      <c r="D104" s="12">
        <v>62124.517830195371</v>
      </c>
      <c r="E104" s="12">
        <v>145083.87213126989</v>
      </c>
    </row>
    <row r="105" spans="1:5" x14ac:dyDescent="0.3">
      <c r="A105" s="10">
        <v>43344</v>
      </c>
      <c r="B105" s="11">
        <v>521676</v>
      </c>
      <c r="C105" s="11">
        <v>201955</v>
      </c>
      <c r="D105" s="12">
        <v>1403047.1122402768</v>
      </c>
      <c r="E105" s="12">
        <v>432167.24505569111</v>
      </c>
    </row>
    <row r="106" spans="1:5" x14ac:dyDescent="0.3">
      <c r="A106" s="10">
        <v>43374</v>
      </c>
      <c r="B106" s="11">
        <v>422568</v>
      </c>
      <c r="C106" s="11">
        <v>521676</v>
      </c>
      <c r="D106" s="12">
        <v>122647.57479053765</v>
      </c>
      <c r="E106" s="12">
        <v>556340.70044093067</v>
      </c>
    </row>
    <row r="107" spans="1:5" x14ac:dyDescent="0.3">
      <c r="A107" s="10">
        <v>43405</v>
      </c>
      <c r="B107" s="11">
        <v>487916</v>
      </c>
      <c r="C107" s="11">
        <v>422568</v>
      </c>
      <c r="D107" s="12">
        <v>296492.72455637652</v>
      </c>
      <c r="E107" s="12">
        <v>1422680.3803082043</v>
      </c>
    </row>
    <row r="108" spans="1:5" x14ac:dyDescent="0.3">
      <c r="A108" s="10">
        <v>43435</v>
      </c>
      <c r="B108" s="11">
        <v>548339</v>
      </c>
      <c r="C108" s="11">
        <v>487916</v>
      </c>
      <c r="D108" s="12">
        <v>857459.44825314172</v>
      </c>
      <c r="E108" s="12">
        <v>932072.35566737619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08"/>
  <sheetViews>
    <sheetView workbookViewId="0">
      <selection activeCell="A2" sqref="A2:A108"/>
    </sheetView>
  </sheetViews>
  <sheetFormatPr defaultRowHeight="14.4" x14ac:dyDescent="0.3"/>
  <cols>
    <col min="1" max="1" width="9.109375" style="14"/>
    <col min="2" max="2" width="9" style="14" bestFit="1" customWidth="1"/>
    <col min="3" max="3" width="9" style="14" customWidth="1"/>
    <col min="4" max="5" width="10.88671875" style="14" bestFit="1" customWidth="1"/>
  </cols>
  <sheetData>
    <row r="1" spans="1:17" ht="27" x14ac:dyDescent="0.3">
      <c r="A1" s="15" t="s">
        <v>0</v>
      </c>
      <c r="B1" s="15" t="s">
        <v>1</v>
      </c>
      <c r="C1" s="15" t="s">
        <v>32</v>
      </c>
      <c r="D1" s="16" t="s">
        <v>2</v>
      </c>
      <c r="E1" s="17" t="s">
        <v>3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</row>
    <row r="2" spans="1:17" x14ac:dyDescent="0.3">
      <c r="A2" s="10">
        <v>40210</v>
      </c>
      <c r="B2" s="11">
        <v>342751</v>
      </c>
      <c r="C2" s="11">
        <v>281112</v>
      </c>
      <c r="D2" s="12">
        <v>72172.800000000003</v>
      </c>
      <c r="E2" s="13">
        <v>254396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3">
      <c r="A3" s="10">
        <v>40238</v>
      </c>
      <c r="B3" s="11">
        <v>457024</v>
      </c>
      <c r="C3" s="11">
        <v>342751</v>
      </c>
      <c r="D3" s="12">
        <v>645312</v>
      </c>
      <c r="E3" s="13">
        <v>259952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</row>
    <row r="4" spans="1:17" x14ac:dyDescent="0.3">
      <c r="A4" s="10">
        <v>40269</v>
      </c>
      <c r="B4" s="11">
        <v>361644</v>
      </c>
      <c r="C4" s="11">
        <v>457024</v>
      </c>
      <c r="D4" s="12">
        <v>574752</v>
      </c>
      <c r="E4" s="13">
        <v>267368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</row>
    <row r="5" spans="1:17" x14ac:dyDescent="0.3">
      <c r="A5" s="10">
        <v>40299</v>
      </c>
      <c r="B5" s="11">
        <v>281202</v>
      </c>
      <c r="C5" s="11">
        <v>361644</v>
      </c>
      <c r="D5" s="12">
        <v>650832</v>
      </c>
      <c r="E5" s="13">
        <v>158504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</row>
    <row r="6" spans="1:17" x14ac:dyDescent="0.3">
      <c r="A6" s="10">
        <v>40330</v>
      </c>
      <c r="B6" s="11">
        <v>255949</v>
      </c>
      <c r="C6" s="11">
        <v>281202</v>
      </c>
      <c r="D6" s="12">
        <v>910267.2</v>
      </c>
      <c r="E6" s="13">
        <v>430012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</row>
    <row r="7" spans="1:17" x14ac:dyDescent="0.3">
      <c r="A7" s="10">
        <v>40360</v>
      </c>
      <c r="B7" s="11">
        <v>123946</v>
      </c>
      <c r="C7" s="11">
        <v>255949</v>
      </c>
      <c r="D7" s="12">
        <v>44678.400000000001</v>
      </c>
      <c r="E7" s="13">
        <v>388516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</row>
    <row r="8" spans="1:17" x14ac:dyDescent="0.3">
      <c r="A8" s="10">
        <v>40391</v>
      </c>
      <c r="B8" s="11">
        <v>229334</v>
      </c>
      <c r="C8" s="11">
        <v>123946</v>
      </c>
      <c r="D8" s="12">
        <v>197275.2</v>
      </c>
      <c r="E8" s="13">
        <v>225616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7</v>
      </c>
    </row>
    <row r="9" spans="1:17" x14ac:dyDescent="0.3">
      <c r="A9" s="10">
        <v>40422</v>
      </c>
      <c r="B9" s="11">
        <v>378959</v>
      </c>
      <c r="C9" s="11">
        <v>229334</v>
      </c>
      <c r="D9" s="12">
        <v>45076.800000000003</v>
      </c>
      <c r="E9" s="13">
        <v>1042304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8</v>
      </c>
    </row>
    <row r="10" spans="1:17" x14ac:dyDescent="0.3">
      <c r="A10" s="10">
        <v>40452</v>
      </c>
      <c r="B10" s="11">
        <v>397858</v>
      </c>
      <c r="C10" s="11">
        <v>378959</v>
      </c>
      <c r="D10" s="12">
        <v>4521.6000000000004</v>
      </c>
      <c r="E10" s="13">
        <v>974092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9</v>
      </c>
    </row>
    <row r="11" spans="1:17" x14ac:dyDescent="0.3">
      <c r="A11" s="10">
        <v>40483</v>
      </c>
      <c r="B11" s="11">
        <v>440686</v>
      </c>
      <c r="C11" s="11">
        <v>397858</v>
      </c>
      <c r="D11" s="12">
        <v>8726.4</v>
      </c>
      <c r="E11" s="13">
        <v>301892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10</v>
      </c>
    </row>
    <row r="12" spans="1:17" x14ac:dyDescent="0.3">
      <c r="A12" s="10">
        <v>40513</v>
      </c>
      <c r="B12" s="11">
        <v>428405</v>
      </c>
      <c r="C12" s="11">
        <v>440686</v>
      </c>
      <c r="D12" s="12">
        <v>3225.6</v>
      </c>
      <c r="E12" s="13">
        <v>76148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11</v>
      </c>
    </row>
    <row r="13" spans="1:17" x14ac:dyDescent="0.3">
      <c r="A13" s="10">
        <v>40544</v>
      </c>
      <c r="B13" s="11">
        <v>405983</v>
      </c>
      <c r="C13" s="11">
        <v>428405</v>
      </c>
      <c r="D13" s="12">
        <v>2633779.2000000002</v>
      </c>
      <c r="E13" s="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12</v>
      </c>
    </row>
    <row r="14" spans="1:17" x14ac:dyDescent="0.3">
      <c r="A14" s="10">
        <v>40575</v>
      </c>
      <c r="B14" s="11">
        <v>249030</v>
      </c>
      <c r="C14" s="11">
        <v>405983</v>
      </c>
      <c r="D14" s="12">
        <v>253526.39999999999</v>
      </c>
      <c r="E14" s="13">
        <v>315196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</v>
      </c>
    </row>
    <row r="15" spans="1:17" x14ac:dyDescent="0.3">
      <c r="A15" s="10">
        <v>40603</v>
      </c>
      <c r="B15" s="11">
        <v>317051</v>
      </c>
      <c r="C15" s="11">
        <v>249030</v>
      </c>
      <c r="D15" s="12">
        <v>13406.4</v>
      </c>
      <c r="E15" s="13">
        <v>703624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14</v>
      </c>
    </row>
    <row r="16" spans="1:17" x14ac:dyDescent="0.3">
      <c r="A16" s="10">
        <v>40634</v>
      </c>
      <c r="B16" s="11">
        <v>342058</v>
      </c>
      <c r="C16" s="11">
        <v>317051</v>
      </c>
      <c r="D16" s="12">
        <v>133195.20000000001</v>
      </c>
      <c r="E16" s="13">
        <v>198464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</row>
    <row r="17" spans="1:17" x14ac:dyDescent="0.3">
      <c r="A17" s="10">
        <v>40664</v>
      </c>
      <c r="B17" s="11">
        <v>353740</v>
      </c>
      <c r="C17" s="11">
        <v>342058</v>
      </c>
      <c r="D17" s="12">
        <v>105057.60000000001</v>
      </c>
      <c r="E17" s="13">
        <v>478880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</row>
    <row r="18" spans="1:17" x14ac:dyDescent="0.3">
      <c r="A18" s="10">
        <v>40695</v>
      </c>
      <c r="B18" s="11">
        <v>182138</v>
      </c>
      <c r="C18" s="11">
        <v>353740</v>
      </c>
      <c r="D18" s="12">
        <v>5328</v>
      </c>
      <c r="E18" s="13">
        <v>457172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17</v>
      </c>
    </row>
    <row r="19" spans="1:17" x14ac:dyDescent="0.3">
      <c r="A19" s="10">
        <v>40725</v>
      </c>
      <c r="B19" s="11">
        <v>170917</v>
      </c>
      <c r="C19" s="11">
        <v>182138</v>
      </c>
      <c r="D19" s="12">
        <v>2092.8000000000002</v>
      </c>
      <c r="E19" s="13">
        <v>709480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18</v>
      </c>
    </row>
    <row r="20" spans="1:17" x14ac:dyDescent="0.3">
      <c r="A20" s="10">
        <v>40756</v>
      </c>
      <c r="B20" s="11">
        <v>183813</v>
      </c>
      <c r="C20" s="11">
        <v>170917</v>
      </c>
      <c r="D20" s="12">
        <v>6753.6</v>
      </c>
      <c r="E20" s="13">
        <v>45380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19</v>
      </c>
    </row>
    <row r="21" spans="1:17" x14ac:dyDescent="0.3">
      <c r="A21" s="10">
        <v>40787</v>
      </c>
      <c r="B21" s="11">
        <v>469941</v>
      </c>
      <c r="C21" s="11">
        <v>183813</v>
      </c>
      <c r="D21" s="12">
        <v>1807920</v>
      </c>
      <c r="E21" s="13">
        <v>28080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20</v>
      </c>
    </row>
    <row r="22" spans="1:17" x14ac:dyDescent="0.3">
      <c r="A22" s="10">
        <v>40817</v>
      </c>
      <c r="B22" s="11">
        <v>379902</v>
      </c>
      <c r="C22" s="11">
        <v>469941</v>
      </c>
      <c r="D22" s="12">
        <v>589948.80000000005</v>
      </c>
      <c r="E22" s="13">
        <v>111520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21</v>
      </c>
    </row>
    <row r="23" spans="1:17" x14ac:dyDescent="0.3">
      <c r="A23" s="10">
        <v>40848</v>
      </c>
      <c r="B23" s="11">
        <v>357051</v>
      </c>
      <c r="C23" s="11">
        <v>379902</v>
      </c>
      <c r="D23" s="12">
        <v>72662.399999999994</v>
      </c>
      <c r="E23" s="13">
        <v>267200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22</v>
      </c>
    </row>
    <row r="24" spans="1:17" x14ac:dyDescent="0.3">
      <c r="A24" s="10">
        <v>40878</v>
      </c>
      <c r="B24" s="11">
        <v>420320</v>
      </c>
      <c r="C24" s="11">
        <v>357051</v>
      </c>
      <c r="D24" s="12">
        <v>26553.599999999999</v>
      </c>
      <c r="E24" s="13">
        <v>354304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23</v>
      </c>
    </row>
    <row r="25" spans="1:17" x14ac:dyDescent="0.3">
      <c r="A25" s="10">
        <v>40909</v>
      </c>
      <c r="B25" s="11">
        <v>424924</v>
      </c>
      <c r="C25" s="11">
        <v>420320</v>
      </c>
      <c r="D25" s="12">
        <v>2615073.6</v>
      </c>
      <c r="E25" s="13">
        <v>664712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24</v>
      </c>
    </row>
    <row r="26" spans="1:17" x14ac:dyDescent="0.3">
      <c r="A26" s="10">
        <v>40940</v>
      </c>
      <c r="B26" s="11">
        <v>206133</v>
      </c>
      <c r="C26" s="11">
        <v>424924</v>
      </c>
      <c r="D26" s="12">
        <v>209798.39999999999</v>
      </c>
      <c r="E26" s="13">
        <v>536824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</row>
    <row r="27" spans="1:17" x14ac:dyDescent="0.3">
      <c r="A27" s="10">
        <v>40969</v>
      </c>
      <c r="B27" s="11">
        <v>363917</v>
      </c>
      <c r="C27" s="11">
        <v>206133</v>
      </c>
      <c r="D27" s="12">
        <v>27552</v>
      </c>
      <c r="E27" s="13">
        <v>551560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</row>
    <row r="28" spans="1:17" x14ac:dyDescent="0.3">
      <c r="A28" s="10">
        <v>41000</v>
      </c>
      <c r="B28" s="11">
        <v>394292</v>
      </c>
      <c r="C28" s="11">
        <v>363917</v>
      </c>
      <c r="D28" s="12">
        <v>46147.199999999997</v>
      </c>
      <c r="E28" s="13">
        <v>150080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27</v>
      </c>
    </row>
    <row r="29" spans="1:17" x14ac:dyDescent="0.3">
      <c r="A29" s="10">
        <v>41030</v>
      </c>
      <c r="B29" s="11">
        <v>371590</v>
      </c>
      <c r="C29" s="11">
        <v>394292</v>
      </c>
      <c r="D29" s="12">
        <v>7233.6</v>
      </c>
      <c r="E29" s="13">
        <v>580800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28</v>
      </c>
    </row>
    <row r="30" spans="1:17" x14ac:dyDescent="0.3">
      <c r="A30" s="10">
        <v>41061</v>
      </c>
      <c r="B30" s="11">
        <v>155272</v>
      </c>
      <c r="C30" s="11">
        <v>371590</v>
      </c>
      <c r="D30" s="12">
        <v>65376</v>
      </c>
      <c r="E30" s="13">
        <v>435080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29</v>
      </c>
    </row>
    <row r="31" spans="1:17" x14ac:dyDescent="0.3">
      <c r="A31" s="10">
        <v>41091</v>
      </c>
      <c r="B31" s="11">
        <v>200921</v>
      </c>
      <c r="C31" s="11">
        <v>155272</v>
      </c>
      <c r="D31" s="12">
        <v>485659.2</v>
      </c>
      <c r="E31" s="13">
        <v>361144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30</v>
      </c>
    </row>
    <row r="32" spans="1:17" x14ac:dyDescent="0.3">
      <c r="A32" s="10">
        <v>41122</v>
      </c>
      <c r="B32" s="11">
        <v>163462</v>
      </c>
      <c r="C32" s="11">
        <v>200921</v>
      </c>
      <c r="D32" s="12">
        <v>385483.2</v>
      </c>
      <c r="E32" s="13">
        <v>97844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31</v>
      </c>
    </row>
    <row r="33" spans="1:17" x14ac:dyDescent="0.3">
      <c r="A33" s="10">
        <v>41153</v>
      </c>
      <c r="B33" s="11">
        <v>458950</v>
      </c>
      <c r="C33" s="11">
        <v>163462</v>
      </c>
      <c r="D33" s="12">
        <v>1611686.4</v>
      </c>
      <c r="E33" s="13">
        <v>30372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32</v>
      </c>
    </row>
    <row r="34" spans="1:17" x14ac:dyDescent="0.3">
      <c r="A34" s="10">
        <v>41183</v>
      </c>
      <c r="B34" s="11">
        <v>440162</v>
      </c>
      <c r="C34" s="11">
        <v>458950</v>
      </c>
      <c r="D34" s="12">
        <v>440208</v>
      </c>
      <c r="E34" s="13">
        <v>150324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33</v>
      </c>
    </row>
    <row r="35" spans="1:17" x14ac:dyDescent="0.3">
      <c r="A35" s="10">
        <v>41214</v>
      </c>
      <c r="B35" s="11">
        <v>359527</v>
      </c>
      <c r="C35" s="11">
        <v>440162</v>
      </c>
      <c r="D35" s="12">
        <v>47308.800000000003</v>
      </c>
      <c r="E35" s="13">
        <v>293044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34</v>
      </c>
    </row>
    <row r="36" spans="1:17" x14ac:dyDescent="0.3">
      <c r="A36" s="10">
        <v>41244</v>
      </c>
      <c r="B36" s="11">
        <v>490628</v>
      </c>
      <c r="C36" s="11">
        <v>359527</v>
      </c>
      <c r="D36" s="12">
        <v>514425.59999999998</v>
      </c>
      <c r="E36" s="13">
        <v>162788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35</v>
      </c>
    </row>
    <row r="37" spans="1:17" x14ac:dyDescent="0.3">
      <c r="A37" s="10">
        <v>41275</v>
      </c>
      <c r="B37" s="11">
        <v>293317</v>
      </c>
      <c r="C37" s="11">
        <v>490628</v>
      </c>
      <c r="D37" s="12">
        <v>1438948.8</v>
      </c>
      <c r="E37" s="13">
        <v>32532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36</v>
      </c>
    </row>
    <row r="38" spans="1:17" x14ac:dyDescent="0.3">
      <c r="A38" s="10">
        <v>41306</v>
      </c>
      <c r="B38" s="11">
        <v>243606</v>
      </c>
      <c r="C38" s="11">
        <v>293317</v>
      </c>
      <c r="D38" s="12">
        <v>101846.39999999999</v>
      </c>
      <c r="E38" s="13">
        <v>23468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37</v>
      </c>
    </row>
    <row r="39" spans="1:17" x14ac:dyDescent="0.3">
      <c r="A39" s="10">
        <v>41334</v>
      </c>
      <c r="B39" s="11">
        <v>617313</v>
      </c>
      <c r="C39" s="11">
        <v>243606</v>
      </c>
      <c r="D39" s="12">
        <v>753.6</v>
      </c>
      <c r="E39" s="13">
        <v>4503456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38</v>
      </c>
    </row>
    <row r="40" spans="1:17" x14ac:dyDescent="0.3">
      <c r="A40" s="10">
        <v>41365</v>
      </c>
      <c r="B40" s="11">
        <v>366307</v>
      </c>
      <c r="C40" s="11">
        <v>617313</v>
      </c>
      <c r="D40" s="12">
        <v>62212.800000000003</v>
      </c>
      <c r="E40" s="13">
        <v>500904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39</v>
      </c>
    </row>
    <row r="41" spans="1:17" x14ac:dyDescent="0.3">
      <c r="A41" s="10">
        <v>41395</v>
      </c>
      <c r="B41" s="11">
        <v>460942</v>
      </c>
      <c r="C41" s="11">
        <v>366307</v>
      </c>
      <c r="D41" s="12">
        <v>1600939.2</v>
      </c>
      <c r="E41" s="13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40</v>
      </c>
    </row>
    <row r="42" spans="1:17" x14ac:dyDescent="0.3">
      <c r="A42" s="10">
        <v>41426</v>
      </c>
      <c r="B42" s="11">
        <v>62038</v>
      </c>
      <c r="C42" s="11">
        <v>460942</v>
      </c>
      <c r="D42" s="12">
        <v>854904</v>
      </c>
      <c r="E42" s="13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41</v>
      </c>
    </row>
    <row r="43" spans="1:17" x14ac:dyDescent="0.3">
      <c r="A43" s="10">
        <v>41456</v>
      </c>
      <c r="B43" s="11">
        <v>207295</v>
      </c>
      <c r="C43" s="11">
        <v>62038</v>
      </c>
      <c r="D43" s="12">
        <v>1514707.2</v>
      </c>
      <c r="E43" s="13">
        <v>46104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42</v>
      </c>
    </row>
    <row r="44" spans="1:17" x14ac:dyDescent="0.3">
      <c r="A44" s="10">
        <v>41487</v>
      </c>
      <c r="B44" s="11">
        <v>202182</v>
      </c>
      <c r="C44" s="11">
        <v>207295</v>
      </c>
      <c r="D44" s="12">
        <v>384988.8</v>
      </c>
      <c r="E44" s="13">
        <v>92252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43</v>
      </c>
    </row>
    <row r="45" spans="1:17" x14ac:dyDescent="0.3">
      <c r="A45" s="10">
        <v>41518</v>
      </c>
      <c r="B45" s="11">
        <v>703746</v>
      </c>
      <c r="C45" s="11">
        <v>202182</v>
      </c>
      <c r="D45" s="12">
        <v>28512</v>
      </c>
      <c r="E45" s="13">
        <v>4869952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44</v>
      </c>
    </row>
    <row r="46" spans="1:17" x14ac:dyDescent="0.3">
      <c r="A46" s="10">
        <v>41548</v>
      </c>
      <c r="B46" s="11">
        <v>391763</v>
      </c>
      <c r="C46" s="11">
        <v>703746</v>
      </c>
      <c r="D46" s="12">
        <v>176731.2</v>
      </c>
      <c r="E46" s="13">
        <v>376556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45</v>
      </c>
    </row>
    <row r="47" spans="1:17" x14ac:dyDescent="0.3">
      <c r="A47" s="10">
        <v>41579</v>
      </c>
      <c r="B47" s="11">
        <v>491650</v>
      </c>
      <c r="C47" s="11">
        <v>391763</v>
      </c>
      <c r="D47" s="12">
        <v>1125897.6000000001</v>
      </c>
      <c r="E47" s="13">
        <v>376556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46</v>
      </c>
    </row>
    <row r="48" spans="1:17" x14ac:dyDescent="0.3">
      <c r="A48" s="10">
        <v>41609</v>
      </c>
      <c r="B48" s="11">
        <v>417607</v>
      </c>
      <c r="C48" s="11">
        <v>491650</v>
      </c>
      <c r="D48" s="12">
        <v>345028.8</v>
      </c>
      <c r="E48" s="13">
        <v>552536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47</v>
      </c>
    </row>
    <row r="49" spans="1:17" x14ac:dyDescent="0.3">
      <c r="A49" s="10">
        <v>41640</v>
      </c>
      <c r="B49" s="11">
        <v>244977</v>
      </c>
      <c r="C49" s="11">
        <v>417607</v>
      </c>
      <c r="D49" s="12">
        <v>1591804.5426821872</v>
      </c>
      <c r="E49" s="12">
        <v>183461.85461482278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48</v>
      </c>
    </row>
    <row r="50" spans="1:17" x14ac:dyDescent="0.3">
      <c r="A50" s="10">
        <v>41671</v>
      </c>
      <c r="B50" s="11">
        <v>378869</v>
      </c>
      <c r="C50" s="11">
        <v>244977</v>
      </c>
      <c r="D50" s="12">
        <v>249076.13952857241</v>
      </c>
      <c r="E50" s="12">
        <v>1044346.8279642296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49</v>
      </c>
    </row>
    <row r="51" spans="1:17" x14ac:dyDescent="0.3">
      <c r="A51" s="10">
        <v>41699</v>
      </c>
      <c r="B51" s="11">
        <v>423355</v>
      </c>
      <c r="C51" s="11">
        <v>378869</v>
      </c>
      <c r="D51" s="12">
        <v>823083.40619258408</v>
      </c>
      <c r="E51" s="12">
        <v>884919.4828248095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50</v>
      </c>
    </row>
    <row r="52" spans="1:17" x14ac:dyDescent="0.3">
      <c r="A52" s="10">
        <v>41730</v>
      </c>
      <c r="B52" s="11">
        <v>276855</v>
      </c>
      <c r="C52" s="11">
        <v>423355</v>
      </c>
      <c r="D52" s="12">
        <v>103929.74104368221</v>
      </c>
      <c r="E52" s="12">
        <v>595204.69369076425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51</v>
      </c>
    </row>
    <row r="53" spans="1:17" x14ac:dyDescent="0.3">
      <c r="A53" s="10">
        <v>41760</v>
      </c>
      <c r="B53" s="11">
        <v>429252</v>
      </c>
      <c r="C53" s="11">
        <v>276855</v>
      </c>
      <c r="D53" s="12">
        <v>193124.59009986673</v>
      </c>
      <c r="E53" s="12">
        <v>1576609.794544904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52</v>
      </c>
    </row>
    <row r="54" spans="1:17" x14ac:dyDescent="0.3">
      <c r="A54" s="10">
        <v>41791</v>
      </c>
      <c r="B54" s="11">
        <v>265791</v>
      </c>
      <c r="C54" s="11">
        <v>429252</v>
      </c>
      <c r="D54" s="12">
        <v>628550.54803842248</v>
      </c>
      <c r="E54" s="12">
        <v>1374511.547528666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53</v>
      </c>
    </row>
    <row r="55" spans="1:17" x14ac:dyDescent="0.3">
      <c r="A55" s="10">
        <v>41821</v>
      </c>
      <c r="B55" s="11">
        <v>292376</v>
      </c>
      <c r="C55" s="11">
        <v>265791</v>
      </c>
      <c r="D55" s="12">
        <v>711319.0976276407</v>
      </c>
      <c r="E55" s="12">
        <v>1988183.9530945877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54</v>
      </c>
    </row>
    <row r="56" spans="1:17" x14ac:dyDescent="0.3">
      <c r="A56" s="10">
        <v>41852</v>
      </c>
      <c r="B56" s="11">
        <v>150807</v>
      </c>
      <c r="C56" s="11">
        <v>292376</v>
      </c>
      <c r="D56" s="12">
        <v>227100.86595841614</v>
      </c>
      <c r="E56" s="12">
        <v>118271.0482292783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55</v>
      </c>
    </row>
    <row r="57" spans="1:17" x14ac:dyDescent="0.3">
      <c r="A57" s="10">
        <v>41883</v>
      </c>
      <c r="B57" s="11">
        <v>355839</v>
      </c>
      <c r="C57" s="11">
        <v>150807</v>
      </c>
      <c r="D57" s="12">
        <v>46433.188231933629</v>
      </c>
      <c r="E57" s="12">
        <v>495860.29775113962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56</v>
      </c>
    </row>
    <row r="58" spans="1:17" x14ac:dyDescent="0.3">
      <c r="A58" s="10">
        <v>41913</v>
      </c>
      <c r="B58" s="11">
        <v>375515</v>
      </c>
      <c r="C58" s="11">
        <v>355839</v>
      </c>
      <c r="D58" s="12">
        <v>560763.6027441211</v>
      </c>
      <c r="E58" s="12">
        <v>438390.84245505324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57</v>
      </c>
    </row>
    <row r="59" spans="1:17" x14ac:dyDescent="0.3">
      <c r="A59" s="10">
        <v>41944</v>
      </c>
      <c r="B59" s="11">
        <v>424043</v>
      </c>
      <c r="C59" s="11">
        <v>375515</v>
      </c>
      <c r="D59" s="12">
        <v>512112.28703843767</v>
      </c>
      <c r="E59" s="12">
        <v>162712.04137851566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58</v>
      </c>
    </row>
    <row r="60" spans="1:17" x14ac:dyDescent="0.3">
      <c r="A60" s="10">
        <v>41974</v>
      </c>
      <c r="B60" s="11">
        <v>486996</v>
      </c>
      <c r="C60" s="11">
        <v>424043</v>
      </c>
      <c r="D60" s="12">
        <v>561128.70713670668</v>
      </c>
      <c r="E60" s="12">
        <v>771364.80680124112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59</v>
      </c>
    </row>
    <row r="61" spans="1:17" x14ac:dyDescent="0.3">
      <c r="A61" s="10">
        <v>42005</v>
      </c>
      <c r="B61" s="11">
        <v>296025</v>
      </c>
      <c r="C61" s="11">
        <v>486996</v>
      </c>
      <c r="D61" s="12">
        <v>1178515.6134244269</v>
      </c>
      <c r="E61" s="12">
        <v>586857.11614757357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60</v>
      </c>
    </row>
    <row r="62" spans="1:17" x14ac:dyDescent="0.3">
      <c r="A62" s="10">
        <v>42036</v>
      </c>
      <c r="B62" s="11">
        <v>386668</v>
      </c>
      <c r="C62" s="11">
        <v>296025</v>
      </c>
      <c r="D62" s="12">
        <v>686826.29282713856</v>
      </c>
      <c r="E62" s="12">
        <v>899980.54531306704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61</v>
      </c>
    </row>
    <row r="63" spans="1:17" x14ac:dyDescent="0.3">
      <c r="A63" s="10">
        <v>42064</v>
      </c>
      <c r="B63" s="11">
        <v>290997</v>
      </c>
      <c r="C63" s="11">
        <v>386668</v>
      </c>
      <c r="D63" s="12">
        <v>2783.9567571597872</v>
      </c>
      <c r="E63" s="12">
        <v>280546.64552214707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62</v>
      </c>
    </row>
    <row r="64" spans="1:17" x14ac:dyDescent="0.3">
      <c r="A64" s="10">
        <v>42095</v>
      </c>
      <c r="B64" s="11">
        <v>493073</v>
      </c>
      <c r="C64" s="11">
        <v>290997</v>
      </c>
      <c r="D64" s="12">
        <v>111168.66737600253</v>
      </c>
      <c r="E64" s="12">
        <v>1471142.2955021155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63</v>
      </c>
    </row>
    <row r="65" spans="1:17" x14ac:dyDescent="0.3">
      <c r="A65" s="10">
        <v>42125</v>
      </c>
      <c r="B65" s="11">
        <v>446095</v>
      </c>
      <c r="C65" s="11">
        <v>493073</v>
      </c>
      <c r="D65" s="12">
        <v>601378.0002383308</v>
      </c>
      <c r="E65" s="12">
        <v>769291.09058155736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64</v>
      </c>
    </row>
    <row r="66" spans="1:17" x14ac:dyDescent="0.3">
      <c r="A66" s="10">
        <v>42156</v>
      </c>
      <c r="B66" s="11">
        <v>87744</v>
      </c>
      <c r="C66" s="11">
        <v>446095</v>
      </c>
      <c r="D66" s="12">
        <v>87569.36699617398</v>
      </c>
      <c r="E66" s="12">
        <v>124212.81976671494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65</v>
      </c>
    </row>
    <row r="67" spans="1:17" x14ac:dyDescent="0.3">
      <c r="A67" s="10">
        <v>42186</v>
      </c>
      <c r="B67" s="11">
        <v>121341</v>
      </c>
      <c r="C67" s="11">
        <v>87744</v>
      </c>
      <c r="D67" s="12">
        <v>312937.37081275799</v>
      </c>
      <c r="E67" s="12">
        <v>301787.74079118046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66</v>
      </c>
    </row>
    <row r="68" spans="1:17" x14ac:dyDescent="0.3">
      <c r="A68" s="10">
        <v>42217</v>
      </c>
      <c r="B68" s="11">
        <v>250273</v>
      </c>
      <c r="C68" s="11">
        <v>121341</v>
      </c>
      <c r="D68" s="12">
        <v>486887.27626929653</v>
      </c>
      <c r="E68" s="12">
        <v>939382.20774034783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67</v>
      </c>
    </row>
    <row r="69" spans="1:17" x14ac:dyDescent="0.3">
      <c r="A69" s="10">
        <v>42248</v>
      </c>
      <c r="B69" s="11">
        <v>454510</v>
      </c>
      <c r="C69" s="11">
        <v>250273</v>
      </c>
      <c r="D69" s="12">
        <v>536023.85730689752</v>
      </c>
      <c r="E69" s="12">
        <v>458225.56383641099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68</v>
      </c>
    </row>
    <row r="70" spans="1:17" x14ac:dyDescent="0.3">
      <c r="A70" s="10">
        <v>42278</v>
      </c>
      <c r="B70" s="11">
        <v>577976</v>
      </c>
      <c r="C70" s="11">
        <v>454510</v>
      </c>
      <c r="D70" s="12">
        <v>1766084.1204594569</v>
      </c>
      <c r="E70" s="12">
        <v>1206994.9169018876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69</v>
      </c>
    </row>
    <row r="71" spans="1:17" x14ac:dyDescent="0.3">
      <c r="A71" s="10">
        <v>42309</v>
      </c>
      <c r="B71" s="11">
        <v>501710</v>
      </c>
      <c r="C71" s="11">
        <v>577976</v>
      </c>
      <c r="D71" s="12">
        <v>976585.15487703215</v>
      </c>
      <c r="E71" s="12">
        <v>1249927.2735944055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70</v>
      </c>
    </row>
    <row r="72" spans="1:17" x14ac:dyDescent="0.3">
      <c r="A72" s="10">
        <v>42339</v>
      </c>
      <c r="B72" s="11">
        <v>481996</v>
      </c>
      <c r="C72" s="11">
        <v>501710</v>
      </c>
      <c r="D72" s="12">
        <v>1570061.5747625513</v>
      </c>
      <c r="E72" s="12">
        <v>754003.36363614071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71</v>
      </c>
    </row>
    <row r="73" spans="1:17" x14ac:dyDescent="0.3">
      <c r="A73" s="10">
        <v>42370</v>
      </c>
      <c r="B73" s="11">
        <v>290264</v>
      </c>
      <c r="C73" s="11">
        <v>481996</v>
      </c>
      <c r="D73" s="12">
        <v>1542174.9936883524</v>
      </c>
      <c r="E73" s="12">
        <v>434158.72951882408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72</v>
      </c>
    </row>
    <row r="74" spans="1:17" x14ac:dyDescent="0.3">
      <c r="A74" s="10">
        <v>42401</v>
      </c>
      <c r="B74" s="11">
        <v>313421</v>
      </c>
      <c r="C74" s="11">
        <v>290264</v>
      </c>
      <c r="D74" s="12">
        <v>159550.39123062056</v>
      </c>
      <c r="E74" s="12">
        <v>1160396.9215231268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73</v>
      </c>
    </row>
    <row r="75" spans="1:17" x14ac:dyDescent="0.3">
      <c r="A75" s="10">
        <v>42430</v>
      </c>
      <c r="B75" s="11">
        <v>444790</v>
      </c>
      <c r="C75" s="11">
        <v>313421</v>
      </c>
      <c r="D75" s="12">
        <v>1247509.5599490693</v>
      </c>
      <c r="E75" s="12">
        <v>99629.741571195656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74</v>
      </c>
    </row>
    <row r="76" spans="1:17" x14ac:dyDescent="0.3">
      <c r="A76" s="10">
        <v>42461</v>
      </c>
      <c r="B76" s="11">
        <v>454296</v>
      </c>
      <c r="C76" s="11">
        <v>444790</v>
      </c>
      <c r="D76" s="12">
        <v>1355586.165595266</v>
      </c>
      <c r="E76" s="12">
        <v>532438.66987017798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75</v>
      </c>
    </row>
    <row r="77" spans="1:17" x14ac:dyDescent="0.3">
      <c r="A77" s="10">
        <v>42491</v>
      </c>
      <c r="B77" s="11">
        <v>273217</v>
      </c>
      <c r="C77" s="11">
        <v>454296</v>
      </c>
      <c r="D77" s="12">
        <v>41709.482342664385</v>
      </c>
      <c r="E77" s="12">
        <v>539497.60966034082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76</v>
      </c>
    </row>
    <row r="78" spans="1:17" x14ac:dyDescent="0.3">
      <c r="A78" s="10">
        <v>42522</v>
      </c>
      <c r="B78" s="11">
        <v>238767</v>
      </c>
      <c r="C78" s="11">
        <v>273217</v>
      </c>
      <c r="D78" s="12">
        <v>108975.41662936669</v>
      </c>
      <c r="E78" s="12">
        <v>602053.83707639377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77</v>
      </c>
    </row>
    <row r="79" spans="1:17" x14ac:dyDescent="0.3">
      <c r="A79" s="10">
        <v>42552</v>
      </c>
      <c r="B79" s="11">
        <v>278025</v>
      </c>
      <c r="C79" s="11">
        <v>238767</v>
      </c>
      <c r="D79" s="12">
        <v>930407.15183926548</v>
      </c>
      <c r="E79" s="12">
        <v>1394099.5736403714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78</v>
      </c>
    </row>
    <row r="80" spans="1:17" x14ac:dyDescent="0.3">
      <c r="A80" s="10">
        <v>42583</v>
      </c>
      <c r="B80" s="11">
        <v>275023</v>
      </c>
      <c r="C80" s="11">
        <v>278025</v>
      </c>
      <c r="D80" s="12">
        <v>403308.09699819179</v>
      </c>
      <c r="E80" s="12">
        <v>810507.12291940034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79</v>
      </c>
    </row>
    <row r="81" spans="1:17" x14ac:dyDescent="0.3">
      <c r="A81" s="10">
        <v>42614</v>
      </c>
      <c r="B81" s="11">
        <v>374340</v>
      </c>
      <c r="C81" s="11">
        <v>275023</v>
      </c>
      <c r="D81" s="12">
        <v>287362.03369200916</v>
      </c>
      <c r="E81" s="12">
        <v>334106.92962220527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80</v>
      </c>
    </row>
    <row r="82" spans="1:17" x14ac:dyDescent="0.3">
      <c r="A82" s="10">
        <v>42644</v>
      </c>
      <c r="B82" s="11">
        <v>376160</v>
      </c>
      <c r="C82" s="11">
        <v>374340</v>
      </c>
      <c r="D82" s="12">
        <v>380581.81755721057</v>
      </c>
      <c r="E82" s="12">
        <v>243830.16622223513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81</v>
      </c>
    </row>
    <row r="83" spans="1:17" x14ac:dyDescent="0.3">
      <c r="A83" s="10">
        <v>42675</v>
      </c>
      <c r="B83" s="11">
        <v>578260</v>
      </c>
      <c r="C83" s="11">
        <v>376160</v>
      </c>
      <c r="D83" s="12">
        <v>1220302.3503395549</v>
      </c>
      <c r="E83" s="12">
        <v>588124.32860108651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82</v>
      </c>
    </row>
    <row r="84" spans="1:17" x14ac:dyDescent="0.3">
      <c r="A84" s="10">
        <v>42705</v>
      </c>
      <c r="B84" s="11">
        <v>517685</v>
      </c>
      <c r="C84" s="11">
        <v>578260</v>
      </c>
      <c r="D84" s="12">
        <v>1946510.3924410166</v>
      </c>
      <c r="E84" s="12">
        <v>588787.11368620535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83</v>
      </c>
    </row>
    <row r="85" spans="1:17" x14ac:dyDescent="0.3">
      <c r="A85" s="10">
        <v>42736</v>
      </c>
      <c r="B85" s="11">
        <v>221854</v>
      </c>
      <c r="C85" s="11">
        <v>517685</v>
      </c>
      <c r="D85" s="12">
        <v>499771.1423590979</v>
      </c>
      <c r="E85" s="12">
        <v>777444.68551955139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84</v>
      </c>
    </row>
    <row r="86" spans="1:17" x14ac:dyDescent="0.3">
      <c r="A86" s="10">
        <v>42767</v>
      </c>
      <c r="B86" s="11">
        <v>444086</v>
      </c>
      <c r="C86" s="11">
        <v>221854</v>
      </c>
      <c r="D86" s="12">
        <v>361760.14143686439</v>
      </c>
      <c r="E86" s="12">
        <v>346343.64754893101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85</v>
      </c>
    </row>
    <row r="87" spans="1:17" x14ac:dyDescent="0.3">
      <c r="A87" s="10">
        <v>42795</v>
      </c>
      <c r="B87" s="11">
        <v>323872</v>
      </c>
      <c r="C87" s="11">
        <v>444086</v>
      </c>
      <c r="D87" s="12">
        <v>122426.82307649124</v>
      </c>
      <c r="E87" s="12">
        <v>455813.43231092219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86</v>
      </c>
    </row>
    <row r="88" spans="1:17" x14ac:dyDescent="0.3">
      <c r="A88" s="10">
        <v>42826</v>
      </c>
      <c r="B88" s="11">
        <v>594623</v>
      </c>
      <c r="C88" s="11">
        <v>323872</v>
      </c>
      <c r="D88" s="12">
        <v>1468633.4177674532</v>
      </c>
      <c r="E88" s="12">
        <v>1831932.3590957061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87</v>
      </c>
    </row>
    <row r="89" spans="1:17" x14ac:dyDescent="0.3">
      <c r="A89" s="10">
        <v>42856</v>
      </c>
      <c r="B89" s="11">
        <v>412539</v>
      </c>
      <c r="C89" s="11">
        <v>594623</v>
      </c>
      <c r="D89" s="12">
        <v>445167.23858189175</v>
      </c>
      <c r="E89" s="12">
        <v>291617.35931111471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88</v>
      </c>
    </row>
    <row r="90" spans="1:17" x14ac:dyDescent="0.3">
      <c r="A90" s="10">
        <v>42887</v>
      </c>
      <c r="B90" s="11">
        <v>192631</v>
      </c>
      <c r="C90" s="11">
        <v>412539</v>
      </c>
      <c r="D90" s="12">
        <v>559720.66741171398</v>
      </c>
      <c r="E90" s="12">
        <v>1410063.0769441091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89</v>
      </c>
    </row>
    <row r="91" spans="1:17" x14ac:dyDescent="0.3">
      <c r="A91" s="10">
        <v>42917</v>
      </c>
      <c r="B91" s="11">
        <v>168548</v>
      </c>
      <c r="C91" s="11">
        <v>192631</v>
      </c>
      <c r="D91" s="12">
        <v>616706.22262747446</v>
      </c>
      <c r="E91" s="12">
        <v>471379.1418909317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90</v>
      </c>
    </row>
    <row r="92" spans="1:17" x14ac:dyDescent="0.3">
      <c r="A92" s="10">
        <v>42948</v>
      </c>
      <c r="B92" s="11">
        <v>328638</v>
      </c>
      <c r="C92" s="11">
        <v>168548</v>
      </c>
      <c r="D92" s="12">
        <v>259066.75687044952</v>
      </c>
      <c r="E92" s="12">
        <v>951492.41527238011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91</v>
      </c>
    </row>
    <row r="93" spans="1:17" x14ac:dyDescent="0.3">
      <c r="A93" s="10">
        <v>42979</v>
      </c>
      <c r="B93" s="11">
        <v>423113</v>
      </c>
      <c r="C93" s="11">
        <v>328638</v>
      </c>
      <c r="D93" s="12">
        <v>1301142.9330624403</v>
      </c>
      <c r="E93" s="12">
        <v>85071.217668112135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92</v>
      </c>
    </row>
    <row r="94" spans="1:17" x14ac:dyDescent="0.3">
      <c r="A94" s="10">
        <v>43009</v>
      </c>
      <c r="B94" s="11">
        <v>456346</v>
      </c>
      <c r="C94" s="11">
        <v>423113</v>
      </c>
      <c r="D94" s="12">
        <v>717020.58014645695</v>
      </c>
      <c r="E94" s="12">
        <v>644231.6886476397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93</v>
      </c>
    </row>
    <row r="95" spans="1:17" x14ac:dyDescent="0.3">
      <c r="A95" s="10">
        <v>43040</v>
      </c>
      <c r="B95" s="11">
        <v>433947</v>
      </c>
      <c r="C95" s="11">
        <v>456346</v>
      </c>
      <c r="D95" s="12">
        <v>621926.60473035835</v>
      </c>
      <c r="E95" s="12">
        <v>1750053.4371630715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94</v>
      </c>
    </row>
    <row r="96" spans="1:17" x14ac:dyDescent="0.3">
      <c r="A96" s="10">
        <v>43070</v>
      </c>
      <c r="B96" s="11">
        <v>423732</v>
      </c>
      <c r="C96" s="11">
        <v>433947</v>
      </c>
      <c r="D96" s="12">
        <v>241839.523983547</v>
      </c>
      <c r="E96" s="12">
        <v>1300702.220504629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95</v>
      </c>
    </row>
    <row r="97" spans="1:17" x14ac:dyDescent="0.3">
      <c r="A97" s="10">
        <v>43101</v>
      </c>
      <c r="B97" s="11">
        <v>274760</v>
      </c>
      <c r="C97" s="11">
        <v>423732</v>
      </c>
      <c r="D97" s="12">
        <v>686988.04793777782</v>
      </c>
      <c r="E97" s="12">
        <v>485854.03955044271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96</v>
      </c>
    </row>
    <row r="98" spans="1:17" x14ac:dyDescent="0.3">
      <c r="A98" s="10">
        <v>43132</v>
      </c>
      <c r="B98" s="11">
        <v>526566</v>
      </c>
      <c r="C98" s="11">
        <v>274760</v>
      </c>
      <c r="D98" s="12">
        <v>79071.831850594375</v>
      </c>
      <c r="E98" s="12">
        <v>2220018.4683835255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97</v>
      </c>
    </row>
    <row r="99" spans="1:17" x14ac:dyDescent="0.3">
      <c r="A99" s="10">
        <v>43160</v>
      </c>
      <c r="B99" s="11">
        <v>303365</v>
      </c>
      <c r="C99" s="11">
        <v>526566</v>
      </c>
      <c r="D99" s="12">
        <v>154013.74487217003</v>
      </c>
      <c r="E99" s="12">
        <v>405750.82039040572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98</v>
      </c>
    </row>
    <row r="100" spans="1:17" x14ac:dyDescent="0.3">
      <c r="A100" s="10">
        <v>43191</v>
      </c>
      <c r="B100" s="11">
        <v>380250</v>
      </c>
      <c r="C100" s="11">
        <v>303365</v>
      </c>
      <c r="D100" s="12">
        <v>138446.74112922559</v>
      </c>
      <c r="E100" s="12">
        <v>405985.20485432132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99</v>
      </c>
    </row>
    <row r="101" spans="1:17" x14ac:dyDescent="0.3">
      <c r="A101" s="10">
        <v>43221</v>
      </c>
      <c r="B101" s="11">
        <v>439517</v>
      </c>
      <c r="C101" s="11">
        <v>380250</v>
      </c>
      <c r="D101" s="12">
        <v>679961.71403658332</v>
      </c>
      <c r="E101" s="12">
        <v>119333.73554470344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100</v>
      </c>
    </row>
    <row r="102" spans="1:17" x14ac:dyDescent="0.3">
      <c r="A102" s="10">
        <v>43252</v>
      </c>
      <c r="B102" s="11">
        <v>211527</v>
      </c>
      <c r="C102" s="11">
        <v>439517</v>
      </c>
      <c r="D102" s="12">
        <v>1178427.8035072228</v>
      </c>
      <c r="E102" s="12">
        <v>878121.65761661378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101</v>
      </c>
    </row>
    <row r="103" spans="1:17" x14ac:dyDescent="0.3">
      <c r="A103" s="10">
        <v>43282</v>
      </c>
      <c r="B103" s="11">
        <v>46246</v>
      </c>
      <c r="C103" s="11">
        <v>211527</v>
      </c>
      <c r="D103" s="12">
        <v>240511.59155144228</v>
      </c>
      <c r="E103" s="12">
        <v>661563.61272064503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102</v>
      </c>
    </row>
    <row r="104" spans="1:17" x14ac:dyDescent="0.3">
      <c r="A104" s="10">
        <v>43313</v>
      </c>
      <c r="B104" s="11">
        <v>201955</v>
      </c>
      <c r="C104" s="11">
        <v>46246</v>
      </c>
      <c r="D104" s="12">
        <v>62124.517830195371</v>
      </c>
      <c r="E104" s="12">
        <v>145083.87213126989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103</v>
      </c>
    </row>
    <row r="105" spans="1:17" x14ac:dyDescent="0.3">
      <c r="A105" s="10">
        <v>43344</v>
      </c>
      <c r="B105" s="11">
        <v>521676</v>
      </c>
      <c r="C105" s="11">
        <v>201955</v>
      </c>
      <c r="D105" s="12">
        <v>1403047.1122402768</v>
      </c>
      <c r="E105" s="12">
        <v>432167.24505569111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104</v>
      </c>
    </row>
    <row r="106" spans="1:17" x14ac:dyDescent="0.3">
      <c r="A106" s="10">
        <v>43374</v>
      </c>
      <c r="B106" s="11">
        <v>422568</v>
      </c>
      <c r="C106" s="11">
        <v>521676</v>
      </c>
      <c r="D106" s="12">
        <v>122647.57479053765</v>
      </c>
      <c r="E106" s="12">
        <v>556340.70044093067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105</v>
      </c>
    </row>
    <row r="107" spans="1:17" x14ac:dyDescent="0.3">
      <c r="A107" s="10">
        <v>43405</v>
      </c>
      <c r="B107" s="11">
        <v>487916</v>
      </c>
      <c r="C107" s="11">
        <v>422568</v>
      </c>
      <c r="D107" s="12">
        <v>296492.72455637652</v>
      </c>
      <c r="E107" s="12">
        <v>1422680.3803082043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106</v>
      </c>
    </row>
    <row r="108" spans="1:17" x14ac:dyDescent="0.3">
      <c r="A108" s="10">
        <v>43435</v>
      </c>
      <c r="B108" s="11">
        <v>548339</v>
      </c>
      <c r="C108" s="11">
        <v>487916</v>
      </c>
      <c r="D108" s="12">
        <v>857459.44825314172</v>
      </c>
      <c r="E108" s="12">
        <v>932072.35566737619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08"/>
  <sheetViews>
    <sheetView workbookViewId="0">
      <selection activeCell="A2" sqref="A2:A108"/>
    </sheetView>
  </sheetViews>
  <sheetFormatPr defaultRowHeight="14.4" x14ac:dyDescent="0.3"/>
  <cols>
    <col min="1" max="1" width="9.109375" style="14"/>
    <col min="2" max="2" width="9" style="14" bestFit="1" customWidth="1"/>
    <col min="3" max="3" width="9" style="14" customWidth="1"/>
    <col min="4" max="5" width="10.88671875" style="14" bestFit="1" customWidth="1"/>
    <col min="19" max="19" width="13.5546875" customWidth="1"/>
    <col min="20" max="20" width="11.6640625" bestFit="1" customWidth="1"/>
    <col min="21" max="21" width="9.5546875" bestFit="1" customWidth="1"/>
    <col min="22" max="23" width="9.33203125" bestFit="1" customWidth="1"/>
    <col min="24" max="24" width="11.33203125" bestFit="1" customWidth="1"/>
    <col min="25" max="25" width="10.5546875" bestFit="1" customWidth="1"/>
  </cols>
  <sheetData>
    <row r="1" spans="1:24" ht="27" x14ac:dyDescent="0.3">
      <c r="A1" s="15" t="s">
        <v>0</v>
      </c>
      <c r="B1" s="15" t="s">
        <v>1</v>
      </c>
      <c r="C1" s="15" t="s">
        <v>32</v>
      </c>
      <c r="D1" s="16" t="s">
        <v>2</v>
      </c>
      <c r="E1" s="17" t="s">
        <v>3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8"/>
    </row>
    <row r="2" spans="1:24" x14ac:dyDescent="0.3">
      <c r="A2" s="10">
        <v>40210</v>
      </c>
      <c r="B2" s="11">
        <v>342751</v>
      </c>
      <c r="C2" s="11">
        <v>281112</v>
      </c>
      <c r="D2" s="12">
        <v>72172.800000000003</v>
      </c>
      <c r="E2" s="13">
        <v>254396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S2" t="s">
        <v>8</v>
      </c>
    </row>
    <row r="3" spans="1:24" ht="15" thickBot="1" x14ac:dyDescent="0.35">
      <c r="A3" s="10">
        <v>40238</v>
      </c>
      <c r="B3" s="11">
        <v>457024</v>
      </c>
      <c r="C3" s="11">
        <v>342751</v>
      </c>
      <c r="D3" s="12">
        <v>645312</v>
      </c>
      <c r="E3" s="13">
        <v>259952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</row>
    <row r="4" spans="1:24" x14ac:dyDescent="0.3">
      <c r="A4" s="10">
        <v>40269</v>
      </c>
      <c r="B4" s="11">
        <v>361644</v>
      </c>
      <c r="C4" s="11">
        <v>457024</v>
      </c>
      <c r="D4" s="12">
        <v>574752</v>
      </c>
      <c r="E4" s="13">
        <v>267368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S4" s="21" t="s">
        <v>9</v>
      </c>
      <c r="T4" s="21"/>
    </row>
    <row r="5" spans="1:24" x14ac:dyDescent="0.3">
      <c r="A5" s="10">
        <v>40299</v>
      </c>
      <c r="B5" s="11">
        <v>281202</v>
      </c>
      <c r="C5" s="11">
        <v>361644</v>
      </c>
      <c r="D5" s="12">
        <v>650832</v>
      </c>
      <c r="E5" s="13">
        <v>158504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S5" s="18" t="s">
        <v>10</v>
      </c>
      <c r="T5" s="23">
        <v>0.94026639078850849</v>
      </c>
    </row>
    <row r="6" spans="1:24" x14ac:dyDescent="0.3">
      <c r="A6" s="10">
        <v>40330</v>
      </c>
      <c r="B6" s="11">
        <v>255949</v>
      </c>
      <c r="C6" s="11">
        <v>281202</v>
      </c>
      <c r="D6" s="12">
        <v>910267.2</v>
      </c>
      <c r="E6" s="13">
        <v>430012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S6" s="18" t="s">
        <v>11</v>
      </c>
      <c r="T6" s="23">
        <v>0.88410088564644806</v>
      </c>
    </row>
    <row r="7" spans="1:24" x14ac:dyDescent="0.3">
      <c r="A7" s="10">
        <v>40360</v>
      </c>
      <c r="B7" s="11">
        <v>123946</v>
      </c>
      <c r="C7" s="11">
        <v>255949</v>
      </c>
      <c r="D7" s="12">
        <v>44678.400000000001</v>
      </c>
      <c r="E7" s="13">
        <v>388516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S7" s="18" t="s">
        <v>12</v>
      </c>
      <c r="T7" s="23">
        <v>0.86499663602773069</v>
      </c>
    </row>
    <row r="8" spans="1:24" x14ac:dyDescent="0.3">
      <c r="A8" s="10">
        <v>40391</v>
      </c>
      <c r="B8" s="11">
        <v>229334</v>
      </c>
      <c r="C8" s="11">
        <v>123946</v>
      </c>
      <c r="D8" s="12">
        <v>197275.2</v>
      </c>
      <c r="E8" s="13">
        <v>225616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7</v>
      </c>
      <c r="S8" s="18" t="s">
        <v>13</v>
      </c>
      <c r="T8" s="23">
        <v>46963.456204800328</v>
      </c>
    </row>
    <row r="9" spans="1:24" ht="15" thickBot="1" x14ac:dyDescent="0.35">
      <c r="A9" s="10">
        <v>40422</v>
      </c>
      <c r="B9" s="11">
        <v>378959</v>
      </c>
      <c r="C9" s="11">
        <v>229334</v>
      </c>
      <c r="D9" s="12">
        <v>45076.800000000003</v>
      </c>
      <c r="E9" s="13">
        <v>1042304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8</v>
      </c>
      <c r="S9" s="19" t="s">
        <v>14</v>
      </c>
      <c r="T9" s="19">
        <v>107</v>
      </c>
    </row>
    <row r="10" spans="1:24" x14ac:dyDescent="0.3">
      <c r="A10" s="10">
        <v>40452</v>
      </c>
      <c r="B10" s="11">
        <v>397858</v>
      </c>
      <c r="C10" s="11">
        <v>378959</v>
      </c>
      <c r="D10" s="12">
        <v>4521.6000000000004</v>
      </c>
      <c r="E10" s="13">
        <v>974092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9</v>
      </c>
    </row>
    <row r="11" spans="1:24" ht="15" thickBot="1" x14ac:dyDescent="0.35">
      <c r="A11" s="10">
        <v>40483</v>
      </c>
      <c r="B11" s="11">
        <v>440686</v>
      </c>
      <c r="C11" s="11">
        <v>397858</v>
      </c>
      <c r="D11" s="12">
        <v>8726.4</v>
      </c>
      <c r="E11" s="13">
        <v>301892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10</v>
      </c>
      <c r="S11" t="s">
        <v>15</v>
      </c>
    </row>
    <row r="12" spans="1:24" x14ac:dyDescent="0.3">
      <c r="A12" s="10">
        <v>40513</v>
      </c>
      <c r="B12" s="11">
        <v>428405</v>
      </c>
      <c r="C12" s="11">
        <v>440686</v>
      </c>
      <c r="D12" s="12">
        <v>3225.6</v>
      </c>
      <c r="E12" s="13">
        <v>76148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11</v>
      </c>
      <c r="S12" s="20"/>
      <c r="T12" s="20" t="s">
        <v>20</v>
      </c>
      <c r="U12" s="20" t="s">
        <v>21</v>
      </c>
      <c r="V12" s="20" t="s">
        <v>22</v>
      </c>
      <c r="W12" s="20" t="s">
        <v>23</v>
      </c>
      <c r="X12" s="20" t="s">
        <v>24</v>
      </c>
    </row>
    <row r="13" spans="1:24" x14ac:dyDescent="0.3">
      <c r="A13" s="10">
        <v>40544</v>
      </c>
      <c r="B13" s="11">
        <v>405983</v>
      </c>
      <c r="C13" s="11">
        <v>428405</v>
      </c>
      <c r="D13" s="12">
        <v>2633779.2000000002</v>
      </c>
      <c r="E13" s="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12</v>
      </c>
      <c r="S13" s="18" t="s">
        <v>16</v>
      </c>
      <c r="T13" s="18">
        <v>15</v>
      </c>
      <c r="U13" s="18">
        <v>1531028242057.4221</v>
      </c>
      <c r="V13" s="18">
        <v>102068549470.49481</v>
      </c>
      <c r="W13" s="18">
        <v>46.277708012161447</v>
      </c>
      <c r="X13" s="18">
        <v>6.3448083558603377E-36</v>
      </c>
    </row>
    <row r="14" spans="1:24" x14ac:dyDescent="0.3">
      <c r="A14" s="10">
        <v>40575</v>
      </c>
      <c r="B14" s="11">
        <v>249030</v>
      </c>
      <c r="C14" s="11">
        <v>405983</v>
      </c>
      <c r="D14" s="12">
        <v>253526.39999999999</v>
      </c>
      <c r="E14" s="13">
        <v>315196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13</v>
      </c>
      <c r="S14" s="18" t="s">
        <v>17</v>
      </c>
      <c r="T14" s="18">
        <v>91</v>
      </c>
      <c r="U14" s="18">
        <v>200706525901.71808</v>
      </c>
      <c r="V14" s="18">
        <v>2205566218.7001987</v>
      </c>
      <c r="W14" s="18"/>
      <c r="X14" s="18"/>
    </row>
    <row r="15" spans="1:24" ht="15" thickBot="1" x14ac:dyDescent="0.35">
      <c r="A15" s="10">
        <v>40603</v>
      </c>
      <c r="B15" s="11">
        <v>317051</v>
      </c>
      <c r="C15" s="11">
        <v>249030</v>
      </c>
      <c r="D15" s="12">
        <v>13406.4</v>
      </c>
      <c r="E15" s="13">
        <v>703624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14</v>
      </c>
      <c r="S15" s="19" t="s">
        <v>18</v>
      </c>
      <c r="T15" s="19">
        <v>106</v>
      </c>
      <c r="U15" s="19">
        <v>1731734767959.1401</v>
      </c>
      <c r="V15" s="19"/>
      <c r="W15" s="19"/>
      <c r="X15" s="19"/>
    </row>
    <row r="16" spans="1:24" ht="15" thickBot="1" x14ac:dyDescent="0.35">
      <c r="A16" s="10">
        <v>40634</v>
      </c>
      <c r="B16" s="11">
        <v>342058</v>
      </c>
      <c r="C16" s="11">
        <v>317051</v>
      </c>
      <c r="D16" s="12">
        <v>133195.20000000001</v>
      </c>
      <c r="E16" s="13">
        <v>198464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</row>
    <row r="17" spans="1:27" x14ac:dyDescent="0.3">
      <c r="A17" s="10">
        <v>40664</v>
      </c>
      <c r="B17" s="11">
        <v>353740</v>
      </c>
      <c r="C17" s="11">
        <v>342058</v>
      </c>
      <c r="D17" s="12">
        <v>105057.60000000001</v>
      </c>
      <c r="E17" s="13">
        <v>478880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S17" s="20"/>
      <c r="T17" s="20" t="s">
        <v>25</v>
      </c>
      <c r="U17" s="20" t="s">
        <v>13</v>
      </c>
      <c r="V17" s="20" t="s">
        <v>26</v>
      </c>
      <c r="W17" s="20" t="s">
        <v>27</v>
      </c>
      <c r="X17" s="20" t="s">
        <v>28</v>
      </c>
      <c r="Y17" s="20" t="s">
        <v>29</v>
      </c>
      <c r="Z17" s="20" t="s">
        <v>30</v>
      </c>
      <c r="AA17" s="20" t="s">
        <v>31</v>
      </c>
    </row>
    <row r="18" spans="1:27" x14ac:dyDescent="0.3">
      <c r="A18" s="10">
        <v>40695</v>
      </c>
      <c r="B18" s="11">
        <v>182138</v>
      </c>
      <c r="C18" s="11">
        <v>353740</v>
      </c>
      <c r="D18" s="12">
        <v>5328</v>
      </c>
      <c r="E18" s="13">
        <v>457172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17</v>
      </c>
      <c r="S18" s="18" t="s">
        <v>19</v>
      </c>
      <c r="T18" s="23">
        <v>240580.00236804178</v>
      </c>
      <c r="U18" s="23">
        <v>35224.056081162591</v>
      </c>
      <c r="V18" s="23">
        <v>6.8299914641772652</v>
      </c>
      <c r="W18" s="23">
        <v>9.3271287727707568E-10</v>
      </c>
      <c r="X18" s="23">
        <v>170611.74208246014</v>
      </c>
      <c r="Y18" s="23">
        <v>310548.26265362342</v>
      </c>
      <c r="Z18" s="18">
        <v>170611.74208246014</v>
      </c>
      <c r="AA18" s="18">
        <v>310548.26265362342</v>
      </c>
    </row>
    <row r="19" spans="1:27" x14ac:dyDescent="0.3">
      <c r="A19" s="10">
        <v>40725</v>
      </c>
      <c r="B19" s="11">
        <v>170917</v>
      </c>
      <c r="C19" s="11">
        <v>182138</v>
      </c>
      <c r="D19" s="12">
        <v>2092.8000000000002</v>
      </c>
      <c r="E19" s="13">
        <v>709480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18</v>
      </c>
      <c r="S19" s="18" t="s">
        <v>32</v>
      </c>
      <c r="T19" s="23">
        <v>-0.18858772379858177</v>
      </c>
      <c r="U19" s="23">
        <v>6.1487122870490345E-2</v>
      </c>
      <c r="V19" s="23">
        <v>-3.0671092579140846</v>
      </c>
      <c r="W19" s="23">
        <v>2.8464228116509669E-3</v>
      </c>
      <c r="X19" s="23">
        <v>-0.31072433995945442</v>
      </c>
      <c r="Y19" s="23">
        <v>-6.6451107637709103E-2</v>
      </c>
      <c r="Z19" s="18">
        <v>-0.31072433995945442</v>
      </c>
      <c r="AA19" s="18">
        <v>-6.6451107637709103E-2</v>
      </c>
    </row>
    <row r="20" spans="1:27" x14ac:dyDescent="0.3">
      <c r="A20" s="10">
        <v>40756</v>
      </c>
      <c r="B20" s="11">
        <v>183813</v>
      </c>
      <c r="C20" s="11">
        <v>170917</v>
      </c>
      <c r="D20" s="12">
        <v>6753.6</v>
      </c>
      <c r="E20" s="13">
        <v>45380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19</v>
      </c>
      <c r="S20" s="18" t="s">
        <v>2</v>
      </c>
      <c r="T20" s="23">
        <v>7.9786385231058507E-2</v>
      </c>
      <c r="U20" s="23">
        <v>9.305043881787E-3</v>
      </c>
      <c r="V20" s="23">
        <v>8.5745307861714046</v>
      </c>
      <c r="W20" s="23">
        <v>2.4470800904022797E-13</v>
      </c>
      <c r="X20" s="23">
        <v>6.1303058643414052E-2</v>
      </c>
      <c r="Y20" s="23">
        <v>9.8269711818702962E-2</v>
      </c>
      <c r="Z20" s="18">
        <v>6.1303058643414052E-2</v>
      </c>
      <c r="AA20" s="18">
        <v>9.8269711818702962E-2</v>
      </c>
    </row>
    <row r="21" spans="1:27" x14ac:dyDescent="0.3">
      <c r="A21" s="10">
        <v>40787</v>
      </c>
      <c r="B21" s="11">
        <v>469941</v>
      </c>
      <c r="C21" s="11">
        <v>183813</v>
      </c>
      <c r="D21" s="12">
        <v>1807920</v>
      </c>
      <c r="E21" s="13">
        <v>28080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20</v>
      </c>
      <c r="S21" s="18" t="s">
        <v>3</v>
      </c>
      <c r="T21" s="23">
        <v>6.9675577765048416E-2</v>
      </c>
      <c r="U21" s="23">
        <v>6.6343389048221816E-3</v>
      </c>
      <c r="V21" s="23">
        <v>10.502263867527869</v>
      </c>
      <c r="W21" s="23">
        <v>2.2899301891640502E-17</v>
      </c>
      <c r="X21" s="23">
        <v>5.649727852983899E-2</v>
      </c>
      <c r="Y21" s="23">
        <v>8.2853877000257842E-2</v>
      </c>
      <c r="Z21" s="18">
        <v>5.649727852983899E-2</v>
      </c>
      <c r="AA21" s="18">
        <v>8.2853877000257842E-2</v>
      </c>
    </row>
    <row r="22" spans="1:27" x14ac:dyDescent="0.3">
      <c r="A22" s="10">
        <v>40817</v>
      </c>
      <c r="B22" s="11">
        <v>379902</v>
      </c>
      <c r="C22" s="11">
        <v>469941</v>
      </c>
      <c r="D22" s="12">
        <v>589948.80000000005</v>
      </c>
      <c r="E22" s="13">
        <v>111520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21</v>
      </c>
      <c r="S22" s="18" t="s">
        <v>33</v>
      </c>
      <c r="T22" s="23">
        <v>85258.737449378357</v>
      </c>
      <c r="U22" s="23">
        <v>27259.297513009788</v>
      </c>
      <c r="V22" s="23">
        <v>3.1276938596340469</v>
      </c>
      <c r="W22" s="23">
        <v>2.366466256945793E-3</v>
      </c>
      <c r="X22" s="23">
        <v>31111.491624035407</v>
      </c>
      <c r="Y22" s="23">
        <v>139405.98327472131</v>
      </c>
      <c r="Z22" s="18">
        <v>31111.491624035407</v>
      </c>
      <c r="AA22" s="18">
        <v>139405.98327472131</v>
      </c>
    </row>
    <row r="23" spans="1:27" x14ac:dyDescent="0.3">
      <c r="A23" s="10">
        <v>40848</v>
      </c>
      <c r="B23" s="11">
        <v>357051</v>
      </c>
      <c r="C23" s="11">
        <v>379902</v>
      </c>
      <c r="D23" s="12">
        <v>72662.399999999994</v>
      </c>
      <c r="E23" s="13">
        <v>267200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22</v>
      </c>
      <c r="S23" s="18" t="s">
        <v>34</v>
      </c>
      <c r="T23" s="23">
        <v>124699.86510156172</v>
      </c>
      <c r="U23" s="23">
        <v>26200.70934108891</v>
      </c>
      <c r="V23" s="23">
        <v>4.7594079793100423</v>
      </c>
      <c r="W23" s="23">
        <v>7.2776838434766235E-6</v>
      </c>
      <c r="X23" s="23">
        <v>72655.374636860171</v>
      </c>
      <c r="Y23" s="23">
        <v>176744.35556626326</v>
      </c>
      <c r="Z23" s="18">
        <v>72655.374636860171</v>
      </c>
      <c r="AA23" s="18">
        <v>176744.35556626326</v>
      </c>
    </row>
    <row r="24" spans="1:27" x14ac:dyDescent="0.3">
      <c r="A24" s="10">
        <v>40878</v>
      </c>
      <c r="B24" s="11">
        <v>420320</v>
      </c>
      <c r="C24" s="11">
        <v>357051</v>
      </c>
      <c r="D24" s="12">
        <v>26553.599999999999</v>
      </c>
      <c r="E24" s="13">
        <v>354304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23</v>
      </c>
      <c r="S24" s="18" t="s">
        <v>35</v>
      </c>
      <c r="T24" s="23">
        <v>156085.80292112587</v>
      </c>
      <c r="U24" s="23">
        <v>25158.795360407035</v>
      </c>
      <c r="V24" s="23">
        <v>6.2040252995086416</v>
      </c>
      <c r="W24" s="23">
        <v>1.5991499822232095E-8</v>
      </c>
      <c r="X24" s="23">
        <v>106110.94658452016</v>
      </c>
      <c r="Y24" s="23">
        <v>206060.65925773158</v>
      </c>
      <c r="Z24" s="18">
        <v>106110.94658452016</v>
      </c>
      <c r="AA24" s="18">
        <v>206060.65925773158</v>
      </c>
    </row>
    <row r="25" spans="1:27" x14ac:dyDescent="0.3">
      <c r="A25" s="10">
        <v>40909</v>
      </c>
      <c r="B25" s="11">
        <v>424924</v>
      </c>
      <c r="C25" s="11">
        <v>420320</v>
      </c>
      <c r="D25" s="12">
        <v>2615073.6</v>
      </c>
      <c r="E25" s="13">
        <v>664712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24</v>
      </c>
      <c r="S25" s="18" t="s">
        <v>36</v>
      </c>
      <c r="T25" s="23">
        <v>145078.06595564823</v>
      </c>
      <c r="U25" s="23">
        <v>24942.416668611291</v>
      </c>
      <c r="V25" s="23">
        <v>5.8165200222246822</v>
      </c>
      <c r="W25" s="23">
        <v>8.8413233135626079E-8</v>
      </c>
      <c r="X25" s="23">
        <v>95533.019309128576</v>
      </c>
      <c r="Y25" s="23">
        <v>194623.11260216788</v>
      </c>
      <c r="Z25" s="18">
        <v>95533.019309128576</v>
      </c>
      <c r="AA25" s="18">
        <v>194623.11260216788</v>
      </c>
    </row>
    <row r="26" spans="1:27" x14ac:dyDescent="0.3">
      <c r="A26" s="10">
        <v>40940</v>
      </c>
      <c r="B26" s="11">
        <v>206133</v>
      </c>
      <c r="C26" s="11">
        <v>424924</v>
      </c>
      <c r="D26" s="12">
        <v>209798.39999999999</v>
      </c>
      <c r="E26" s="13">
        <v>536824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  <c r="S26" s="18" t="s">
        <v>37</v>
      </c>
      <c r="T26" s="23">
        <v>-70797.106154171837</v>
      </c>
      <c r="U26" s="23">
        <v>25100.356420789562</v>
      </c>
      <c r="V26" s="23">
        <v>-2.8205617867455297</v>
      </c>
      <c r="W26" s="23">
        <v>5.8844734970982682E-3</v>
      </c>
      <c r="X26" s="23">
        <v>-120655.88071619294</v>
      </c>
      <c r="Y26" s="23">
        <v>-20938.331592150724</v>
      </c>
      <c r="Z26" s="18">
        <v>-120655.88071619294</v>
      </c>
      <c r="AA26" s="18">
        <v>-20938.331592150724</v>
      </c>
    </row>
    <row r="27" spans="1:27" x14ac:dyDescent="0.3">
      <c r="A27" s="10">
        <v>40969</v>
      </c>
      <c r="B27" s="11">
        <v>363917</v>
      </c>
      <c r="C27" s="11">
        <v>206133</v>
      </c>
      <c r="D27" s="12">
        <v>27552</v>
      </c>
      <c r="E27" s="13">
        <v>551560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S27" s="18" t="s">
        <v>38</v>
      </c>
      <c r="T27" s="23">
        <v>-122416.60824173671</v>
      </c>
      <c r="U27" s="23">
        <v>29714.195255154878</v>
      </c>
      <c r="V27" s="23">
        <v>-4.1198022423474399</v>
      </c>
      <c r="W27" s="23">
        <v>8.343914236917721E-5</v>
      </c>
      <c r="X27" s="23">
        <v>-181440.20685851053</v>
      </c>
      <c r="Y27" s="23">
        <v>-63393.009624962899</v>
      </c>
      <c r="Z27" s="18">
        <v>-181440.20685851053</v>
      </c>
      <c r="AA27" s="18">
        <v>-63393.009624962899</v>
      </c>
    </row>
    <row r="28" spans="1:27" x14ac:dyDescent="0.3">
      <c r="A28" s="10">
        <v>41000</v>
      </c>
      <c r="B28" s="11">
        <v>394292</v>
      </c>
      <c r="C28" s="11">
        <v>363917</v>
      </c>
      <c r="D28" s="12">
        <v>46147.199999999997</v>
      </c>
      <c r="E28" s="13">
        <v>150080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27</v>
      </c>
      <c r="S28" s="18" t="s">
        <v>39</v>
      </c>
      <c r="T28" s="23">
        <v>-37491.030093154615</v>
      </c>
      <c r="U28" s="23">
        <v>30927.452436814994</v>
      </c>
      <c r="V28" s="23">
        <v>-1.2122249697012406</v>
      </c>
      <c r="W28" s="23">
        <v>0.22856422801777698</v>
      </c>
      <c r="X28" s="23">
        <v>-98924.615058012394</v>
      </c>
      <c r="Y28" s="23">
        <v>23942.554871703171</v>
      </c>
      <c r="Z28" s="18">
        <v>-98924.615058012394</v>
      </c>
      <c r="AA28" s="18">
        <v>23942.554871703171</v>
      </c>
    </row>
    <row r="29" spans="1:27" x14ac:dyDescent="0.3">
      <c r="A29" s="10">
        <v>41030</v>
      </c>
      <c r="B29" s="11">
        <v>371590</v>
      </c>
      <c r="C29" s="11">
        <v>394292</v>
      </c>
      <c r="D29" s="12">
        <v>7233.6</v>
      </c>
      <c r="E29" s="13">
        <v>580800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28</v>
      </c>
      <c r="S29" s="18" t="s">
        <v>40</v>
      </c>
      <c r="T29" s="23">
        <v>134894.80962727888</v>
      </c>
      <c r="U29" s="23">
        <v>27902.476021109942</v>
      </c>
      <c r="V29" s="23">
        <v>4.8345103683709878</v>
      </c>
      <c r="W29" s="23">
        <v>5.3972198535799564E-6</v>
      </c>
      <c r="X29" s="23">
        <v>79469.968707232736</v>
      </c>
      <c r="Y29" s="23">
        <v>190319.65054732503</v>
      </c>
      <c r="Z29" s="18">
        <v>79469.968707232736</v>
      </c>
      <c r="AA29" s="18">
        <v>190319.65054732503</v>
      </c>
    </row>
    <row r="30" spans="1:27" x14ac:dyDescent="0.3">
      <c r="A30" s="10">
        <v>41061</v>
      </c>
      <c r="B30" s="11">
        <v>155272</v>
      </c>
      <c r="C30" s="11">
        <v>371590</v>
      </c>
      <c r="D30" s="12">
        <v>65376</v>
      </c>
      <c r="E30" s="13">
        <v>435080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29</v>
      </c>
      <c r="S30" s="18" t="s">
        <v>41</v>
      </c>
      <c r="T30" s="23">
        <v>188397.35647753722</v>
      </c>
      <c r="U30" s="23">
        <v>24621.209032944225</v>
      </c>
      <c r="V30" s="23">
        <v>7.6518320536352844</v>
      </c>
      <c r="W30" s="23">
        <v>2.0017154609348725E-11</v>
      </c>
      <c r="X30" s="23">
        <v>139490.34934033145</v>
      </c>
      <c r="Y30" s="23">
        <v>237304.36361474299</v>
      </c>
      <c r="Z30" s="18">
        <v>139490.34934033145</v>
      </c>
      <c r="AA30" s="18">
        <v>237304.36361474299</v>
      </c>
    </row>
    <row r="31" spans="1:27" x14ac:dyDescent="0.3">
      <c r="A31" s="10">
        <v>41091</v>
      </c>
      <c r="B31" s="11">
        <v>200921</v>
      </c>
      <c r="C31" s="11">
        <v>155272</v>
      </c>
      <c r="D31" s="12">
        <v>485659.2</v>
      </c>
      <c r="E31" s="13">
        <v>361144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30</v>
      </c>
      <c r="S31" s="18" t="s">
        <v>42</v>
      </c>
      <c r="T31" s="23">
        <v>195744.07398826373</v>
      </c>
      <c r="U31" s="23">
        <v>24669.281107309464</v>
      </c>
      <c r="V31" s="23">
        <v>7.9347295584655324</v>
      </c>
      <c r="W31" s="23">
        <v>5.2266016566316989E-12</v>
      </c>
      <c r="X31" s="23">
        <v>146741.57758077333</v>
      </c>
      <c r="Y31" s="23">
        <v>244746.57039575413</v>
      </c>
      <c r="Z31" s="18">
        <v>146741.57758077333</v>
      </c>
      <c r="AA31" s="18">
        <v>244746.57039575413</v>
      </c>
    </row>
    <row r="32" spans="1:27" x14ac:dyDescent="0.3">
      <c r="A32" s="10">
        <v>41122</v>
      </c>
      <c r="B32" s="11">
        <v>163462</v>
      </c>
      <c r="C32" s="11">
        <v>200921</v>
      </c>
      <c r="D32" s="12">
        <v>385483.2</v>
      </c>
      <c r="E32" s="13">
        <v>97844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31</v>
      </c>
      <c r="S32" s="18" t="s">
        <v>43</v>
      </c>
      <c r="T32" s="23">
        <v>213336.68356900351</v>
      </c>
      <c r="U32" s="23">
        <v>24167.301213853319</v>
      </c>
      <c r="V32" s="23">
        <v>8.8274930527498636</v>
      </c>
      <c r="W32" s="23">
        <v>7.2492359146215483E-14</v>
      </c>
      <c r="X32" s="23">
        <v>165331.30855385188</v>
      </c>
      <c r="Y32" s="23">
        <v>261342.05858415514</v>
      </c>
      <c r="Z32" s="18">
        <v>165331.30855385188</v>
      </c>
      <c r="AA32" s="18">
        <v>261342.05858415514</v>
      </c>
    </row>
    <row r="33" spans="1:27" ht="15" thickBot="1" x14ac:dyDescent="0.35">
      <c r="A33" s="10">
        <v>41153</v>
      </c>
      <c r="B33" s="11">
        <v>458950</v>
      </c>
      <c r="C33" s="11">
        <v>163462</v>
      </c>
      <c r="D33" s="12">
        <v>1611686.4</v>
      </c>
      <c r="E33" s="13">
        <v>30372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32</v>
      </c>
      <c r="S33" s="19" t="s">
        <v>44</v>
      </c>
      <c r="T33" s="24">
        <v>60.645801509245253</v>
      </c>
      <c r="U33" s="24">
        <v>155.54209650743766</v>
      </c>
      <c r="V33" s="24">
        <v>0.38989960191481227</v>
      </c>
      <c r="W33" s="24">
        <v>0.69752187169015589</v>
      </c>
      <c r="X33" s="24">
        <v>-248.3194655435052</v>
      </c>
      <c r="Y33" s="24">
        <v>369.61106856199569</v>
      </c>
      <c r="Z33" s="19">
        <v>-248.3194655435052</v>
      </c>
      <c r="AA33" s="19">
        <v>369.61106856199569</v>
      </c>
    </row>
    <row r="34" spans="1:27" x14ac:dyDescent="0.3">
      <c r="A34" s="10">
        <v>41183</v>
      </c>
      <c r="B34" s="11">
        <v>440162</v>
      </c>
      <c r="C34" s="11">
        <v>458950</v>
      </c>
      <c r="D34" s="12">
        <v>440208</v>
      </c>
      <c r="E34" s="13">
        <v>150324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33</v>
      </c>
    </row>
    <row r="35" spans="1:27" x14ac:dyDescent="0.3">
      <c r="A35" s="10">
        <v>41214</v>
      </c>
      <c r="B35" s="11">
        <v>359527</v>
      </c>
      <c r="C35" s="11">
        <v>440162</v>
      </c>
      <c r="D35" s="12">
        <v>47308.800000000003</v>
      </c>
      <c r="E35" s="13">
        <v>293044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34</v>
      </c>
    </row>
    <row r="36" spans="1:27" x14ac:dyDescent="0.3">
      <c r="A36" s="10">
        <v>41244</v>
      </c>
      <c r="B36" s="11">
        <v>490628</v>
      </c>
      <c r="C36" s="11">
        <v>359527</v>
      </c>
      <c r="D36" s="12">
        <v>514425.59999999998</v>
      </c>
      <c r="E36" s="13">
        <v>162788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35</v>
      </c>
    </row>
    <row r="37" spans="1:27" x14ac:dyDescent="0.3">
      <c r="A37" s="10">
        <v>41275</v>
      </c>
      <c r="B37" s="11">
        <v>293317</v>
      </c>
      <c r="C37" s="11">
        <v>490628</v>
      </c>
      <c r="D37" s="12">
        <v>1438948.8</v>
      </c>
      <c r="E37" s="13">
        <v>32532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36</v>
      </c>
    </row>
    <row r="38" spans="1:27" x14ac:dyDescent="0.3">
      <c r="A38" s="10">
        <v>41306</v>
      </c>
      <c r="B38" s="11">
        <v>243606</v>
      </c>
      <c r="C38" s="11">
        <v>293317</v>
      </c>
      <c r="D38" s="12">
        <v>101846.39999999999</v>
      </c>
      <c r="E38" s="13">
        <v>23468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37</v>
      </c>
    </row>
    <row r="39" spans="1:27" x14ac:dyDescent="0.3">
      <c r="A39" s="10">
        <v>41334</v>
      </c>
      <c r="B39" s="11">
        <v>617313</v>
      </c>
      <c r="C39" s="11">
        <v>243606</v>
      </c>
      <c r="D39" s="12">
        <v>753.6</v>
      </c>
      <c r="E39" s="13">
        <v>4503456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38</v>
      </c>
    </row>
    <row r="40" spans="1:27" x14ac:dyDescent="0.3">
      <c r="A40" s="10">
        <v>41365</v>
      </c>
      <c r="B40" s="11">
        <v>366307</v>
      </c>
      <c r="C40" s="11">
        <v>617313</v>
      </c>
      <c r="D40" s="12">
        <v>62212.800000000003</v>
      </c>
      <c r="E40" s="13">
        <v>500904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39</v>
      </c>
    </row>
    <row r="41" spans="1:27" x14ac:dyDescent="0.3">
      <c r="A41" s="10">
        <v>41395</v>
      </c>
      <c r="B41" s="11">
        <v>460942</v>
      </c>
      <c r="C41" s="11">
        <v>366307</v>
      </c>
      <c r="D41" s="12">
        <v>1600939.2</v>
      </c>
      <c r="E41" s="13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40</v>
      </c>
    </row>
    <row r="42" spans="1:27" x14ac:dyDescent="0.3">
      <c r="A42" s="10">
        <v>41426</v>
      </c>
      <c r="B42" s="11">
        <v>62038</v>
      </c>
      <c r="C42" s="11">
        <v>460942</v>
      </c>
      <c r="D42" s="12">
        <v>854904</v>
      </c>
      <c r="E42" s="13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41</v>
      </c>
    </row>
    <row r="43" spans="1:27" x14ac:dyDescent="0.3">
      <c r="A43" s="10">
        <v>41456</v>
      </c>
      <c r="B43" s="11">
        <v>207295</v>
      </c>
      <c r="C43" s="11">
        <v>62038</v>
      </c>
      <c r="D43" s="12">
        <v>1514707.2</v>
      </c>
      <c r="E43" s="13">
        <v>46104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42</v>
      </c>
    </row>
    <row r="44" spans="1:27" x14ac:dyDescent="0.3">
      <c r="A44" s="10">
        <v>41487</v>
      </c>
      <c r="B44" s="11">
        <v>202182</v>
      </c>
      <c r="C44" s="11">
        <v>207295</v>
      </c>
      <c r="D44" s="12">
        <v>384988.8</v>
      </c>
      <c r="E44" s="13">
        <v>92252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43</v>
      </c>
    </row>
    <row r="45" spans="1:27" x14ac:dyDescent="0.3">
      <c r="A45" s="10">
        <v>41518</v>
      </c>
      <c r="B45" s="11">
        <v>703746</v>
      </c>
      <c r="C45" s="11">
        <v>202182</v>
      </c>
      <c r="D45" s="12">
        <v>28512</v>
      </c>
      <c r="E45" s="13">
        <v>4869952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44</v>
      </c>
    </row>
    <row r="46" spans="1:27" x14ac:dyDescent="0.3">
      <c r="A46" s="10">
        <v>41548</v>
      </c>
      <c r="B46" s="11">
        <v>391763</v>
      </c>
      <c r="C46" s="11">
        <v>703746</v>
      </c>
      <c r="D46" s="12">
        <v>176731.2</v>
      </c>
      <c r="E46" s="13">
        <v>376556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45</v>
      </c>
    </row>
    <row r="47" spans="1:27" x14ac:dyDescent="0.3">
      <c r="A47" s="10">
        <v>41579</v>
      </c>
      <c r="B47" s="11">
        <v>491650</v>
      </c>
      <c r="C47" s="11">
        <v>391763</v>
      </c>
      <c r="D47" s="12">
        <v>1125897.6000000001</v>
      </c>
      <c r="E47" s="13">
        <v>376556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46</v>
      </c>
    </row>
    <row r="48" spans="1:27" x14ac:dyDescent="0.3">
      <c r="A48" s="10">
        <v>41609</v>
      </c>
      <c r="B48" s="11">
        <v>417607</v>
      </c>
      <c r="C48" s="11">
        <v>491650</v>
      </c>
      <c r="D48" s="12">
        <v>345028.8</v>
      </c>
      <c r="E48" s="13">
        <v>552536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47</v>
      </c>
    </row>
    <row r="49" spans="1:17" x14ac:dyDescent="0.3">
      <c r="A49" s="10">
        <v>41640</v>
      </c>
      <c r="B49" s="11">
        <v>244977</v>
      </c>
      <c r="C49" s="11">
        <v>417607</v>
      </c>
      <c r="D49" s="12">
        <v>1591804.5426821872</v>
      </c>
      <c r="E49" s="12">
        <v>183461.85461482278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48</v>
      </c>
    </row>
    <row r="50" spans="1:17" x14ac:dyDescent="0.3">
      <c r="A50" s="10">
        <v>41671</v>
      </c>
      <c r="B50" s="11">
        <v>378869</v>
      </c>
      <c r="C50" s="11">
        <v>244977</v>
      </c>
      <c r="D50" s="12">
        <v>249076.13952857241</v>
      </c>
      <c r="E50" s="12">
        <v>1044346.8279642296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49</v>
      </c>
    </row>
    <row r="51" spans="1:17" x14ac:dyDescent="0.3">
      <c r="A51" s="10">
        <v>41699</v>
      </c>
      <c r="B51" s="11">
        <v>423355</v>
      </c>
      <c r="C51" s="11">
        <v>378869</v>
      </c>
      <c r="D51" s="12">
        <v>823083.40619258408</v>
      </c>
      <c r="E51" s="12">
        <v>884919.4828248095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50</v>
      </c>
    </row>
    <row r="52" spans="1:17" x14ac:dyDescent="0.3">
      <c r="A52" s="10">
        <v>41730</v>
      </c>
      <c r="B52" s="11">
        <v>276855</v>
      </c>
      <c r="C52" s="11">
        <v>423355</v>
      </c>
      <c r="D52" s="12">
        <v>103929.74104368221</v>
      </c>
      <c r="E52" s="12">
        <v>595204.69369076425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51</v>
      </c>
    </row>
    <row r="53" spans="1:17" x14ac:dyDescent="0.3">
      <c r="A53" s="10">
        <v>41760</v>
      </c>
      <c r="B53" s="11">
        <v>429252</v>
      </c>
      <c r="C53" s="11">
        <v>276855</v>
      </c>
      <c r="D53" s="12">
        <v>193124.59009986673</v>
      </c>
      <c r="E53" s="12">
        <v>1576609.794544904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52</v>
      </c>
    </row>
    <row r="54" spans="1:17" x14ac:dyDescent="0.3">
      <c r="A54" s="10">
        <v>41791</v>
      </c>
      <c r="B54" s="11">
        <v>265791</v>
      </c>
      <c r="C54" s="11">
        <v>429252</v>
      </c>
      <c r="D54" s="12">
        <v>628550.54803842248</v>
      </c>
      <c r="E54" s="12">
        <v>1374511.547528666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53</v>
      </c>
    </row>
    <row r="55" spans="1:17" x14ac:dyDescent="0.3">
      <c r="A55" s="10">
        <v>41821</v>
      </c>
      <c r="B55" s="11">
        <v>292376</v>
      </c>
      <c r="C55" s="11">
        <v>265791</v>
      </c>
      <c r="D55" s="12">
        <v>711319.0976276407</v>
      </c>
      <c r="E55" s="12">
        <v>1988183.9530945877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54</v>
      </c>
    </row>
    <row r="56" spans="1:17" x14ac:dyDescent="0.3">
      <c r="A56" s="10">
        <v>41852</v>
      </c>
      <c r="B56" s="11">
        <v>150807</v>
      </c>
      <c r="C56" s="11">
        <v>292376</v>
      </c>
      <c r="D56" s="12">
        <v>227100.86595841614</v>
      </c>
      <c r="E56" s="12">
        <v>118271.0482292783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55</v>
      </c>
    </row>
    <row r="57" spans="1:17" x14ac:dyDescent="0.3">
      <c r="A57" s="10">
        <v>41883</v>
      </c>
      <c r="B57" s="11">
        <v>355839</v>
      </c>
      <c r="C57" s="11">
        <v>150807</v>
      </c>
      <c r="D57" s="12">
        <v>46433.188231933629</v>
      </c>
      <c r="E57" s="12">
        <v>495860.29775113962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56</v>
      </c>
    </row>
    <row r="58" spans="1:17" x14ac:dyDescent="0.3">
      <c r="A58" s="10">
        <v>41913</v>
      </c>
      <c r="B58" s="11">
        <v>375515</v>
      </c>
      <c r="C58" s="11">
        <v>355839</v>
      </c>
      <c r="D58" s="12">
        <v>560763.6027441211</v>
      </c>
      <c r="E58" s="12">
        <v>438390.84245505324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57</v>
      </c>
    </row>
    <row r="59" spans="1:17" x14ac:dyDescent="0.3">
      <c r="A59" s="10">
        <v>41944</v>
      </c>
      <c r="B59" s="11">
        <v>424043</v>
      </c>
      <c r="C59" s="11">
        <v>375515</v>
      </c>
      <c r="D59" s="12">
        <v>512112.28703843767</v>
      </c>
      <c r="E59" s="12">
        <v>162712.04137851566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58</v>
      </c>
    </row>
    <row r="60" spans="1:17" x14ac:dyDescent="0.3">
      <c r="A60" s="10">
        <v>41974</v>
      </c>
      <c r="B60" s="11">
        <v>486996</v>
      </c>
      <c r="C60" s="11">
        <v>424043</v>
      </c>
      <c r="D60" s="12">
        <v>561128.70713670668</v>
      </c>
      <c r="E60" s="12">
        <v>771364.80680124112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59</v>
      </c>
    </row>
    <row r="61" spans="1:17" x14ac:dyDescent="0.3">
      <c r="A61" s="10">
        <v>42005</v>
      </c>
      <c r="B61" s="11">
        <v>296025</v>
      </c>
      <c r="C61" s="11">
        <v>486996</v>
      </c>
      <c r="D61" s="12">
        <v>1178515.6134244269</v>
      </c>
      <c r="E61" s="12">
        <v>586857.11614757357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60</v>
      </c>
    </row>
    <row r="62" spans="1:17" x14ac:dyDescent="0.3">
      <c r="A62" s="10">
        <v>42036</v>
      </c>
      <c r="B62" s="11">
        <v>386668</v>
      </c>
      <c r="C62" s="11">
        <v>296025</v>
      </c>
      <c r="D62" s="12">
        <v>686826.29282713856</v>
      </c>
      <c r="E62" s="12">
        <v>899980.54531306704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61</v>
      </c>
    </row>
    <row r="63" spans="1:17" x14ac:dyDescent="0.3">
      <c r="A63" s="10">
        <v>42064</v>
      </c>
      <c r="B63" s="11">
        <v>290997</v>
      </c>
      <c r="C63" s="11">
        <v>386668</v>
      </c>
      <c r="D63" s="12">
        <v>2783.9567571597872</v>
      </c>
      <c r="E63" s="12">
        <v>280546.64552214707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62</v>
      </c>
    </row>
    <row r="64" spans="1:17" x14ac:dyDescent="0.3">
      <c r="A64" s="10">
        <v>42095</v>
      </c>
      <c r="B64" s="11">
        <v>493073</v>
      </c>
      <c r="C64" s="11">
        <v>290997</v>
      </c>
      <c r="D64" s="12">
        <v>111168.66737600253</v>
      </c>
      <c r="E64" s="12">
        <v>1471142.2955021155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63</v>
      </c>
    </row>
    <row r="65" spans="1:17" x14ac:dyDescent="0.3">
      <c r="A65" s="10">
        <v>42125</v>
      </c>
      <c r="B65" s="11">
        <v>446095</v>
      </c>
      <c r="C65" s="11">
        <v>493073</v>
      </c>
      <c r="D65" s="12">
        <v>601378.0002383308</v>
      </c>
      <c r="E65" s="12">
        <v>769291.09058155736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64</v>
      </c>
    </row>
    <row r="66" spans="1:17" x14ac:dyDescent="0.3">
      <c r="A66" s="10">
        <v>42156</v>
      </c>
      <c r="B66" s="11">
        <v>87744</v>
      </c>
      <c r="C66" s="11">
        <v>446095</v>
      </c>
      <c r="D66" s="12">
        <v>87569.36699617398</v>
      </c>
      <c r="E66" s="12">
        <v>124212.81976671494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65</v>
      </c>
    </row>
    <row r="67" spans="1:17" x14ac:dyDescent="0.3">
      <c r="A67" s="10">
        <v>42186</v>
      </c>
      <c r="B67" s="11">
        <v>121341</v>
      </c>
      <c r="C67" s="11">
        <v>87744</v>
      </c>
      <c r="D67" s="12">
        <v>312937.37081275799</v>
      </c>
      <c r="E67" s="12">
        <v>301787.74079118046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66</v>
      </c>
    </row>
    <row r="68" spans="1:17" x14ac:dyDescent="0.3">
      <c r="A68" s="10">
        <v>42217</v>
      </c>
      <c r="B68" s="11">
        <v>250273</v>
      </c>
      <c r="C68" s="11">
        <v>121341</v>
      </c>
      <c r="D68" s="12">
        <v>486887.27626929653</v>
      </c>
      <c r="E68" s="12">
        <v>939382.20774034783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67</v>
      </c>
    </row>
    <row r="69" spans="1:17" x14ac:dyDescent="0.3">
      <c r="A69" s="10">
        <v>42248</v>
      </c>
      <c r="B69" s="11">
        <v>454510</v>
      </c>
      <c r="C69" s="11">
        <v>250273</v>
      </c>
      <c r="D69" s="12">
        <v>536023.85730689752</v>
      </c>
      <c r="E69" s="12">
        <v>458225.56383641099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68</v>
      </c>
    </row>
    <row r="70" spans="1:17" x14ac:dyDescent="0.3">
      <c r="A70" s="10">
        <v>42278</v>
      </c>
      <c r="B70" s="11">
        <v>577976</v>
      </c>
      <c r="C70" s="11">
        <v>454510</v>
      </c>
      <c r="D70" s="12">
        <v>1766084.1204594569</v>
      </c>
      <c r="E70" s="12">
        <v>1206994.9169018876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69</v>
      </c>
    </row>
    <row r="71" spans="1:17" x14ac:dyDescent="0.3">
      <c r="A71" s="10">
        <v>42309</v>
      </c>
      <c r="B71" s="11">
        <v>501710</v>
      </c>
      <c r="C71" s="11">
        <v>577976</v>
      </c>
      <c r="D71" s="12">
        <v>976585.15487703215</v>
      </c>
      <c r="E71" s="12">
        <v>1249927.2735944055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70</v>
      </c>
    </row>
    <row r="72" spans="1:17" x14ac:dyDescent="0.3">
      <c r="A72" s="10">
        <v>42339</v>
      </c>
      <c r="B72" s="11">
        <v>481996</v>
      </c>
      <c r="C72" s="11">
        <v>501710</v>
      </c>
      <c r="D72" s="12">
        <v>1570061.5747625513</v>
      </c>
      <c r="E72" s="12">
        <v>754003.36363614071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71</v>
      </c>
    </row>
    <row r="73" spans="1:17" x14ac:dyDescent="0.3">
      <c r="A73" s="10">
        <v>42370</v>
      </c>
      <c r="B73" s="11">
        <v>290264</v>
      </c>
      <c r="C73" s="11">
        <v>481996</v>
      </c>
      <c r="D73" s="12">
        <v>1542174.9936883524</v>
      </c>
      <c r="E73" s="12">
        <v>434158.72951882408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72</v>
      </c>
    </row>
    <row r="74" spans="1:17" x14ac:dyDescent="0.3">
      <c r="A74" s="10">
        <v>42401</v>
      </c>
      <c r="B74" s="11">
        <v>313421</v>
      </c>
      <c r="C74" s="11">
        <v>290264</v>
      </c>
      <c r="D74" s="12">
        <v>159550.39123062056</v>
      </c>
      <c r="E74" s="12">
        <v>1160396.9215231268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73</v>
      </c>
    </row>
    <row r="75" spans="1:17" x14ac:dyDescent="0.3">
      <c r="A75" s="10">
        <v>42430</v>
      </c>
      <c r="B75" s="11">
        <v>444790</v>
      </c>
      <c r="C75" s="11">
        <v>313421</v>
      </c>
      <c r="D75" s="12">
        <v>1247509.5599490693</v>
      </c>
      <c r="E75" s="12">
        <v>99629.741571195656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74</v>
      </c>
    </row>
    <row r="76" spans="1:17" x14ac:dyDescent="0.3">
      <c r="A76" s="10">
        <v>42461</v>
      </c>
      <c r="B76" s="11">
        <v>454296</v>
      </c>
      <c r="C76" s="11">
        <v>444790</v>
      </c>
      <c r="D76" s="12">
        <v>1355586.165595266</v>
      </c>
      <c r="E76" s="12">
        <v>532438.66987017798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75</v>
      </c>
    </row>
    <row r="77" spans="1:17" x14ac:dyDescent="0.3">
      <c r="A77" s="10">
        <v>42491</v>
      </c>
      <c r="B77" s="11">
        <v>273217</v>
      </c>
      <c r="C77" s="11">
        <v>454296</v>
      </c>
      <c r="D77" s="12">
        <v>41709.482342664385</v>
      </c>
      <c r="E77" s="12">
        <v>539497.60966034082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76</v>
      </c>
    </row>
    <row r="78" spans="1:17" x14ac:dyDescent="0.3">
      <c r="A78" s="10">
        <v>42522</v>
      </c>
      <c r="B78" s="11">
        <v>238767</v>
      </c>
      <c r="C78" s="11">
        <v>273217</v>
      </c>
      <c r="D78" s="12">
        <v>108975.41662936669</v>
      </c>
      <c r="E78" s="12">
        <v>602053.83707639377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77</v>
      </c>
    </row>
    <row r="79" spans="1:17" x14ac:dyDescent="0.3">
      <c r="A79" s="10">
        <v>42552</v>
      </c>
      <c r="B79" s="11">
        <v>278025</v>
      </c>
      <c r="C79" s="11">
        <v>238767</v>
      </c>
      <c r="D79" s="12">
        <v>930407.15183926548</v>
      </c>
      <c r="E79" s="12">
        <v>1394099.5736403714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78</v>
      </c>
    </row>
    <row r="80" spans="1:17" x14ac:dyDescent="0.3">
      <c r="A80" s="10">
        <v>42583</v>
      </c>
      <c r="B80" s="11">
        <v>275023</v>
      </c>
      <c r="C80" s="11">
        <v>278025</v>
      </c>
      <c r="D80" s="12">
        <v>403308.09699819179</v>
      </c>
      <c r="E80" s="12">
        <v>810507.12291940034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79</v>
      </c>
    </row>
    <row r="81" spans="1:17" x14ac:dyDescent="0.3">
      <c r="A81" s="10">
        <v>42614</v>
      </c>
      <c r="B81" s="11">
        <v>374340</v>
      </c>
      <c r="C81" s="11">
        <v>275023</v>
      </c>
      <c r="D81" s="12">
        <v>287362.03369200916</v>
      </c>
      <c r="E81" s="12">
        <v>334106.92962220527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80</v>
      </c>
    </row>
    <row r="82" spans="1:17" x14ac:dyDescent="0.3">
      <c r="A82" s="10">
        <v>42644</v>
      </c>
      <c r="B82" s="11">
        <v>376160</v>
      </c>
      <c r="C82" s="11">
        <v>374340</v>
      </c>
      <c r="D82" s="12">
        <v>380581.81755721057</v>
      </c>
      <c r="E82" s="12">
        <v>243830.16622223513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81</v>
      </c>
    </row>
    <row r="83" spans="1:17" x14ac:dyDescent="0.3">
      <c r="A83" s="10">
        <v>42675</v>
      </c>
      <c r="B83" s="11">
        <v>578260</v>
      </c>
      <c r="C83" s="11">
        <v>376160</v>
      </c>
      <c r="D83" s="12">
        <v>1220302.3503395549</v>
      </c>
      <c r="E83" s="12">
        <v>588124.32860108651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82</v>
      </c>
    </row>
    <row r="84" spans="1:17" x14ac:dyDescent="0.3">
      <c r="A84" s="10">
        <v>42705</v>
      </c>
      <c r="B84" s="11">
        <v>517685</v>
      </c>
      <c r="C84" s="11">
        <v>578260</v>
      </c>
      <c r="D84" s="12">
        <v>1946510.3924410166</v>
      </c>
      <c r="E84" s="12">
        <v>588787.11368620535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83</v>
      </c>
    </row>
    <row r="85" spans="1:17" x14ac:dyDescent="0.3">
      <c r="A85" s="10">
        <v>42736</v>
      </c>
      <c r="B85" s="11">
        <v>221854</v>
      </c>
      <c r="C85" s="11">
        <v>517685</v>
      </c>
      <c r="D85" s="12">
        <v>499771.1423590979</v>
      </c>
      <c r="E85" s="12">
        <v>777444.68551955139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84</v>
      </c>
    </row>
    <row r="86" spans="1:17" x14ac:dyDescent="0.3">
      <c r="A86" s="10">
        <v>42767</v>
      </c>
      <c r="B86" s="11">
        <v>444086</v>
      </c>
      <c r="C86" s="11">
        <v>221854</v>
      </c>
      <c r="D86" s="12">
        <v>361760.14143686439</v>
      </c>
      <c r="E86" s="12">
        <v>346343.64754893101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85</v>
      </c>
    </row>
    <row r="87" spans="1:17" x14ac:dyDescent="0.3">
      <c r="A87" s="10">
        <v>42795</v>
      </c>
      <c r="B87" s="11">
        <v>323872</v>
      </c>
      <c r="C87" s="11">
        <v>444086</v>
      </c>
      <c r="D87" s="12">
        <v>122426.82307649124</v>
      </c>
      <c r="E87" s="12">
        <v>455813.43231092219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86</v>
      </c>
    </row>
    <row r="88" spans="1:17" x14ac:dyDescent="0.3">
      <c r="A88" s="10">
        <v>42826</v>
      </c>
      <c r="B88" s="11">
        <v>594623</v>
      </c>
      <c r="C88" s="11">
        <v>323872</v>
      </c>
      <c r="D88" s="12">
        <v>1468633.4177674532</v>
      </c>
      <c r="E88" s="12">
        <v>1831932.3590957061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87</v>
      </c>
    </row>
    <row r="89" spans="1:17" x14ac:dyDescent="0.3">
      <c r="A89" s="10">
        <v>42856</v>
      </c>
      <c r="B89" s="11">
        <v>412539</v>
      </c>
      <c r="C89" s="11">
        <v>594623</v>
      </c>
      <c r="D89" s="12">
        <v>445167.23858189175</v>
      </c>
      <c r="E89" s="12">
        <v>291617.35931111471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88</v>
      </c>
    </row>
    <row r="90" spans="1:17" x14ac:dyDescent="0.3">
      <c r="A90" s="10">
        <v>42887</v>
      </c>
      <c r="B90" s="11">
        <v>192631</v>
      </c>
      <c r="C90" s="11">
        <v>412539</v>
      </c>
      <c r="D90" s="12">
        <v>559720.66741171398</v>
      </c>
      <c r="E90" s="12">
        <v>1410063.0769441091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89</v>
      </c>
    </row>
    <row r="91" spans="1:17" x14ac:dyDescent="0.3">
      <c r="A91" s="10">
        <v>42917</v>
      </c>
      <c r="B91" s="11">
        <v>168548</v>
      </c>
      <c r="C91" s="11">
        <v>192631</v>
      </c>
      <c r="D91" s="12">
        <v>616706.22262747446</v>
      </c>
      <c r="E91" s="12">
        <v>471379.1418909317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90</v>
      </c>
    </row>
    <row r="92" spans="1:17" x14ac:dyDescent="0.3">
      <c r="A92" s="10">
        <v>42948</v>
      </c>
      <c r="B92" s="11">
        <v>328638</v>
      </c>
      <c r="C92" s="11">
        <v>168548</v>
      </c>
      <c r="D92" s="12">
        <v>259066.75687044952</v>
      </c>
      <c r="E92" s="12">
        <v>951492.41527238011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91</v>
      </c>
    </row>
    <row r="93" spans="1:17" x14ac:dyDescent="0.3">
      <c r="A93" s="10">
        <v>42979</v>
      </c>
      <c r="B93" s="11">
        <v>423113</v>
      </c>
      <c r="C93" s="11">
        <v>328638</v>
      </c>
      <c r="D93" s="12">
        <v>1301142.9330624403</v>
      </c>
      <c r="E93" s="12">
        <v>85071.217668112135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92</v>
      </c>
    </row>
    <row r="94" spans="1:17" x14ac:dyDescent="0.3">
      <c r="A94" s="10">
        <v>43009</v>
      </c>
      <c r="B94" s="11">
        <v>456346</v>
      </c>
      <c r="C94" s="11">
        <v>423113</v>
      </c>
      <c r="D94" s="12">
        <v>717020.58014645695</v>
      </c>
      <c r="E94" s="12">
        <v>644231.6886476397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93</v>
      </c>
    </row>
    <row r="95" spans="1:17" x14ac:dyDescent="0.3">
      <c r="A95" s="10">
        <v>43040</v>
      </c>
      <c r="B95" s="11">
        <v>433947</v>
      </c>
      <c r="C95" s="11">
        <v>456346</v>
      </c>
      <c r="D95" s="12">
        <v>621926.60473035835</v>
      </c>
      <c r="E95" s="12">
        <v>1750053.4371630715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94</v>
      </c>
    </row>
    <row r="96" spans="1:17" x14ac:dyDescent="0.3">
      <c r="A96" s="10">
        <v>43070</v>
      </c>
      <c r="B96" s="11">
        <v>423732</v>
      </c>
      <c r="C96" s="11">
        <v>433947</v>
      </c>
      <c r="D96" s="12">
        <v>241839.523983547</v>
      </c>
      <c r="E96" s="12">
        <v>1300702.220504629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95</v>
      </c>
    </row>
    <row r="97" spans="1:17" x14ac:dyDescent="0.3">
      <c r="A97" s="10">
        <v>43101</v>
      </c>
      <c r="B97" s="11">
        <v>274760</v>
      </c>
      <c r="C97" s="11">
        <v>423732</v>
      </c>
      <c r="D97" s="12">
        <v>686988.04793777782</v>
      </c>
      <c r="E97" s="12">
        <v>485854.03955044271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96</v>
      </c>
    </row>
    <row r="98" spans="1:17" x14ac:dyDescent="0.3">
      <c r="A98" s="10">
        <v>43132</v>
      </c>
      <c r="B98" s="11">
        <v>526566</v>
      </c>
      <c r="C98" s="11">
        <v>274760</v>
      </c>
      <c r="D98" s="12">
        <v>79071.831850594375</v>
      </c>
      <c r="E98" s="12">
        <v>2220018.4683835255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97</v>
      </c>
    </row>
    <row r="99" spans="1:17" x14ac:dyDescent="0.3">
      <c r="A99" s="10">
        <v>43160</v>
      </c>
      <c r="B99" s="11">
        <v>303365</v>
      </c>
      <c r="C99" s="11">
        <v>526566</v>
      </c>
      <c r="D99" s="12">
        <v>154013.74487217003</v>
      </c>
      <c r="E99" s="12">
        <v>405750.82039040572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98</v>
      </c>
    </row>
    <row r="100" spans="1:17" x14ac:dyDescent="0.3">
      <c r="A100" s="10">
        <v>43191</v>
      </c>
      <c r="B100" s="11">
        <v>380250</v>
      </c>
      <c r="C100" s="11">
        <v>303365</v>
      </c>
      <c r="D100" s="12">
        <v>138446.74112922559</v>
      </c>
      <c r="E100" s="12">
        <v>405985.20485432132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99</v>
      </c>
    </row>
    <row r="101" spans="1:17" x14ac:dyDescent="0.3">
      <c r="A101" s="10">
        <v>43221</v>
      </c>
      <c r="B101" s="11">
        <v>439517</v>
      </c>
      <c r="C101" s="11">
        <v>380250</v>
      </c>
      <c r="D101" s="12">
        <v>679961.71403658332</v>
      </c>
      <c r="E101" s="12">
        <v>119333.73554470344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100</v>
      </c>
    </row>
    <row r="102" spans="1:17" x14ac:dyDescent="0.3">
      <c r="A102" s="10">
        <v>43252</v>
      </c>
      <c r="B102" s="11">
        <v>211527</v>
      </c>
      <c r="C102" s="11">
        <v>439517</v>
      </c>
      <c r="D102" s="12">
        <v>1178427.8035072228</v>
      </c>
      <c r="E102" s="12">
        <v>878121.65761661378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101</v>
      </c>
    </row>
    <row r="103" spans="1:17" x14ac:dyDescent="0.3">
      <c r="A103" s="10">
        <v>43282</v>
      </c>
      <c r="B103" s="11">
        <v>46246</v>
      </c>
      <c r="C103" s="11">
        <v>211527</v>
      </c>
      <c r="D103" s="12">
        <v>240511.59155144228</v>
      </c>
      <c r="E103" s="12">
        <v>661563.61272064503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102</v>
      </c>
    </row>
    <row r="104" spans="1:17" x14ac:dyDescent="0.3">
      <c r="A104" s="10">
        <v>43313</v>
      </c>
      <c r="B104" s="11">
        <v>201955</v>
      </c>
      <c r="C104" s="11">
        <v>46246</v>
      </c>
      <c r="D104" s="12">
        <v>62124.517830195371</v>
      </c>
      <c r="E104" s="12">
        <v>145083.87213126989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103</v>
      </c>
    </row>
    <row r="105" spans="1:17" x14ac:dyDescent="0.3">
      <c r="A105" s="10">
        <v>43344</v>
      </c>
      <c r="B105" s="11">
        <v>521676</v>
      </c>
      <c r="C105" s="11">
        <v>201955</v>
      </c>
      <c r="D105" s="12">
        <v>1403047.1122402768</v>
      </c>
      <c r="E105" s="12">
        <v>432167.24505569111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104</v>
      </c>
    </row>
    <row r="106" spans="1:17" x14ac:dyDescent="0.3">
      <c r="A106" s="10">
        <v>43374</v>
      </c>
      <c r="B106" s="11">
        <v>422568</v>
      </c>
      <c r="C106" s="11">
        <v>521676</v>
      </c>
      <c r="D106" s="12">
        <v>122647.57479053765</v>
      </c>
      <c r="E106" s="12">
        <v>556340.70044093067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105</v>
      </c>
    </row>
    <row r="107" spans="1:17" x14ac:dyDescent="0.3">
      <c r="A107" s="10">
        <v>43405</v>
      </c>
      <c r="B107" s="11">
        <v>487916</v>
      </c>
      <c r="C107" s="11">
        <v>422568</v>
      </c>
      <c r="D107" s="12">
        <v>296492.72455637652</v>
      </c>
      <c r="E107" s="12">
        <v>1422680.3803082043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106</v>
      </c>
    </row>
    <row r="108" spans="1:17" x14ac:dyDescent="0.3">
      <c r="A108" s="10">
        <v>43435</v>
      </c>
      <c r="B108" s="11">
        <v>548339</v>
      </c>
      <c r="C108" s="11">
        <v>487916</v>
      </c>
      <c r="D108" s="12">
        <v>857459.44825314172</v>
      </c>
      <c r="E108" s="12">
        <v>932072.35566737619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108"/>
  <sheetViews>
    <sheetView workbookViewId="0">
      <selection activeCell="A2" sqref="A2:A108"/>
    </sheetView>
  </sheetViews>
  <sheetFormatPr defaultRowHeight="14.4" x14ac:dyDescent="0.3"/>
  <cols>
    <col min="1" max="1" width="9.109375" style="14"/>
    <col min="2" max="2" width="9" style="14" bestFit="1" customWidth="1"/>
    <col min="3" max="3" width="9" style="14" customWidth="1"/>
    <col min="4" max="4" width="10.88671875" style="14" bestFit="1" customWidth="1"/>
    <col min="5" max="5" width="10.88671875" style="14" customWidth="1"/>
    <col min="6" max="6" width="10.88671875" style="14" bestFit="1" customWidth="1"/>
    <col min="7" max="7" width="10.88671875" style="30" customWidth="1"/>
    <col min="19" max="19" width="0" hidden="1" customWidth="1"/>
    <col min="21" max="21" width="20.109375" bestFit="1" customWidth="1"/>
    <col min="22" max="22" width="10.5546875" bestFit="1" customWidth="1"/>
    <col min="23" max="23" width="14.5546875" bestFit="1" customWidth="1"/>
    <col min="24" max="25" width="9.44140625" bestFit="1" customWidth="1"/>
    <col min="26" max="26" width="11.33203125" bestFit="1" customWidth="1"/>
    <col min="27" max="27" width="10.5546875" bestFit="1" customWidth="1"/>
  </cols>
  <sheetData>
    <row r="1" spans="1:29" ht="27" x14ac:dyDescent="0.3">
      <c r="A1" s="15" t="s">
        <v>0</v>
      </c>
      <c r="B1" s="15" t="s">
        <v>1</v>
      </c>
      <c r="C1" s="15" t="s">
        <v>32</v>
      </c>
      <c r="D1" s="16" t="s">
        <v>2</v>
      </c>
      <c r="E1" s="16" t="s">
        <v>45</v>
      </c>
      <c r="F1" s="17" t="s">
        <v>3</v>
      </c>
      <c r="G1" s="29" t="s">
        <v>46</v>
      </c>
      <c r="H1" s="27" t="s">
        <v>33</v>
      </c>
      <c r="I1" s="27" t="s">
        <v>34</v>
      </c>
      <c r="J1" s="27" t="s">
        <v>35</v>
      </c>
      <c r="K1" s="27" t="s">
        <v>36</v>
      </c>
      <c r="L1" s="27" t="s">
        <v>37</v>
      </c>
      <c r="M1" s="27" t="s">
        <v>38</v>
      </c>
      <c r="N1" s="27" t="s">
        <v>39</v>
      </c>
      <c r="O1" s="27" t="s">
        <v>40</v>
      </c>
      <c r="P1" s="27" t="s">
        <v>41</v>
      </c>
      <c r="Q1" s="27" t="s">
        <v>42</v>
      </c>
      <c r="R1" s="27" t="s">
        <v>43</v>
      </c>
      <c r="S1" s="28" t="s">
        <v>44</v>
      </c>
      <c r="U1" t="s">
        <v>8</v>
      </c>
    </row>
    <row r="2" spans="1:29" ht="15" thickBot="1" x14ac:dyDescent="0.35">
      <c r="A2" s="10">
        <v>40210</v>
      </c>
      <c r="B2" s="31">
        <v>342751</v>
      </c>
      <c r="C2" s="31">
        <v>281112</v>
      </c>
      <c r="D2" s="31">
        <v>72172.800000000003</v>
      </c>
      <c r="E2" s="31">
        <v>361214.4</v>
      </c>
      <c r="F2" s="31">
        <v>254396</v>
      </c>
      <c r="G2" s="32">
        <v>457732</v>
      </c>
      <c r="H2" s="33">
        <v>1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1</v>
      </c>
    </row>
    <row r="3" spans="1:29" x14ac:dyDescent="0.3">
      <c r="A3" s="10">
        <v>40238</v>
      </c>
      <c r="B3" s="31">
        <v>457024</v>
      </c>
      <c r="C3" s="31">
        <v>342751</v>
      </c>
      <c r="D3" s="31">
        <v>645312</v>
      </c>
      <c r="E3" s="31">
        <v>72172.800000000003</v>
      </c>
      <c r="F3" s="31">
        <v>259952</v>
      </c>
      <c r="G3" s="32">
        <v>254396</v>
      </c>
      <c r="H3" s="33">
        <v>0</v>
      </c>
      <c r="I3" s="33">
        <v>1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2</v>
      </c>
      <c r="U3" s="21" t="s">
        <v>9</v>
      </c>
      <c r="V3" s="21"/>
    </row>
    <row r="4" spans="1:29" x14ac:dyDescent="0.3">
      <c r="A4" s="10">
        <v>40269</v>
      </c>
      <c r="B4" s="31">
        <v>361644</v>
      </c>
      <c r="C4" s="31">
        <v>457024</v>
      </c>
      <c r="D4" s="31">
        <v>574752</v>
      </c>
      <c r="E4" s="31">
        <v>645312</v>
      </c>
      <c r="F4" s="31">
        <v>267368</v>
      </c>
      <c r="G4" s="32">
        <v>259952</v>
      </c>
      <c r="H4" s="33">
        <v>0</v>
      </c>
      <c r="I4" s="33">
        <v>0</v>
      </c>
      <c r="J4" s="33">
        <v>1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3</v>
      </c>
      <c r="U4" s="18" t="s">
        <v>10</v>
      </c>
      <c r="V4" s="18">
        <v>0.95177856924127902</v>
      </c>
    </row>
    <row r="5" spans="1:29" x14ac:dyDescent="0.3">
      <c r="A5" s="10">
        <v>40299</v>
      </c>
      <c r="B5" s="31">
        <v>281202</v>
      </c>
      <c r="C5" s="31">
        <v>361644</v>
      </c>
      <c r="D5" s="31">
        <v>650832</v>
      </c>
      <c r="E5" s="31">
        <v>574752</v>
      </c>
      <c r="F5" s="31">
        <v>158504</v>
      </c>
      <c r="G5" s="32">
        <v>267368</v>
      </c>
      <c r="H5" s="33">
        <v>0</v>
      </c>
      <c r="I5" s="33">
        <v>0</v>
      </c>
      <c r="J5" s="33">
        <v>0</v>
      </c>
      <c r="K5" s="33">
        <v>1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4</v>
      </c>
      <c r="U5" s="18" t="s">
        <v>11</v>
      </c>
      <c r="V5" s="18">
        <v>0.90588244486697622</v>
      </c>
    </row>
    <row r="6" spans="1:29" x14ac:dyDescent="0.3">
      <c r="A6" s="10">
        <v>40330</v>
      </c>
      <c r="B6" s="31">
        <v>255949</v>
      </c>
      <c r="C6" s="31">
        <v>281202</v>
      </c>
      <c r="D6" s="31">
        <v>910267.2</v>
      </c>
      <c r="E6" s="31">
        <v>650832</v>
      </c>
      <c r="F6" s="31">
        <v>430012</v>
      </c>
      <c r="G6" s="32">
        <v>158504</v>
      </c>
      <c r="H6" s="33">
        <v>0</v>
      </c>
      <c r="I6" s="33">
        <v>0</v>
      </c>
      <c r="J6" s="33">
        <v>0</v>
      </c>
      <c r="K6" s="33">
        <v>0</v>
      </c>
      <c r="L6" s="33">
        <v>1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5</v>
      </c>
      <c r="U6" s="18" t="s">
        <v>12</v>
      </c>
      <c r="V6" s="18">
        <v>0.8891504350655498</v>
      </c>
    </row>
    <row r="7" spans="1:29" x14ac:dyDescent="0.3">
      <c r="A7" s="10">
        <v>40360</v>
      </c>
      <c r="B7" s="31">
        <v>123946</v>
      </c>
      <c r="C7" s="31">
        <v>255949</v>
      </c>
      <c r="D7" s="31">
        <v>44678.400000000001</v>
      </c>
      <c r="E7" s="31">
        <v>910267.2</v>
      </c>
      <c r="F7" s="31">
        <v>388516</v>
      </c>
      <c r="G7" s="32">
        <v>430012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1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6</v>
      </c>
      <c r="U7" s="18" t="s">
        <v>13</v>
      </c>
      <c r="V7" s="18">
        <v>42555.407346601722</v>
      </c>
    </row>
    <row r="8" spans="1:29" ht="15" thickBot="1" x14ac:dyDescent="0.35">
      <c r="A8" s="10">
        <v>40391</v>
      </c>
      <c r="B8" s="31">
        <v>229334</v>
      </c>
      <c r="C8" s="31">
        <v>123946</v>
      </c>
      <c r="D8" s="31">
        <v>197275.2</v>
      </c>
      <c r="E8" s="31">
        <v>44678.400000000001</v>
      </c>
      <c r="F8" s="31">
        <v>225616</v>
      </c>
      <c r="G8" s="32">
        <v>388516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1</v>
      </c>
      <c r="O8" s="33">
        <v>0</v>
      </c>
      <c r="P8" s="33">
        <v>0</v>
      </c>
      <c r="Q8" s="33">
        <v>0</v>
      </c>
      <c r="R8" s="33">
        <v>0</v>
      </c>
      <c r="S8" s="33">
        <v>7</v>
      </c>
      <c r="U8" s="19" t="s">
        <v>14</v>
      </c>
      <c r="V8" s="19">
        <v>107</v>
      </c>
    </row>
    <row r="9" spans="1:29" x14ac:dyDescent="0.3">
      <c r="A9" s="10">
        <v>40422</v>
      </c>
      <c r="B9" s="31">
        <v>378959</v>
      </c>
      <c r="C9" s="31">
        <v>229334</v>
      </c>
      <c r="D9" s="31">
        <v>45076.800000000003</v>
      </c>
      <c r="E9" s="31">
        <v>197275.2</v>
      </c>
      <c r="F9" s="31">
        <v>1042304</v>
      </c>
      <c r="G9" s="32">
        <v>225616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1</v>
      </c>
      <c r="P9" s="33">
        <v>0</v>
      </c>
      <c r="Q9" s="33">
        <v>0</v>
      </c>
      <c r="R9" s="33">
        <v>0</v>
      </c>
      <c r="S9" s="33">
        <v>8</v>
      </c>
    </row>
    <row r="10" spans="1:29" ht="15" thickBot="1" x14ac:dyDescent="0.35">
      <c r="A10" s="10">
        <v>40452</v>
      </c>
      <c r="B10" s="31">
        <v>397858</v>
      </c>
      <c r="C10" s="31">
        <v>378959</v>
      </c>
      <c r="D10" s="31">
        <v>4521.6000000000004</v>
      </c>
      <c r="E10" s="31">
        <v>45076.800000000003</v>
      </c>
      <c r="F10" s="31">
        <v>974092</v>
      </c>
      <c r="G10" s="32">
        <v>1042304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1</v>
      </c>
      <c r="Q10" s="33">
        <v>0</v>
      </c>
      <c r="R10" s="33">
        <v>0</v>
      </c>
      <c r="S10" s="33">
        <v>9</v>
      </c>
      <c r="U10" t="s">
        <v>15</v>
      </c>
    </row>
    <row r="11" spans="1:29" x14ac:dyDescent="0.3">
      <c r="A11" s="10">
        <v>40483</v>
      </c>
      <c r="B11" s="31">
        <v>440686</v>
      </c>
      <c r="C11" s="31">
        <v>397858</v>
      </c>
      <c r="D11" s="31">
        <v>8726.4</v>
      </c>
      <c r="E11" s="31">
        <v>4521.6000000000004</v>
      </c>
      <c r="F11" s="31">
        <v>301892</v>
      </c>
      <c r="G11" s="32">
        <v>974092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1</v>
      </c>
      <c r="R11" s="33">
        <v>0</v>
      </c>
      <c r="S11" s="33">
        <v>10</v>
      </c>
      <c r="U11" s="20"/>
      <c r="V11" s="20" t="s">
        <v>20</v>
      </c>
      <c r="W11" s="20" t="s">
        <v>21</v>
      </c>
      <c r="X11" s="20" t="s">
        <v>22</v>
      </c>
      <c r="Y11" s="20" t="s">
        <v>23</v>
      </c>
      <c r="Z11" s="20" t="s">
        <v>24</v>
      </c>
    </row>
    <row r="12" spans="1:29" x14ac:dyDescent="0.3">
      <c r="A12" s="10">
        <v>40513</v>
      </c>
      <c r="B12" s="31">
        <v>428405</v>
      </c>
      <c r="C12" s="31">
        <v>440686</v>
      </c>
      <c r="D12" s="31">
        <v>3225.6</v>
      </c>
      <c r="E12" s="31">
        <v>8726.4</v>
      </c>
      <c r="F12" s="31">
        <v>76148</v>
      </c>
      <c r="G12" s="32">
        <v>301892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1</v>
      </c>
      <c r="S12" s="33">
        <v>11</v>
      </c>
      <c r="U12" s="18" t="s">
        <v>16</v>
      </c>
      <c r="V12" s="18">
        <v>16</v>
      </c>
      <c r="W12" s="18">
        <v>1568748125459.9717</v>
      </c>
      <c r="X12" s="18">
        <v>98046757841.24823</v>
      </c>
      <c r="Y12" s="18">
        <v>54.140683373837625</v>
      </c>
      <c r="Z12" s="18">
        <v>4.446218335182552E-39</v>
      </c>
    </row>
    <row r="13" spans="1:29" x14ac:dyDescent="0.3">
      <c r="A13" s="10">
        <v>40544</v>
      </c>
      <c r="B13" s="31">
        <v>405983</v>
      </c>
      <c r="C13" s="31">
        <v>428405</v>
      </c>
      <c r="D13" s="31">
        <v>2633779.2000000002</v>
      </c>
      <c r="E13" s="31">
        <v>3225.6</v>
      </c>
      <c r="F13" s="31">
        <v>0</v>
      </c>
      <c r="G13" s="32">
        <v>76148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12</v>
      </c>
      <c r="U13" s="18" t="s">
        <v>17</v>
      </c>
      <c r="V13" s="18">
        <v>90</v>
      </c>
      <c r="W13" s="18">
        <v>162986642499.16833</v>
      </c>
      <c r="X13" s="18">
        <v>1810962694.4352038</v>
      </c>
      <c r="Y13" s="18"/>
      <c r="Z13" s="18"/>
    </row>
    <row r="14" spans="1:29" ht="15" thickBot="1" x14ac:dyDescent="0.35">
      <c r="A14" s="10">
        <v>40575</v>
      </c>
      <c r="B14" s="31">
        <v>249030</v>
      </c>
      <c r="C14" s="31">
        <v>405983</v>
      </c>
      <c r="D14" s="31">
        <v>253526.39999999999</v>
      </c>
      <c r="E14" s="31">
        <v>2633779.2000000002</v>
      </c>
      <c r="F14" s="31">
        <v>315196</v>
      </c>
      <c r="G14" s="32">
        <v>0</v>
      </c>
      <c r="H14" s="33">
        <v>1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13</v>
      </c>
      <c r="U14" s="19" t="s">
        <v>18</v>
      </c>
      <c r="V14" s="19">
        <v>106</v>
      </c>
      <c r="W14" s="19">
        <v>1731734767959.1401</v>
      </c>
      <c r="X14" s="19"/>
      <c r="Y14" s="19"/>
      <c r="Z14" s="19"/>
    </row>
    <row r="15" spans="1:29" ht="15" thickBot="1" x14ac:dyDescent="0.35">
      <c r="A15" s="10">
        <v>40603</v>
      </c>
      <c r="B15" s="31">
        <v>317051</v>
      </c>
      <c r="C15" s="31">
        <v>249030</v>
      </c>
      <c r="D15" s="31">
        <v>13406.4</v>
      </c>
      <c r="E15" s="31">
        <v>253526.39999999999</v>
      </c>
      <c r="F15" s="31">
        <v>703624</v>
      </c>
      <c r="G15" s="32">
        <v>315196</v>
      </c>
      <c r="H15" s="33">
        <v>0</v>
      </c>
      <c r="I15" s="33">
        <v>1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14</v>
      </c>
    </row>
    <row r="16" spans="1:29" x14ac:dyDescent="0.3">
      <c r="A16" s="10">
        <v>40634</v>
      </c>
      <c r="B16" s="31">
        <v>342058</v>
      </c>
      <c r="C16" s="31">
        <v>317051</v>
      </c>
      <c r="D16" s="31">
        <v>133195.20000000001</v>
      </c>
      <c r="E16" s="31">
        <v>13406.4</v>
      </c>
      <c r="F16" s="31">
        <v>198464</v>
      </c>
      <c r="G16" s="32">
        <v>703624</v>
      </c>
      <c r="H16" s="33">
        <v>0</v>
      </c>
      <c r="I16" s="33">
        <v>0</v>
      </c>
      <c r="J16" s="33">
        <v>1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15</v>
      </c>
      <c r="U16" s="20"/>
      <c r="V16" s="20" t="s">
        <v>25</v>
      </c>
      <c r="W16" s="20" t="s">
        <v>13</v>
      </c>
      <c r="X16" s="20" t="s">
        <v>26</v>
      </c>
      <c r="Y16" s="20" t="s">
        <v>27</v>
      </c>
      <c r="Z16" s="20" t="s">
        <v>28</v>
      </c>
      <c r="AA16" s="20" t="s">
        <v>29</v>
      </c>
      <c r="AB16" s="20" t="s">
        <v>30</v>
      </c>
      <c r="AC16" s="20" t="s">
        <v>31</v>
      </c>
    </row>
    <row r="17" spans="1:29" x14ac:dyDescent="0.3">
      <c r="A17" s="10">
        <v>40664</v>
      </c>
      <c r="B17" s="31">
        <v>353740</v>
      </c>
      <c r="C17" s="31">
        <v>342058</v>
      </c>
      <c r="D17" s="31">
        <v>105057.60000000001</v>
      </c>
      <c r="E17" s="31">
        <v>133195.20000000001</v>
      </c>
      <c r="F17" s="31">
        <v>478880</v>
      </c>
      <c r="G17" s="32">
        <v>198464</v>
      </c>
      <c r="H17" s="33">
        <v>0</v>
      </c>
      <c r="I17" s="33">
        <v>0</v>
      </c>
      <c r="J17" s="33">
        <v>0</v>
      </c>
      <c r="K17" s="33">
        <v>1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16</v>
      </c>
      <c r="U17" s="18" t="s">
        <v>19</v>
      </c>
      <c r="V17" s="25">
        <v>205106.09593475261</v>
      </c>
      <c r="W17" s="25">
        <v>38426.216985139319</v>
      </c>
      <c r="X17" s="25">
        <v>5.3376603794766959</v>
      </c>
      <c r="Y17" s="25">
        <v>6.9888856619560534E-7</v>
      </c>
      <c r="Z17" s="25">
        <v>128765.70895481747</v>
      </c>
      <c r="AA17" s="25">
        <v>281446.48291468772</v>
      </c>
      <c r="AB17" s="18">
        <v>128765.70895481747</v>
      </c>
      <c r="AC17" s="18">
        <v>281446.48291468772</v>
      </c>
    </row>
    <row r="18" spans="1:29" x14ac:dyDescent="0.3">
      <c r="A18" s="10">
        <v>40695</v>
      </c>
      <c r="B18" s="31">
        <v>182138</v>
      </c>
      <c r="C18" s="31">
        <v>353740</v>
      </c>
      <c r="D18" s="31">
        <v>5328</v>
      </c>
      <c r="E18" s="31">
        <v>105057.60000000001</v>
      </c>
      <c r="F18" s="31">
        <v>457172</v>
      </c>
      <c r="G18" s="32">
        <v>478880</v>
      </c>
      <c r="H18" s="33">
        <v>0</v>
      </c>
      <c r="I18" s="33">
        <v>0</v>
      </c>
      <c r="J18" s="33">
        <v>0</v>
      </c>
      <c r="K18" s="33">
        <v>0</v>
      </c>
      <c r="L18" s="33">
        <v>1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17</v>
      </c>
      <c r="U18" s="18" t="s">
        <v>32</v>
      </c>
      <c r="V18" s="25">
        <v>-5.0645458188233058E-2</v>
      </c>
      <c r="W18" s="25">
        <v>9.1201883632370112E-2</v>
      </c>
      <c r="X18" s="25">
        <v>-0.55531153712112102</v>
      </c>
      <c r="Y18" s="25">
        <v>0.58005927213175679</v>
      </c>
      <c r="Z18" s="25">
        <v>-0.23183391846489082</v>
      </c>
      <c r="AA18" s="25">
        <v>0.13054300208842468</v>
      </c>
      <c r="AB18" s="18">
        <v>-0.23183391846489082</v>
      </c>
      <c r="AC18" s="18">
        <v>0.13054300208842468</v>
      </c>
    </row>
    <row r="19" spans="1:29" x14ac:dyDescent="0.3">
      <c r="A19" s="10">
        <v>40725</v>
      </c>
      <c r="B19" s="31">
        <v>170917</v>
      </c>
      <c r="C19" s="31">
        <v>182138</v>
      </c>
      <c r="D19" s="31">
        <v>2092.8000000000002</v>
      </c>
      <c r="E19" s="31">
        <v>5328</v>
      </c>
      <c r="F19" s="31">
        <v>709480</v>
      </c>
      <c r="G19" s="32">
        <v>457172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1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18</v>
      </c>
      <c r="U19" s="18" t="s">
        <v>2</v>
      </c>
      <c r="V19" s="25">
        <v>8.2186881648048979E-2</v>
      </c>
      <c r="W19" s="25">
        <v>8.4823805883292528E-3</v>
      </c>
      <c r="X19" s="25">
        <v>9.6891292240681057</v>
      </c>
      <c r="Y19" s="25">
        <v>1.2650891358601824E-15</v>
      </c>
      <c r="Z19" s="25">
        <v>6.5335152088655368E-2</v>
      </c>
      <c r="AA19" s="25">
        <v>9.903861120744259E-2</v>
      </c>
      <c r="AB19" s="18">
        <v>6.5335152088655368E-2</v>
      </c>
      <c r="AC19" s="18">
        <v>9.903861120744259E-2</v>
      </c>
    </row>
    <row r="20" spans="1:29" x14ac:dyDescent="0.3">
      <c r="A20" s="10">
        <v>40756</v>
      </c>
      <c r="B20" s="31">
        <v>183813</v>
      </c>
      <c r="C20" s="31">
        <v>170917</v>
      </c>
      <c r="D20" s="31">
        <v>6753.6</v>
      </c>
      <c r="E20" s="31">
        <v>2092.8000000000002</v>
      </c>
      <c r="F20" s="31">
        <v>45380</v>
      </c>
      <c r="G20" s="32">
        <v>709480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1</v>
      </c>
      <c r="O20" s="33">
        <v>0</v>
      </c>
      <c r="P20" s="33">
        <v>0</v>
      </c>
      <c r="Q20" s="33">
        <v>0</v>
      </c>
      <c r="R20" s="33">
        <v>0</v>
      </c>
      <c r="S20" s="33">
        <v>19</v>
      </c>
      <c r="U20" s="18" t="s">
        <v>45</v>
      </c>
      <c r="V20" s="25">
        <v>-4.2360782757559466E-2</v>
      </c>
      <c r="W20" s="25">
        <v>1.0721708281747349E-2</v>
      </c>
      <c r="X20" s="25">
        <v>-3.95093595576318</v>
      </c>
      <c r="Y20" s="25">
        <v>1.5453475110203388E-4</v>
      </c>
      <c r="Z20" s="25">
        <v>-6.3661327633759715E-2</v>
      </c>
      <c r="AA20" s="25">
        <v>-2.1060237881359221E-2</v>
      </c>
      <c r="AB20" s="18">
        <v>-6.3661327633759715E-2</v>
      </c>
      <c r="AC20" s="18">
        <v>-2.1060237881359221E-2</v>
      </c>
    </row>
    <row r="21" spans="1:29" x14ac:dyDescent="0.3">
      <c r="A21" s="10">
        <v>40787</v>
      </c>
      <c r="B21" s="31">
        <v>469941</v>
      </c>
      <c r="C21" s="31">
        <v>183813</v>
      </c>
      <c r="D21" s="31">
        <v>1807920</v>
      </c>
      <c r="E21" s="31">
        <v>6753.6</v>
      </c>
      <c r="F21" s="31">
        <v>28080</v>
      </c>
      <c r="G21" s="32">
        <v>45380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1</v>
      </c>
      <c r="P21" s="33">
        <v>0</v>
      </c>
      <c r="Q21" s="33">
        <v>0</v>
      </c>
      <c r="R21" s="33">
        <v>0</v>
      </c>
      <c r="S21" s="33">
        <v>20</v>
      </c>
      <c r="U21" s="18" t="s">
        <v>3</v>
      </c>
      <c r="V21" s="25">
        <v>7.0351889284534175E-2</v>
      </c>
      <c r="W21" s="25">
        <v>5.8452389472219129E-3</v>
      </c>
      <c r="X21" s="25">
        <v>12.035759345299402</v>
      </c>
      <c r="Y21" s="25">
        <v>1.9063545933548151E-20</v>
      </c>
      <c r="Z21" s="25">
        <v>5.8739301883758283E-2</v>
      </c>
      <c r="AA21" s="25">
        <v>8.1964476685310067E-2</v>
      </c>
      <c r="AB21" s="18">
        <v>5.8739301883758283E-2</v>
      </c>
      <c r="AC21" s="18">
        <v>8.1964476685310067E-2</v>
      </c>
    </row>
    <row r="22" spans="1:29" x14ac:dyDescent="0.3">
      <c r="A22" s="10">
        <v>40817</v>
      </c>
      <c r="B22" s="31">
        <v>379902</v>
      </c>
      <c r="C22" s="31">
        <v>469941</v>
      </c>
      <c r="D22" s="31">
        <v>589948.80000000005</v>
      </c>
      <c r="E22" s="31">
        <v>1807920</v>
      </c>
      <c r="F22" s="31">
        <v>111520</v>
      </c>
      <c r="G22" s="32">
        <v>28080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1</v>
      </c>
      <c r="Q22" s="33">
        <v>0</v>
      </c>
      <c r="R22" s="33">
        <v>0</v>
      </c>
      <c r="S22" s="33">
        <v>21</v>
      </c>
      <c r="U22" s="18" t="s">
        <v>46</v>
      </c>
      <c r="V22" s="25">
        <v>-1.45653877931064E-3</v>
      </c>
      <c r="W22" s="25">
        <v>8.8152835242302652E-3</v>
      </c>
      <c r="X22" s="25">
        <v>-0.16522880691325492</v>
      </c>
      <c r="Y22" s="25">
        <v>0.86913446125512372</v>
      </c>
      <c r="Z22" s="25">
        <v>-1.8969638125984331E-2</v>
      </c>
      <c r="AA22" s="25">
        <v>1.605656056736305E-2</v>
      </c>
      <c r="AB22" s="18">
        <v>-1.8969638125984331E-2</v>
      </c>
      <c r="AC22" s="18">
        <v>1.605656056736305E-2</v>
      </c>
    </row>
    <row r="23" spans="1:29" x14ac:dyDescent="0.3">
      <c r="A23" s="10">
        <v>40848</v>
      </c>
      <c r="B23" s="31">
        <v>357051</v>
      </c>
      <c r="C23" s="31">
        <v>379902</v>
      </c>
      <c r="D23" s="31">
        <v>72662.399999999994</v>
      </c>
      <c r="E23" s="31">
        <v>589948.80000000005</v>
      </c>
      <c r="F23" s="31">
        <v>267200</v>
      </c>
      <c r="G23" s="32">
        <v>111520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1</v>
      </c>
      <c r="R23" s="33">
        <v>0</v>
      </c>
      <c r="S23" s="33">
        <v>22</v>
      </c>
      <c r="U23" s="18" t="s">
        <v>33</v>
      </c>
      <c r="V23" s="25">
        <v>140369.60627233676</v>
      </c>
      <c r="W23" s="25">
        <v>29417.991866929187</v>
      </c>
      <c r="X23" s="25">
        <v>4.7715563627623414</v>
      </c>
      <c r="Y23" s="25">
        <v>7.0245560523811528E-6</v>
      </c>
      <c r="Z23" s="25">
        <v>81925.630791677919</v>
      </c>
      <c r="AA23" s="25">
        <v>198813.58175299561</v>
      </c>
      <c r="AB23" s="18">
        <v>81925.630791677919</v>
      </c>
      <c r="AC23" s="18">
        <v>198813.58175299561</v>
      </c>
    </row>
    <row r="24" spans="1:29" x14ac:dyDescent="0.3">
      <c r="A24" s="10">
        <v>40878</v>
      </c>
      <c r="B24" s="31">
        <v>420320</v>
      </c>
      <c r="C24" s="31">
        <v>357051</v>
      </c>
      <c r="D24" s="31">
        <v>26553.599999999999</v>
      </c>
      <c r="E24" s="31">
        <v>72662.399999999994</v>
      </c>
      <c r="F24" s="31">
        <v>354304</v>
      </c>
      <c r="G24" s="32">
        <v>267200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1</v>
      </c>
      <c r="S24" s="33">
        <v>23</v>
      </c>
      <c r="U24" s="18" t="s">
        <v>34</v>
      </c>
      <c r="V24" s="25">
        <v>125737.87982660378</v>
      </c>
      <c r="W24" s="25">
        <v>24267.785718420229</v>
      </c>
      <c r="X24" s="25">
        <v>5.181267103869458</v>
      </c>
      <c r="Y24" s="25">
        <v>1.3388579781827823E-6</v>
      </c>
      <c r="Z24" s="25">
        <v>77525.68778056372</v>
      </c>
      <c r="AA24" s="25">
        <v>173950.07187264384</v>
      </c>
      <c r="AB24" s="18">
        <v>77525.68778056372</v>
      </c>
      <c r="AC24" s="18">
        <v>173950.07187264384</v>
      </c>
    </row>
    <row r="25" spans="1:29" x14ac:dyDescent="0.3">
      <c r="A25" s="10">
        <v>40909</v>
      </c>
      <c r="B25" s="31">
        <v>424924</v>
      </c>
      <c r="C25" s="31">
        <v>420320</v>
      </c>
      <c r="D25" s="31">
        <v>2615073.6</v>
      </c>
      <c r="E25" s="31">
        <v>26553.599999999999</v>
      </c>
      <c r="F25" s="31">
        <v>664712</v>
      </c>
      <c r="G25" s="32">
        <v>354304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24</v>
      </c>
      <c r="U25" s="18" t="s">
        <v>35</v>
      </c>
      <c r="V25" s="25">
        <v>154468.72903302079</v>
      </c>
      <c r="W25" s="25">
        <v>23103.465564949991</v>
      </c>
      <c r="X25" s="25">
        <v>6.6859549100444724</v>
      </c>
      <c r="Y25" s="25">
        <v>1.8757494880495353E-9</v>
      </c>
      <c r="Z25" s="25">
        <v>108569.66219310835</v>
      </c>
      <c r="AA25" s="25">
        <v>200367.79587293323</v>
      </c>
      <c r="AB25" s="18">
        <v>108569.66219310835</v>
      </c>
      <c r="AC25" s="18">
        <v>200367.79587293323</v>
      </c>
    </row>
    <row r="26" spans="1:29" x14ac:dyDescent="0.3">
      <c r="A26" s="10">
        <v>40940</v>
      </c>
      <c r="B26" s="31">
        <v>206133</v>
      </c>
      <c r="C26" s="31">
        <v>424924</v>
      </c>
      <c r="D26" s="31">
        <v>209798.39999999999</v>
      </c>
      <c r="E26" s="31">
        <v>2615073.6</v>
      </c>
      <c r="F26" s="31">
        <v>536824</v>
      </c>
      <c r="G26" s="32">
        <v>664712</v>
      </c>
      <c r="H26" s="33">
        <v>1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25</v>
      </c>
      <c r="U26" s="18" t="s">
        <v>36</v>
      </c>
      <c r="V26" s="25">
        <v>145826.6405831021</v>
      </c>
      <c r="W26" s="25">
        <v>22609.191980957992</v>
      </c>
      <c r="X26" s="25">
        <v>6.4498828930251388</v>
      </c>
      <c r="Y26" s="25">
        <v>5.4734033736376736E-9</v>
      </c>
      <c r="Z26" s="25">
        <v>100909.53448864896</v>
      </c>
      <c r="AA26" s="25">
        <v>190743.74667755523</v>
      </c>
      <c r="AB26" s="18">
        <v>100909.53448864896</v>
      </c>
      <c r="AC26" s="18">
        <v>190743.74667755523</v>
      </c>
    </row>
    <row r="27" spans="1:29" x14ac:dyDescent="0.3">
      <c r="A27" s="10">
        <v>40969</v>
      </c>
      <c r="B27" s="31">
        <v>363917</v>
      </c>
      <c r="C27" s="31">
        <v>206133</v>
      </c>
      <c r="D27" s="31">
        <v>27552</v>
      </c>
      <c r="E27" s="31">
        <v>209798.39999999999</v>
      </c>
      <c r="F27" s="31">
        <v>551560</v>
      </c>
      <c r="G27" s="32">
        <v>536824</v>
      </c>
      <c r="H27" s="33">
        <v>0</v>
      </c>
      <c r="I27" s="33">
        <v>1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26</v>
      </c>
      <c r="U27" s="18" t="s">
        <v>37</v>
      </c>
      <c r="V27" s="25">
        <v>-65777.45152986444</v>
      </c>
      <c r="W27" s="25">
        <v>22776.848975329882</v>
      </c>
      <c r="X27" s="25">
        <v>-2.8879083143199256</v>
      </c>
      <c r="Y27" s="25">
        <v>4.8566453620358255E-3</v>
      </c>
      <c r="Z27" s="25">
        <v>-111027.63750660711</v>
      </c>
      <c r="AA27" s="25">
        <v>-20527.265553121768</v>
      </c>
      <c r="AB27" s="18">
        <v>-111027.63750660711</v>
      </c>
      <c r="AC27" s="18">
        <v>-20527.265553121768</v>
      </c>
    </row>
    <row r="28" spans="1:29" x14ac:dyDescent="0.3">
      <c r="A28" s="10">
        <v>41000</v>
      </c>
      <c r="B28" s="31">
        <v>394292</v>
      </c>
      <c r="C28" s="31">
        <v>363917</v>
      </c>
      <c r="D28" s="31">
        <v>46147.199999999997</v>
      </c>
      <c r="E28" s="31">
        <v>27552</v>
      </c>
      <c r="F28" s="31">
        <v>150080</v>
      </c>
      <c r="G28" s="32">
        <v>551560</v>
      </c>
      <c r="H28" s="33">
        <v>0</v>
      </c>
      <c r="I28" s="33">
        <v>0</v>
      </c>
      <c r="J28" s="33">
        <v>1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27</v>
      </c>
      <c r="U28" s="18" t="s">
        <v>38</v>
      </c>
      <c r="V28" s="25">
        <v>-89126.942176847093</v>
      </c>
      <c r="W28" s="25">
        <v>32136.998734031473</v>
      </c>
      <c r="X28" s="25">
        <v>-2.7733436751349814</v>
      </c>
      <c r="Y28" s="25">
        <v>6.744537968665784E-3</v>
      </c>
      <c r="Z28" s="25">
        <v>-152972.69937637678</v>
      </c>
      <c r="AA28" s="25">
        <v>-25281.184977317411</v>
      </c>
      <c r="AB28" s="18">
        <v>-152972.69937637678</v>
      </c>
      <c r="AC28" s="18">
        <v>-25281.184977317411</v>
      </c>
    </row>
    <row r="29" spans="1:29" x14ac:dyDescent="0.3">
      <c r="A29" s="10">
        <v>41030</v>
      </c>
      <c r="B29" s="31">
        <v>371590</v>
      </c>
      <c r="C29" s="31">
        <v>394292</v>
      </c>
      <c r="D29" s="31">
        <v>7233.6</v>
      </c>
      <c r="E29" s="31">
        <v>46147.199999999997</v>
      </c>
      <c r="F29" s="31">
        <v>580800</v>
      </c>
      <c r="G29" s="32">
        <v>150080</v>
      </c>
      <c r="H29" s="33">
        <v>0</v>
      </c>
      <c r="I29" s="33">
        <v>0</v>
      </c>
      <c r="J29" s="33">
        <v>0</v>
      </c>
      <c r="K29" s="33">
        <v>1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28</v>
      </c>
      <c r="U29" s="18" t="s">
        <v>39</v>
      </c>
      <c r="V29" s="25">
        <v>-359.69050323719046</v>
      </c>
      <c r="W29" s="25">
        <v>33536.03982824093</v>
      </c>
      <c r="X29" s="25">
        <v>-1.0725491294720273E-2</v>
      </c>
      <c r="Y29" s="25">
        <v>0.99146619944984993</v>
      </c>
      <c r="Z29" s="25">
        <v>-66984.887026031138</v>
      </c>
      <c r="AA29" s="25">
        <v>66265.506019556764</v>
      </c>
      <c r="AB29" s="18">
        <v>-66984.887026031138</v>
      </c>
      <c r="AC29" s="18">
        <v>66265.506019556764</v>
      </c>
    </row>
    <row r="30" spans="1:29" x14ac:dyDescent="0.3">
      <c r="A30" s="10">
        <v>41061</v>
      </c>
      <c r="B30" s="31">
        <v>155272</v>
      </c>
      <c r="C30" s="31">
        <v>371590</v>
      </c>
      <c r="D30" s="31">
        <v>65376</v>
      </c>
      <c r="E30" s="31">
        <v>7233.6</v>
      </c>
      <c r="F30" s="31">
        <v>435080</v>
      </c>
      <c r="G30" s="32">
        <v>580800</v>
      </c>
      <c r="H30" s="33">
        <v>0</v>
      </c>
      <c r="I30" s="33">
        <v>0</v>
      </c>
      <c r="J30" s="33">
        <v>0</v>
      </c>
      <c r="K30" s="33">
        <v>0</v>
      </c>
      <c r="L30" s="33">
        <v>1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29</v>
      </c>
      <c r="U30" s="18" t="s">
        <v>40</v>
      </c>
      <c r="V30" s="25">
        <v>152775.93202651502</v>
      </c>
      <c r="W30" s="25">
        <v>27623.052061232094</v>
      </c>
      <c r="X30" s="25">
        <v>5.5307404731329539</v>
      </c>
      <c r="Y30" s="25">
        <v>3.0945187128857356E-7</v>
      </c>
      <c r="Z30" s="25">
        <v>97897.917759930366</v>
      </c>
      <c r="AA30" s="25">
        <v>207653.94629309967</v>
      </c>
      <c r="AB30" s="18">
        <v>97897.917759930366</v>
      </c>
      <c r="AC30" s="18">
        <v>207653.94629309967</v>
      </c>
    </row>
    <row r="31" spans="1:29" x14ac:dyDescent="0.3">
      <c r="A31" s="10">
        <v>41091</v>
      </c>
      <c r="B31" s="31">
        <v>200921</v>
      </c>
      <c r="C31" s="31">
        <v>155272</v>
      </c>
      <c r="D31" s="31">
        <v>485659.2</v>
      </c>
      <c r="E31" s="31">
        <v>65376</v>
      </c>
      <c r="F31" s="31">
        <v>361144</v>
      </c>
      <c r="G31" s="32">
        <v>435080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1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30</v>
      </c>
      <c r="U31" s="18" t="s">
        <v>41</v>
      </c>
      <c r="V31" s="25">
        <v>196757.67801832111</v>
      </c>
      <c r="W31" s="25">
        <v>22390.160426326449</v>
      </c>
      <c r="X31" s="25">
        <v>8.7876850487847591</v>
      </c>
      <c r="Y31" s="25">
        <v>9.5189719762828208E-14</v>
      </c>
      <c r="Z31" s="25">
        <v>152275.71633706524</v>
      </c>
      <c r="AA31" s="25">
        <v>241239.63969957698</v>
      </c>
      <c r="AB31" s="18">
        <v>152275.71633706524</v>
      </c>
      <c r="AC31" s="18">
        <v>241239.63969957698</v>
      </c>
    </row>
    <row r="32" spans="1:29" x14ac:dyDescent="0.3">
      <c r="A32" s="10">
        <v>41122</v>
      </c>
      <c r="B32" s="31">
        <v>163462</v>
      </c>
      <c r="C32" s="31">
        <v>200921</v>
      </c>
      <c r="D32" s="31">
        <v>385483.2</v>
      </c>
      <c r="E32" s="31">
        <v>485659.2</v>
      </c>
      <c r="F32" s="31">
        <v>97844</v>
      </c>
      <c r="G32" s="32">
        <v>361144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1</v>
      </c>
      <c r="O32" s="33">
        <v>0</v>
      </c>
      <c r="P32" s="33">
        <v>0</v>
      </c>
      <c r="Q32" s="33">
        <v>0</v>
      </c>
      <c r="R32" s="33">
        <v>0</v>
      </c>
      <c r="S32" s="33">
        <v>31</v>
      </c>
      <c r="U32" s="18" t="s">
        <v>42</v>
      </c>
      <c r="V32" s="25">
        <v>197587.56982930214</v>
      </c>
      <c r="W32" s="25">
        <v>22292.836417096096</v>
      </c>
      <c r="X32" s="25">
        <v>8.8632763517600086</v>
      </c>
      <c r="Y32" s="25">
        <v>6.6277978651704204E-14</v>
      </c>
      <c r="Z32" s="25">
        <v>153298.95927938342</v>
      </c>
      <c r="AA32" s="25">
        <v>241876.18037922087</v>
      </c>
      <c r="AB32" s="18">
        <v>153298.95927938342</v>
      </c>
      <c r="AC32" s="18">
        <v>241876.18037922087</v>
      </c>
    </row>
    <row r="33" spans="1:29" ht="15" thickBot="1" x14ac:dyDescent="0.35">
      <c r="A33" s="10">
        <v>41153</v>
      </c>
      <c r="B33" s="31">
        <v>458950</v>
      </c>
      <c r="C33" s="31">
        <v>163462</v>
      </c>
      <c r="D33" s="31">
        <v>1611686.4</v>
      </c>
      <c r="E33" s="31">
        <v>385483.2</v>
      </c>
      <c r="F33" s="31">
        <v>30372</v>
      </c>
      <c r="G33" s="32">
        <v>97844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1</v>
      </c>
      <c r="P33" s="33">
        <v>0</v>
      </c>
      <c r="Q33" s="33">
        <v>0</v>
      </c>
      <c r="R33" s="33">
        <v>0</v>
      </c>
      <c r="S33" s="33">
        <v>32</v>
      </c>
      <c r="U33" s="19" t="s">
        <v>43</v>
      </c>
      <c r="V33" s="26">
        <v>211920.14060228592</v>
      </c>
      <c r="W33" s="26">
        <v>21852.774115876429</v>
      </c>
      <c r="X33" s="26">
        <v>9.6976310411922562</v>
      </c>
      <c r="Y33" s="26">
        <v>1.2145973008496355E-15</v>
      </c>
      <c r="Z33" s="26">
        <v>168505.79062252384</v>
      </c>
      <c r="AA33" s="26">
        <v>255334.49058204799</v>
      </c>
      <c r="AB33" s="19">
        <v>168505.79062252384</v>
      </c>
      <c r="AC33" s="19">
        <v>255334.49058204799</v>
      </c>
    </row>
    <row r="34" spans="1:29" x14ac:dyDescent="0.3">
      <c r="A34" s="10">
        <v>41183</v>
      </c>
      <c r="B34" s="31">
        <v>440162</v>
      </c>
      <c r="C34" s="31">
        <v>458950</v>
      </c>
      <c r="D34" s="31">
        <v>440208</v>
      </c>
      <c r="E34" s="31">
        <v>1611686.4</v>
      </c>
      <c r="F34" s="31">
        <v>150324</v>
      </c>
      <c r="G34" s="32">
        <v>30372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1</v>
      </c>
      <c r="Q34" s="33">
        <v>0</v>
      </c>
      <c r="R34" s="33">
        <v>0</v>
      </c>
      <c r="S34" s="33">
        <v>33</v>
      </c>
    </row>
    <row r="35" spans="1:29" x14ac:dyDescent="0.3">
      <c r="A35" s="10">
        <v>41214</v>
      </c>
      <c r="B35" s="31">
        <v>359527</v>
      </c>
      <c r="C35" s="31">
        <v>440162</v>
      </c>
      <c r="D35" s="31">
        <v>47308.800000000003</v>
      </c>
      <c r="E35" s="31">
        <v>440208</v>
      </c>
      <c r="F35" s="31">
        <v>293044</v>
      </c>
      <c r="G35" s="32">
        <v>150324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1</v>
      </c>
      <c r="R35" s="33">
        <v>0</v>
      </c>
      <c r="S35" s="33">
        <v>34</v>
      </c>
    </row>
    <row r="36" spans="1:29" x14ac:dyDescent="0.3">
      <c r="A36" s="10">
        <v>41244</v>
      </c>
      <c r="B36" s="31">
        <v>490628</v>
      </c>
      <c r="C36" s="31">
        <v>359527</v>
      </c>
      <c r="D36" s="31">
        <v>514425.59999999998</v>
      </c>
      <c r="E36" s="31">
        <v>47308.800000000003</v>
      </c>
      <c r="F36" s="31">
        <v>162788</v>
      </c>
      <c r="G36" s="32">
        <v>293044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1</v>
      </c>
      <c r="S36" s="33">
        <v>35</v>
      </c>
    </row>
    <row r="37" spans="1:29" x14ac:dyDescent="0.3">
      <c r="A37" s="10">
        <v>41275</v>
      </c>
      <c r="B37" s="31">
        <v>293317</v>
      </c>
      <c r="C37" s="31">
        <v>490628</v>
      </c>
      <c r="D37" s="31">
        <v>1438948.8</v>
      </c>
      <c r="E37" s="31">
        <v>514425.59999999998</v>
      </c>
      <c r="F37" s="31">
        <v>32532</v>
      </c>
      <c r="G37" s="32">
        <v>162788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36</v>
      </c>
    </row>
    <row r="38" spans="1:29" x14ac:dyDescent="0.3">
      <c r="A38" s="10">
        <v>41306</v>
      </c>
      <c r="B38" s="31">
        <v>243606</v>
      </c>
      <c r="C38" s="31">
        <v>293317</v>
      </c>
      <c r="D38" s="31">
        <v>101846.39999999999</v>
      </c>
      <c r="E38" s="31">
        <v>1438948.8</v>
      </c>
      <c r="F38" s="31">
        <v>23468</v>
      </c>
      <c r="G38" s="32">
        <v>32532</v>
      </c>
      <c r="H38" s="33">
        <v>1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37</v>
      </c>
    </row>
    <row r="39" spans="1:29" x14ac:dyDescent="0.3">
      <c r="A39" s="10">
        <v>41334</v>
      </c>
      <c r="B39" s="31">
        <v>617313</v>
      </c>
      <c r="C39" s="31">
        <v>243606</v>
      </c>
      <c r="D39" s="31">
        <v>753.6</v>
      </c>
      <c r="E39" s="31">
        <v>101846.39999999999</v>
      </c>
      <c r="F39" s="31">
        <v>4503456</v>
      </c>
      <c r="G39" s="32">
        <v>23468</v>
      </c>
      <c r="H39" s="33">
        <v>0</v>
      </c>
      <c r="I39" s="33">
        <v>1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38</v>
      </c>
    </row>
    <row r="40" spans="1:29" x14ac:dyDescent="0.3">
      <c r="A40" s="10">
        <v>41365</v>
      </c>
      <c r="B40" s="31">
        <v>366307</v>
      </c>
      <c r="C40" s="31">
        <v>617313</v>
      </c>
      <c r="D40" s="31">
        <v>62212.800000000003</v>
      </c>
      <c r="E40" s="31">
        <v>753.6</v>
      </c>
      <c r="F40" s="31">
        <v>500904</v>
      </c>
      <c r="G40" s="32">
        <v>4503456</v>
      </c>
      <c r="H40" s="33">
        <v>0</v>
      </c>
      <c r="I40" s="33">
        <v>0</v>
      </c>
      <c r="J40" s="33">
        <v>1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39</v>
      </c>
    </row>
    <row r="41" spans="1:29" x14ac:dyDescent="0.3">
      <c r="A41" s="10">
        <v>41395</v>
      </c>
      <c r="B41" s="31">
        <v>460942</v>
      </c>
      <c r="C41" s="31">
        <v>366307</v>
      </c>
      <c r="D41" s="31">
        <v>1600939.2</v>
      </c>
      <c r="E41" s="31">
        <v>62212.800000000003</v>
      </c>
      <c r="F41" s="31">
        <v>0</v>
      </c>
      <c r="G41" s="32">
        <v>500904</v>
      </c>
      <c r="H41" s="33">
        <v>0</v>
      </c>
      <c r="I41" s="33">
        <v>0</v>
      </c>
      <c r="J41" s="33">
        <v>0</v>
      </c>
      <c r="K41" s="33">
        <v>1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40</v>
      </c>
    </row>
    <row r="42" spans="1:29" x14ac:dyDescent="0.3">
      <c r="A42" s="10">
        <v>41426</v>
      </c>
      <c r="B42" s="31">
        <v>62038</v>
      </c>
      <c r="C42" s="31">
        <v>460942</v>
      </c>
      <c r="D42" s="31">
        <v>854904</v>
      </c>
      <c r="E42" s="31">
        <v>1600939.2</v>
      </c>
      <c r="F42" s="31">
        <v>0</v>
      </c>
      <c r="G42" s="32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41</v>
      </c>
    </row>
    <row r="43" spans="1:29" x14ac:dyDescent="0.3">
      <c r="A43" s="10">
        <v>41456</v>
      </c>
      <c r="B43" s="31">
        <v>207295</v>
      </c>
      <c r="C43" s="31">
        <v>62038</v>
      </c>
      <c r="D43" s="31">
        <v>1514707.2</v>
      </c>
      <c r="E43" s="31">
        <v>854904</v>
      </c>
      <c r="F43" s="31">
        <v>46104</v>
      </c>
      <c r="G43" s="32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1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42</v>
      </c>
    </row>
    <row r="44" spans="1:29" x14ac:dyDescent="0.3">
      <c r="A44" s="10">
        <v>41487</v>
      </c>
      <c r="B44" s="31">
        <v>202182</v>
      </c>
      <c r="C44" s="31">
        <v>207295</v>
      </c>
      <c r="D44" s="31">
        <v>384988.8</v>
      </c>
      <c r="E44" s="31">
        <v>1514707.2</v>
      </c>
      <c r="F44" s="31">
        <v>92252</v>
      </c>
      <c r="G44" s="32">
        <v>46104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1</v>
      </c>
      <c r="O44" s="33">
        <v>0</v>
      </c>
      <c r="P44" s="33">
        <v>0</v>
      </c>
      <c r="Q44" s="33">
        <v>0</v>
      </c>
      <c r="R44" s="33">
        <v>0</v>
      </c>
      <c r="S44" s="33">
        <v>43</v>
      </c>
    </row>
    <row r="45" spans="1:29" x14ac:dyDescent="0.3">
      <c r="A45" s="10">
        <v>41518</v>
      </c>
      <c r="B45" s="31">
        <v>703746</v>
      </c>
      <c r="C45" s="31">
        <v>202182</v>
      </c>
      <c r="D45" s="31">
        <v>28512</v>
      </c>
      <c r="E45" s="31">
        <v>384988.8</v>
      </c>
      <c r="F45" s="31">
        <v>4869952</v>
      </c>
      <c r="G45" s="32">
        <v>92252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1</v>
      </c>
      <c r="P45" s="33">
        <v>0</v>
      </c>
      <c r="Q45" s="33">
        <v>0</v>
      </c>
      <c r="R45" s="33">
        <v>0</v>
      </c>
      <c r="S45" s="33">
        <v>44</v>
      </c>
    </row>
    <row r="46" spans="1:29" x14ac:dyDescent="0.3">
      <c r="A46" s="10">
        <v>41548</v>
      </c>
      <c r="B46" s="31">
        <v>391763</v>
      </c>
      <c r="C46" s="31">
        <v>703746</v>
      </c>
      <c r="D46" s="31">
        <v>176731.2</v>
      </c>
      <c r="E46" s="31">
        <v>28512</v>
      </c>
      <c r="F46" s="31">
        <v>376556</v>
      </c>
      <c r="G46" s="32">
        <v>4869952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1</v>
      </c>
      <c r="Q46" s="33">
        <v>0</v>
      </c>
      <c r="R46" s="33">
        <v>0</v>
      </c>
      <c r="S46" s="33">
        <v>45</v>
      </c>
    </row>
    <row r="47" spans="1:29" x14ac:dyDescent="0.3">
      <c r="A47" s="10">
        <v>41579</v>
      </c>
      <c r="B47" s="31">
        <v>491650</v>
      </c>
      <c r="C47" s="31">
        <v>391763</v>
      </c>
      <c r="D47" s="31">
        <v>1125897.6000000001</v>
      </c>
      <c r="E47" s="31">
        <v>176731.2</v>
      </c>
      <c r="F47" s="31">
        <v>376556</v>
      </c>
      <c r="G47" s="32">
        <v>376556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1</v>
      </c>
      <c r="R47" s="33">
        <v>0</v>
      </c>
      <c r="S47" s="33">
        <v>46</v>
      </c>
    </row>
    <row r="48" spans="1:29" x14ac:dyDescent="0.3">
      <c r="A48" s="10">
        <v>41609</v>
      </c>
      <c r="B48" s="31">
        <v>417607</v>
      </c>
      <c r="C48" s="31">
        <v>491650</v>
      </c>
      <c r="D48" s="31">
        <v>345028.8</v>
      </c>
      <c r="E48" s="31">
        <v>1125897.6000000001</v>
      </c>
      <c r="F48" s="31">
        <v>552536</v>
      </c>
      <c r="G48" s="32">
        <v>376556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1</v>
      </c>
      <c r="S48" s="33">
        <v>47</v>
      </c>
    </row>
    <row r="49" spans="1:19" x14ac:dyDescent="0.3">
      <c r="A49" s="10">
        <v>41640</v>
      </c>
      <c r="B49" s="31">
        <v>244977</v>
      </c>
      <c r="C49" s="31">
        <v>417607</v>
      </c>
      <c r="D49" s="31">
        <v>1591804.5426821872</v>
      </c>
      <c r="E49" s="31">
        <v>345028.8</v>
      </c>
      <c r="F49" s="31">
        <v>183461.85461482278</v>
      </c>
      <c r="G49" s="32">
        <v>552536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48</v>
      </c>
    </row>
    <row r="50" spans="1:19" x14ac:dyDescent="0.3">
      <c r="A50" s="10">
        <v>41671</v>
      </c>
      <c r="B50" s="31">
        <v>378869</v>
      </c>
      <c r="C50" s="31">
        <v>244977</v>
      </c>
      <c r="D50" s="31">
        <v>249076.13952857241</v>
      </c>
      <c r="E50" s="31">
        <v>1591804.5426821872</v>
      </c>
      <c r="F50" s="31">
        <v>1044346.8279642296</v>
      </c>
      <c r="G50" s="32">
        <v>183461.85461482278</v>
      </c>
      <c r="H50" s="33">
        <v>1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49</v>
      </c>
    </row>
    <row r="51" spans="1:19" x14ac:dyDescent="0.3">
      <c r="A51" s="10">
        <v>41699</v>
      </c>
      <c r="B51" s="31">
        <v>423355</v>
      </c>
      <c r="C51" s="31">
        <v>378869</v>
      </c>
      <c r="D51" s="31">
        <v>823083.40619258408</v>
      </c>
      <c r="E51" s="31">
        <v>249076.13952857241</v>
      </c>
      <c r="F51" s="31">
        <v>884919.4828248095</v>
      </c>
      <c r="G51" s="32">
        <v>1044346.8279642296</v>
      </c>
      <c r="H51" s="33">
        <v>0</v>
      </c>
      <c r="I51" s="33">
        <v>1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50</v>
      </c>
    </row>
    <row r="52" spans="1:19" x14ac:dyDescent="0.3">
      <c r="A52" s="10">
        <v>41730</v>
      </c>
      <c r="B52" s="31">
        <v>276855</v>
      </c>
      <c r="C52" s="31">
        <v>423355</v>
      </c>
      <c r="D52" s="31">
        <v>103929.74104368221</v>
      </c>
      <c r="E52" s="31">
        <v>823083.40619258408</v>
      </c>
      <c r="F52" s="31">
        <v>595204.69369076425</v>
      </c>
      <c r="G52" s="32">
        <v>884919.4828248095</v>
      </c>
      <c r="H52" s="33">
        <v>0</v>
      </c>
      <c r="I52" s="33">
        <v>0</v>
      </c>
      <c r="J52" s="33">
        <v>1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51</v>
      </c>
    </row>
    <row r="53" spans="1:19" x14ac:dyDescent="0.3">
      <c r="A53" s="10">
        <v>41760</v>
      </c>
      <c r="B53" s="31">
        <v>429252</v>
      </c>
      <c r="C53" s="31">
        <v>276855</v>
      </c>
      <c r="D53" s="31">
        <v>193124.59009986673</v>
      </c>
      <c r="E53" s="31">
        <v>103929.74104368221</v>
      </c>
      <c r="F53" s="31">
        <v>1576609.794544904</v>
      </c>
      <c r="G53" s="32">
        <v>595204.69369076425</v>
      </c>
      <c r="H53" s="33">
        <v>0</v>
      </c>
      <c r="I53" s="33">
        <v>0</v>
      </c>
      <c r="J53" s="33">
        <v>0</v>
      </c>
      <c r="K53" s="33">
        <v>1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52</v>
      </c>
    </row>
    <row r="54" spans="1:19" x14ac:dyDescent="0.3">
      <c r="A54" s="10">
        <v>41791</v>
      </c>
      <c r="B54" s="31">
        <v>265791</v>
      </c>
      <c r="C54" s="31">
        <v>429252</v>
      </c>
      <c r="D54" s="31">
        <v>628550.54803842248</v>
      </c>
      <c r="E54" s="31">
        <v>193124.59009986673</v>
      </c>
      <c r="F54" s="31">
        <v>1374511.547528666</v>
      </c>
      <c r="G54" s="32">
        <v>1576609.794544904</v>
      </c>
      <c r="H54" s="33">
        <v>0</v>
      </c>
      <c r="I54" s="33">
        <v>0</v>
      </c>
      <c r="J54" s="33">
        <v>0</v>
      </c>
      <c r="K54" s="33">
        <v>0</v>
      </c>
      <c r="L54" s="33">
        <v>1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53</v>
      </c>
    </row>
    <row r="55" spans="1:19" x14ac:dyDescent="0.3">
      <c r="A55" s="10">
        <v>41821</v>
      </c>
      <c r="B55" s="31">
        <v>292376</v>
      </c>
      <c r="C55" s="31">
        <v>265791</v>
      </c>
      <c r="D55" s="31">
        <v>711319.0976276407</v>
      </c>
      <c r="E55" s="31">
        <v>628550.54803842248</v>
      </c>
      <c r="F55" s="31">
        <v>1988183.9530945877</v>
      </c>
      <c r="G55" s="32">
        <v>1374511.547528666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1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  <c r="S55" s="33">
        <v>54</v>
      </c>
    </row>
    <row r="56" spans="1:19" x14ac:dyDescent="0.3">
      <c r="A56" s="10">
        <v>41852</v>
      </c>
      <c r="B56" s="31">
        <v>150807</v>
      </c>
      <c r="C56" s="31">
        <v>292376</v>
      </c>
      <c r="D56" s="31">
        <v>227100.86595841614</v>
      </c>
      <c r="E56" s="31">
        <v>711319.0976276407</v>
      </c>
      <c r="F56" s="31">
        <v>118271.0482292783</v>
      </c>
      <c r="G56" s="32">
        <v>1988183.9530945877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1</v>
      </c>
      <c r="O56" s="33">
        <v>0</v>
      </c>
      <c r="P56" s="33">
        <v>0</v>
      </c>
      <c r="Q56" s="33">
        <v>0</v>
      </c>
      <c r="R56" s="33">
        <v>0</v>
      </c>
      <c r="S56" s="33">
        <v>55</v>
      </c>
    </row>
    <row r="57" spans="1:19" x14ac:dyDescent="0.3">
      <c r="A57" s="10">
        <v>41883</v>
      </c>
      <c r="B57" s="31">
        <v>355839</v>
      </c>
      <c r="C57" s="31">
        <v>150807</v>
      </c>
      <c r="D57" s="31">
        <v>46433.188231933629</v>
      </c>
      <c r="E57" s="31">
        <v>227100.86595841614</v>
      </c>
      <c r="F57" s="31">
        <v>495860.29775113962</v>
      </c>
      <c r="G57" s="32">
        <v>118271.0482292783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1</v>
      </c>
      <c r="P57" s="33">
        <v>0</v>
      </c>
      <c r="Q57" s="33">
        <v>0</v>
      </c>
      <c r="R57" s="33">
        <v>0</v>
      </c>
      <c r="S57" s="33">
        <v>56</v>
      </c>
    </row>
    <row r="58" spans="1:19" x14ac:dyDescent="0.3">
      <c r="A58" s="10">
        <v>41913</v>
      </c>
      <c r="B58" s="31">
        <v>375515</v>
      </c>
      <c r="C58" s="31">
        <v>355839</v>
      </c>
      <c r="D58" s="31">
        <v>560763.6027441211</v>
      </c>
      <c r="E58" s="31">
        <v>46433.188231933629</v>
      </c>
      <c r="F58" s="31">
        <v>438390.84245505324</v>
      </c>
      <c r="G58" s="32">
        <v>495860.29775113962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1</v>
      </c>
      <c r="Q58" s="33">
        <v>0</v>
      </c>
      <c r="R58" s="33">
        <v>0</v>
      </c>
      <c r="S58" s="33">
        <v>57</v>
      </c>
    </row>
    <row r="59" spans="1:19" x14ac:dyDescent="0.3">
      <c r="A59" s="10">
        <v>41944</v>
      </c>
      <c r="B59" s="31">
        <v>424043</v>
      </c>
      <c r="C59" s="31">
        <v>375515</v>
      </c>
      <c r="D59" s="31">
        <v>512112.28703843767</v>
      </c>
      <c r="E59" s="31">
        <v>560763.6027441211</v>
      </c>
      <c r="F59" s="31">
        <v>162712.04137851566</v>
      </c>
      <c r="G59" s="32">
        <v>438390.84245505324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1</v>
      </c>
      <c r="R59" s="33">
        <v>0</v>
      </c>
      <c r="S59" s="33">
        <v>58</v>
      </c>
    </row>
    <row r="60" spans="1:19" x14ac:dyDescent="0.3">
      <c r="A60" s="10">
        <v>41974</v>
      </c>
      <c r="B60" s="31">
        <v>486996</v>
      </c>
      <c r="C60" s="31">
        <v>424043</v>
      </c>
      <c r="D60" s="31">
        <v>561128.70713670668</v>
      </c>
      <c r="E60" s="31">
        <v>512112.28703843767</v>
      </c>
      <c r="F60" s="31">
        <v>771364.80680124112</v>
      </c>
      <c r="G60" s="32">
        <v>162712.04137851566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1</v>
      </c>
      <c r="S60" s="33">
        <v>59</v>
      </c>
    </row>
    <row r="61" spans="1:19" x14ac:dyDescent="0.3">
      <c r="A61" s="10">
        <v>42005</v>
      </c>
      <c r="B61" s="31">
        <v>296025</v>
      </c>
      <c r="C61" s="31">
        <v>486996</v>
      </c>
      <c r="D61" s="31">
        <v>1178515.6134244269</v>
      </c>
      <c r="E61" s="31">
        <v>561128.70713670668</v>
      </c>
      <c r="F61" s="31">
        <v>586857.11614757357</v>
      </c>
      <c r="G61" s="32">
        <v>771364.80680124112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60</v>
      </c>
    </row>
    <row r="62" spans="1:19" x14ac:dyDescent="0.3">
      <c r="A62" s="10">
        <v>42036</v>
      </c>
      <c r="B62" s="31">
        <v>386668</v>
      </c>
      <c r="C62" s="31">
        <v>296025</v>
      </c>
      <c r="D62" s="31">
        <v>686826.29282713856</v>
      </c>
      <c r="E62" s="31">
        <v>1178515.6134244269</v>
      </c>
      <c r="F62" s="31">
        <v>899980.54531306704</v>
      </c>
      <c r="G62" s="32">
        <v>586857.11614757357</v>
      </c>
      <c r="H62" s="33">
        <v>1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61</v>
      </c>
    </row>
    <row r="63" spans="1:19" x14ac:dyDescent="0.3">
      <c r="A63" s="10">
        <v>42064</v>
      </c>
      <c r="B63" s="31">
        <v>290997</v>
      </c>
      <c r="C63" s="31">
        <v>386668</v>
      </c>
      <c r="D63" s="31">
        <v>2783.9567571597872</v>
      </c>
      <c r="E63" s="31">
        <v>686826.29282713856</v>
      </c>
      <c r="F63" s="31">
        <v>280546.64552214707</v>
      </c>
      <c r="G63" s="32">
        <v>899980.54531306704</v>
      </c>
      <c r="H63" s="33">
        <v>0</v>
      </c>
      <c r="I63" s="33">
        <v>1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62</v>
      </c>
    </row>
    <row r="64" spans="1:19" x14ac:dyDescent="0.3">
      <c r="A64" s="10">
        <v>42095</v>
      </c>
      <c r="B64" s="31">
        <v>493073</v>
      </c>
      <c r="C64" s="31">
        <v>290997</v>
      </c>
      <c r="D64" s="31">
        <v>111168.66737600253</v>
      </c>
      <c r="E64" s="31">
        <v>2783.9567571597872</v>
      </c>
      <c r="F64" s="31">
        <v>1471142.2955021155</v>
      </c>
      <c r="G64" s="32">
        <v>280546.64552214707</v>
      </c>
      <c r="H64" s="33">
        <v>0</v>
      </c>
      <c r="I64" s="33">
        <v>0</v>
      </c>
      <c r="J64" s="33">
        <v>1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63</v>
      </c>
    </row>
    <row r="65" spans="1:19" x14ac:dyDescent="0.3">
      <c r="A65" s="10">
        <v>42125</v>
      </c>
      <c r="B65" s="31">
        <v>446095</v>
      </c>
      <c r="C65" s="31">
        <v>493073</v>
      </c>
      <c r="D65" s="31">
        <v>601378.0002383308</v>
      </c>
      <c r="E65" s="31">
        <v>111168.66737600253</v>
      </c>
      <c r="F65" s="31">
        <v>769291.09058155736</v>
      </c>
      <c r="G65" s="32">
        <v>1471142.2955021155</v>
      </c>
      <c r="H65" s="33">
        <v>0</v>
      </c>
      <c r="I65" s="33">
        <v>0</v>
      </c>
      <c r="J65" s="33">
        <v>0</v>
      </c>
      <c r="K65" s="33">
        <v>1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64</v>
      </c>
    </row>
    <row r="66" spans="1:19" x14ac:dyDescent="0.3">
      <c r="A66" s="10">
        <v>42156</v>
      </c>
      <c r="B66" s="31">
        <v>87744</v>
      </c>
      <c r="C66" s="31">
        <v>446095</v>
      </c>
      <c r="D66" s="31">
        <v>87569.36699617398</v>
      </c>
      <c r="E66" s="31">
        <v>601378.0002383308</v>
      </c>
      <c r="F66" s="31">
        <v>124212.81976671494</v>
      </c>
      <c r="G66" s="32">
        <v>769291.09058155736</v>
      </c>
      <c r="H66" s="33">
        <v>0</v>
      </c>
      <c r="I66" s="33">
        <v>0</v>
      </c>
      <c r="J66" s="33">
        <v>0</v>
      </c>
      <c r="K66" s="33">
        <v>0</v>
      </c>
      <c r="L66" s="33">
        <v>1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65</v>
      </c>
    </row>
    <row r="67" spans="1:19" x14ac:dyDescent="0.3">
      <c r="A67" s="10">
        <v>42186</v>
      </c>
      <c r="B67" s="31">
        <v>121341</v>
      </c>
      <c r="C67" s="31">
        <v>87744</v>
      </c>
      <c r="D67" s="31">
        <v>312937.37081275799</v>
      </c>
      <c r="E67" s="31">
        <v>87569.36699617398</v>
      </c>
      <c r="F67" s="31">
        <v>301787.74079118046</v>
      </c>
      <c r="G67" s="32">
        <v>124212.81976671494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1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66</v>
      </c>
    </row>
    <row r="68" spans="1:19" x14ac:dyDescent="0.3">
      <c r="A68" s="10">
        <v>42217</v>
      </c>
      <c r="B68" s="31">
        <v>250273</v>
      </c>
      <c r="C68" s="31">
        <v>121341</v>
      </c>
      <c r="D68" s="31">
        <v>486887.27626929653</v>
      </c>
      <c r="E68" s="31">
        <v>312937.37081275799</v>
      </c>
      <c r="F68" s="31">
        <v>939382.20774034783</v>
      </c>
      <c r="G68" s="32">
        <v>301787.74079118046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1</v>
      </c>
      <c r="O68" s="33">
        <v>0</v>
      </c>
      <c r="P68" s="33">
        <v>0</v>
      </c>
      <c r="Q68" s="33">
        <v>0</v>
      </c>
      <c r="R68" s="33">
        <v>0</v>
      </c>
      <c r="S68" s="33">
        <v>67</v>
      </c>
    </row>
    <row r="69" spans="1:19" x14ac:dyDescent="0.3">
      <c r="A69" s="10">
        <v>42248</v>
      </c>
      <c r="B69" s="31">
        <v>454510</v>
      </c>
      <c r="C69" s="31">
        <v>250273</v>
      </c>
      <c r="D69" s="31">
        <v>536023.85730689752</v>
      </c>
      <c r="E69" s="31">
        <v>486887.27626929653</v>
      </c>
      <c r="F69" s="31">
        <v>458225.56383641099</v>
      </c>
      <c r="G69" s="32">
        <v>939382.20774034783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1</v>
      </c>
      <c r="P69" s="33">
        <v>0</v>
      </c>
      <c r="Q69" s="33">
        <v>0</v>
      </c>
      <c r="R69" s="33">
        <v>0</v>
      </c>
      <c r="S69" s="33">
        <v>68</v>
      </c>
    </row>
    <row r="70" spans="1:19" x14ac:dyDescent="0.3">
      <c r="A70" s="10">
        <v>42278</v>
      </c>
      <c r="B70" s="31">
        <v>577976</v>
      </c>
      <c r="C70" s="31">
        <v>454510</v>
      </c>
      <c r="D70" s="31">
        <v>1766084.1204594569</v>
      </c>
      <c r="E70" s="31">
        <v>536023.85730689752</v>
      </c>
      <c r="F70" s="31">
        <v>1206994.9169018876</v>
      </c>
      <c r="G70" s="32">
        <v>458225.56383641099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1</v>
      </c>
      <c r="Q70" s="33">
        <v>0</v>
      </c>
      <c r="R70" s="33">
        <v>0</v>
      </c>
      <c r="S70" s="33">
        <v>69</v>
      </c>
    </row>
    <row r="71" spans="1:19" x14ac:dyDescent="0.3">
      <c r="A71" s="10">
        <v>42309</v>
      </c>
      <c r="B71" s="31">
        <v>501710</v>
      </c>
      <c r="C71" s="31">
        <v>577976</v>
      </c>
      <c r="D71" s="31">
        <v>976585.15487703215</v>
      </c>
      <c r="E71" s="31">
        <v>1766084.1204594569</v>
      </c>
      <c r="F71" s="31">
        <v>1249927.2735944055</v>
      </c>
      <c r="G71" s="32">
        <v>1206994.9169018876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1</v>
      </c>
      <c r="R71" s="33">
        <v>0</v>
      </c>
      <c r="S71" s="33">
        <v>70</v>
      </c>
    </row>
    <row r="72" spans="1:19" x14ac:dyDescent="0.3">
      <c r="A72" s="10">
        <v>42339</v>
      </c>
      <c r="B72" s="31">
        <v>481996</v>
      </c>
      <c r="C72" s="31">
        <v>501710</v>
      </c>
      <c r="D72" s="31">
        <v>1570061.5747625513</v>
      </c>
      <c r="E72" s="31">
        <v>976585.15487703215</v>
      </c>
      <c r="F72" s="31">
        <v>754003.36363614071</v>
      </c>
      <c r="G72" s="32">
        <v>1249927.2735944055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1</v>
      </c>
      <c r="S72" s="33">
        <v>71</v>
      </c>
    </row>
    <row r="73" spans="1:19" x14ac:dyDescent="0.3">
      <c r="A73" s="10">
        <v>42370</v>
      </c>
      <c r="B73" s="31">
        <v>290264</v>
      </c>
      <c r="C73" s="31">
        <v>481996</v>
      </c>
      <c r="D73" s="31">
        <v>1542174.9936883524</v>
      </c>
      <c r="E73" s="31">
        <v>1570061.5747625513</v>
      </c>
      <c r="F73" s="31">
        <v>434158.72951882408</v>
      </c>
      <c r="G73" s="32">
        <v>754003.36363614071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72</v>
      </c>
    </row>
    <row r="74" spans="1:19" x14ac:dyDescent="0.3">
      <c r="A74" s="10">
        <v>42401</v>
      </c>
      <c r="B74" s="31">
        <v>313421</v>
      </c>
      <c r="C74" s="31">
        <v>290264</v>
      </c>
      <c r="D74" s="31">
        <v>159550.39123062056</v>
      </c>
      <c r="E74" s="31">
        <v>1542174.9936883524</v>
      </c>
      <c r="F74" s="31">
        <v>1160396.9215231268</v>
      </c>
      <c r="G74" s="32">
        <v>434158.72951882408</v>
      </c>
      <c r="H74" s="33">
        <v>1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73</v>
      </c>
    </row>
    <row r="75" spans="1:19" x14ac:dyDescent="0.3">
      <c r="A75" s="10">
        <v>42430</v>
      </c>
      <c r="B75" s="31">
        <v>444790</v>
      </c>
      <c r="C75" s="31">
        <v>313421</v>
      </c>
      <c r="D75" s="31">
        <v>1247509.5599490693</v>
      </c>
      <c r="E75" s="31">
        <v>159550.39123062056</v>
      </c>
      <c r="F75" s="31">
        <v>99629.741571195656</v>
      </c>
      <c r="G75" s="32">
        <v>1160396.9215231268</v>
      </c>
      <c r="H75" s="33">
        <v>0</v>
      </c>
      <c r="I75" s="33">
        <v>1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74</v>
      </c>
    </row>
    <row r="76" spans="1:19" x14ac:dyDescent="0.3">
      <c r="A76" s="10">
        <v>42461</v>
      </c>
      <c r="B76" s="31">
        <v>454296</v>
      </c>
      <c r="C76" s="31">
        <v>444790</v>
      </c>
      <c r="D76" s="31">
        <v>1355586.165595266</v>
      </c>
      <c r="E76" s="31">
        <v>1247509.5599490693</v>
      </c>
      <c r="F76" s="31">
        <v>532438.66987017798</v>
      </c>
      <c r="G76" s="32">
        <v>99629.741571195656</v>
      </c>
      <c r="H76" s="33">
        <v>0</v>
      </c>
      <c r="I76" s="33">
        <v>0</v>
      </c>
      <c r="J76" s="33">
        <v>1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75</v>
      </c>
    </row>
    <row r="77" spans="1:19" x14ac:dyDescent="0.3">
      <c r="A77" s="10">
        <v>42491</v>
      </c>
      <c r="B77" s="31">
        <v>273217</v>
      </c>
      <c r="C77" s="31">
        <v>454296</v>
      </c>
      <c r="D77" s="31">
        <v>41709.482342664385</v>
      </c>
      <c r="E77" s="31">
        <v>1355586.165595266</v>
      </c>
      <c r="F77" s="31">
        <v>539497.60966034082</v>
      </c>
      <c r="G77" s="32">
        <v>532438.66987017798</v>
      </c>
      <c r="H77" s="33">
        <v>0</v>
      </c>
      <c r="I77" s="33">
        <v>0</v>
      </c>
      <c r="J77" s="33">
        <v>0</v>
      </c>
      <c r="K77" s="33">
        <v>1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76</v>
      </c>
    </row>
    <row r="78" spans="1:19" x14ac:dyDescent="0.3">
      <c r="A78" s="10">
        <v>42522</v>
      </c>
      <c r="B78" s="31">
        <v>238767</v>
      </c>
      <c r="C78" s="31">
        <v>273217</v>
      </c>
      <c r="D78" s="31">
        <v>108975.41662936669</v>
      </c>
      <c r="E78" s="31">
        <v>41709.482342664385</v>
      </c>
      <c r="F78" s="31">
        <v>602053.83707639377</v>
      </c>
      <c r="G78" s="32">
        <v>539497.60966034082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77</v>
      </c>
    </row>
    <row r="79" spans="1:19" x14ac:dyDescent="0.3">
      <c r="A79" s="10">
        <v>42552</v>
      </c>
      <c r="B79" s="31">
        <v>278025</v>
      </c>
      <c r="C79" s="31">
        <v>238767</v>
      </c>
      <c r="D79" s="31">
        <v>930407.15183926548</v>
      </c>
      <c r="E79" s="31">
        <v>108975.41662936669</v>
      </c>
      <c r="F79" s="31">
        <v>1394099.5736403714</v>
      </c>
      <c r="G79" s="32">
        <v>602053.83707639377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1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78</v>
      </c>
    </row>
    <row r="80" spans="1:19" x14ac:dyDescent="0.3">
      <c r="A80" s="10">
        <v>42583</v>
      </c>
      <c r="B80" s="31">
        <v>275023</v>
      </c>
      <c r="C80" s="31">
        <v>278025</v>
      </c>
      <c r="D80" s="31">
        <v>403308.09699819179</v>
      </c>
      <c r="E80" s="31">
        <v>930407.15183926548</v>
      </c>
      <c r="F80" s="31">
        <v>810507.12291940034</v>
      </c>
      <c r="G80" s="32">
        <v>1394099.5736403714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1</v>
      </c>
      <c r="O80" s="33">
        <v>0</v>
      </c>
      <c r="P80" s="33">
        <v>0</v>
      </c>
      <c r="Q80" s="33">
        <v>0</v>
      </c>
      <c r="R80" s="33">
        <v>0</v>
      </c>
      <c r="S80" s="33">
        <v>79</v>
      </c>
    </row>
    <row r="81" spans="1:19" x14ac:dyDescent="0.3">
      <c r="A81" s="10">
        <v>42614</v>
      </c>
      <c r="B81" s="31">
        <v>374340</v>
      </c>
      <c r="C81" s="31">
        <v>275023</v>
      </c>
      <c r="D81" s="31">
        <v>287362.03369200916</v>
      </c>
      <c r="E81" s="31">
        <v>403308.09699819179</v>
      </c>
      <c r="F81" s="31">
        <v>334106.92962220527</v>
      </c>
      <c r="G81" s="32">
        <v>810507.12291940034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1</v>
      </c>
      <c r="P81" s="33">
        <v>0</v>
      </c>
      <c r="Q81" s="33">
        <v>0</v>
      </c>
      <c r="R81" s="33">
        <v>0</v>
      </c>
      <c r="S81" s="33">
        <v>80</v>
      </c>
    </row>
    <row r="82" spans="1:19" x14ac:dyDescent="0.3">
      <c r="A82" s="10">
        <v>42644</v>
      </c>
      <c r="B82" s="31">
        <v>376160</v>
      </c>
      <c r="C82" s="31">
        <v>374340</v>
      </c>
      <c r="D82" s="31">
        <v>380581.81755721057</v>
      </c>
      <c r="E82" s="31">
        <v>287362.03369200916</v>
      </c>
      <c r="F82" s="31">
        <v>243830.16622223513</v>
      </c>
      <c r="G82" s="32">
        <v>334106.92962220527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1</v>
      </c>
      <c r="Q82" s="33">
        <v>0</v>
      </c>
      <c r="R82" s="33">
        <v>0</v>
      </c>
      <c r="S82" s="33">
        <v>81</v>
      </c>
    </row>
    <row r="83" spans="1:19" x14ac:dyDescent="0.3">
      <c r="A83" s="10">
        <v>42675</v>
      </c>
      <c r="B83" s="31">
        <v>578260</v>
      </c>
      <c r="C83" s="31">
        <v>376160</v>
      </c>
      <c r="D83" s="31">
        <v>1220302.3503395549</v>
      </c>
      <c r="E83" s="31">
        <v>380581.81755721057</v>
      </c>
      <c r="F83" s="31">
        <v>588124.32860108651</v>
      </c>
      <c r="G83" s="32">
        <v>243830.16622223513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1</v>
      </c>
      <c r="R83" s="33">
        <v>0</v>
      </c>
      <c r="S83" s="33">
        <v>82</v>
      </c>
    </row>
    <row r="84" spans="1:19" x14ac:dyDescent="0.3">
      <c r="A84" s="10">
        <v>42705</v>
      </c>
      <c r="B84" s="31">
        <v>517685</v>
      </c>
      <c r="C84" s="31">
        <v>578260</v>
      </c>
      <c r="D84" s="31">
        <v>1946510.3924410166</v>
      </c>
      <c r="E84" s="31">
        <v>1220302.3503395549</v>
      </c>
      <c r="F84" s="31">
        <v>588787.11368620535</v>
      </c>
      <c r="G84" s="32">
        <v>588124.32860108651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1</v>
      </c>
      <c r="S84" s="33">
        <v>83</v>
      </c>
    </row>
    <row r="85" spans="1:19" x14ac:dyDescent="0.3">
      <c r="A85" s="10">
        <v>42736</v>
      </c>
      <c r="B85" s="31">
        <v>221854</v>
      </c>
      <c r="C85" s="31">
        <v>517685</v>
      </c>
      <c r="D85" s="31">
        <v>499771.1423590979</v>
      </c>
      <c r="E85" s="31">
        <v>1946510.3924410166</v>
      </c>
      <c r="F85" s="31">
        <v>777444.68551955139</v>
      </c>
      <c r="G85" s="32">
        <v>588787.11368620535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84</v>
      </c>
    </row>
    <row r="86" spans="1:19" x14ac:dyDescent="0.3">
      <c r="A86" s="10">
        <v>42767</v>
      </c>
      <c r="B86" s="31">
        <v>444086</v>
      </c>
      <c r="C86" s="31">
        <v>221854</v>
      </c>
      <c r="D86" s="31">
        <v>361760.14143686439</v>
      </c>
      <c r="E86" s="31">
        <v>499771.1423590979</v>
      </c>
      <c r="F86" s="31">
        <v>346343.64754893101</v>
      </c>
      <c r="G86" s="32">
        <v>777444.68551955139</v>
      </c>
      <c r="H86" s="33">
        <v>1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85</v>
      </c>
    </row>
    <row r="87" spans="1:19" x14ac:dyDescent="0.3">
      <c r="A87" s="10">
        <v>42795</v>
      </c>
      <c r="B87" s="31">
        <v>323872</v>
      </c>
      <c r="C87" s="31">
        <v>444086</v>
      </c>
      <c r="D87" s="31">
        <v>122426.82307649124</v>
      </c>
      <c r="E87" s="31">
        <v>361760.14143686439</v>
      </c>
      <c r="F87" s="31">
        <v>455813.43231092219</v>
      </c>
      <c r="G87" s="32">
        <v>346343.64754893101</v>
      </c>
      <c r="H87" s="33">
        <v>0</v>
      </c>
      <c r="I87" s="33">
        <v>1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86</v>
      </c>
    </row>
    <row r="88" spans="1:19" x14ac:dyDescent="0.3">
      <c r="A88" s="10">
        <v>42826</v>
      </c>
      <c r="B88" s="31">
        <v>594623</v>
      </c>
      <c r="C88" s="31">
        <v>323872</v>
      </c>
      <c r="D88" s="31">
        <v>1468633.4177674532</v>
      </c>
      <c r="E88" s="31">
        <v>122426.82307649124</v>
      </c>
      <c r="F88" s="31">
        <v>1831932.3590957061</v>
      </c>
      <c r="G88" s="32">
        <v>455813.43231092219</v>
      </c>
      <c r="H88" s="33">
        <v>0</v>
      </c>
      <c r="I88" s="33">
        <v>0</v>
      </c>
      <c r="J88" s="33">
        <v>1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87</v>
      </c>
    </row>
    <row r="89" spans="1:19" x14ac:dyDescent="0.3">
      <c r="A89" s="10">
        <v>42856</v>
      </c>
      <c r="B89" s="31">
        <v>412539</v>
      </c>
      <c r="C89" s="31">
        <v>594623</v>
      </c>
      <c r="D89" s="31">
        <v>445167.23858189175</v>
      </c>
      <c r="E89" s="31">
        <v>1468633.4177674532</v>
      </c>
      <c r="F89" s="31">
        <v>291617.35931111471</v>
      </c>
      <c r="G89" s="32">
        <v>1831932.3590957061</v>
      </c>
      <c r="H89" s="33">
        <v>0</v>
      </c>
      <c r="I89" s="33">
        <v>0</v>
      </c>
      <c r="J89" s="33">
        <v>0</v>
      </c>
      <c r="K89" s="33">
        <v>1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88</v>
      </c>
    </row>
    <row r="90" spans="1:19" x14ac:dyDescent="0.3">
      <c r="A90" s="10">
        <v>42887</v>
      </c>
      <c r="B90" s="31">
        <v>192631</v>
      </c>
      <c r="C90" s="31">
        <v>412539</v>
      </c>
      <c r="D90" s="31">
        <v>559720.66741171398</v>
      </c>
      <c r="E90" s="31">
        <v>445167.23858189175</v>
      </c>
      <c r="F90" s="31">
        <v>1410063.0769441091</v>
      </c>
      <c r="G90" s="32">
        <v>291617.35931111471</v>
      </c>
      <c r="H90" s="33">
        <v>0</v>
      </c>
      <c r="I90" s="33">
        <v>0</v>
      </c>
      <c r="J90" s="33">
        <v>0</v>
      </c>
      <c r="K90" s="33">
        <v>0</v>
      </c>
      <c r="L90" s="33">
        <v>1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89</v>
      </c>
    </row>
    <row r="91" spans="1:19" x14ac:dyDescent="0.3">
      <c r="A91" s="10">
        <v>42917</v>
      </c>
      <c r="B91" s="31">
        <v>168548</v>
      </c>
      <c r="C91" s="31">
        <v>192631</v>
      </c>
      <c r="D91" s="31">
        <v>616706.22262747446</v>
      </c>
      <c r="E91" s="31">
        <v>559720.66741171398</v>
      </c>
      <c r="F91" s="31">
        <v>471379.1418909317</v>
      </c>
      <c r="G91" s="32">
        <v>1410063.0769441091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1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90</v>
      </c>
    </row>
    <row r="92" spans="1:19" x14ac:dyDescent="0.3">
      <c r="A92" s="10">
        <v>42948</v>
      </c>
      <c r="B92" s="31">
        <v>328638</v>
      </c>
      <c r="C92" s="31">
        <v>168548</v>
      </c>
      <c r="D92" s="31">
        <v>259066.75687044952</v>
      </c>
      <c r="E92" s="31">
        <v>616706.22262747446</v>
      </c>
      <c r="F92" s="31">
        <v>951492.41527238011</v>
      </c>
      <c r="G92" s="32">
        <v>471379.1418909317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1</v>
      </c>
      <c r="O92" s="33">
        <v>0</v>
      </c>
      <c r="P92" s="33">
        <v>0</v>
      </c>
      <c r="Q92" s="33">
        <v>0</v>
      </c>
      <c r="R92" s="33">
        <v>0</v>
      </c>
      <c r="S92" s="33">
        <v>91</v>
      </c>
    </row>
    <row r="93" spans="1:19" x14ac:dyDescent="0.3">
      <c r="A93" s="10">
        <v>42979</v>
      </c>
      <c r="B93" s="31">
        <v>423113</v>
      </c>
      <c r="C93" s="31">
        <v>328638</v>
      </c>
      <c r="D93" s="31">
        <v>1301142.9330624403</v>
      </c>
      <c r="E93" s="31">
        <v>259066.75687044952</v>
      </c>
      <c r="F93" s="31">
        <v>85071.217668112135</v>
      </c>
      <c r="G93" s="32">
        <v>951492.41527238011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1</v>
      </c>
      <c r="P93" s="33">
        <v>0</v>
      </c>
      <c r="Q93" s="33">
        <v>0</v>
      </c>
      <c r="R93" s="33">
        <v>0</v>
      </c>
      <c r="S93" s="33">
        <v>92</v>
      </c>
    </row>
    <row r="94" spans="1:19" x14ac:dyDescent="0.3">
      <c r="A94" s="10">
        <v>43009</v>
      </c>
      <c r="B94" s="31">
        <v>456346</v>
      </c>
      <c r="C94" s="31">
        <v>423113</v>
      </c>
      <c r="D94" s="31">
        <v>717020.58014645695</v>
      </c>
      <c r="E94" s="31">
        <v>1301142.9330624403</v>
      </c>
      <c r="F94" s="31">
        <v>644231.6886476397</v>
      </c>
      <c r="G94" s="32">
        <v>85071.217668112135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1</v>
      </c>
      <c r="Q94" s="33">
        <v>0</v>
      </c>
      <c r="R94" s="33">
        <v>0</v>
      </c>
      <c r="S94" s="33">
        <v>93</v>
      </c>
    </row>
    <row r="95" spans="1:19" x14ac:dyDescent="0.3">
      <c r="A95" s="10">
        <v>43040</v>
      </c>
      <c r="B95" s="31">
        <v>433947</v>
      </c>
      <c r="C95" s="31">
        <v>456346</v>
      </c>
      <c r="D95" s="31">
        <v>621926.60473035835</v>
      </c>
      <c r="E95" s="31">
        <v>717020.58014645695</v>
      </c>
      <c r="F95" s="31">
        <v>1750053.4371630715</v>
      </c>
      <c r="G95" s="32">
        <v>644231.6886476397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1</v>
      </c>
      <c r="R95" s="33">
        <v>0</v>
      </c>
      <c r="S95" s="33">
        <v>94</v>
      </c>
    </row>
    <row r="96" spans="1:19" x14ac:dyDescent="0.3">
      <c r="A96" s="10">
        <v>43070</v>
      </c>
      <c r="B96" s="31">
        <v>423732</v>
      </c>
      <c r="C96" s="31">
        <v>433947</v>
      </c>
      <c r="D96" s="31">
        <v>241839.523983547</v>
      </c>
      <c r="E96" s="31">
        <v>621926.60473035835</v>
      </c>
      <c r="F96" s="31">
        <v>1300702.220504629</v>
      </c>
      <c r="G96" s="32">
        <v>1750053.4371630715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1</v>
      </c>
      <c r="S96" s="33">
        <v>95</v>
      </c>
    </row>
    <row r="97" spans="1:19" x14ac:dyDescent="0.3">
      <c r="A97" s="10">
        <v>43101</v>
      </c>
      <c r="B97" s="31">
        <v>274760</v>
      </c>
      <c r="C97" s="31">
        <v>423732</v>
      </c>
      <c r="D97" s="31">
        <v>686988.04793777782</v>
      </c>
      <c r="E97" s="31">
        <v>241839.523983547</v>
      </c>
      <c r="F97" s="31">
        <v>485854.03955044271</v>
      </c>
      <c r="G97" s="32">
        <v>1300702.220504629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96</v>
      </c>
    </row>
    <row r="98" spans="1:19" x14ac:dyDescent="0.3">
      <c r="A98" s="10">
        <v>43132</v>
      </c>
      <c r="B98" s="31">
        <v>526566</v>
      </c>
      <c r="C98" s="31">
        <v>274760</v>
      </c>
      <c r="D98" s="31">
        <v>79071.831850594375</v>
      </c>
      <c r="E98" s="31">
        <v>686988.04793777782</v>
      </c>
      <c r="F98" s="31">
        <v>2220018.4683835255</v>
      </c>
      <c r="G98" s="32">
        <v>485854.03955044271</v>
      </c>
      <c r="H98" s="33">
        <v>1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97</v>
      </c>
    </row>
    <row r="99" spans="1:19" x14ac:dyDescent="0.3">
      <c r="A99" s="10">
        <v>43160</v>
      </c>
      <c r="B99" s="31">
        <v>303365</v>
      </c>
      <c r="C99" s="31">
        <v>526566</v>
      </c>
      <c r="D99" s="31">
        <v>154013.74487217003</v>
      </c>
      <c r="E99" s="31">
        <v>79071.831850594375</v>
      </c>
      <c r="F99" s="31">
        <v>405750.82039040572</v>
      </c>
      <c r="G99" s="32">
        <v>2220018.4683835255</v>
      </c>
      <c r="H99" s="33">
        <v>0</v>
      </c>
      <c r="I99" s="33">
        <v>1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>
        <v>98</v>
      </c>
    </row>
    <row r="100" spans="1:19" x14ac:dyDescent="0.3">
      <c r="A100" s="10">
        <v>43191</v>
      </c>
      <c r="B100" s="31">
        <v>380250</v>
      </c>
      <c r="C100" s="31">
        <v>303365</v>
      </c>
      <c r="D100" s="31">
        <v>138446.74112922559</v>
      </c>
      <c r="E100" s="31">
        <v>154013.74487217003</v>
      </c>
      <c r="F100" s="31">
        <v>405985.20485432132</v>
      </c>
      <c r="G100" s="32">
        <v>405750.82039040572</v>
      </c>
      <c r="H100" s="33">
        <v>0</v>
      </c>
      <c r="I100" s="33">
        <v>0</v>
      </c>
      <c r="J100" s="33">
        <v>1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99</v>
      </c>
    </row>
    <row r="101" spans="1:19" x14ac:dyDescent="0.3">
      <c r="A101" s="10">
        <v>43221</v>
      </c>
      <c r="B101" s="31">
        <v>439517</v>
      </c>
      <c r="C101" s="31">
        <v>380250</v>
      </c>
      <c r="D101" s="31">
        <v>679961.71403658332</v>
      </c>
      <c r="E101" s="31">
        <v>138446.74112922559</v>
      </c>
      <c r="F101" s="31">
        <v>119333.73554470344</v>
      </c>
      <c r="G101" s="32">
        <v>405985.20485432132</v>
      </c>
      <c r="H101" s="33">
        <v>0</v>
      </c>
      <c r="I101" s="33">
        <v>0</v>
      </c>
      <c r="J101" s="33">
        <v>0</v>
      </c>
      <c r="K101" s="33">
        <v>1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100</v>
      </c>
    </row>
    <row r="102" spans="1:19" x14ac:dyDescent="0.3">
      <c r="A102" s="10">
        <v>43252</v>
      </c>
      <c r="B102" s="31">
        <v>211527</v>
      </c>
      <c r="C102" s="31">
        <v>439517</v>
      </c>
      <c r="D102" s="31">
        <v>1178427.8035072228</v>
      </c>
      <c r="E102" s="31">
        <v>679961.71403658332</v>
      </c>
      <c r="F102" s="31">
        <v>878121.65761661378</v>
      </c>
      <c r="G102" s="32">
        <v>119333.73554470344</v>
      </c>
      <c r="H102" s="33">
        <v>0</v>
      </c>
      <c r="I102" s="33">
        <v>0</v>
      </c>
      <c r="J102" s="33">
        <v>0</v>
      </c>
      <c r="K102" s="33">
        <v>0</v>
      </c>
      <c r="L102" s="33">
        <v>1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101</v>
      </c>
    </row>
    <row r="103" spans="1:19" x14ac:dyDescent="0.3">
      <c r="A103" s="10">
        <v>43282</v>
      </c>
      <c r="B103" s="31">
        <v>46246</v>
      </c>
      <c r="C103" s="31">
        <v>211527</v>
      </c>
      <c r="D103" s="31">
        <v>240511.59155144228</v>
      </c>
      <c r="E103" s="31">
        <v>1178427.8035072228</v>
      </c>
      <c r="F103" s="31">
        <v>661563.61272064503</v>
      </c>
      <c r="G103" s="32">
        <v>878121.65761661378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1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102</v>
      </c>
    </row>
    <row r="104" spans="1:19" x14ac:dyDescent="0.3">
      <c r="A104" s="10">
        <v>43313</v>
      </c>
      <c r="B104" s="31">
        <v>201955</v>
      </c>
      <c r="C104" s="31">
        <v>46246</v>
      </c>
      <c r="D104" s="31">
        <v>62124.517830195371</v>
      </c>
      <c r="E104" s="31">
        <v>240511.59155144228</v>
      </c>
      <c r="F104" s="31">
        <v>145083.87213126989</v>
      </c>
      <c r="G104" s="32">
        <v>661563.61272064503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1</v>
      </c>
      <c r="O104" s="33">
        <v>0</v>
      </c>
      <c r="P104" s="33">
        <v>0</v>
      </c>
      <c r="Q104" s="33">
        <v>0</v>
      </c>
      <c r="R104" s="33">
        <v>0</v>
      </c>
      <c r="S104" s="33">
        <v>103</v>
      </c>
    </row>
    <row r="105" spans="1:19" x14ac:dyDescent="0.3">
      <c r="A105" s="10">
        <v>43344</v>
      </c>
      <c r="B105" s="31">
        <v>521676</v>
      </c>
      <c r="C105" s="31">
        <v>201955</v>
      </c>
      <c r="D105" s="31">
        <v>1403047.1122402768</v>
      </c>
      <c r="E105" s="31">
        <v>62124.517830195371</v>
      </c>
      <c r="F105" s="31">
        <v>432167.24505569111</v>
      </c>
      <c r="G105" s="32">
        <v>145083.87213126989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1</v>
      </c>
      <c r="P105" s="33">
        <v>0</v>
      </c>
      <c r="Q105" s="33">
        <v>0</v>
      </c>
      <c r="R105" s="33">
        <v>0</v>
      </c>
      <c r="S105" s="33">
        <v>104</v>
      </c>
    </row>
    <row r="106" spans="1:19" x14ac:dyDescent="0.3">
      <c r="A106" s="10">
        <v>43374</v>
      </c>
      <c r="B106" s="31">
        <v>422568</v>
      </c>
      <c r="C106" s="31">
        <v>521676</v>
      </c>
      <c r="D106" s="31">
        <v>122647.57479053765</v>
      </c>
      <c r="E106" s="31">
        <v>1403047.1122402768</v>
      </c>
      <c r="F106" s="31">
        <v>556340.70044093067</v>
      </c>
      <c r="G106" s="32">
        <v>432167.24505569111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1</v>
      </c>
      <c r="Q106" s="33">
        <v>0</v>
      </c>
      <c r="R106" s="33">
        <v>0</v>
      </c>
      <c r="S106" s="33">
        <v>105</v>
      </c>
    </row>
    <row r="107" spans="1:19" x14ac:dyDescent="0.3">
      <c r="A107" s="10">
        <v>43405</v>
      </c>
      <c r="B107" s="31">
        <v>487916</v>
      </c>
      <c r="C107" s="31">
        <v>422568</v>
      </c>
      <c r="D107" s="31">
        <v>296492.72455637652</v>
      </c>
      <c r="E107" s="31">
        <v>122647.57479053765</v>
      </c>
      <c r="F107" s="31">
        <v>1422680.3803082043</v>
      </c>
      <c r="G107" s="32">
        <v>556340.70044093067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1</v>
      </c>
      <c r="R107" s="33">
        <v>0</v>
      </c>
      <c r="S107" s="33">
        <v>106</v>
      </c>
    </row>
    <row r="108" spans="1:19" x14ac:dyDescent="0.3">
      <c r="A108" s="10">
        <v>43435</v>
      </c>
      <c r="B108" s="31">
        <v>548339</v>
      </c>
      <c r="C108" s="31">
        <v>487916</v>
      </c>
      <c r="D108" s="31">
        <v>857459.44825314172</v>
      </c>
      <c r="E108" s="31">
        <v>296492.72455637652</v>
      </c>
      <c r="F108" s="31">
        <v>932072.35566737619</v>
      </c>
      <c r="G108" s="32">
        <v>1422680.3803082043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1</v>
      </c>
      <c r="S108" s="33">
        <v>107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08"/>
  <sheetViews>
    <sheetView workbookViewId="0">
      <selection activeCell="A2" sqref="A2:A108"/>
    </sheetView>
  </sheetViews>
  <sheetFormatPr defaultRowHeight="14.4" x14ac:dyDescent="0.3"/>
  <cols>
    <col min="1" max="1" width="9.109375" style="14"/>
    <col min="2" max="2" width="9" style="14" bestFit="1" customWidth="1"/>
    <col min="3" max="3" width="10.88671875" style="14" bestFit="1" customWidth="1"/>
    <col min="4" max="4" width="10.88671875" style="14" customWidth="1"/>
    <col min="5" max="5" width="10.88671875" style="14" bestFit="1" customWidth="1"/>
    <col min="20" max="20" width="16.88671875" customWidth="1"/>
    <col min="21" max="22" width="11.6640625" customWidth="1"/>
  </cols>
  <sheetData>
    <row r="1" spans="1:25" ht="27" x14ac:dyDescent="0.3">
      <c r="A1" s="15" t="s">
        <v>0</v>
      </c>
      <c r="B1" s="15" t="s">
        <v>1</v>
      </c>
      <c r="C1" s="16" t="s">
        <v>2</v>
      </c>
      <c r="D1" s="16" t="s">
        <v>45</v>
      </c>
      <c r="E1" s="17" t="s">
        <v>3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</row>
    <row r="2" spans="1:25" x14ac:dyDescent="0.3">
      <c r="A2" s="10">
        <v>40210</v>
      </c>
      <c r="B2" s="31">
        <v>342751</v>
      </c>
      <c r="C2" s="31">
        <v>72172.800000000003</v>
      </c>
      <c r="D2" s="31">
        <v>361214.4</v>
      </c>
      <c r="E2" s="31">
        <v>254396</v>
      </c>
      <c r="F2" s="33">
        <v>1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T2" t="s">
        <v>8</v>
      </c>
    </row>
    <row r="3" spans="1:25" ht="15" thickBot="1" x14ac:dyDescent="0.35">
      <c r="A3" s="10">
        <v>40238</v>
      </c>
      <c r="B3" s="31">
        <v>457024</v>
      </c>
      <c r="C3" s="31">
        <v>645312</v>
      </c>
      <c r="D3" s="31">
        <v>72172.800000000003</v>
      </c>
      <c r="E3" s="31">
        <v>259952</v>
      </c>
      <c r="F3" s="33">
        <v>0</v>
      </c>
      <c r="G3" s="33">
        <v>1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</row>
    <row r="4" spans="1:25" x14ac:dyDescent="0.3">
      <c r="A4" s="10">
        <v>40269</v>
      </c>
      <c r="B4" s="31">
        <v>361644</v>
      </c>
      <c r="C4" s="31">
        <v>574752</v>
      </c>
      <c r="D4" s="31">
        <v>645312</v>
      </c>
      <c r="E4" s="31">
        <v>267368</v>
      </c>
      <c r="F4" s="33">
        <v>0</v>
      </c>
      <c r="G4" s="33">
        <v>0</v>
      </c>
      <c r="H4" s="33">
        <v>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T4" s="21" t="s">
        <v>9</v>
      </c>
      <c r="U4" s="21"/>
    </row>
    <row r="5" spans="1:25" x14ac:dyDescent="0.3">
      <c r="A5" s="10">
        <v>40299</v>
      </c>
      <c r="B5" s="31">
        <v>281202</v>
      </c>
      <c r="C5" s="31">
        <v>650832</v>
      </c>
      <c r="D5" s="31">
        <v>574752</v>
      </c>
      <c r="E5" s="31">
        <v>158504</v>
      </c>
      <c r="F5" s="33">
        <v>0</v>
      </c>
      <c r="G5" s="33">
        <v>0</v>
      </c>
      <c r="H5" s="33">
        <v>0</v>
      </c>
      <c r="I5" s="33">
        <v>1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T5" s="18" t="s">
        <v>10</v>
      </c>
      <c r="U5" s="18">
        <v>0.95119469867613782</v>
      </c>
    </row>
    <row r="6" spans="1:25" x14ac:dyDescent="0.3">
      <c r="A6" s="10">
        <v>40330</v>
      </c>
      <c r="B6" s="31">
        <v>255949</v>
      </c>
      <c r="C6" s="31">
        <v>910267.2</v>
      </c>
      <c r="D6" s="31">
        <v>650832</v>
      </c>
      <c r="E6" s="31">
        <v>430012</v>
      </c>
      <c r="F6" s="33">
        <v>0</v>
      </c>
      <c r="G6" s="33">
        <v>0</v>
      </c>
      <c r="H6" s="33">
        <v>0</v>
      </c>
      <c r="I6" s="33">
        <v>0</v>
      </c>
      <c r="J6" s="33">
        <v>1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T6" s="18" t="s">
        <v>11</v>
      </c>
      <c r="U6" s="18">
        <v>0.9047713547895887</v>
      </c>
    </row>
    <row r="7" spans="1:25" x14ac:dyDescent="0.3">
      <c r="A7" s="10">
        <v>40360</v>
      </c>
      <c r="B7" s="31">
        <v>123946</v>
      </c>
      <c r="C7" s="31">
        <v>44678.400000000001</v>
      </c>
      <c r="D7" s="31">
        <v>910267.2</v>
      </c>
      <c r="E7" s="31">
        <v>388516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1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T7" s="18" t="s">
        <v>12</v>
      </c>
      <c r="U7" s="18">
        <v>0.89028003921409127</v>
      </c>
    </row>
    <row r="8" spans="1:25" x14ac:dyDescent="0.3">
      <c r="A8" s="10">
        <v>40391</v>
      </c>
      <c r="B8" s="31">
        <v>229334</v>
      </c>
      <c r="C8" s="31">
        <v>197275.2</v>
      </c>
      <c r="D8" s="31">
        <v>44678.400000000001</v>
      </c>
      <c r="E8" s="31">
        <v>225616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1</v>
      </c>
      <c r="M8" s="33">
        <v>0</v>
      </c>
      <c r="N8" s="33">
        <v>0</v>
      </c>
      <c r="O8" s="33">
        <v>0</v>
      </c>
      <c r="P8" s="33">
        <v>0</v>
      </c>
      <c r="T8" s="18" t="s">
        <v>13</v>
      </c>
      <c r="U8" s="18">
        <v>42338.02328164249</v>
      </c>
    </row>
    <row r="9" spans="1:25" ht="15" thickBot="1" x14ac:dyDescent="0.35">
      <c r="A9" s="10">
        <v>40422</v>
      </c>
      <c r="B9" s="31">
        <v>378959</v>
      </c>
      <c r="C9" s="31">
        <v>45076.800000000003</v>
      </c>
      <c r="D9" s="31">
        <v>197275.2</v>
      </c>
      <c r="E9" s="31">
        <v>1042304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1</v>
      </c>
      <c r="N9" s="33">
        <v>0</v>
      </c>
      <c r="O9" s="33">
        <v>0</v>
      </c>
      <c r="P9" s="33">
        <v>0</v>
      </c>
      <c r="T9" s="19" t="s">
        <v>14</v>
      </c>
      <c r="U9" s="19">
        <v>107</v>
      </c>
    </row>
    <row r="10" spans="1:25" x14ac:dyDescent="0.3">
      <c r="A10" s="10">
        <v>40452</v>
      </c>
      <c r="B10" s="31">
        <v>397858</v>
      </c>
      <c r="C10" s="31">
        <v>4521.6000000000004</v>
      </c>
      <c r="D10" s="31">
        <v>45076.800000000003</v>
      </c>
      <c r="E10" s="31">
        <v>974092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1</v>
      </c>
      <c r="O10" s="33">
        <v>0</v>
      </c>
      <c r="P10" s="33">
        <v>0</v>
      </c>
    </row>
    <row r="11" spans="1:25" ht="15" thickBot="1" x14ac:dyDescent="0.35">
      <c r="A11" s="10">
        <v>40483</v>
      </c>
      <c r="B11" s="31">
        <v>440686</v>
      </c>
      <c r="C11" s="31">
        <v>8726.4</v>
      </c>
      <c r="D11" s="31">
        <v>4521.6000000000004</v>
      </c>
      <c r="E11" s="31">
        <v>301892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1</v>
      </c>
      <c r="P11" s="33">
        <v>0</v>
      </c>
      <c r="T11" t="s">
        <v>15</v>
      </c>
    </row>
    <row r="12" spans="1:25" x14ac:dyDescent="0.3">
      <c r="A12" s="10">
        <v>40513</v>
      </c>
      <c r="B12" s="31">
        <v>428405</v>
      </c>
      <c r="C12" s="31">
        <v>3225.6</v>
      </c>
      <c r="D12" s="31">
        <v>8726.4</v>
      </c>
      <c r="E12" s="31">
        <v>76148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1</v>
      </c>
      <c r="T12" s="20"/>
      <c r="U12" s="20" t="s">
        <v>20</v>
      </c>
      <c r="V12" s="20" t="s">
        <v>21</v>
      </c>
      <c r="W12" s="20" t="s">
        <v>22</v>
      </c>
      <c r="X12" s="20" t="s">
        <v>23</v>
      </c>
      <c r="Y12" s="20" t="s">
        <v>24</v>
      </c>
    </row>
    <row r="13" spans="1:25" x14ac:dyDescent="0.3">
      <c r="A13" s="10">
        <v>40544</v>
      </c>
      <c r="B13" s="31">
        <v>405983</v>
      </c>
      <c r="C13" s="31">
        <v>2633779.2000000002</v>
      </c>
      <c r="D13" s="31">
        <v>3225.6</v>
      </c>
      <c r="E13" s="31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T13" s="18" t="s">
        <v>16</v>
      </c>
      <c r="U13" s="18">
        <v>14</v>
      </c>
      <c r="V13" s="18">
        <v>1566824012142.6252</v>
      </c>
      <c r="W13" s="18">
        <v>111916000867.33037</v>
      </c>
      <c r="X13" s="18">
        <v>62.435418653046263</v>
      </c>
      <c r="Y13" s="18">
        <v>1.1943985902755226E-40</v>
      </c>
    </row>
    <row r="14" spans="1:25" x14ac:dyDescent="0.3">
      <c r="A14" s="10">
        <v>40575</v>
      </c>
      <c r="B14" s="31">
        <v>249030</v>
      </c>
      <c r="C14" s="31">
        <v>253526.39999999999</v>
      </c>
      <c r="D14" s="31">
        <v>2633779.2000000002</v>
      </c>
      <c r="E14" s="31">
        <v>315196</v>
      </c>
      <c r="F14" s="33">
        <v>1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T14" s="18" t="s">
        <v>17</v>
      </c>
      <c r="U14" s="18">
        <v>92</v>
      </c>
      <c r="V14" s="18">
        <v>164910755816.51492</v>
      </c>
      <c r="W14" s="18">
        <v>1792508215.3969014</v>
      </c>
      <c r="X14" s="18"/>
      <c r="Y14" s="18"/>
    </row>
    <row r="15" spans="1:25" ht="15" thickBot="1" x14ac:dyDescent="0.35">
      <c r="A15" s="10">
        <v>40603</v>
      </c>
      <c r="B15" s="31">
        <v>317051</v>
      </c>
      <c r="C15" s="31">
        <v>13406.4</v>
      </c>
      <c r="D15" s="31">
        <v>253526.39999999999</v>
      </c>
      <c r="E15" s="31">
        <v>703624</v>
      </c>
      <c r="F15" s="33">
        <v>0</v>
      </c>
      <c r="G15" s="33">
        <v>1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T15" s="19" t="s">
        <v>18</v>
      </c>
      <c r="U15" s="19">
        <v>106</v>
      </c>
      <c r="V15" s="19">
        <v>1731734767959.1401</v>
      </c>
      <c r="W15" s="19"/>
      <c r="X15" s="19"/>
      <c r="Y15" s="19"/>
    </row>
    <row r="16" spans="1:25" ht="15" thickBot="1" x14ac:dyDescent="0.35">
      <c r="A16" s="10">
        <v>40634</v>
      </c>
      <c r="B16" s="31">
        <v>342058</v>
      </c>
      <c r="C16" s="31">
        <v>133195.20000000001</v>
      </c>
      <c r="D16" s="31">
        <v>13406.4</v>
      </c>
      <c r="E16" s="31">
        <v>198464</v>
      </c>
      <c r="F16" s="33">
        <v>0</v>
      </c>
      <c r="G16" s="33">
        <v>0</v>
      </c>
      <c r="H16" s="33">
        <v>1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</row>
    <row r="17" spans="1:28" ht="28.8" x14ac:dyDescent="0.3">
      <c r="A17" s="10">
        <v>40664</v>
      </c>
      <c r="B17" s="31">
        <v>353740</v>
      </c>
      <c r="C17" s="31">
        <v>105057.60000000001</v>
      </c>
      <c r="D17" s="31">
        <v>133195.20000000001</v>
      </c>
      <c r="E17" s="31">
        <v>478880</v>
      </c>
      <c r="F17" s="33">
        <v>0</v>
      </c>
      <c r="G17" s="33">
        <v>0</v>
      </c>
      <c r="H17" s="33">
        <v>0</v>
      </c>
      <c r="I17" s="33">
        <v>1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T17" s="20"/>
      <c r="U17" s="22" t="s">
        <v>25</v>
      </c>
      <c r="V17" s="22" t="s">
        <v>13</v>
      </c>
      <c r="W17" s="22" t="s">
        <v>26</v>
      </c>
      <c r="X17" s="22" t="s">
        <v>27</v>
      </c>
      <c r="Y17" s="22" t="s">
        <v>28</v>
      </c>
      <c r="Z17" s="22" t="s">
        <v>29</v>
      </c>
      <c r="AA17" s="20" t="s">
        <v>30</v>
      </c>
      <c r="AB17" s="20" t="s">
        <v>31</v>
      </c>
    </row>
    <row r="18" spans="1:28" x14ac:dyDescent="0.3">
      <c r="A18" s="10">
        <v>40695</v>
      </c>
      <c r="B18" s="31">
        <v>182138</v>
      </c>
      <c r="C18" s="31">
        <v>5328</v>
      </c>
      <c r="D18" s="31">
        <v>105057.60000000001</v>
      </c>
      <c r="E18" s="31">
        <v>457172</v>
      </c>
      <c r="F18" s="33">
        <v>0</v>
      </c>
      <c r="G18" s="33">
        <v>0</v>
      </c>
      <c r="H18" s="33">
        <v>0</v>
      </c>
      <c r="I18" s="33">
        <v>0</v>
      </c>
      <c r="J18" s="33">
        <v>1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T18" s="18" t="s">
        <v>19</v>
      </c>
      <c r="U18" s="18">
        <v>182554.7180992201</v>
      </c>
      <c r="V18" s="18">
        <v>20405.420143547672</v>
      </c>
      <c r="W18" s="18">
        <v>8.9463836968309174</v>
      </c>
      <c r="X18" s="18">
        <v>3.761952833510748E-14</v>
      </c>
      <c r="Y18" s="18">
        <v>142027.79236048111</v>
      </c>
      <c r="Z18" s="18">
        <v>223081.6438379591</v>
      </c>
      <c r="AA18" s="18">
        <v>142027.79236048111</v>
      </c>
      <c r="AB18" s="18">
        <v>223081.6438379591</v>
      </c>
    </row>
    <row r="19" spans="1:28" x14ac:dyDescent="0.3">
      <c r="A19" s="10">
        <v>40725</v>
      </c>
      <c r="B19" s="31">
        <v>170917</v>
      </c>
      <c r="C19" s="31">
        <v>2092.8000000000002</v>
      </c>
      <c r="D19" s="31">
        <v>5328</v>
      </c>
      <c r="E19" s="31">
        <v>709480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1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T19" s="18" t="s">
        <v>2</v>
      </c>
      <c r="U19" s="18">
        <v>8.2442520316411097E-2</v>
      </c>
      <c r="V19" s="18">
        <v>8.3097009089332634E-3</v>
      </c>
      <c r="W19" s="18">
        <v>9.9212379867706275</v>
      </c>
      <c r="X19" s="18">
        <v>3.3439733788051998E-16</v>
      </c>
      <c r="Y19" s="18">
        <v>6.5938737043222381E-2</v>
      </c>
      <c r="Z19" s="18">
        <v>9.8946303589599813E-2</v>
      </c>
      <c r="AA19" s="18">
        <v>6.5938737043222381E-2</v>
      </c>
      <c r="AB19" s="18">
        <v>9.8946303589599813E-2</v>
      </c>
    </row>
    <row r="20" spans="1:28" x14ac:dyDescent="0.3">
      <c r="A20" s="10">
        <v>40756</v>
      </c>
      <c r="B20" s="31">
        <v>183813</v>
      </c>
      <c r="C20" s="31">
        <v>6753.6</v>
      </c>
      <c r="D20" s="31">
        <v>2092.8000000000002</v>
      </c>
      <c r="E20" s="31">
        <v>45380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1</v>
      </c>
      <c r="M20" s="33">
        <v>0</v>
      </c>
      <c r="N20" s="33">
        <v>0</v>
      </c>
      <c r="O20" s="33">
        <v>0</v>
      </c>
      <c r="P20" s="33">
        <v>0</v>
      </c>
      <c r="T20" s="18" t="s">
        <v>45</v>
      </c>
      <c r="U20" s="18">
        <v>-4.5437774743338523E-2</v>
      </c>
      <c r="V20" s="18">
        <v>8.0833801860300727E-3</v>
      </c>
      <c r="W20" s="18">
        <v>-5.6211354282043269</v>
      </c>
      <c r="X20" s="18">
        <v>2.0152773341799296E-7</v>
      </c>
      <c r="Y20" s="18">
        <v>-6.1492065525526732E-2</v>
      </c>
      <c r="Z20" s="18">
        <v>-2.9383483961150317E-2</v>
      </c>
      <c r="AA20" s="18">
        <v>-6.1492065525526732E-2</v>
      </c>
      <c r="AB20" s="18">
        <v>-2.9383483961150317E-2</v>
      </c>
    </row>
    <row r="21" spans="1:28" x14ac:dyDescent="0.3">
      <c r="A21" s="10">
        <v>40787</v>
      </c>
      <c r="B21" s="31">
        <v>469941</v>
      </c>
      <c r="C21" s="31">
        <v>1807920</v>
      </c>
      <c r="D21" s="31">
        <v>6753.6</v>
      </c>
      <c r="E21" s="31">
        <v>28080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1</v>
      </c>
      <c r="N21" s="33">
        <v>0</v>
      </c>
      <c r="O21" s="33">
        <v>0</v>
      </c>
      <c r="P21" s="33">
        <v>0</v>
      </c>
      <c r="T21" s="18" t="s">
        <v>3</v>
      </c>
      <c r="U21" s="18">
        <v>7.0650330409923759E-2</v>
      </c>
      <c r="V21" s="18">
        <v>5.8022565405157125E-3</v>
      </c>
      <c r="W21" s="18">
        <v>12.176354133360029</v>
      </c>
      <c r="X21" s="18">
        <v>6.9737053366089464E-21</v>
      </c>
      <c r="Y21" s="18">
        <v>5.9126548087365303E-2</v>
      </c>
      <c r="Z21" s="18">
        <v>8.2174112732482207E-2</v>
      </c>
      <c r="AA21" s="18">
        <v>5.9126548087365303E-2</v>
      </c>
      <c r="AB21" s="18">
        <v>8.2174112732482207E-2</v>
      </c>
    </row>
    <row r="22" spans="1:28" x14ac:dyDescent="0.3">
      <c r="A22" s="10">
        <v>40817</v>
      </c>
      <c r="B22" s="31">
        <v>379902</v>
      </c>
      <c r="C22" s="31">
        <v>589948.80000000005</v>
      </c>
      <c r="D22" s="31">
        <v>1807920</v>
      </c>
      <c r="E22" s="31">
        <v>111520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1</v>
      </c>
      <c r="O22" s="33">
        <v>0</v>
      </c>
      <c r="P22" s="33">
        <v>0</v>
      </c>
      <c r="T22" s="18" t="s">
        <v>33</v>
      </c>
      <c r="U22" s="18">
        <v>150956.97504062584</v>
      </c>
      <c r="V22" s="18">
        <v>24094.632278525056</v>
      </c>
      <c r="W22" s="18">
        <v>6.2651703207427669</v>
      </c>
      <c r="X22" s="18">
        <v>1.1804894610945661E-8</v>
      </c>
      <c r="Y22" s="18">
        <v>103102.95556027821</v>
      </c>
      <c r="Z22" s="18">
        <v>198810.99452097347</v>
      </c>
      <c r="AA22" s="18">
        <v>103102.95556027821</v>
      </c>
      <c r="AB22" s="18">
        <v>198810.99452097347</v>
      </c>
    </row>
    <row r="23" spans="1:28" x14ac:dyDescent="0.3">
      <c r="A23" s="10">
        <v>40848</v>
      </c>
      <c r="B23" s="31">
        <v>357051</v>
      </c>
      <c r="C23" s="31">
        <v>72662.399999999994</v>
      </c>
      <c r="D23" s="31">
        <v>589948.80000000005</v>
      </c>
      <c r="E23" s="31">
        <v>267200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1</v>
      </c>
      <c r="P23" s="33">
        <v>0</v>
      </c>
      <c r="T23" s="18" t="s">
        <v>34</v>
      </c>
      <c r="U23" s="18">
        <v>130180.75252365468</v>
      </c>
      <c r="V23" s="18">
        <v>22999.962077048724</v>
      </c>
      <c r="W23" s="18">
        <v>5.6600420508327653</v>
      </c>
      <c r="X23" s="18">
        <v>1.7039338016789891E-7</v>
      </c>
      <c r="Y23" s="18">
        <v>84500.842552033311</v>
      </c>
      <c r="Z23" s="18">
        <v>175860.66249527605</v>
      </c>
      <c r="AA23" s="18">
        <v>84500.842552033311</v>
      </c>
      <c r="AB23" s="18">
        <v>175860.66249527605</v>
      </c>
    </row>
    <row r="24" spans="1:28" x14ac:dyDescent="0.3">
      <c r="A24" s="10">
        <v>40878</v>
      </c>
      <c r="B24" s="31">
        <v>420320</v>
      </c>
      <c r="C24" s="31">
        <v>26553.599999999999</v>
      </c>
      <c r="D24" s="31">
        <v>72662.399999999994</v>
      </c>
      <c r="E24" s="31">
        <v>354304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1</v>
      </c>
      <c r="T24" s="18" t="s">
        <v>35</v>
      </c>
      <c r="U24" s="18">
        <v>156499.26666859881</v>
      </c>
      <c r="V24" s="18">
        <v>22503.991424398821</v>
      </c>
      <c r="W24" s="18">
        <v>6.9542892954945916</v>
      </c>
      <c r="X24" s="18">
        <v>5.0418193324822776E-10</v>
      </c>
      <c r="Y24" s="18">
        <v>111804.39722381474</v>
      </c>
      <c r="Z24" s="18">
        <v>201194.13611338288</v>
      </c>
      <c r="AA24" s="18">
        <v>111804.39722381474</v>
      </c>
      <c r="AB24" s="18">
        <v>201194.13611338288</v>
      </c>
    </row>
    <row r="25" spans="1:28" x14ac:dyDescent="0.3">
      <c r="A25" s="10">
        <v>40909</v>
      </c>
      <c r="B25" s="31">
        <v>424924</v>
      </c>
      <c r="C25" s="31">
        <v>2615073.6</v>
      </c>
      <c r="D25" s="31">
        <v>26553.599999999999</v>
      </c>
      <c r="E25" s="31">
        <v>664712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T25" s="18" t="s">
        <v>36</v>
      </c>
      <c r="U25" s="18">
        <v>147892.53648683141</v>
      </c>
      <c r="V25" s="18">
        <v>22326.73369227349</v>
      </c>
      <c r="W25" s="18">
        <v>6.6240113097247129</v>
      </c>
      <c r="X25" s="18">
        <v>2.3150420937447446E-9</v>
      </c>
      <c r="Y25" s="18">
        <v>103549.71619839525</v>
      </c>
      <c r="Z25" s="18">
        <v>192235.35677526757</v>
      </c>
      <c r="AA25" s="18">
        <v>103549.71619839525</v>
      </c>
      <c r="AB25" s="18">
        <v>192235.35677526757</v>
      </c>
    </row>
    <row r="26" spans="1:28" x14ac:dyDescent="0.3">
      <c r="A26" s="10">
        <v>40940</v>
      </c>
      <c r="B26" s="31">
        <v>206133</v>
      </c>
      <c r="C26" s="31">
        <v>209798.39999999999</v>
      </c>
      <c r="D26" s="31">
        <v>2615073.6</v>
      </c>
      <c r="E26" s="31">
        <v>536824</v>
      </c>
      <c r="F26" s="33">
        <v>1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T26" s="18" t="s">
        <v>37</v>
      </c>
      <c r="U26" s="18">
        <v>-62308.142711839464</v>
      </c>
      <c r="V26" s="18">
        <v>22287.533156172311</v>
      </c>
      <c r="W26" s="18">
        <v>-2.7956500288854911</v>
      </c>
      <c r="X26" s="18">
        <v>6.3050743607353521E-3</v>
      </c>
      <c r="Y26" s="18">
        <v>-106573.10735190791</v>
      </c>
      <c r="Z26" s="18">
        <v>-18043.178071771013</v>
      </c>
      <c r="AA26" s="18">
        <v>-106573.10735190791</v>
      </c>
      <c r="AB26" s="18">
        <v>-18043.178071771013</v>
      </c>
    </row>
    <row r="27" spans="1:28" x14ac:dyDescent="0.3">
      <c r="A27" s="10">
        <v>40969</v>
      </c>
      <c r="B27" s="31">
        <v>363917</v>
      </c>
      <c r="C27" s="31">
        <v>27552</v>
      </c>
      <c r="D27" s="31">
        <v>209798.39999999999</v>
      </c>
      <c r="E27" s="31">
        <v>551560</v>
      </c>
      <c r="F27" s="33">
        <v>0</v>
      </c>
      <c r="G27" s="33">
        <v>1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T27" s="18" t="s">
        <v>38</v>
      </c>
      <c r="U27" s="18">
        <v>-75638.964250164543</v>
      </c>
      <c r="V27" s="18">
        <v>22140.537873651185</v>
      </c>
      <c r="W27" s="18">
        <v>-3.4163110526858649</v>
      </c>
      <c r="X27" s="18">
        <v>9.4664743993879764E-4</v>
      </c>
      <c r="Y27" s="18">
        <v>-119611.98357096143</v>
      </c>
      <c r="Z27" s="18">
        <v>-31665.944929367659</v>
      </c>
      <c r="AA27" s="18">
        <v>-119611.98357096143</v>
      </c>
      <c r="AB27" s="18">
        <v>-31665.944929367659</v>
      </c>
    </row>
    <row r="28" spans="1:28" x14ac:dyDescent="0.3">
      <c r="A28" s="10">
        <v>41000</v>
      </c>
      <c r="B28" s="31">
        <v>394292</v>
      </c>
      <c r="C28" s="31">
        <v>46147.199999999997</v>
      </c>
      <c r="D28" s="31">
        <v>27552</v>
      </c>
      <c r="E28" s="31">
        <v>150080</v>
      </c>
      <c r="F28" s="33">
        <v>0</v>
      </c>
      <c r="G28" s="33">
        <v>0</v>
      </c>
      <c r="H28" s="33">
        <v>1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T28" s="18" t="s">
        <v>39</v>
      </c>
      <c r="U28" s="18">
        <v>13589.864908091535</v>
      </c>
      <c r="V28" s="18">
        <v>23063.417477016395</v>
      </c>
      <c r="W28" s="18">
        <v>0.58923899381496136</v>
      </c>
      <c r="X28" s="18">
        <v>0.5571451368910556</v>
      </c>
      <c r="Y28" s="18">
        <v>-32216.072965142273</v>
      </c>
      <c r="Z28" s="18">
        <v>59395.802781325343</v>
      </c>
      <c r="AA28" s="18">
        <v>-32216.072965142273</v>
      </c>
      <c r="AB28" s="18">
        <v>59395.802781325343</v>
      </c>
    </row>
    <row r="29" spans="1:28" x14ac:dyDescent="0.3">
      <c r="A29" s="10">
        <v>41030</v>
      </c>
      <c r="B29" s="31">
        <v>371590</v>
      </c>
      <c r="C29" s="31">
        <v>7233.6</v>
      </c>
      <c r="D29" s="31">
        <v>46147.199999999997</v>
      </c>
      <c r="E29" s="31">
        <v>580800</v>
      </c>
      <c r="F29" s="33">
        <v>0</v>
      </c>
      <c r="G29" s="33">
        <v>0</v>
      </c>
      <c r="H29" s="33">
        <v>0</v>
      </c>
      <c r="I29" s="33">
        <v>1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T29" s="18" t="s">
        <v>40</v>
      </c>
      <c r="U29" s="18">
        <v>163966.37920710558</v>
      </c>
      <c r="V29" s="18">
        <v>21709.760966799739</v>
      </c>
      <c r="W29" s="18">
        <v>7.5526570494191887</v>
      </c>
      <c r="X29" s="18">
        <v>3.0354003407957395E-11</v>
      </c>
      <c r="Y29" s="18">
        <v>120848.92000666488</v>
      </c>
      <c r="Z29" s="18">
        <v>207083.83840754628</v>
      </c>
      <c r="AA29" s="18">
        <v>120848.92000666488</v>
      </c>
      <c r="AB29" s="18">
        <v>207083.83840754628</v>
      </c>
    </row>
    <row r="30" spans="1:28" x14ac:dyDescent="0.3">
      <c r="A30" s="10">
        <v>41061</v>
      </c>
      <c r="B30" s="31">
        <v>155272</v>
      </c>
      <c r="C30" s="31">
        <v>65376</v>
      </c>
      <c r="D30" s="31">
        <v>7233.6</v>
      </c>
      <c r="E30" s="31">
        <v>435080</v>
      </c>
      <c r="F30" s="33">
        <v>0</v>
      </c>
      <c r="G30" s="33">
        <v>0</v>
      </c>
      <c r="H30" s="33">
        <v>0</v>
      </c>
      <c r="I30" s="33">
        <v>0</v>
      </c>
      <c r="J30" s="33">
        <v>1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T30" s="18" t="s">
        <v>41</v>
      </c>
      <c r="U30" s="18">
        <v>196872.73143973449</v>
      </c>
      <c r="V30" s="18">
        <v>22204.082878265952</v>
      </c>
      <c r="W30" s="18">
        <v>8.8665103854588683</v>
      </c>
      <c r="X30" s="18">
        <v>5.5375534283451931E-14</v>
      </c>
      <c r="Y30" s="18">
        <v>152773.50625476163</v>
      </c>
      <c r="Z30" s="18">
        <v>240971.95662470735</v>
      </c>
      <c r="AA30" s="18">
        <v>152773.50625476163</v>
      </c>
      <c r="AB30" s="18">
        <v>240971.95662470735</v>
      </c>
    </row>
    <row r="31" spans="1:28" x14ac:dyDescent="0.3">
      <c r="A31" s="10">
        <v>41091</v>
      </c>
      <c r="B31" s="31">
        <v>200921</v>
      </c>
      <c r="C31" s="31">
        <v>485659.2</v>
      </c>
      <c r="D31" s="31">
        <v>65376</v>
      </c>
      <c r="E31" s="31">
        <v>361144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1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T31" s="18" t="s">
        <v>42</v>
      </c>
      <c r="U31" s="18">
        <v>199167.18341787445</v>
      </c>
      <c r="V31" s="18">
        <v>22126.358601111438</v>
      </c>
      <c r="W31" s="18">
        <v>9.0013538607238335</v>
      </c>
      <c r="X31" s="18">
        <v>2.8828186421127967E-14</v>
      </c>
      <c r="Y31" s="18">
        <v>155222.32535625307</v>
      </c>
      <c r="Z31" s="18">
        <v>243112.04147949582</v>
      </c>
      <c r="AA31" s="18">
        <v>155222.32535625307</v>
      </c>
      <c r="AB31" s="18">
        <v>243112.04147949582</v>
      </c>
    </row>
    <row r="32" spans="1:28" ht="15" thickBot="1" x14ac:dyDescent="0.35">
      <c r="A32" s="10">
        <v>41122</v>
      </c>
      <c r="B32" s="31">
        <v>163462</v>
      </c>
      <c r="C32" s="31">
        <v>385483.2</v>
      </c>
      <c r="D32" s="31">
        <v>485659.2</v>
      </c>
      <c r="E32" s="31">
        <v>97844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1</v>
      </c>
      <c r="M32" s="33">
        <v>0</v>
      </c>
      <c r="N32" s="33">
        <v>0</v>
      </c>
      <c r="O32" s="33">
        <v>0</v>
      </c>
      <c r="P32" s="33">
        <v>0</v>
      </c>
      <c r="T32" s="19" t="s">
        <v>43</v>
      </c>
      <c r="U32" s="19">
        <v>211818.4847326187</v>
      </c>
      <c r="V32" s="19">
        <v>21738.752960010912</v>
      </c>
      <c r="W32" s="19">
        <v>9.7438194878181452</v>
      </c>
      <c r="X32" s="19">
        <v>7.8948169524137068E-16</v>
      </c>
      <c r="Y32" s="19">
        <v>168643.44493116016</v>
      </c>
      <c r="Z32" s="19">
        <v>254993.52453407724</v>
      </c>
      <c r="AA32" s="19">
        <v>168643.44493116016</v>
      </c>
      <c r="AB32" s="19">
        <v>254993.52453407724</v>
      </c>
    </row>
    <row r="33" spans="1:16" x14ac:dyDescent="0.3">
      <c r="A33" s="10">
        <v>41153</v>
      </c>
      <c r="B33" s="31">
        <v>458950</v>
      </c>
      <c r="C33" s="31">
        <v>1611686.4</v>
      </c>
      <c r="D33" s="31">
        <v>385483.2</v>
      </c>
      <c r="E33" s="31">
        <v>30372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1</v>
      </c>
      <c r="N33" s="33">
        <v>0</v>
      </c>
      <c r="O33" s="33">
        <v>0</v>
      </c>
      <c r="P33" s="33">
        <v>0</v>
      </c>
    </row>
    <row r="34" spans="1:16" x14ac:dyDescent="0.3">
      <c r="A34" s="10">
        <v>41183</v>
      </c>
      <c r="B34" s="31">
        <v>440162</v>
      </c>
      <c r="C34" s="31">
        <v>440208</v>
      </c>
      <c r="D34" s="31">
        <v>1611686.4</v>
      </c>
      <c r="E34" s="31">
        <v>150324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1</v>
      </c>
      <c r="O34" s="33">
        <v>0</v>
      </c>
      <c r="P34" s="33">
        <v>0</v>
      </c>
    </row>
    <row r="35" spans="1:16" x14ac:dyDescent="0.3">
      <c r="A35" s="10">
        <v>41214</v>
      </c>
      <c r="B35" s="31">
        <v>359527</v>
      </c>
      <c r="C35" s="31">
        <v>47308.800000000003</v>
      </c>
      <c r="D35" s="31">
        <v>440208</v>
      </c>
      <c r="E35" s="31">
        <v>293044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1</v>
      </c>
      <c r="P35" s="33">
        <v>0</v>
      </c>
    </row>
    <row r="36" spans="1:16" x14ac:dyDescent="0.3">
      <c r="A36" s="10">
        <v>41244</v>
      </c>
      <c r="B36" s="31">
        <v>490628</v>
      </c>
      <c r="C36" s="31">
        <v>514425.59999999998</v>
      </c>
      <c r="D36" s="31">
        <v>47308.800000000003</v>
      </c>
      <c r="E36" s="31">
        <v>162788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1</v>
      </c>
    </row>
    <row r="37" spans="1:16" x14ac:dyDescent="0.3">
      <c r="A37" s="10">
        <v>41275</v>
      </c>
      <c r="B37" s="31">
        <v>293317</v>
      </c>
      <c r="C37" s="31">
        <v>1438948.8</v>
      </c>
      <c r="D37" s="31">
        <v>514425.59999999998</v>
      </c>
      <c r="E37" s="31">
        <v>32532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</row>
    <row r="38" spans="1:16" x14ac:dyDescent="0.3">
      <c r="A38" s="10">
        <v>41306</v>
      </c>
      <c r="B38" s="31">
        <v>243606</v>
      </c>
      <c r="C38" s="31">
        <v>101846.39999999999</v>
      </c>
      <c r="D38" s="31">
        <v>1438948.8</v>
      </c>
      <c r="E38" s="31">
        <v>23468</v>
      </c>
      <c r="F38" s="33">
        <v>1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</row>
    <row r="39" spans="1:16" x14ac:dyDescent="0.3">
      <c r="A39" s="10">
        <v>41334</v>
      </c>
      <c r="B39" s="31">
        <v>617313</v>
      </c>
      <c r="C39" s="31">
        <v>753.6</v>
      </c>
      <c r="D39" s="31">
        <v>101846.39999999999</v>
      </c>
      <c r="E39" s="31">
        <v>4503456</v>
      </c>
      <c r="F39" s="33">
        <v>0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</row>
    <row r="40" spans="1:16" x14ac:dyDescent="0.3">
      <c r="A40" s="10">
        <v>41365</v>
      </c>
      <c r="B40" s="31">
        <v>366307</v>
      </c>
      <c r="C40" s="31">
        <v>62212.800000000003</v>
      </c>
      <c r="D40" s="31">
        <v>753.6</v>
      </c>
      <c r="E40" s="31">
        <v>500904</v>
      </c>
      <c r="F40" s="33">
        <v>0</v>
      </c>
      <c r="G40" s="33">
        <v>0</v>
      </c>
      <c r="H40" s="33">
        <v>1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</row>
    <row r="41" spans="1:16" x14ac:dyDescent="0.3">
      <c r="A41" s="10">
        <v>41395</v>
      </c>
      <c r="B41" s="31">
        <v>460942</v>
      </c>
      <c r="C41" s="31">
        <v>1600939.2</v>
      </c>
      <c r="D41" s="31">
        <v>62212.800000000003</v>
      </c>
      <c r="E41" s="31">
        <v>0</v>
      </c>
      <c r="F41" s="33">
        <v>0</v>
      </c>
      <c r="G41" s="33">
        <v>0</v>
      </c>
      <c r="H41" s="33">
        <v>0</v>
      </c>
      <c r="I41" s="33">
        <v>1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</row>
    <row r="42" spans="1:16" x14ac:dyDescent="0.3">
      <c r="A42" s="10">
        <v>41426</v>
      </c>
      <c r="B42" s="31">
        <v>62038</v>
      </c>
      <c r="C42" s="31">
        <v>854904</v>
      </c>
      <c r="D42" s="31">
        <v>1600939.2</v>
      </c>
      <c r="E42" s="31">
        <v>0</v>
      </c>
      <c r="F42" s="33">
        <v>0</v>
      </c>
      <c r="G42" s="33">
        <v>0</v>
      </c>
      <c r="H42" s="33">
        <v>0</v>
      </c>
      <c r="I42" s="33">
        <v>0</v>
      </c>
      <c r="J42" s="33">
        <v>1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</row>
    <row r="43" spans="1:16" x14ac:dyDescent="0.3">
      <c r="A43" s="10">
        <v>41456</v>
      </c>
      <c r="B43" s="31">
        <v>207295</v>
      </c>
      <c r="C43" s="31">
        <v>1514707.2</v>
      </c>
      <c r="D43" s="31">
        <v>854904</v>
      </c>
      <c r="E43" s="31">
        <v>46104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1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</row>
    <row r="44" spans="1:16" x14ac:dyDescent="0.3">
      <c r="A44" s="10">
        <v>41487</v>
      </c>
      <c r="B44" s="31">
        <v>202182</v>
      </c>
      <c r="C44" s="31">
        <v>384988.8</v>
      </c>
      <c r="D44" s="31">
        <v>1514707.2</v>
      </c>
      <c r="E44" s="31">
        <v>92252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1</v>
      </c>
      <c r="M44" s="33">
        <v>0</v>
      </c>
      <c r="N44" s="33">
        <v>0</v>
      </c>
      <c r="O44" s="33">
        <v>0</v>
      </c>
      <c r="P44" s="33">
        <v>0</v>
      </c>
    </row>
    <row r="45" spans="1:16" x14ac:dyDescent="0.3">
      <c r="A45" s="10">
        <v>41518</v>
      </c>
      <c r="B45" s="31">
        <v>703746</v>
      </c>
      <c r="C45" s="31">
        <v>28512</v>
      </c>
      <c r="D45" s="31">
        <v>384988.8</v>
      </c>
      <c r="E45" s="31">
        <v>4869952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1</v>
      </c>
      <c r="N45" s="33">
        <v>0</v>
      </c>
      <c r="O45" s="33">
        <v>0</v>
      </c>
      <c r="P45" s="33">
        <v>0</v>
      </c>
    </row>
    <row r="46" spans="1:16" x14ac:dyDescent="0.3">
      <c r="A46" s="10">
        <v>41548</v>
      </c>
      <c r="B46" s="31">
        <v>391763</v>
      </c>
      <c r="C46" s="31">
        <v>176731.2</v>
      </c>
      <c r="D46" s="31">
        <v>28512</v>
      </c>
      <c r="E46" s="31">
        <v>376556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1</v>
      </c>
      <c r="O46" s="33">
        <v>0</v>
      </c>
      <c r="P46" s="33">
        <v>0</v>
      </c>
    </row>
    <row r="47" spans="1:16" x14ac:dyDescent="0.3">
      <c r="A47" s="10">
        <v>41579</v>
      </c>
      <c r="B47" s="31">
        <v>491650</v>
      </c>
      <c r="C47" s="31">
        <v>1125897.6000000001</v>
      </c>
      <c r="D47" s="31">
        <v>176731.2</v>
      </c>
      <c r="E47" s="31">
        <v>376556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1</v>
      </c>
      <c r="P47" s="33">
        <v>0</v>
      </c>
    </row>
    <row r="48" spans="1:16" x14ac:dyDescent="0.3">
      <c r="A48" s="10">
        <v>41609</v>
      </c>
      <c r="B48" s="31">
        <v>417607</v>
      </c>
      <c r="C48" s="31">
        <v>345028.8</v>
      </c>
      <c r="D48" s="31">
        <v>1125897.6000000001</v>
      </c>
      <c r="E48" s="31">
        <v>552536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1</v>
      </c>
    </row>
    <row r="49" spans="1:16" x14ac:dyDescent="0.3">
      <c r="A49" s="10">
        <v>41640</v>
      </c>
      <c r="B49" s="31">
        <v>244977</v>
      </c>
      <c r="C49" s="31">
        <v>1591804.5426821872</v>
      </c>
      <c r="D49" s="31">
        <v>345028.8</v>
      </c>
      <c r="E49" s="31">
        <v>183461.85461482278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</row>
    <row r="50" spans="1:16" x14ac:dyDescent="0.3">
      <c r="A50" s="10">
        <v>41671</v>
      </c>
      <c r="B50" s="31">
        <v>378869</v>
      </c>
      <c r="C50" s="31">
        <v>249076.13952857241</v>
      </c>
      <c r="D50" s="31">
        <v>1591804.5426821872</v>
      </c>
      <c r="E50" s="31">
        <v>1044346.8279642296</v>
      </c>
      <c r="F50" s="33">
        <v>1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</row>
    <row r="51" spans="1:16" x14ac:dyDescent="0.3">
      <c r="A51" s="10">
        <v>41699</v>
      </c>
      <c r="B51" s="31">
        <v>423355</v>
      </c>
      <c r="C51" s="31">
        <v>823083.40619258408</v>
      </c>
      <c r="D51" s="31">
        <v>249076.13952857241</v>
      </c>
      <c r="E51" s="31">
        <v>884919.4828248095</v>
      </c>
      <c r="F51" s="33">
        <v>0</v>
      </c>
      <c r="G51" s="33">
        <v>1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</row>
    <row r="52" spans="1:16" x14ac:dyDescent="0.3">
      <c r="A52" s="10">
        <v>41730</v>
      </c>
      <c r="B52" s="31">
        <v>276855</v>
      </c>
      <c r="C52" s="31">
        <v>103929.74104368221</v>
      </c>
      <c r="D52" s="31">
        <v>823083.40619258408</v>
      </c>
      <c r="E52" s="31">
        <v>595204.69369076425</v>
      </c>
      <c r="F52" s="33">
        <v>0</v>
      </c>
      <c r="G52" s="33">
        <v>0</v>
      </c>
      <c r="H52" s="33">
        <v>1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</row>
    <row r="53" spans="1:16" x14ac:dyDescent="0.3">
      <c r="A53" s="10">
        <v>41760</v>
      </c>
      <c r="B53" s="31">
        <v>429252</v>
      </c>
      <c r="C53" s="31">
        <v>193124.59009986673</v>
      </c>
      <c r="D53" s="31">
        <v>103929.74104368221</v>
      </c>
      <c r="E53" s="31">
        <v>1576609.794544904</v>
      </c>
      <c r="F53" s="33">
        <v>0</v>
      </c>
      <c r="G53" s="33">
        <v>0</v>
      </c>
      <c r="H53" s="33">
        <v>0</v>
      </c>
      <c r="I53" s="33">
        <v>1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</row>
    <row r="54" spans="1:16" x14ac:dyDescent="0.3">
      <c r="A54" s="10">
        <v>41791</v>
      </c>
      <c r="B54" s="31">
        <v>265791</v>
      </c>
      <c r="C54" s="31">
        <v>628550.54803842248</v>
      </c>
      <c r="D54" s="31">
        <v>193124.59009986673</v>
      </c>
      <c r="E54" s="31">
        <v>1374511.547528666</v>
      </c>
      <c r="F54" s="33">
        <v>0</v>
      </c>
      <c r="G54" s="33">
        <v>0</v>
      </c>
      <c r="H54" s="33">
        <v>0</v>
      </c>
      <c r="I54" s="33">
        <v>0</v>
      </c>
      <c r="J54" s="33">
        <v>1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</row>
    <row r="55" spans="1:16" x14ac:dyDescent="0.3">
      <c r="A55" s="10">
        <v>41821</v>
      </c>
      <c r="B55" s="31">
        <v>292376</v>
      </c>
      <c r="C55" s="31">
        <v>711319.0976276407</v>
      </c>
      <c r="D55" s="31">
        <v>628550.54803842248</v>
      </c>
      <c r="E55" s="31">
        <v>1988183.9530945877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1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</row>
    <row r="56" spans="1:16" x14ac:dyDescent="0.3">
      <c r="A56" s="10">
        <v>41852</v>
      </c>
      <c r="B56" s="31">
        <v>150807</v>
      </c>
      <c r="C56" s="31">
        <v>227100.86595841614</v>
      </c>
      <c r="D56" s="31">
        <v>711319.0976276407</v>
      </c>
      <c r="E56" s="31">
        <v>118271.0482292783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1</v>
      </c>
      <c r="M56" s="33">
        <v>0</v>
      </c>
      <c r="N56" s="33">
        <v>0</v>
      </c>
      <c r="O56" s="33">
        <v>0</v>
      </c>
      <c r="P56" s="33">
        <v>0</v>
      </c>
    </row>
    <row r="57" spans="1:16" x14ac:dyDescent="0.3">
      <c r="A57" s="10">
        <v>41883</v>
      </c>
      <c r="B57" s="31">
        <v>355839</v>
      </c>
      <c r="C57" s="31">
        <v>46433.188231933629</v>
      </c>
      <c r="D57" s="31">
        <v>227100.86595841614</v>
      </c>
      <c r="E57" s="31">
        <v>495860.29775113962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1</v>
      </c>
      <c r="N57" s="33">
        <v>0</v>
      </c>
      <c r="O57" s="33">
        <v>0</v>
      </c>
      <c r="P57" s="33">
        <v>0</v>
      </c>
    </row>
    <row r="58" spans="1:16" x14ac:dyDescent="0.3">
      <c r="A58" s="10">
        <v>41913</v>
      </c>
      <c r="B58" s="31">
        <v>375515</v>
      </c>
      <c r="C58" s="31">
        <v>560763.6027441211</v>
      </c>
      <c r="D58" s="31">
        <v>46433.188231933629</v>
      </c>
      <c r="E58" s="31">
        <v>438390.84245505324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1</v>
      </c>
      <c r="O58" s="33">
        <v>0</v>
      </c>
      <c r="P58" s="33">
        <v>0</v>
      </c>
    </row>
    <row r="59" spans="1:16" x14ac:dyDescent="0.3">
      <c r="A59" s="10">
        <v>41944</v>
      </c>
      <c r="B59" s="31">
        <v>424043</v>
      </c>
      <c r="C59" s="31">
        <v>512112.28703843767</v>
      </c>
      <c r="D59" s="31">
        <v>560763.6027441211</v>
      </c>
      <c r="E59" s="31">
        <v>162712.04137851566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1</v>
      </c>
      <c r="P59" s="33">
        <v>0</v>
      </c>
    </row>
    <row r="60" spans="1:16" x14ac:dyDescent="0.3">
      <c r="A60" s="10">
        <v>41974</v>
      </c>
      <c r="B60" s="31">
        <v>486996</v>
      </c>
      <c r="C60" s="31">
        <v>561128.70713670668</v>
      </c>
      <c r="D60" s="31">
        <v>512112.28703843767</v>
      </c>
      <c r="E60" s="31">
        <v>771364.80680124112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1</v>
      </c>
    </row>
    <row r="61" spans="1:16" x14ac:dyDescent="0.3">
      <c r="A61" s="10">
        <v>42005</v>
      </c>
      <c r="B61" s="31">
        <v>296025</v>
      </c>
      <c r="C61" s="31">
        <v>1178515.6134244269</v>
      </c>
      <c r="D61" s="31">
        <v>561128.70713670668</v>
      </c>
      <c r="E61" s="31">
        <v>586857.11614757357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</row>
    <row r="62" spans="1:16" x14ac:dyDescent="0.3">
      <c r="A62" s="10">
        <v>42036</v>
      </c>
      <c r="B62" s="31">
        <v>386668</v>
      </c>
      <c r="C62" s="31">
        <v>686826.29282713856</v>
      </c>
      <c r="D62" s="31">
        <v>1178515.6134244269</v>
      </c>
      <c r="E62" s="31">
        <v>899980.54531306704</v>
      </c>
      <c r="F62" s="33">
        <v>1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</row>
    <row r="63" spans="1:16" x14ac:dyDescent="0.3">
      <c r="A63" s="10">
        <v>42064</v>
      </c>
      <c r="B63" s="31">
        <v>290997</v>
      </c>
      <c r="C63" s="31">
        <v>2783.9567571597872</v>
      </c>
      <c r="D63" s="31">
        <v>686826.29282713856</v>
      </c>
      <c r="E63" s="31">
        <v>280546.64552214707</v>
      </c>
      <c r="F63" s="33">
        <v>0</v>
      </c>
      <c r="G63" s="33">
        <v>1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</row>
    <row r="64" spans="1:16" x14ac:dyDescent="0.3">
      <c r="A64" s="10">
        <v>42095</v>
      </c>
      <c r="B64" s="31">
        <v>493073</v>
      </c>
      <c r="C64" s="31">
        <v>111168.66737600253</v>
      </c>
      <c r="D64" s="31">
        <v>2783.9567571597872</v>
      </c>
      <c r="E64" s="31">
        <v>1471142.2955021155</v>
      </c>
      <c r="F64" s="33">
        <v>0</v>
      </c>
      <c r="G64" s="33">
        <v>0</v>
      </c>
      <c r="H64" s="33">
        <v>1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</row>
    <row r="65" spans="1:16" x14ac:dyDescent="0.3">
      <c r="A65" s="10">
        <v>42125</v>
      </c>
      <c r="B65" s="31">
        <v>446095</v>
      </c>
      <c r="C65" s="31">
        <v>601378.0002383308</v>
      </c>
      <c r="D65" s="31">
        <v>111168.66737600253</v>
      </c>
      <c r="E65" s="31">
        <v>769291.09058155736</v>
      </c>
      <c r="F65" s="33">
        <v>0</v>
      </c>
      <c r="G65" s="33">
        <v>0</v>
      </c>
      <c r="H65" s="33">
        <v>0</v>
      </c>
      <c r="I65" s="33">
        <v>1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</row>
    <row r="66" spans="1:16" x14ac:dyDescent="0.3">
      <c r="A66" s="10">
        <v>42156</v>
      </c>
      <c r="B66" s="31">
        <v>87744</v>
      </c>
      <c r="C66" s="31">
        <v>87569.36699617398</v>
      </c>
      <c r="D66" s="31">
        <v>601378.0002383308</v>
      </c>
      <c r="E66" s="31">
        <v>124212.81976671494</v>
      </c>
      <c r="F66" s="33">
        <v>0</v>
      </c>
      <c r="G66" s="33">
        <v>0</v>
      </c>
      <c r="H66" s="33">
        <v>0</v>
      </c>
      <c r="I66" s="33">
        <v>0</v>
      </c>
      <c r="J66" s="33">
        <v>1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</row>
    <row r="67" spans="1:16" x14ac:dyDescent="0.3">
      <c r="A67" s="10">
        <v>42186</v>
      </c>
      <c r="B67" s="31">
        <v>121341</v>
      </c>
      <c r="C67" s="31">
        <v>312937.37081275799</v>
      </c>
      <c r="D67" s="31">
        <v>87569.36699617398</v>
      </c>
      <c r="E67" s="31">
        <v>301787.74079118046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1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</row>
    <row r="68" spans="1:16" x14ac:dyDescent="0.3">
      <c r="A68" s="10">
        <v>42217</v>
      </c>
      <c r="B68" s="31">
        <v>250273</v>
      </c>
      <c r="C68" s="31">
        <v>486887.27626929653</v>
      </c>
      <c r="D68" s="31">
        <v>312937.37081275799</v>
      </c>
      <c r="E68" s="31">
        <v>939382.20774034783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1</v>
      </c>
      <c r="M68" s="33">
        <v>0</v>
      </c>
      <c r="N68" s="33">
        <v>0</v>
      </c>
      <c r="O68" s="33">
        <v>0</v>
      </c>
      <c r="P68" s="33">
        <v>0</v>
      </c>
    </row>
    <row r="69" spans="1:16" x14ac:dyDescent="0.3">
      <c r="A69" s="10">
        <v>42248</v>
      </c>
      <c r="B69" s="31">
        <v>454510</v>
      </c>
      <c r="C69" s="31">
        <v>536023.85730689752</v>
      </c>
      <c r="D69" s="31">
        <v>486887.27626929653</v>
      </c>
      <c r="E69" s="31">
        <v>458225.56383641099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1</v>
      </c>
      <c r="N69" s="33">
        <v>0</v>
      </c>
      <c r="O69" s="33">
        <v>0</v>
      </c>
      <c r="P69" s="33">
        <v>0</v>
      </c>
    </row>
    <row r="70" spans="1:16" x14ac:dyDescent="0.3">
      <c r="A70" s="10">
        <v>42278</v>
      </c>
      <c r="B70" s="31">
        <v>577976</v>
      </c>
      <c r="C70" s="31">
        <v>1766084.1204594569</v>
      </c>
      <c r="D70" s="31">
        <v>536023.85730689752</v>
      </c>
      <c r="E70" s="31">
        <v>1206994.9169018876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1</v>
      </c>
      <c r="O70" s="33">
        <v>0</v>
      </c>
      <c r="P70" s="33">
        <v>0</v>
      </c>
    </row>
    <row r="71" spans="1:16" x14ac:dyDescent="0.3">
      <c r="A71" s="10">
        <v>42309</v>
      </c>
      <c r="B71" s="31">
        <v>501710</v>
      </c>
      <c r="C71" s="31">
        <v>976585.15487703215</v>
      </c>
      <c r="D71" s="31">
        <v>1766084.1204594569</v>
      </c>
      <c r="E71" s="31">
        <v>1249927.2735944055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1</v>
      </c>
      <c r="P71" s="33">
        <v>0</v>
      </c>
    </row>
    <row r="72" spans="1:16" x14ac:dyDescent="0.3">
      <c r="A72" s="10">
        <v>42339</v>
      </c>
      <c r="B72" s="31">
        <v>481996</v>
      </c>
      <c r="C72" s="31">
        <v>1570061.5747625513</v>
      </c>
      <c r="D72" s="31">
        <v>976585.15487703215</v>
      </c>
      <c r="E72" s="31">
        <v>754003.36363614071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1</v>
      </c>
    </row>
    <row r="73" spans="1:16" x14ac:dyDescent="0.3">
      <c r="A73" s="10">
        <v>42370</v>
      </c>
      <c r="B73" s="31">
        <v>290264</v>
      </c>
      <c r="C73" s="31">
        <v>1542174.9936883524</v>
      </c>
      <c r="D73" s="31">
        <v>1570061.5747625513</v>
      </c>
      <c r="E73" s="31">
        <v>434158.72951882408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</row>
    <row r="74" spans="1:16" x14ac:dyDescent="0.3">
      <c r="A74" s="10">
        <v>42401</v>
      </c>
      <c r="B74" s="31">
        <v>313421</v>
      </c>
      <c r="C74" s="31">
        <v>159550.39123062056</v>
      </c>
      <c r="D74" s="31">
        <v>1542174.9936883524</v>
      </c>
      <c r="E74" s="31">
        <v>1160396.9215231268</v>
      </c>
      <c r="F74" s="33">
        <v>1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</row>
    <row r="75" spans="1:16" x14ac:dyDescent="0.3">
      <c r="A75" s="10">
        <v>42430</v>
      </c>
      <c r="B75" s="31">
        <v>444790</v>
      </c>
      <c r="C75" s="31">
        <v>1247509.5599490693</v>
      </c>
      <c r="D75" s="31">
        <v>159550.39123062056</v>
      </c>
      <c r="E75" s="31">
        <v>99629.741571195656</v>
      </c>
      <c r="F75" s="33">
        <v>0</v>
      </c>
      <c r="G75" s="33">
        <v>1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</row>
    <row r="76" spans="1:16" x14ac:dyDescent="0.3">
      <c r="A76" s="10">
        <v>42461</v>
      </c>
      <c r="B76" s="31">
        <v>454296</v>
      </c>
      <c r="C76" s="31">
        <v>1355586.165595266</v>
      </c>
      <c r="D76" s="31">
        <v>1247509.5599490693</v>
      </c>
      <c r="E76" s="31">
        <v>532438.66987017798</v>
      </c>
      <c r="F76" s="33">
        <v>0</v>
      </c>
      <c r="G76" s="33">
        <v>0</v>
      </c>
      <c r="H76" s="33">
        <v>1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</row>
    <row r="77" spans="1:16" x14ac:dyDescent="0.3">
      <c r="A77" s="10">
        <v>42491</v>
      </c>
      <c r="B77" s="31">
        <v>273217</v>
      </c>
      <c r="C77" s="31">
        <v>41709.482342664385</v>
      </c>
      <c r="D77" s="31">
        <v>1355586.165595266</v>
      </c>
      <c r="E77" s="31">
        <v>539497.60966034082</v>
      </c>
      <c r="F77" s="33">
        <v>0</v>
      </c>
      <c r="G77" s="33">
        <v>0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</row>
    <row r="78" spans="1:16" x14ac:dyDescent="0.3">
      <c r="A78" s="10">
        <v>42522</v>
      </c>
      <c r="B78" s="31">
        <v>238767</v>
      </c>
      <c r="C78" s="31">
        <v>108975.41662936669</v>
      </c>
      <c r="D78" s="31">
        <v>41709.482342664385</v>
      </c>
      <c r="E78" s="31">
        <v>602053.83707639377</v>
      </c>
      <c r="F78" s="33">
        <v>0</v>
      </c>
      <c r="G78" s="33">
        <v>0</v>
      </c>
      <c r="H78" s="33">
        <v>0</v>
      </c>
      <c r="I78" s="33">
        <v>0</v>
      </c>
      <c r="J78" s="33">
        <v>1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</row>
    <row r="79" spans="1:16" x14ac:dyDescent="0.3">
      <c r="A79" s="10">
        <v>42552</v>
      </c>
      <c r="B79" s="31">
        <v>278025</v>
      </c>
      <c r="C79" s="31">
        <v>930407.15183926548</v>
      </c>
      <c r="D79" s="31">
        <v>108975.41662936669</v>
      </c>
      <c r="E79" s="31">
        <v>1394099.5736403714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1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</row>
    <row r="80" spans="1:16" x14ac:dyDescent="0.3">
      <c r="A80" s="10">
        <v>42583</v>
      </c>
      <c r="B80" s="31">
        <v>275023</v>
      </c>
      <c r="C80" s="31">
        <v>403308.09699819179</v>
      </c>
      <c r="D80" s="31">
        <v>930407.15183926548</v>
      </c>
      <c r="E80" s="31">
        <v>810507.12291940034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1</v>
      </c>
      <c r="M80" s="33">
        <v>0</v>
      </c>
      <c r="N80" s="33">
        <v>0</v>
      </c>
      <c r="O80" s="33">
        <v>0</v>
      </c>
      <c r="P80" s="33">
        <v>0</v>
      </c>
    </row>
    <row r="81" spans="1:16" x14ac:dyDescent="0.3">
      <c r="A81" s="10">
        <v>42614</v>
      </c>
      <c r="B81" s="31">
        <v>374340</v>
      </c>
      <c r="C81" s="31">
        <v>287362.03369200916</v>
      </c>
      <c r="D81" s="31">
        <v>403308.09699819179</v>
      </c>
      <c r="E81" s="31">
        <v>334106.92962220527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1</v>
      </c>
      <c r="N81" s="33">
        <v>0</v>
      </c>
      <c r="O81" s="33">
        <v>0</v>
      </c>
      <c r="P81" s="33">
        <v>0</v>
      </c>
    </row>
    <row r="82" spans="1:16" x14ac:dyDescent="0.3">
      <c r="A82" s="10">
        <v>42644</v>
      </c>
      <c r="B82" s="31">
        <v>376160</v>
      </c>
      <c r="C82" s="31">
        <v>380581.81755721057</v>
      </c>
      <c r="D82" s="31">
        <v>287362.03369200916</v>
      </c>
      <c r="E82" s="31">
        <v>243830.16622223513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1</v>
      </c>
      <c r="O82" s="33">
        <v>0</v>
      </c>
      <c r="P82" s="33">
        <v>0</v>
      </c>
    </row>
    <row r="83" spans="1:16" x14ac:dyDescent="0.3">
      <c r="A83" s="10">
        <v>42675</v>
      </c>
      <c r="B83" s="31">
        <v>578260</v>
      </c>
      <c r="C83" s="31">
        <v>1220302.3503395549</v>
      </c>
      <c r="D83" s="31">
        <v>380581.81755721057</v>
      </c>
      <c r="E83" s="31">
        <v>588124.32860108651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1</v>
      </c>
      <c r="P83" s="33">
        <v>0</v>
      </c>
    </row>
    <row r="84" spans="1:16" x14ac:dyDescent="0.3">
      <c r="A84" s="10">
        <v>42705</v>
      </c>
      <c r="B84" s="31">
        <v>517685</v>
      </c>
      <c r="C84" s="31">
        <v>1946510.3924410166</v>
      </c>
      <c r="D84" s="31">
        <v>1220302.3503395549</v>
      </c>
      <c r="E84" s="31">
        <v>588787.11368620535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1</v>
      </c>
    </row>
    <row r="85" spans="1:16" x14ac:dyDescent="0.3">
      <c r="A85" s="10">
        <v>42736</v>
      </c>
      <c r="B85" s="31">
        <v>221854</v>
      </c>
      <c r="C85" s="31">
        <v>499771.1423590979</v>
      </c>
      <c r="D85" s="31">
        <v>1946510.3924410166</v>
      </c>
      <c r="E85" s="31">
        <v>777444.68551955139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</row>
    <row r="86" spans="1:16" x14ac:dyDescent="0.3">
      <c r="A86" s="10">
        <v>42767</v>
      </c>
      <c r="B86" s="31">
        <v>444086</v>
      </c>
      <c r="C86" s="31">
        <v>361760.14143686439</v>
      </c>
      <c r="D86" s="31">
        <v>499771.1423590979</v>
      </c>
      <c r="E86" s="31">
        <v>346343.64754893101</v>
      </c>
      <c r="F86" s="33">
        <v>1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</row>
    <row r="87" spans="1:16" x14ac:dyDescent="0.3">
      <c r="A87" s="10">
        <v>42795</v>
      </c>
      <c r="B87" s="31">
        <v>323872</v>
      </c>
      <c r="C87" s="31">
        <v>122426.82307649124</v>
      </c>
      <c r="D87" s="31">
        <v>361760.14143686439</v>
      </c>
      <c r="E87" s="31">
        <v>455813.43231092219</v>
      </c>
      <c r="F87" s="33">
        <v>0</v>
      </c>
      <c r="G87" s="33">
        <v>1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</row>
    <row r="88" spans="1:16" x14ac:dyDescent="0.3">
      <c r="A88" s="10">
        <v>42826</v>
      </c>
      <c r="B88" s="31">
        <v>594623</v>
      </c>
      <c r="C88" s="31">
        <v>1468633.4177674532</v>
      </c>
      <c r="D88" s="31">
        <v>122426.82307649124</v>
      </c>
      <c r="E88" s="31">
        <v>1831932.3590957061</v>
      </c>
      <c r="F88" s="33">
        <v>0</v>
      </c>
      <c r="G88" s="33">
        <v>0</v>
      </c>
      <c r="H88" s="33">
        <v>1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</row>
    <row r="89" spans="1:16" x14ac:dyDescent="0.3">
      <c r="A89" s="10">
        <v>42856</v>
      </c>
      <c r="B89" s="31">
        <v>412539</v>
      </c>
      <c r="C89" s="31">
        <v>445167.23858189175</v>
      </c>
      <c r="D89" s="31">
        <v>1468633.4177674532</v>
      </c>
      <c r="E89" s="31">
        <v>291617.35931111471</v>
      </c>
      <c r="F89" s="33">
        <v>0</v>
      </c>
      <c r="G89" s="33">
        <v>0</v>
      </c>
      <c r="H89" s="33">
        <v>0</v>
      </c>
      <c r="I89" s="33">
        <v>1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</row>
    <row r="90" spans="1:16" x14ac:dyDescent="0.3">
      <c r="A90" s="10">
        <v>42887</v>
      </c>
      <c r="B90" s="31">
        <v>192631</v>
      </c>
      <c r="C90" s="31">
        <v>559720.66741171398</v>
      </c>
      <c r="D90" s="31">
        <v>445167.23858189175</v>
      </c>
      <c r="E90" s="31">
        <v>1410063.0769441091</v>
      </c>
      <c r="F90" s="33">
        <v>0</v>
      </c>
      <c r="G90" s="33">
        <v>0</v>
      </c>
      <c r="H90" s="33">
        <v>0</v>
      </c>
      <c r="I90" s="33">
        <v>0</v>
      </c>
      <c r="J90" s="33">
        <v>1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</row>
    <row r="91" spans="1:16" x14ac:dyDescent="0.3">
      <c r="A91" s="10">
        <v>42917</v>
      </c>
      <c r="B91" s="31">
        <v>168548</v>
      </c>
      <c r="C91" s="31">
        <v>616706.22262747446</v>
      </c>
      <c r="D91" s="31">
        <v>559720.66741171398</v>
      </c>
      <c r="E91" s="31">
        <v>471379.1418909317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1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</row>
    <row r="92" spans="1:16" x14ac:dyDescent="0.3">
      <c r="A92" s="10">
        <v>42948</v>
      </c>
      <c r="B92" s="31">
        <v>328638</v>
      </c>
      <c r="C92" s="31">
        <v>259066.75687044952</v>
      </c>
      <c r="D92" s="31">
        <v>616706.22262747446</v>
      </c>
      <c r="E92" s="31">
        <v>951492.41527238011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1</v>
      </c>
      <c r="M92" s="33">
        <v>0</v>
      </c>
      <c r="N92" s="33">
        <v>0</v>
      </c>
      <c r="O92" s="33">
        <v>0</v>
      </c>
      <c r="P92" s="33">
        <v>0</v>
      </c>
    </row>
    <row r="93" spans="1:16" x14ac:dyDescent="0.3">
      <c r="A93" s="10">
        <v>42979</v>
      </c>
      <c r="B93" s="31">
        <v>423113</v>
      </c>
      <c r="C93" s="31">
        <v>1301142.9330624403</v>
      </c>
      <c r="D93" s="31">
        <v>259066.75687044952</v>
      </c>
      <c r="E93" s="31">
        <v>85071.217668112135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1</v>
      </c>
      <c r="N93" s="33">
        <v>0</v>
      </c>
      <c r="O93" s="33">
        <v>0</v>
      </c>
      <c r="P93" s="33">
        <v>0</v>
      </c>
    </row>
    <row r="94" spans="1:16" x14ac:dyDescent="0.3">
      <c r="A94" s="10">
        <v>43009</v>
      </c>
      <c r="B94" s="31">
        <v>456346</v>
      </c>
      <c r="C94" s="31">
        <v>717020.58014645695</v>
      </c>
      <c r="D94" s="31">
        <v>1301142.9330624403</v>
      </c>
      <c r="E94" s="31">
        <v>644231.6886476397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1</v>
      </c>
      <c r="O94" s="33">
        <v>0</v>
      </c>
      <c r="P94" s="33">
        <v>0</v>
      </c>
    </row>
    <row r="95" spans="1:16" x14ac:dyDescent="0.3">
      <c r="A95" s="10">
        <v>43040</v>
      </c>
      <c r="B95" s="31">
        <v>433947</v>
      </c>
      <c r="C95" s="31">
        <v>621926.60473035835</v>
      </c>
      <c r="D95" s="31">
        <v>717020.58014645695</v>
      </c>
      <c r="E95" s="31">
        <v>1750053.4371630715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1</v>
      </c>
      <c r="P95" s="33">
        <v>0</v>
      </c>
    </row>
    <row r="96" spans="1:16" x14ac:dyDescent="0.3">
      <c r="A96" s="10">
        <v>43070</v>
      </c>
      <c r="B96" s="31">
        <v>423732</v>
      </c>
      <c r="C96" s="31">
        <v>241839.523983547</v>
      </c>
      <c r="D96" s="31">
        <v>621926.60473035835</v>
      </c>
      <c r="E96" s="31">
        <v>1300702.220504629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1</v>
      </c>
    </row>
    <row r="97" spans="1:16" x14ac:dyDescent="0.3">
      <c r="A97" s="10">
        <v>43101</v>
      </c>
      <c r="B97" s="31">
        <v>274760</v>
      </c>
      <c r="C97" s="31">
        <v>686988.04793777782</v>
      </c>
      <c r="D97" s="31">
        <v>241839.523983547</v>
      </c>
      <c r="E97" s="31">
        <v>485854.03955044271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</row>
    <row r="98" spans="1:16" x14ac:dyDescent="0.3">
      <c r="A98" s="10">
        <v>43132</v>
      </c>
      <c r="B98" s="31">
        <v>526566</v>
      </c>
      <c r="C98" s="31">
        <v>79071.831850594375</v>
      </c>
      <c r="D98" s="31">
        <v>686988.04793777782</v>
      </c>
      <c r="E98" s="31">
        <v>2220018.4683835255</v>
      </c>
      <c r="F98" s="33">
        <v>1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</row>
    <row r="99" spans="1:16" x14ac:dyDescent="0.3">
      <c r="A99" s="10">
        <v>43160</v>
      </c>
      <c r="B99" s="31">
        <v>303365</v>
      </c>
      <c r="C99" s="31">
        <v>154013.74487217003</v>
      </c>
      <c r="D99" s="31">
        <v>79071.831850594375</v>
      </c>
      <c r="E99" s="31">
        <v>405750.82039040572</v>
      </c>
      <c r="F99" s="33">
        <v>0</v>
      </c>
      <c r="G99" s="33">
        <v>1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</row>
    <row r="100" spans="1:16" x14ac:dyDescent="0.3">
      <c r="A100" s="10">
        <v>43191</v>
      </c>
      <c r="B100" s="31">
        <v>380250</v>
      </c>
      <c r="C100" s="31">
        <v>138446.74112922559</v>
      </c>
      <c r="D100" s="31">
        <v>154013.74487217003</v>
      </c>
      <c r="E100" s="31">
        <v>405985.20485432132</v>
      </c>
      <c r="F100" s="33">
        <v>0</v>
      </c>
      <c r="G100" s="33">
        <v>0</v>
      </c>
      <c r="H100" s="33">
        <v>1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</row>
    <row r="101" spans="1:16" x14ac:dyDescent="0.3">
      <c r="A101" s="10">
        <v>43221</v>
      </c>
      <c r="B101" s="31">
        <v>439517</v>
      </c>
      <c r="C101" s="31">
        <v>679961.71403658332</v>
      </c>
      <c r="D101" s="31">
        <v>138446.74112922559</v>
      </c>
      <c r="E101" s="31">
        <v>119333.73554470344</v>
      </c>
      <c r="F101" s="33">
        <v>0</v>
      </c>
      <c r="G101" s="33">
        <v>0</v>
      </c>
      <c r="H101" s="33">
        <v>0</v>
      </c>
      <c r="I101" s="33">
        <v>1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</row>
    <row r="102" spans="1:16" x14ac:dyDescent="0.3">
      <c r="A102" s="10">
        <v>43252</v>
      </c>
      <c r="B102" s="31">
        <v>211527</v>
      </c>
      <c r="C102" s="31">
        <v>1178427.8035072228</v>
      </c>
      <c r="D102" s="31">
        <v>679961.71403658332</v>
      </c>
      <c r="E102" s="31">
        <v>878121.65761661378</v>
      </c>
      <c r="F102" s="33">
        <v>0</v>
      </c>
      <c r="G102" s="33">
        <v>0</v>
      </c>
      <c r="H102" s="33">
        <v>0</v>
      </c>
      <c r="I102" s="33">
        <v>0</v>
      </c>
      <c r="J102" s="33">
        <v>1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</row>
    <row r="103" spans="1:16" x14ac:dyDescent="0.3">
      <c r="A103" s="10">
        <v>43282</v>
      </c>
      <c r="B103" s="31">
        <v>46246</v>
      </c>
      <c r="C103" s="31">
        <v>240511.59155144228</v>
      </c>
      <c r="D103" s="31">
        <v>1178427.8035072228</v>
      </c>
      <c r="E103" s="31">
        <v>661563.61272064503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1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</row>
    <row r="104" spans="1:16" x14ac:dyDescent="0.3">
      <c r="A104" s="10">
        <v>43313</v>
      </c>
      <c r="B104" s="31">
        <v>201955</v>
      </c>
      <c r="C104" s="31">
        <v>62124.517830195371</v>
      </c>
      <c r="D104" s="31">
        <v>240511.59155144228</v>
      </c>
      <c r="E104" s="31">
        <v>145083.87213126989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1</v>
      </c>
      <c r="M104" s="33">
        <v>0</v>
      </c>
      <c r="N104" s="33">
        <v>0</v>
      </c>
      <c r="O104" s="33">
        <v>0</v>
      </c>
      <c r="P104" s="33">
        <v>0</v>
      </c>
    </row>
    <row r="105" spans="1:16" x14ac:dyDescent="0.3">
      <c r="A105" s="10">
        <v>43344</v>
      </c>
      <c r="B105" s="31">
        <v>521676</v>
      </c>
      <c r="C105" s="31">
        <v>1403047.1122402768</v>
      </c>
      <c r="D105" s="31">
        <v>62124.517830195371</v>
      </c>
      <c r="E105" s="31">
        <v>432167.24505569111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1</v>
      </c>
      <c r="N105" s="33">
        <v>0</v>
      </c>
      <c r="O105" s="33">
        <v>0</v>
      </c>
      <c r="P105" s="33">
        <v>0</v>
      </c>
    </row>
    <row r="106" spans="1:16" x14ac:dyDescent="0.3">
      <c r="A106" s="10">
        <v>43374</v>
      </c>
      <c r="B106" s="31">
        <v>422568</v>
      </c>
      <c r="C106" s="31">
        <v>122647.57479053765</v>
      </c>
      <c r="D106" s="31">
        <v>1403047.1122402768</v>
      </c>
      <c r="E106" s="31">
        <v>556340.70044093067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1</v>
      </c>
      <c r="O106" s="33">
        <v>0</v>
      </c>
      <c r="P106" s="33">
        <v>0</v>
      </c>
    </row>
    <row r="107" spans="1:16" x14ac:dyDescent="0.3">
      <c r="A107" s="10">
        <v>43405</v>
      </c>
      <c r="B107" s="31">
        <v>487916</v>
      </c>
      <c r="C107" s="31">
        <v>296492.72455637652</v>
      </c>
      <c r="D107" s="31">
        <v>122647.57479053765</v>
      </c>
      <c r="E107" s="31">
        <v>1422680.3803082043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1</v>
      </c>
      <c r="P107" s="33">
        <v>0</v>
      </c>
    </row>
    <row r="108" spans="1:16" x14ac:dyDescent="0.3">
      <c r="A108" s="10">
        <v>43435</v>
      </c>
      <c r="B108" s="31">
        <v>548339</v>
      </c>
      <c r="C108" s="31">
        <v>857459.44825314172</v>
      </c>
      <c r="D108" s="31">
        <v>296492.72455637652</v>
      </c>
      <c r="E108" s="31">
        <v>932072.35566737619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O51"/>
  <sheetViews>
    <sheetView tabSelected="1" topLeftCell="A25" workbookViewId="0">
      <selection activeCell="O43" sqref="O43"/>
    </sheetView>
  </sheetViews>
  <sheetFormatPr defaultRowHeight="14.4" x14ac:dyDescent="0.3"/>
  <cols>
    <col min="2" max="2" width="20.109375" bestFit="1" customWidth="1"/>
    <col min="3" max="4" width="12" customWidth="1"/>
    <col min="5" max="5" width="14.5546875" bestFit="1" customWidth="1"/>
    <col min="8" max="8" width="20.109375" bestFit="1" customWidth="1"/>
    <col min="9" max="9" width="12.6640625" bestFit="1" customWidth="1"/>
    <col min="10" max="10" width="12.44140625" customWidth="1"/>
    <col min="11" max="11" width="15" customWidth="1"/>
    <col min="13" max="13" width="38.5546875" bestFit="1" customWidth="1"/>
    <col min="14" max="14" width="14.44140625" bestFit="1" customWidth="1"/>
    <col min="15" max="15" width="13.33203125" bestFit="1" customWidth="1"/>
  </cols>
  <sheetData>
    <row r="2" spans="2:11" x14ac:dyDescent="0.3">
      <c r="D2" s="34" t="s">
        <v>47</v>
      </c>
      <c r="E2" s="34"/>
      <c r="F2" s="34"/>
      <c r="G2" s="34"/>
      <c r="H2" s="34"/>
      <c r="I2" s="34"/>
      <c r="J2" s="34" t="s">
        <v>48</v>
      </c>
      <c r="K2" s="34"/>
    </row>
    <row r="3" spans="2:11" ht="43.2" x14ac:dyDescent="0.3">
      <c r="C3" s="35" t="s">
        <v>49</v>
      </c>
      <c r="D3" s="35" t="s">
        <v>50</v>
      </c>
      <c r="E3" s="35" t="s">
        <v>51</v>
      </c>
      <c r="I3" s="35" t="s">
        <v>49</v>
      </c>
      <c r="J3" s="35" t="s">
        <v>50</v>
      </c>
      <c r="K3" s="35" t="s">
        <v>51</v>
      </c>
    </row>
    <row r="4" spans="2:11" x14ac:dyDescent="0.3">
      <c r="B4" s="18" t="s">
        <v>19</v>
      </c>
      <c r="C4" s="18">
        <v>182554.7180992201</v>
      </c>
      <c r="D4">
        <v>1</v>
      </c>
      <c r="E4">
        <f>D4*C4</f>
        <v>182554.7180992201</v>
      </c>
      <c r="H4" s="18" t="s">
        <v>19</v>
      </c>
      <c r="I4" s="18">
        <v>182554.7180992201</v>
      </c>
      <c r="J4">
        <v>1</v>
      </c>
      <c r="K4">
        <f>J4*I4</f>
        <v>182554.7180992201</v>
      </c>
    </row>
    <row r="5" spans="2:11" x14ac:dyDescent="0.3">
      <c r="B5" s="18" t="s">
        <v>2</v>
      </c>
      <c r="C5" s="18">
        <v>8.2442520316411097E-2</v>
      </c>
      <c r="D5">
        <v>0</v>
      </c>
      <c r="E5">
        <f t="shared" ref="E5:E18" si="0">D5*C5</f>
        <v>0</v>
      </c>
      <c r="H5" s="18" t="s">
        <v>2</v>
      </c>
      <c r="I5" s="18">
        <v>8.2442520316411097E-2</v>
      </c>
      <c r="J5">
        <v>800000</v>
      </c>
      <c r="K5">
        <f t="shared" ref="K5:K18" si="1">J5*I5</f>
        <v>65954.016253128881</v>
      </c>
    </row>
    <row r="6" spans="2:11" x14ac:dyDescent="0.3">
      <c r="B6" s="18" t="s">
        <v>45</v>
      </c>
      <c r="C6" s="18">
        <v>-4.5437774743338523E-2</v>
      </c>
      <c r="D6" s="36">
        <v>857459.44825314172</v>
      </c>
      <c r="E6">
        <f t="shared" si="0"/>
        <v>-38961.049261273591</v>
      </c>
      <c r="H6" s="18" t="s">
        <v>45</v>
      </c>
      <c r="I6" s="18">
        <v>-4.5437774743338523E-2</v>
      </c>
      <c r="J6" s="36">
        <v>857459.44825314172</v>
      </c>
      <c r="K6">
        <f t="shared" si="1"/>
        <v>-38961.049261273591</v>
      </c>
    </row>
    <row r="7" spans="2:11" x14ac:dyDescent="0.3">
      <c r="B7" s="18" t="s">
        <v>3</v>
      </c>
      <c r="C7" s="18">
        <v>7.0650330409923759E-2</v>
      </c>
      <c r="D7" s="36">
        <v>485854.03955044271</v>
      </c>
      <c r="E7">
        <f t="shared" si="0"/>
        <v>34325.748425234946</v>
      </c>
      <c r="H7" s="18" t="s">
        <v>3</v>
      </c>
      <c r="I7" s="18">
        <v>7.0650330409923759E-2</v>
      </c>
      <c r="J7" s="36">
        <v>485854.03955044271</v>
      </c>
      <c r="K7">
        <f t="shared" si="1"/>
        <v>34325.748425234946</v>
      </c>
    </row>
    <row r="8" spans="2:11" x14ac:dyDescent="0.3">
      <c r="B8" s="18" t="s">
        <v>33</v>
      </c>
      <c r="C8" s="18">
        <v>150956.97504062584</v>
      </c>
      <c r="D8">
        <v>0</v>
      </c>
      <c r="E8">
        <f t="shared" si="0"/>
        <v>0</v>
      </c>
      <c r="H8" s="18" t="s">
        <v>33</v>
      </c>
      <c r="I8" s="18">
        <v>150956.97504062584</v>
      </c>
      <c r="J8">
        <v>0</v>
      </c>
      <c r="K8">
        <f t="shared" si="1"/>
        <v>0</v>
      </c>
    </row>
    <row r="9" spans="2:11" x14ac:dyDescent="0.3">
      <c r="B9" s="18" t="s">
        <v>34</v>
      </c>
      <c r="C9" s="18">
        <v>130180.75252365468</v>
      </c>
      <c r="D9">
        <v>0</v>
      </c>
      <c r="E9">
        <f t="shared" si="0"/>
        <v>0</v>
      </c>
      <c r="H9" s="18" t="s">
        <v>34</v>
      </c>
      <c r="I9" s="18">
        <v>130180.75252365468</v>
      </c>
      <c r="J9">
        <v>0</v>
      </c>
      <c r="K9">
        <f t="shared" si="1"/>
        <v>0</v>
      </c>
    </row>
    <row r="10" spans="2:11" x14ac:dyDescent="0.3">
      <c r="B10" s="18" t="s">
        <v>35</v>
      </c>
      <c r="C10" s="18">
        <v>156499.26666859881</v>
      </c>
      <c r="D10">
        <v>0</v>
      </c>
      <c r="E10">
        <f t="shared" si="0"/>
        <v>0</v>
      </c>
      <c r="H10" s="18" t="s">
        <v>35</v>
      </c>
      <c r="I10" s="18">
        <v>156499.26666859881</v>
      </c>
      <c r="J10">
        <v>0</v>
      </c>
      <c r="K10">
        <f t="shared" si="1"/>
        <v>0</v>
      </c>
    </row>
    <row r="11" spans="2:11" x14ac:dyDescent="0.3">
      <c r="B11" s="18" t="s">
        <v>36</v>
      </c>
      <c r="C11" s="18">
        <v>147892.53648683141</v>
      </c>
      <c r="D11">
        <v>0</v>
      </c>
      <c r="E11">
        <f t="shared" si="0"/>
        <v>0</v>
      </c>
      <c r="H11" s="18" t="s">
        <v>36</v>
      </c>
      <c r="I11" s="18">
        <v>147892.53648683141</v>
      </c>
      <c r="J11">
        <v>0</v>
      </c>
      <c r="K11">
        <f t="shared" si="1"/>
        <v>0</v>
      </c>
    </row>
    <row r="12" spans="2:11" x14ac:dyDescent="0.3">
      <c r="B12" s="18" t="s">
        <v>37</v>
      </c>
      <c r="C12" s="18">
        <v>-62308.142711839464</v>
      </c>
      <c r="D12">
        <v>0</v>
      </c>
      <c r="E12">
        <f t="shared" si="0"/>
        <v>0</v>
      </c>
      <c r="H12" s="18" t="s">
        <v>37</v>
      </c>
      <c r="I12" s="18">
        <v>-62308.142711839464</v>
      </c>
      <c r="J12">
        <v>0</v>
      </c>
      <c r="K12">
        <f t="shared" si="1"/>
        <v>0</v>
      </c>
    </row>
    <row r="13" spans="2:11" x14ac:dyDescent="0.3">
      <c r="B13" s="18" t="s">
        <v>38</v>
      </c>
      <c r="C13" s="18">
        <v>-75638.964250164543</v>
      </c>
      <c r="D13">
        <v>0</v>
      </c>
      <c r="E13">
        <f t="shared" si="0"/>
        <v>0</v>
      </c>
      <c r="H13" s="18" t="s">
        <v>38</v>
      </c>
      <c r="I13" s="18">
        <v>-75638.964250164543</v>
      </c>
      <c r="J13">
        <v>0</v>
      </c>
      <c r="K13">
        <f t="shared" si="1"/>
        <v>0</v>
      </c>
    </row>
    <row r="14" spans="2:11" x14ac:dyDescent="0.3">
      <c r="B14" s="18" t="s">
        <v>39</v>
      </c>
      <c r="C14" s="18">
        <v>13589.864908091535</v>
      </c>
      <c r="D14">
        <v>0</v>
      </c>
      <c r="E14">
        <f t="shared" si="0"/>
        <v>0</v>
      </c>
      <c r="H14" s="18" t="s">
        <v>39</v>
      </c>
      <c r="I14" s="18">
        <v>13589.864908091535</v>
      </c>
      <c r="J14">
        <v>0</v>
      </c>
      <c r="K14">
        <f t="shared" si="1"/>
        <v>0</v>
      </c>
    </row>
    <row r="15" spans="2:11" x14ac:dyDescent="0.3">
      <c r="B15" s="18" t="s">
        <v>40</v>
      </c>
      <c r="C15" s="18">
        <v>163966.37920710558</v>
      </c>
      <c r="D15">
        <v>0</v>
      </c>
      <c r="E15">
        <f t="shared" si="0"/>
        <v>0</v>
      </c>
      <c r="H15" s="18" t="s">
        <v>40</v>
      </c>
      <c r="I15" s="18">
        <v>163966.37920710558</v>
      </c>
      <c r="J15">
        <v>0</v>
      </c>
      <c r="K15">
        <f t="shared" si="1"/>
        <v>0</v>
      </c>
    </row>
    <row r="16" spans="2:11" x14ac:dyDescent="0.3">
      <c r="B16" s="18" t="s">
        <v>41</v>
      </c>
      <c r="C16" s="18">
        <v>196872.73143973449</v>
      </c>
      <c r="D16">
        <v>0</v>
      </c>
      <c r="E16">
        <f t="shared" si="0"/>
        <v>0</v>
      </c>
      <c r="H16" s="18" t="s">
        <v>41</v>
      </c>
      <c r="I16" s="18">
        <v>196872.73143973449</v>
      </c>
      <c r="J16">
        <v>0</v>
      </c>
      <c r="K16">
        <f t="shared" si="1"/>
        <v>0</v>
      </c>
    </row>
    <row r="17" spans="2:15" x14ac:dyDescent="0.3">
      <c r="B17" s="18" t="s">
        <v>42</v>
      </c>
      <c r="C17" s="18">
        <v>199167.18341787445</v>
      </c>
      <c r="D17">
        <v>0</v>
      </c>
      <c r="E17">
        <f t="shared" si="0"/>
        <v>0</v>
      </c>
      <c r="H17" s="18" t="s">
        <v>42</v>
      </c>
      <c r="I17" s="18">
        <v>199167.18341787445</v>
      </c>
      <c r="J17">
        <v>0</v>
      </c>
      <c r="K17">
        <f t="shared" si="1"/>
        <v>0</v>
      </c>
    </row>
    <row r="18" spans="2:15" ht="15" thickBot="1" x14ac:dyDescent="0.35">
      <c r="B18" s="19" t="s">
        <v>43</v>
      </c>
      <c r="C18" s="19">
        <v>211818.4847326187</v>
      </c>
      <c r="D18" s="37">
        <v>0</v>
      </c>
      <c r="E18" s="37">
        <f t="shared" si="0"/>
        <v>0</v>
      </c>
      <c r="H18" s="19" t="s">
        <v>43</v>
      </c>
      <c r="I18" s="19">
        <v>211818.4847326187</v>
      </c>
      <c r="J18" s="37">
        <v>0</v>
      </c>
      <c r="K18" s="37">
        <f t="shared" si="1"/>
        <v>0</v>
      </c>
    </row>
    <row r="20" spans="2:15" x14ac:dyDescent="0.3">
      <c r="D20" t="s">
        <v>52</v>
      </c>
      <c r="E20" s="38">
        <f>SUM(E4:E18)</f>
        <v>177919.41726318147</v>
      </c>
      <c r="J20" t="s">
        <v>52</v>
      </c>
      <c r="K20" s="38">
        <f>SUM(K4:K18)</f>
        <v>243873.43351631035</v>
      </c>
      <c r="M20" t="s">
        <v>53</v>
      </c>
      <c r="N20" s="43">
        <f>K20-E20</f>
        <v>65954.016253128881</v>
      </c>
      <c r="O20" s="38"/>
    </row>
    <row r="22" spans="2:15" x14ac:dyDescent="0.3">
      <c r="M22" t="s">
        <v>54</v>
      </c>
      <c r="N22">
        <v>37.200000000000003</v>
      </c>
    </row>
    <row r="23" spans="2:15" x14ac:dyDescent="0.3">
      <c r="D23" s="34" t="s">
        <v>55</v>
      </c>
      <c r="E23" s="34"/>
      <c r="F23" s="34"/>
      <c r="G23" s="34"/>
      <c r="H23" s="34"/>
      <c r="I23" s="34"/>
      <c r="J23" s="34" t="s">
        <v>56</v>
      </c>
      <c r="K23" s="34"/>
    </row>
    <row r="24" spans="2:15" ht="43.2" x14ac:dyDescent="0.3">
      <c r="C24" s="35" t="s">
        <v>49</v>
      </c>
      <c r="D24" s="35" t="s">
        <v>50</v>
      </c>
      <c r="E24" s="35" t="s">
        <v>51</v>
      </c>
      <c r="I24" s="35" t="s">
        <v>49</v>
      </c>
      <c r="J24" s="35" t="s">
        <v>50</v>
      </c>
      <c r="K24" s="35" t="s">
        <v>51</v>
      </c>
      <c r="M24" t="s">
        <v>57</v>
      </c>
      <c r="N24" s="39">
        <f>N20*N22</f>
        <v>2453489.4046163945</v>
      </c>
    </row>
    <row r="25" spans="2:15" x14ac:dyDescent="0.3">
      <c r="B25" s="18" t="s">
        <v>19</v>
      </c>
      <c r="C25" s="18">
        <v>182554.7180992201</v>
      </c>
      <c r="D25">
        <v>1</v>
      </c>
      <c r="E25">
        <f>D25*C25</f>
        <v>182554.7180992201</v>
      </c>
      <c r="H25" s="18" t="s">
        <v>19</v>
      </c>
      <c r="I25" s="18">
        <v>182554.7180992201</v>
      </c>
      <c r="J25">
        <v>1</v>
      </c>
      <c r="K25">
        <f>J25*I25</f>
        <v>182554.7180992201</v>
      </c>
    </row>
    <row r="26" spans="2:15" x14ac:dyDescent="0.3">
      <c r="B26" s="18" t="s">
        <v>2</v>
      </c>
      <c r="C26" s="18">
        <v>8.2442520316411097E-2</v>
      </c>
      <c r="D26">
        <v>0</v>
      </c>
      <c r="E26">
        <f t="shared" ref="E26:E39" si="2">D26*C26</f>
        <v>0</v>
      </c>
      <c r="H26" s="18" t="s">
        <v>2</v>
      </c>
      <c r="I26" s="18">
        <v>8.2442520316411097E-2</v>
      </c>
      <c r="J26">
        <v>0</v>
      </c>
      <c r="K26">
        <f t="shared" ref="K26:K39" si="3">J26*I26</f>
        <v>0</v>
      </c>
      <c r="M26" t="s">
        <v>58</v>
      </c>
      <c r="N26" s="39">
        <f>980000</f>
        <v>980000</v>
      </c>
    </row>
    <row r="27" spans="2:15" x14ac:dyDescent="0.3">
      <c r="B27" s="18" t="s">
        <v>45</v>
      </c>
      <c r="C27" s="18">
        <v>-4.5437774743338523E-2</v>
      </c>
      <c r="D27">
        <v>0</v>
      </c>
      <c r="E27">
        <f t="shared" si="2"/>
        <v>0</v>
      </c>
      <c r="H27" s="18" t="s">
        <v>45</v>
      </c>
      <c r="I27" s="18">
        <v>-4.5437774743338523E-2</v>
      </c>
      <c r="J27">
        <v>800000</v>
      </c>
      <c r="K27">
        <f t="shared" si="3"/>
        <v>-36350.219794670818</v>
      </c>
    </row>
    <row r="28" spans="2:15" x14ac:dyDescent="0.3">
      <c r="B28" s="18" t="s">
        <v>3</v>
      </c>
      <c r="C28" s="18">
        <v>7.0650330409923759E-2</v>
      </c>
      <c r="D28" s="36">
        <v>2220018.4683835255</v>
      </c>
      <c r="E28">
        <f t="shared" si="2"/>
        <v>156845.03830742897</v>
      </c>
      <c r="H28" s="18" t="s">
        <v>3</v>
      </c>
      <c r="I28" s="18">
        <v>7.0650330409923759E-2</v>
      </c>
      <c r="J28" s="36">
        <v>2220018.4683835255</v>
      </c>
      <c r="K28">
        <f t="shared" si="3"/>
        <v>156845.03830742897</v>
      </c>
      <c r="M28" t="s">
        <v>59</v>
      </c>
      <c r="N28" s="40">
        <f>N24-N26</f>
        <v>1473489.4046163945</v>
      </c>
      <c r="O28" s="45" t="s">
        <v>61</v>
      </c>
    </row>
    <row r="29" spans="2:15" x14ac:dyDescent="0.3">
      <c r="B29" s="18" t="s">
        <v>33</v>
      </c>
      <c r="C29" s="18">
        <v>150956.97504062584</v>
      </c>
      <c r="D29">
        <v>1</v>
      </c>
      <c r="E29">
        <f t="shared" si="2"/>
        <v>150956.97504062584</v>
      </c>
      <c r="H29" s="18" t="s">
        <v>33</v>
      </c>
      <c r="I29" s="18">
        <v>150956.97504062584</v>
      </c>
      <c r="J29">
        <v>1</v>
      </c>
      <c r="K29">
        <f t="shared" si="3"/>
        <v>150956.97504062584</v>
      </c>
    </row>
    <row r="30" spans="2:15" x14ac:dyDescent="0.3">
      <c r="B30" s="18" t="s">
        <v>34</v>
      </c>
      <c r="C30" s="18">
        <v>130180.75252365468</v>
      </c>
      <c r="D30">
        <v>0</v>
      </c>
      <c r="E30">
        <f t="shared" si="2"/>
        <v>0</v>
      </c>
      <c r="H30" s="18" t="s">
        <v>34</v>
      </c>
      <c r="I30" s="18">
        <v>130180.75252365468</v>
      </c>
      <c r="J30">
        <v>0</v>
      </c>
      <c r="K30">
        <f t="shared" si="3"/>
        <v>0</v>
      </c>
    </row>
    <row r="31" spans="2:15" x14ac:dyDescent="0.3">
      <c r="B31" s="18" t="s">
        <v>35</v>
      </c>
      <c r="C31" s="18">
        <v>156499.26666859881</v>
      </c>
      <c r="D31">
        <v>0</v>
      </c>
      <c r="E31">
        <f t="shared" si="2"/>
        <v>0</v>
      </c>
      <c r="H31" s="18" t="s">
        <v>35</v>
      </c>
      <c r="I31" s="18">
        <v>156499.26666859881</v>
      </c>
      <c r="J31">
        <v>0</v>
      </c>
      <c r="K31">
        <f t="shared" si="3"/>
        <v>0</v>
      </c>
    </row>
    <row r="32" spans="2:15" x14ac:dyDescent="0.3">
      <c r="B32" s="18" t="s">
        <v>36</v>
      </c>
      <c r="C32" s="18">
        <v>147892.53648683141</v>
      </c>
      <c r="D32">
        <v>0</v>
      </c>
      <c r="E32">
        <f t="shared" si="2"/>
        <v>0</v>
      </c>
      <c r="H32" s="18" t="s">
        <v>36</v>
      </c>
      <c r="I32" s="18">
        <v>147892.53648683141</v>
      </c>
      <c r="J32">
        <v>0</v>
      </c>
      <c r="K32">
        <f t="shared" si="3"/>
        <v>0</v>
      </c>
    </row>
    <row r="33" spans="2:15" x14ac:dyDescent="0.3">
      <c r="B33" s="18" t="s">
        <v>37</v>
      </c>
      <c r="C33" s="18">
        <v>-62308.142711839464</v>
      </c>
      <c r="D33">
        <v>0</v>
      </c>
      <c r="E33">
        <f t="shared" si="2"/>
        <v>0</v>
      </c>
      <c r="H33" s="18" t="s">
        <v>37</v>
      </c>
      <c r="I33" s="18">
        <v>-62308.142711839464</v>
      </c>
      <c r="J33">
        <v>0</v>
      </c>
      <c r="K33">
        <f t="shared" si="3"/>
        <v>0</v>
      </c>
    </row>
    <row r="34" spans="2:15" x14ac:dyDescent="0.3">
      <c r="B34" s="18" t="s">
        <v>38</v>
      </c>
      <c r="C34" s="18">
        <v>-75638.964250164543</v>
      </c>
      <c r="D34">
        <v>0</v>
      </c>
      <c r="E34">
        <f t="shared" si="2"/>
        <v>0</v>
      </c>
      <c r="H34" s="18" t="s">
        <v>38</v>
      </c>
      <c r="I34" s="18">
        <v>-75638.964250164543</v>
      </c>
      <c r="J34">
        <v>0</v>
      </c>
      <c r="K34">
        <f t="shared" si="3"/>
        <v>0</v>
      </c>
    </row>
    <row r="35" spans="2:15" x14ac:dyDescent="0.3">
      <c r="B35" s="18" t="s">
        <v>39</v>
      </c>
      <c r="C35" s="18">
        <v>13589.864908091535</v>
      </c>
      <c r="D35">
        <v>0</v>
      </c>
      <c r="E35">
        <f t="shared" si="2"/>
        <v>0</v>
      </c>
      <c r="H35" s="18" t="s">
        <v>39</v>
      </c>
      <c r="I35" s="18">
        <v>13589.864908091535</v>
      </c>
      <c r="J35">
        <v>0</v>
      </c>
      <c r="K35">
        <f t="shared" si="3"/>
        <v>0</v>
      </c>
    </row>
    <row r="36" spans="2:15" x14ac:dyDescent="0.3">
      <c r="B36" s="18" t="s">
        <v>40</v>
      </c>
      <c r="C36" s="18">
        <v>163966.37920710558</v>
      </c>
      <c r="D36">
        <v>0</v>
      </c>
      <c r="E36">
        <f t="shared" si="2"/>
        <v>0</v>
      </c>
      <c r="H36" s="18" t="s">
        <v>40</v>
      </c>
      <c r="I36" s="18">
        <v>163966.37920710558</v>
      </c>
      <c r="J36">
        <v>0</v>
      </c>
      <c r="K36">
        <f t="shared" si="3"/>
        <v>0</v>
      </c>
    </row>
    <row r="37" spans="2:15" x14ac:dyDescent="0.3">
      <c r="B37" s="18" t="s">
        <v>41</v>
      </c>
      <c r="C37" s="18">
        <v>196872.73143973449</v>
      </c>
      <c r="D37">
        <v>0</v>
      </c>
      <c r="E37">
        <f t="shared" si="2"/>
        <v>0</v>
      </c>
      <c r="H37" s="18" t="s">
        <v>41</v>
      </c>
      <c r="I37" s="18">
        <v>196872.73143973449</v>
      </c>
      <c r="J37">
        <v>0</v>
      </c>
      <c r="K37">
        <f t="shared" si="3"/>
        <v>0</v>
      </c>
    </row>
    <row r="38" spans="2:15" x14ac:dyDescent="0.3">
      <c r="B38" s="18" t="s">
        <v>42</v>
      </c>
      <c r="C38" s="18">
        <v>199167.18341787445</v>
      </c>
      <c r="D38">
        <v>0</v>
      </c>
      <c r="E38">
        <f t="shared" si="2"/>
        <v>0</v>
      </c>
      <c r="H38" s="18" t="s">
        <v>42</v>
      </c>
      <c r="I38" s="18">
        <v>199167.18341787445</v>
      </c>
      <c r="J38">
        <v>0</v>
      </c>
      <c r="K38">
        <f t="shared" si="3"/>
        <v>0</v>
      </c>
    </row>
    <row r="39" spans="2:15" ht="15" thickBot="1" x14ac:dyDescent="0.35">
      <c r="B39" s="19" t="s">
        <v>43</v>
      </c>
      <c r="C39" s="19">
        <v>211818.4847326187</v>
      </c>
      <c r="D39" s="37">
        <v>0</v>
      </c>
      <c r="E39" s="37">
        <f t="shared" si="2"/>
        <v>0</v>
      </c>
      <c r="H39" s="19" t="s">
        <v>43</v>
      </c>
      <c r="I39" s="19">
        <v>211818.4847326187</v>
      </c>
      <c r="J39" s="37">
        <v>0</v>
      </c>
      <c r="K39" s="37">
        <f t="shared" si="3"/>
        <v>0</v>
      </c>
    </row>
    <row r="41" spans="2:15" x14ac:dyDescent="0.3">
      <c r="D41" t="s">
        <v>52</v>
      </c>
      <c r="E41" s="38">
        <f>SUM(E25:E39)</f>
        <v>490356.73144727491</v>
      </c>
      <c r="J41" t="s">
        <v>52</v>
      </c>
      <c r="K41" s="38">
        <f>SUM(K25:K39)</f>
        <v>454006.51165260409</v>
      </c>
      <c r="M41" t="s">
        <v>53</v>
      </c>
      <c r="N41">
        <f>K41-E41</f>
        <v>-36350.219794670818</v>
      </c>
      <c r="O41" s="38"/>
    </row>
    <row r="43" spans="2:15" x14ac:dyDescent="0.3">
      <c r="M43" s="44" t="s">
        <v>60</v>
      </c>
      <c r="N43" s="44">
        <f>N20+N41</f>
        <v>29603.796458458062</v>
      </c>
      <c r="O43" s="45" t="s">
        <v>62</v>
      </c>
    </row>
    <row r="44" spans="2:15" x14ac:dyDescent="0.3">
      <c r="C44" s="41"/>
      <c r="E44" s="41"/>
      <c r="I44" s="41"/>
      <c r="K44" s="41"/>
    </row>
    <row r="45" spans="2:15" x14ac:dyDescent="0.3">
      <c r="M45" t="s">
        <v>54</v>
      </c>
      <c r="N45">
        <v>37.200000000000003</v>
      </c>
    </row>
    <row r="46" spans="2:15" x14ac:dyDescent="0.3">
      <c r="E46" s="42"/>
      <c r="F46" s="42"/>
      <c r="K46" s="41"/>
    </row>
    <row r="47" spans="2:15" x14ac:dyDescent="0.3">
      <c r="E47" s="42"/>
      <c r="F47" s="42"/>
      <c r="M47" t="s">
        <v>57</v>
      </c>
      <c r="N47" s="38">
        <f>N43*N45</f>
        <v>1101261.22825464</v>
      </c>
    </row>
    <row r="48" spans="2:15" x14ac:dyDescent="0.3">
      <c r="E48" s="42"/>
      <c r="F48" s="42"/>
    </row>
    <row r="49" spans="5:14" x14ac:dyDescent="0.3">
      <c r="E49" s="42"/>
      <c r="F49" s="42"/>
      <c r="M49" t="s">
        <v>58</v>
      </c>
      <c r="N49" s="38">
        <f>[1]costs!L15</f>
        <v>1000000</v>
      </c>
    </row>
    <row r="51" spans="5:14" x14ac:dyDescent="0.3">
      <c r="M51" t="s">
        <v>59</v>
      </c>
      <c r="N51" s="40">
        <f>N47-N49</f>
        <v>101261.22825464001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basic</vt:lpstr>
      <vt:lpstr>lagged sales</vt:lpstr>
      <vt:lpstr>month dummies</vt:lpstr>
      <vt:lpstr>seas_trend</vt:lpstr>
      <vt:lpstr>lags_season</vt:lpstr>
      <vt:lpstr>final model</vt:lpstr>
      <vt:lpstr>profit analysis</vt:lpstr>
    </vt:vector>
  </TitlesOfParts>
  <Company>The 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GershoffA</dc:creator>
  <cp:lastModifiedBy>Sonnier, Garrett P</cp:lastModifiedBy>
  <dcterms:created xsi:type="dcterms:W3CDTF">2014-11-13T20:33:01Z</dcterms:created>
  <dcterms:modified xsi:type="dcterms:W3CDTF">2020-11-18T12:52:31Z</dcterms:modified>
</cp:coreProperties>
</file>