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_2019\Session 8\"/>
    </mc:Choice>
  </mc:AlternateContent>
  <bookViews>
    <workbookView xWindow="0" yWindow="0" windowWidth="23040" windowHeight="7968"/>
  </bookViews>
  <sheets>
    <sheet name="Products" sheetId="1" r:id="rId1"/>
    <sheet name="Betas" sheetId="2" r:id="rId2"/>
    <sheet name="Util_Prob" sheetId="3" r:id="rId3"/>
    <sheet name="From Matlab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2" i="1"/>
  <c r="S5" i="1" s="1"/>
  <c r="B3" i="3"/>
  <c r="G3" i="3" s="1"/>
  <c r="C3" i="3"/>
  <c r="D3" i="3"/>
  <c r="E3" i="3"/>
  <c r="B4" i="3"/>
  <c r="J4" i="3" s="1"/>
  <c r="C4" i="3"/>
  <c r="D4" i="3"/>
  <c r="E4" i="3"/>
  <c r="B5" i="3"/>
  <c r="G5" i="3" s="1"/>
  <c r="C5" i="3"/>
  <c r="D5" i="3"/>
  <c r="E5" i="3"/>
  <c r="B6" i="3"/>
  <c r="G6" i="3" s="1"/>
  <c r="C6" i="3"/>
  <c r="D6" i="3"/>
  <c r="E6" i="3"/>
  <c r="B7" i="3"/>
  <c r="H7" i="3" s="1"/>
  <c r="C7" i="3"/>
  <c r="D7" i="3"/>
  <c r="E7" i="3"/>
  <c r="B8" i="3"/>
  <c r="G8" i="3" s="1"/>
  <c r="C8" i="3"/>
  <c r="D8" i="3"/>
  <c r="E8" i="3"/>
  <c r="B9" i="3"/>
  <c r="I9" i="3" s="1"/>
  <c r="C9" i="3"/>
  <c r="D9" i="3"/>
  <c r="E9" i="3"/>
  <c r="B10" i="3"/>
  <c r="H10" i="3" s="1"/>
  <c r="C10" i="3"/>
  <c r="D10" i="3"/>
  <c r="E10" i="3"/>
  <c r="B11" i="3"/>
  <c r="G11" i="3" s="1"/>
  <c r="C11" i="3"/>
  <c r="D11" i="3"/>
  <c r="E11" i="3"/>
  <c r="B12" i="3"/>
  <c r="J12" i="3" s="1"/>
  <c r="C12" i="3"/>
  <c r="D12" i="3"/>
  <c r="E12" i="3"/>
  <c r="B13" i="3"/>
  <c r="G13" i="3" s="1"/>
  <c r="C13" i="3"/>
  <c r="D13" i="3"/>
  <c r="E13" i="3"/>
  <c r="B14" i="3"/>
  <c r="G14" i="3" s="1"/>
  <c r="C14" i="3"/>
  <c r="D14" i="3"/>
  <c r="E14" i="3"/>
  <c r="B15" i="3"/>
  <c r="H15" i="3" s="1"/>
  <c r="C15" i="3"/>
  <c r="D15" i="3"/>
  <c r="E15" i="3"/>
  <c r="B16" i="3"/>
  <c r="G16" i="3" s="1"/>
  <c r="C16" i="3"/>
  <c r="D16" i="3"/>
  <c r="E16" i="3"/>
  <c r="B17" i="3"/>
  <c r="I17" i="3" s="1"/>
  <c r="C17" i="3"/>
  <c r="D17" i="3"/>
  <c r="E17" i="3"/>
  <c r="B18" i="3"/>
  <c r="G18" i="3" s="1"/>
  <c r="C18" i="3"/>
  <c r="D18" i="3"/>
  <c r="E18" i="3"/>
  <c r="B19" i="3"/>
  <c r="G19" i="3" s="1"/>
  <c r="C19" i="3"/>
  <c r="D19" i="3"/>
  <c r="E19" i="3"/>
  <c r="B20" i="3"/>
  <c r="J20" i="3" s="1"/>
  <c r="C20" i="3"/>
  <c r="D20" i="3"/>
  <c r="E20" i="3"/>
  <c r="B21" i="3"/>
  <c r="G21" i="3" s="1"/>
  <c r="C21" i="3"/>
  <c r="D21" i="3"/>
  <c r="E21" i="3"/>
  <c r="B22" i="3"/>
  <c r="G22" i="3" s="1"/>
  <c r="C22" i="3"/>
  <c r="D22" i="3"/>
  <c r="E22" i="3"/>
  <c r="B23" i="3"/>
  <c r="H23" i="3" s="1"/>
  <c r="C23" i="3"/>
  <c r="D23" i="3"/>
  <c r="E23" i="3"/>
  <c r="B24" i="3"/>
  <c r="G24" i="3" s="1"/>
  <c r="C24" i="3"/>
  <c r="D24" i="3"/>
  <c r="E24" i="3"/>
  <c r="B25" i="3"/>
  <c r="H25" i="3" s="1"/>
  <c r="C25" i="3"/>
  <c r="D25" i="3"/>
  <c r="E25" i="3"/>
  <c r="B26" i="3"/>
  <c r="G26" i="3" s="1"/>
  <c r="C26" i="3"/>
  <c r="D26" i="3"/>
  <c r="E26" i="3"/>
  <c r="B27" i="3"/>
  <c r="G27" i="3" s="1"/>
  <c r="C27" i="3"/>
  <c r="D27" i="3"/>
  <c r="E27" i="3"/>
  <c r="B28" i="3"/>
  <c r="J28" i="3" s="1"/>
  <c r="C28" i="3"/>
  <c r="D28" i="3"/>
  <c r="E28" i="3"/>
  <c r="B29" i="3"/>
  <c r="G29" i="3" s="1"/>
  <c r="C29" i="3"/>
  <c r="D29" i="3"/>
  <c r="E29" i="3"/>
  <c r="B30" i="3"/>
  <c r="G30" i="3" s="1"/>
  <c r="C30" i="3"/>
  <c r="D30" i="3"/>
  <c r="E30" i="3"/>
  <c r="B31" i="3"/>
  <c r="H31" i="3" s="1"/>
  <c r="C31" i="3"/>
  <c r="D31" i="3"/>
  <c r="E31" i="3"/>
  <c r="B32" i="3"/>
  <c r="G32" i="3" s="1"/>
  <c r="C32" i="3"/>
  <c r="D32" i="3"/>
  <c r="E32" i="3"/>
  <c r="B33" i="3"/>
  <c r="H33" i="3" s="1"/>
  <c r="C33" i="3"/>
  <c r="D33" i="3"/>
  <c r="E33" i="3"/>
  <c r="B34" i="3"/>
  <c r="H34" i="3" s="1"/>
  <c r="C34" i="3"/>
  <c r="D34" i="3"/>
  <c r="E34" i="3"/>
  <c r="B35" i="3"/>
  <c r="G35" i="3" s="1"/>
  <c r="C35" i="3"/>
  <c r="D35" i="3"/>
  <c r="E35" i="3"/>
  <c r="B36" i="3"/>
  <c r="J36" i="3" s="1"/>
  <c r="C36" i="3"/>
  <c r="D36" i="3"/>
  <c r="E36" i="3"/>
  <c r="B37" i="3"/>
  <c r="H37" i="3" s="1"/>
  <c r="C37" i="3"/>
  <c r="D37" i="3"/>
  <c r="E37" i="3"/>
  <c r="B38" i="3"/>
  <c r="G38" i="3" s="1"/>
  <c r="C38" i="3"/>
  <c r="D38" i="3"/>
  <c r="E38" i="3"/>
  <c r="B39" i="3"/>
  <c r="H39" i="3" s="1"/>
  <c r="C39" i="3"/>
  <c r="D39" i="3"/>
  <c r="E39" i="3"/>
  <c r="B40" i="3"/>
  <c r="G40" i="3" s="1"/>
  <c r="C40" i="3"/>
  <c r="D40" i="3"/>
  <c r="E40" i="3"/>
  <c r="B41" i="3"/>
  <c r="H41" i="3" s="1"/>
  <c r="C41" i="3"/>
  <c r="D41" i="3"/>
  <c r="E41" i="3"/>
  <c r="B42" i="3"/>
  <c r="I42" i="3" s="1"/>
  <c r="C42" i="3"/>
  <c r="D42" i="3"/>
  <c r="E42" i="3"/>
  <c r="B43" i="3"/>
  <c r="G43" i="3" s="1"/>
  <c r="C43" i="3"/>
  <c r="D43" i="3"/>
  <c r="E43" i="3"/>
  <c r="B44" i="3"/>
  <c r="J44" i="3" s="1"/>
  <c r="C44" i="3"/>
  <c r="D44" i="3"/>
  <c r="E44" i="3"/>
  <c r="B45" i="3"/>
  <c r="I45" i="3" s="1"/>
  <c r="C45" i="3"/>
  <c r="D45" i="3"/>
  <c r="E45" i="3"/>
  <c r="B46" i="3"/>
  <c r="G46" i="3" s="1"/>
  <c r="C46" i="3"/>
  <c r="D46" i="3"/>
  <c r="E46" i="3"/>
  <c r="B47" i="3"/>
  <c r="H47" i="3" s="1"/>
  <c r="C47" i="3"/>
  <c r="D47" i="3"/>
  <c r="E47" i="3"/>
  <c r="B48" i="3"/>
  <c r="G48" i="3" s="1"/>
  <c r="C48" i="3"/>
  <c r="D48" i="3"/>
  <c r="E48" i="3"/>
  <c r="B49" i="3"/>
  <c r="H49" i="3" s="1"/>
  <c r="C49" i="3"/>
  <c r="D49" i="3"/>
  <c r="E49" i="3"/>
  <c r="B50" i="3"/>
  <c r="J50" i="3" s="1"/>
  <c r="C50" i="3"/>
  <c r="D50" i="3"/>
  <c r="E50" i="3"/>
  <c r="B51" i="3"/>
  <c r="G51" i="3" s="1"/>
  <c r="C51" i="3"/>
  <c r="D51" i="3"/>
  <c r="E51" i="3"/>
  <c r="B52" i="3"/>
  <c r="J52" i="3" s="1"/>
  <c r="C52" i="3"/>
  <c r="D52" i="3"/>
  <c r="E52" i="3"/>
  <c r="B53" i="3"/>
  <c r="I53" i="3" s="1"/>
  <c r="C53" i="3"/>
  <c r="D53" i="3"/>
  <c r="E53" i="3"/>
  <c r="B54" i="3"/>
  <c r="G54" i="3" s="1"/>
  <c r="C54" i="3"/>
  <c r="D54" i="3"/>
  <c r="E54" i="3"/>
  <c r="B55" i="3"/>
  <c r="H55" i="3" s="1"/>
  <c r="C55" i="3"/>
  <c r="D55" i="3"/>
  <c r="E55" i="3"/>
  <c r="B56" i="3"/>
  <c r="G56" i="3" s="1"/>
  <c r="C56" i="3"/>
  <c r="D56" i="3"/>
  <c r="E56" i="3"/>
  <c r="B57" i="3"/>
  <c r="H57" i="3" s="1"/>
  <c r="C57" i="3"/>
  <c r="D57" i="3"/>
  <c r="E57" i="3"/>
  <c r="B58" i="3"/>
  <c r="G58" i="3" s="1"/>
  <c r="C58" i="3"/>
  <c r="D58" i="3"/>
  <c r="E58" i="3"/>
  <c r="B59" i="3"/>
  <c r="G59" i="3" s="1"/>
  <c r="C59" i="3"/>
  <c r="D59" i="3"/>
  <c r="E59" i="3"/>
  <c r="B60" i="3"/>
  <c r="J60" i="3" s="1"/>
  <c r="C60" i="3"/>
  <c r="D60" i="3"/>
  <c r="E60" i="3"/>
  <c r="B61" i="3"/>
  <c r="I61" i="3" s="1"/>
  <c r="C61" i="3"/>
  <c r="D61" i="3"/>
  <c r="E61" i="3"/>
  <c r="B62" i="3"/>
  <c r="G62" i="3" s="1"/>
  <c r="C62" i="3"/>
  <c r="D62" i="3"/>
  <c r="E62" i="3"/>
  <c r="B63" i="3"/>
  <c r="H63" i="3" s="1"/>
  <c r="C63" i="3"/>
  <c r="D63" i="3"/>
  <c r="E63" i="3"/>
  <c r="B64" i="3"/>
  <c r="G64" i="3" s="1"/>
  <c r="C64" i="3"/>
  <c r="D64" i="3"/>
  <c r="E64" i="3"/>
  <c r="B65" i="3"/>
  <c r="J65" i="3" s="1"/>
  <c r="C65" i="3"/>
  <c r="D65" i="3"/>
  <c r="E65" i="3"/>
  <c r="B66" i="3"/>
  <c r="G66" i="3" s="1"/>
  <c r="C66" i="3"/>
  <c r="D66" i="3"/>
  <c r="E66" i="3"/>
  <c r="B67" i="3"/>
  <c r="H67" i="3" s="1"/>
  <c r="C67" i="3"/>
  <c r="D67" i="3"/>
  <c r="E67" i="3"/>
  <c r="B68" i="3"/>
  <c r="J68" i="3" s="1"/>
  <c r="C68" i="3"/>
  <c r="D68" i="3"/>
  <c r="E68" i="3"/>
  <c r="B69" i="3"/>
  <c r="I69" i="3" s="1"/>
  <c r="C69" i="3"/>
  <c r="D69" i="3"/>
  <c r="E69" i="3"/>
  <c r="B70" i="3"/>
  <c r="G70" i="3" s="1"/>
  <c r="C70" i="3"/>
  <c r="D70" i="3"/>
  <c r="E70" i="3"/>
  <c r="B71" i="3"/>
  <c r="H71" i="3" s="1"/>
  <c r="C71" i="3"/>
  <c r="D71" i="3"/>
  <c r="E71" i="3"/>
  <c r="B72" i="3"/>
  <c r="G72" i="3" s="1"/>
  <c r="C72" i="3"/>
  <c r="D72" i="3"/>
  <c r="E72" i="3"/>
  <c r="B73" i="3"/>
  <c r="I73" i="3" s="1"/>
  <c r="C73" i="3"/>
  <c r="D73" i="3"/>
  <c r="E73" i="3"/>
  <c r="B74" i="3"/>
  <c r="J74" i="3" s="1"/>
  <c r="C74" i="3"/>
  <c r="D74" i="3"/>
  <c r="E74" i="3"/>
  <c r="B75" i="3"/>
  <c r="G75" i="3" s="1"/>
  <c r="C75" i="3"/>
  <c r="D75" i="3"/>
  <c r="E75" i="3"/>
  <c r="B76" i="3"/>
  <c r="J76" i="3" s="1"/>
  <c r="C76" i="3"/>
  <c r="D76" i="3"/>
  <c r="E76" i="3"/>
  <c r="B77" i="3"/>
  <c r="I77" i="3" s="1"/>
  <c r="C77" i="3"/>
  <c r="D77" i="3"/>
  <c r="E77" i="3"/>
  <c r="B78" i="3"/>
  <c r="G78" i="3" s="1"/>
  <c r="C78" i="3"/>
  <c r="D78" i="3"/>
  <c r="E78" i="3"/>
  <c r="B79" i="3"/>
  <c r="H79" i="3" s="1"/>
  <c r="C79" i="3"/>
  <c r="D79" i="3"/>
  <c r="E79" i="3"/>
  <c r="B80" i="3"/>
  <c r="G80" i="3" s="1"/>
  <c r="C80" i="3"/>
  <c r="D80" i="3"/>
  <c r="E80" i="3"/>
  <c r="B81" i="3"/>
  <c r="J81" i="3" s="1"/>
  <c r="C81" i="3"/>
  <c r="D81" i="3"/>
  <c r="E81" i="3"/>
  <c r="B82" i="3"/>
  <c r="I82" i="3" s="1"/>
  <c r="C82" i="3"/>
  <c r="D82" i="3"/>
  <c r="E82" i="3"/>
  <c r="B83" i="3"/>
  <c r="G83" i="3" s="1"/>
  <c r="C83" i="3"/>
  <c r="D83" i="3"/>
  <c r="E83" i="3"/>
  <c r="B84" i="3"/>
  <c r="J84" i="3" s="1"/>
  <c r="C84" i="3"/>
  <c r="D84" i="3"/>
  <c r="E84" i="3"/>
  <c r="B85" i="3"/>
  <c r="J85" i="3" s="1"/>
  <c r="C85" i="3"/>
  <c r="D85" i="3"/>
  <c r="E85" i="3"/>
  <c r="B86" i="3"/>
  <c r="G86" i="3" s="1"/>
  <c r="C86" i="3"/>
  <c r="D86" i="3"/>
  <c r="E86" i="3"/>
  <c r="B87" i="3"/>
  <c r="H87" i="3" s="1"/>
  <c r="C87" i="3"/>
  <c r="D87" i="3"/>
  <c r="E87" i="3"/>
  <c r="B88" i="3"/>
  <c r="G88" i="3" s="1"/>
  <c r="C88" i="3"/>
  <c r="D88" i="3"/>
  <c r="E88" i="3"/>
  <c r="B89" i="3"/>
  <c r="H89" i="3" s="1"/>
  <c r="C89" i="3"/>
  <c r="D89" i="3"/>
  <c r="E89" i="3"/>
  <c r="B90" i="3"/>
  <c r="H90" i="3" s="1"/>
  <c r="C90" i="3"/>
  <c r="D90" i="3"/>
  <c r="E90" i="3"/>
  <c r="B91" i="3"/>
  <c r="G91" i="3" s="1"/>
  <c r="C91" i="3"/>
  <c r="D91" i="3"/>
  <c r="E91" i="3"/>
  <c r="B92" i="3"/>
  <c r="J92" i="3" s="1"/>
  <c r="C92" i="3"/>
  <c r="D92" i="3"/>
  <c r="E92" i="3"/>
  <c r="B93" i="3"/>
  <c r="J93" i="3" s="1"/>
  <c r="C93" i="3"/>
  <c r="D93" i="3"/>
  <c r="E93" i="3"/>
  <c r="B94" i="3"/>
  <c r="G94" i="3" s="1"/>
  <c r="C94" i="3"/>
  <c r="D94" i="3"/>
  <c r="E94" i="3"/>
  <c r="B95" i="3"/>
  <c r="H95" i="3" s="1"/>
  <c r="C95" i="3"/>
  <c r="D95" i="3"/>
  <c r="E95" i="3"/>
  <c r="B96" i="3"/>
  <c r="G96" i="3" s="1"/>
  <c r="C96" i="3"/>
  <c r="D96" i="3"/>
  <c r="E96" i="3"/>
  <c r="B97" i="3"/>
  <c r="I97" i="3" s="1"/>
  <c r="C97" i="3"/>
  <c r="D97" i="3"/>
  <c r="E97" i="3"/>
  <c r="B98" i="3"/>
  <c r="I98" i="3" s="1"/>
  <c r="C98" i="3"/>
  <c r="D98" i="3"/>
  <c r="E98" i="3"/>
  <c r="B99" i="3"/>
  <c r="G99" i="3" s="1"/>
  <c r="C99" i="3"/>
  <c r="D99" i="3"/>
  <c r="E99" i="3"/>
  <c r="B100" i="3"/>
  <c r="J100" i="3" s="1"/>
  <c r="C100" i="3"/>
  <c r="D100" i="3"/>
  <c r="E100" i="3"/>
  <c r="B101" i="3"/>
  <c r="J101" i="3" s="1"/>
  <c r="C101" i="3"/>
  <c r="D101" i="3"/>
  <c r="E101" i="3"/>
  <c r="B102" i="3"/>
  <c r="G102" i="3" s="1"/>
  <c r="C102" i="3"/>
  <c r="D102" i="3"/>
  <c r="E102" i="3"/>
  <c r="B103" i="3"/>
  <c r="H103" i="3" s="1"/>
  <c r="C103" i="3"/>
  <c r="D103" i="3"/>
  <c r="E103" i="3"/>
  <c r="B104" i="3"/>
  <c r="G104" i="3" s="1"/>
  <c r="C104" i="3"/>
  <c r="D104" i="3"/>
  <c r="E104" i="3"/>
  <c r="B105" i="3"/>
  <c r="H105" i="3" s="1"/>
  <c r="C105" i="3"/>
  <c r="D105" i="3"/>
  <c r="E105" i="3"/>
  <c r="B106" i="3"/>
  <c r="H106" i="3" s="1"/>
  <c r="C106" i="3"/>
  <c r="D106" i="3"/>
  <c r="E106" i="3"/>
  <c r="B107" i="3"/>
  <c r="G107" i="3" s="1"/>
  <c r="C107" i="3"/>
  <c r="D107" i="3"/>
  <c r="E107" i="3"/>
  <c r="B108" i="3"/>
  <c r="J108" i="3" s="1"/>
  <c r="C108" i="3"/>
  <c r="D108" i="3"/>
  <c r="E108" i="3"/>
  <c r="B109" i="3"/>
  <c r="J109" i="3" s="1"/>
  <c r="C109" i="3"/>
  <c r="D109" i="3"/>
  <c r="E109" i="3"/>
  <c r="B110" i="3"/>
  <c r="G110" i="3" s="1"/>
  <c r="C110" i="3"/>
  <c r="D110" i="3"/>
  <c r="E110" i="3"/>
  <c r="B111" i="3"/>
  <c r="G111" i="3" s="1"/>
  <c r="C111" i="3"/>
  <c r="D111" i="3"/>
  <c r="E111" i="3"/>
  <c r="H3" i="3"/>
  <c r="H17" i="3"/>
  <c r="I5" i="3"/>
  <c r="I56" i="3"/>
  <c r="J10" i="3"/>
  <c r="J49" i="3"/>
  <c r="J9" i="3" l="1"/>
  <c r="I4" i="3"/>
  <c r="J8" i="3"/>
  <c r="I3" i="3"/>
  <c r="J75" i="3"/>
  <c r="I67" i="3"/>
  <c r="I40" i="3"/>
  <c r="I50" i="3"/>
  <c r="H8" i="3"/>
  <c r="J17" i="3"/>
  <c r="J13" i="3"/>
  <c r="I8" i="3"/>
  <c r="H5" i="3"/>
  <c r="J33" i="3"/>
  <c r="J5" i="3"/>
  <c r="K5" i="3" s="1"/>
  <c r="I32" i="3"/>
  <c r="H50" i="3"/>
  <c r="J25" i="3"/>
  <c r="I25" i="3"/>
  <c r="H42" i="3"/>
  <c r="J99" i="3"/>
  <c r="J3" i="3"/>
  <c r="K3" i="3" s="1"/>
  <c r="I11" i="3"/>
  <c r="H21" i="3"/>
  <c r="J67" i="3"/>
  <c r="I58" i="3"/>
  <c r="J59" i="3"/>
  <c r="J58" i="3"/>
  <c r="J18" i="3"/>
  <c r="H58" i="3"/>
  <c r="K58" i="3" s="1"/>
  <c r="I110" i="3"/>
  <c r="G108" i="3"/>
  <c r="J57" i="3"/>
  <c r="I16" i="3"/>
  <c r="H56" i="3"/>
  <c r="I51" i="3"/>
  <c r="I96" i="3"/>
  <c r="H51" i="3"/>
  <c r="G106" i="3"/>
  <c r="J102" i="3"/>
  <c r="G98" i="3"/>
  <c r="J106" i="3"/>
  <c r="H104" i="3"/>
  <c r="J53" i="3"/>
  <c r="I57" i="3"/>
  <c r="I19" i="3"/>
  <c r="H88" i="3"/>
  <c r="H32" i="3"/>
  <c r="H102" i="3"/>
  <c r="J54" i="3"/>
  <c r="H54" i="3"/>
  <c r="I106" i="3"/>
  <c r="J42" i="3"/>
  <c r="J11" i="3"/>
  <c r="I104" i="3"/>
  <c r="I43" i="3"/>
  <c r="H9" i="3"/>
  <c r="J45" i="3"/>
  <c r="I34" i="3"/>
  <c r="I12" i="3"/>
  <c r="H97" i="3"/>
  <c r="G50" i="3"/>
  <c r="J97" i="3"/>
  <c r="J43" i="3"/>
  <c r="J21" i="3"/>
  <c r="I90" i="3"/>
  <c r="I27" i="3"/>
  <c r="H82" i="3"/>
  <c r="H48" i="3"/>
  <c r="H19" i="3"/>
  <c r="K19" i="3" s="1"/>
  <c r="I54" i="3"/>
  <c r="G52" i="3"/>
  <c r="I83" i="3"/>
  <c r="G44" i="3"/>
  <c r="J89" i="3"/>
  <c r="J83" i="3"/>
  <c r="J40" i="3"/>
  <c r="J19" i="3"/>
  <c r="I74" i="3"/>
  <c r="I49" i="3"/>
  <c r="I21" i="3"/>
  <c r="H65" i="3"/>
  <c r="H13" i="3"/>
  <c r="H38" i="3"/>
  <c r="J69" i="3"/>
  <c r="J35" i="3"/>
  <c r="I59" i="3"/>
  <c r="I41" i="3"/>
  <c r="I18" i="3"/>
  <c r="H27" i="3"/>
  <c r="I94" i="3"/>
  <c r="G92" i="3"/>
  <c r="J107" i="3"/>
  <c r="J26" i="3"/>
  <c r="J16" i="3"/>
  <c r="I89" i="3"/>
  <c r="K89" i="3" s="1"/>
  <c r="I65" i="3"/>
  <c r="I48" i="3"/>
  <c r="I29" i="3"/>
  <c r="H43" i="3"/>
  <c r="H26" i="3"/>
  <c r="H16" i="3"/>
  <c r="H62" i="3"/>
  <c r="J46" i="3"/>
  <c r="G42" i="3"/>
  <c r="G33" i="3"/>
  <c r="G25" i="3"/>
  <c r="K25" i="3" s="1"/>
  <c r="G9" i="3"/>
  <c r="G34" i="3"/>
  <c r="J82" i="3"/>
  <c r="J51" i="3"/>
  <c r="J24" i="3"/>
  <c r="I107" i="3"/>
  <c r="I81" i="3"/>
  <c r="I26" i="3"/>
  <c r="I13" i="3"/>
  <c r="H81" i="3"/>
  <c r="H40" i="3"/>
  <c r="K40" i="3" s="1"/>
  <c r="H24" i="3"/>
  <c r="H11" i="3"/>
  <c r="G87" i="3"/>
  <c r="G79" i="3"/>
  <c r="G71" i="3"/>
  <c r="J61" i="3"/>
  <c r="I80" i="3"/>
  <c r="H59" i="3"/>
  <c r="K59" i="3" s="1"/>
  <c r="G28" i="3"/>
  <c r="J98" i="3"/>
  <c r="J34" i="3"/>
  <c r="I75" i="3"/>
  <c r="I24" i="3"/>
  <c r="H98" i="3"/>
  <c r="H73" i="3"/>
  <c r="J110" i="3"/>
  <c r="G97" i="3"/>
  <c r="H91" i="3"/>
  <c r="G89" i="3"/>
  <c r="H83" i="3"/>
  <c r="G73" i="3"/>
  <c r="J73" i="3"/>
  <c r="J32" i="3"/>
  <c r="I91" i="3"/>
  <c r="I33" i="3"/>
  <c r="H66" i="3"/>
  <c r="H29" i="3"/>
  <c r="H18" i="3"/>
  <c r="J86" i="3"/>
  <c r="G23" i="3"/>
  <c r="G15" i="3"/>
  <c r="G7" i="3"/>
  <c r="J77" i="3"/>
  <c r="J66" i="3"/>
  <c r="J41" i="3"/>
  <c r="J29" i="3"/>
  <c r="I88" i="3"/>
  <c r="I72" i="3"/>
  <c r="H96" i="3"/>
  <c r="H80" i="3"/>
  <c r="H64" i="3"/>
  <c r="H35" i="3"/>
  <c r="H110" i="3"/>
  <c r="I102" i="3"/>
  <c r="G100" i="3"/>
  <c r="J94" i="3"/>
  <c r="G90" i="3"/>
  <c r="G81" i="3"/>
  <c r="H75" i="3"/>
  <c r="G63" i="3"/>
  <c r="J48" i="3"/>
  <c r="H46" i="3"/>
  <c r="G36" i="3"/>
  <c r="G17" i="3"/>
  <c r="K17" i="3" s="1"/>
  <c r="J91" i="3"/>
  <c r="I37" i="3"/>
  <c r="G82" i="3"/>
  <c r="G55" i="3"/>
  <c r="I99" i="3"/>
  <c r="H111" i="3"/>
  <c r="J90" i="3"/>
  <c r="J37" i="3"/>
  <c r="J27" i="3"/>
  <c r="I66" i="3"/>
  <c r="I35" i="3"/>
  <c r="H74" i="3"/>
  <c r="J111" i="3"/>
  <c r="H94" i="3"/>
  <c r="I86" i="3"/>
  <c r="G84" i="3"/>
  <c r="J78" i="3"/>
  <c r="G74" i="3"/>
  <c r="G65" i="3"/>
  <c r="G47" i="3"/>
  <c r="H30" i="3"/>
  <c r="G20" i="3"/>
  <c r="G10" i="3"/>
  <c r="I105" i="3"/>
  <c r="J105" i="3"/>
  <c r="I10" i="3"/>
  <c r="G103" i="3"/>
  <c r="H86" i="3"/>
  <c r="I78" i="3"/>
  <c r="G76" i="3"/>
  <c r="J70" i="3"/>
  <c r="G57" i="3"/>
  <c r="G39" i="3"/>
  <c r="G12" i="3"/>
  <c r="I64" i="3"/>
  <c r="H72" i="3"/>
  <c r="H109" i="3"/>
  <c r="H107" i="3"/>
  <c r="G95" i="3"/>
  <c r="H78" i="3"/>
  <c r="I70" i="3"/>
  <c r="G68" i="3"/>
  <c r="J62" i="3"/>
  <c r="G49" i="3"/>
  <c r="G31" i="3"/>
  <c r="G4" i="3"/>
  <c r="G105" i="3"/>
  <c r="H101" i="3"/>
  <c r="H99" i="3"/>
  <c r="H70" i="3"/>
  <c r="I62" i="3"/>
  <c r="G60" i="3"/>
  <c r="G41" i="3"/>
  <c r="K33" i="3"/>
  <c r="K8" i="3"/>
  <c r="S4" i="1"/>
  <c r="J104" i="3"/>
  <c r="J96" i="3"/>
  <c r="J88" i="3"/>
  <c r="J80" i="3"/>
  <c r="J72" i="3"/>
  <c r="J64" i="3"/>
  <c r="J56" i="3"/>
  <c r="K56" i="3" s="1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H22" i="3"/>
  <c r="H14" i="3"/>
  <c r="H6" i="3"/>
  <c r="G109" i="3"/>
  <c r="G101" i="3"/>
  <c r="G93" i="3"/>
  <c r="G85" i="3"/>
  <c r="G77" i="3"/>
  <c r="G69" i="3"/>
  <c r="G61" i="3"/>
  <c r="G53" i="3"/>
  <c r="G45" i="3"/>
  <c r="G37" i="3"/>
  <c r="J103" i="3"/>
  <c r="J95" i="3"/>
  <c r="J87" i="3"/>
  <c r="J79" i="3"/>
  <c r="J71" i="3"/>
  <c r="J63" i="3"/>
  <c r="J55" i="3"/>
  <c r="J47" i="3"/>
  <c r="J39" i="3"/>
  <c r="J31" i="3"/>
  <c r="J23" i="3"/>
  <c r="J15" i="3"/>
  <c r="J7" i="3"/>
  <c r="I46" i="3"/>
  <c r="I38" i="3"/>
  <c r="I30" i="3"/>
  <c r="I22" i="3"/>
  <c r="I14" i="3"/>
  <c r="I6" i="3"/>
  <c r="H93" i="3"/>
  <c r="H85" i="3"/>
  <c r="H77" i="3"/>
  <c r="H69" i="3"/>
  <c r="H61" i="3"/>
  <c r="H53" i="3"/>
  <c r="H45" i="3"/>
  <c r="J38" i="3"/>
  <c r="J30" i="3"/>
  <c r="J22" i="3"/>
  <c r="J14" i="3"/>
  <c r="J6" i="3"/>
  <c r="I109" i="3"/>
  <c r="I101" i="3"/>
  <c r="I93" i="3"/>
  <c r="I85" i="3"/>
  <c r="H108" i="3"/>
  <c r="H100" i="3"/>
  <c r="H92" i="3"/>
  <c r="H84" i="3"/>
  <c r="H76" i="3"/>
  <c r="H68" i="3"/>
  <c r="H60" i="3"/>
  <c r="H52" i="3"/>
  <c r="H44" i="3"/>
  <c r="H36" i="3"/>
  <c r="H28" i="3"/>
  <c r="H20" i="3"/>
  <c r="H12" i="3"/>
  <c r="H4" i="3"/>
  <c r="G67" i="3"/>
  <c r="K67" i="3" s="1"/>
  <c r="I108" i="3"/>
  <c r="I100" i="3"/>
  <c r="I92" i="3"/>
  <c r="I84" i="3"/>
  <c r="I76" i="3"/>
  <c r="I68" i="3"/>
  <c r="I60" i="3"/>
  <c r="I52" i="3"/>
  <c r="I44" i="3"/>
  <c r="I36" i="3"/>
  <c r="I28" i="3"/>
  <c r="I20" i="3"/>
  <c r="S3" i="1"/>
  <c r="S6" i="1"/>
  <c r="K54" i="3" l="1"/>
  <c r="K50" i="3"/>
  <c r="K32" i="3"/>
  <c r="K9" i="3"/>
  <c r="K49" i="3"/>
  <c r="K104" i="3"/>
  <c r="K73" i="3"/>
  <c r="K102" i="3"/>
  <c r="K43" i="3"/>
  <c r="K51" i="3"/>
  <c r="K99" i="3"/>
  <c r="K96" i="3"/>
  <c r="K13" i="3"/>
  <c r="K57" i="3"/>
  <c r="K27" i="3"/>
  <c r="K11" i="3"/>
  <c r="K21" i="3"/>
  <c r="K75" i="3"/>
  <c r="K34" i="3"/>
  <c r="K42" i="3"/>
  <c r="K70" i="3"/>
  <c r="K97" i="3"/>
  <c r="K35" i="3"/>
  <c r="K110" i="3"/>
  <c r="K26" i="3"/>
  <c r="K106" i="3"/>
  <c r="K12" i="3"/>
  <c r="K16" i="3"/>
  <c r="K14" i="3"/>
  <c r="K18" i="3"/>
  <c r="K29" i="3"/>
  <c r="K68" i="3"/>
  <c r="K23" i="3"/>
  <c r="K87" i="3"/>
  <c r="K88" i="3"/>
  <c r="K65" i="3"/>
  <c r="K83" i="3"/>
  <c r="K24" i="3"/>
  <c r="K37" i="3"/>
  <c r="K31" i="3"/>
  <c r="K107" i="3"/>
  <c r="K91" i="3"/>
  <c r="K100" i="3"/>
  <c r="K86" i="3"/>
  <c r="K94" i="3"/>
  <c r="K111" i="3"/>
  <c r="K82" i="3"/>
  <c r="K48" i="3"/>
  <c r="K80" i="3"/>
  <c r="K105" i="3"/>
  <c r="K81" i="3"/>
  <c r="K30" i="3"/>
  <c r="K95" i="3"/>
  <c r="K66" i="3"/>
  <c r="K98" i="3"/>
  <c r="K78" i="3"/>
  <c r="K28" i="3"/>
  <c r="K92" i="3"/>
  <c r="K46" i="3"/>
  <c r="K6" i="3"/>
  <c r="K62" i="3"/>
  <c r="K76" i="3"/>
  <c r="K10" i="3"/>
  <c r="K36" i="3"/>
  <c r="K55" i="3"/>
  <c r="K44" i="3"/>
  <c r="K108" i="3"/>
  <c r="K69" i="3"/>
  <c r="K22" i="3"/>
  <c r="K63" i="3"/>
  <c r="K64" i="3"/>
  <c r="K41" i="3"/>
  <c r="K47" i="3"/>
  <c r="K52" i="3"/>
  <c r="I113" i="3"/>
  <c r="J5" i="1" s="1"/>
  <c r="K77" i="3"/>
  <c r="K7" i="3"/>
  <c r="K71" i="3"/>
  <c r="K72" i="3"/>
  <c r="K60" i="3"/>
  <c r="K15" i="3"/>
  <c r="K79" i="3"/>
  <c r="K74" i="3"/>
  <c r="K90" i="3"/>
  <c r="K20" i="3"/>
  <c r="K84" i="3"/>
  <c r="J113" i="3"/>
  <c r="J6" i="1" s="1"/>
  <c r="K38" i="3"/>
  <c r="K39" i="3"/>
  <c r="K103" i="3"/>
  <c r="K85" i="3"/>
  <c r="G113" i="3"/>
  <c r="J3" i="1" s="1"/>
  <c r="H113" i="3"/>
  <c r="J4" i="1" s="1"/>
  <c r="K93" i="3"/>
  <c r="K101" i="3"/>
  <c r="K45" i="3"/>
  <c r="K109" i="3"/>
  <c r="K53" i="3"/>
  <c r="K4" i="3"/>
  <c r="K61" i="3"/>
  <c r="J7" i="1" l="1"/>
  <c r="K113" i="3"/>
</calcChain>
</file>

<file path=xl/sharedStrings.xml><?xml version="1.0" encoding="utf-8"?>
<sst xmlns="http://schemas.openxmlformats.org/spreadsheetml/2006/main" count="49" uniqueCount="24">
  <si>
    <t>Intercept</t>
  </si>
  <si>
    <t>Tuna</t>
  </si>
  <si>
    <t>Halibut</t>
  </si>
  <si>
    <t>Wild</t>
  </si>
  <si>
    <t>Farm</t>
  </si>
  <si>
    <t>Price</t>
  </si>
  <si>
    <t>Product 1</t>
  </si>
  <si>
    <t>Product 2</t>
  </si>
  <si>
    <t>Product 3</t>
  </si>
  <si>
    <t>None</t>
  </si>
  <si>
    <t>Resp</t>
  </si>
  <si>
    <t>Prod 1</t>
  </si>
  <si>
    <t>Prod 2</t>
  </si>
  <si>
    <t>Prod 3</t>
  </si>
  <si>
    <t>Shares</t>
  </si>
  <si>
    <t>% Change</t>
  </si>
  <si>
    <t>Elasticity</t>
  </si>
  <si>
    <t>Tuna (Wild)</t>
  </si>
  <si>
    <t>Salmon (Wild)</t>
  </si>
  <si>
    <t>Salmon (Farm)</t>
  </si>
  <si>
    <t>Utilities</t>
  </si>
  <si>
    <t>Probabilties</t>
  </si>
  <si>
    <t>Check State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</si>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</sst>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9" fontId="0" fillId="0" borderId="0" xfId="2" applyFont="1"/>
    <xf numFmtId="9" fontId="0" fillId="0" borderId="0" xfId="0" applyNumberFormat="1"/>
    <xf numFmtId="44" fontId="0" fillId="0" borderId="0" xfId="1" applyFont="1"/>
    <xf numFmtId="3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Preference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Products!$M$3</c:f>
              <c:strCache>
                <c:ptCount val="1"/>
                <c:pt idx="0">
                  <c:v>Tuna (Wild)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Products!$N$2:$Q$2</c:f>
              <c:numCache>
                <c:formatCode>_("$"* #,##0.00_);_("$"* \(#,##0.00\);_("$"* "-"??_);_(@_)</c:formatCode>
                <c:ptCount val="4"/>
                <c:pt idx="0">
                  <c:v>13.99</c:v>
                </c:pt>
                <c:pt idx="1">
                  <c:v>15.99</c:v>
                </c:pt>
                <c:pt idx="2">
                  <c:v>17.989999999999998</c:v>
                </c:pt>
                <c:pt idx="3">
                  <c:v>19.989999999999998</c:v>
                </c:pt>
              </c:numCache>
            </c:numRef>
          </c:cat>
          <c:val>
            <c:numRef>
              <c:f>Products!$N$3:$Q$3</c:f>
              <c:numCache>
                <c:formatCode>0%</c:formatCode>
                <c:ptCount val="4"/>
                <c:pt idx="0">
                  <c:v>0.23293396548153433</c:v>
                </c:pt>
                <c:pt idx="1">
                  <c:v>0.19033317540344508</c:v>
                </c:pt>
                <c:pt idx="2">
                  <c:v>0.15473533427936237</c:v>
                </c:pt>
                <c:pt idx="3">
                  <c:v>0.12561477282435482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C-4F87-BE5A-0C8F77E0953F}"/>
            </c:ext>
          </c:extLst>
        </c:ser>
        <c:ser>
          <c:idx val="1"/>
          <c:order val="1"/>
          <c:tx>
            <c:strRef>
              <c:f>Products!$M$4</c:f>
              <c:strCache>
                <c:ptCount val="1"/>
                <c:pt idx="0">
                  <c:v>Salmon (Wild)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Products!$N$2:$Q$2</c:f>
              <c:numCache>
                <c:formatCode>_("$"* #,##0.00_);_("$"* \(#,##0.00\);_("$"* "-"??_);_(@_)</c:formatCode>
                <c:ptCount val="4"/>
                <c:pt idx="0">
                  <c:v>13.99</c:v>
                </c:pt>
                <c:pt idx="1">
                  <c:v>15.99</c:v>
                </c:pt>
                <c:pt idx="2">
                  <c:v>17.989999999999998</c:v>
                </c:pt>
                <c:pt idx="3">
                  <c:v>19.989999999999998</c:v>
                </c:pt>
              </c:numCache>
            </c:numRef>
          </c:cat>
          <c:val>
            <c:numRef>
              <c:f>Products!$N$4:$Q$4</c:f>
              <c:numCache>
                <c:formatCode>0%</c:formatCode>
                <c:ptCount val="4"/>
                <c:pt idx="0">
                  <c:v>0.34673936647236681</c:v>
                </c:pt>
                <c:pt idx="1">
                  <c:v>0.37815882262927253</c:v>
                </c:pt>
                <c:pt idx="2">
                  <c:v>0.40553679094272155</c:v>
                </c:pt>
                <c:pt idx="3">
                  <c:v>0.42854276680723646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C-4F87-BE5A-0C8F77E0953F}"/>
            </c:ext>
          </c:extLst>
        </c:ser>
        <c:ser>
          <c:idx val="2"/>
          <c:order val="2"/>
          <c:tx>
            <c:strRef>
              <c:f>Products!$M$5</c:f>
              <c:strCache>
                <c:ptCount val="1"/>
                <c:pt idx="0">
                  <c:v>Salmon (Farm)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Products!$N$2:$Q$2</c:f>
              <c:numCache>
                <c:formatCode>_("$"* #,##0.00_);_("$"* \(#,##0.00\);_("$"* "-"??_);_(@_)</c:formatCode>
                <c:ptCount val="4"/>
                <c:pt idx="0">
                  <c:v>13.99</c:v>
                </c:pt>
                <c:pt idx="1">
                  <c:v>15.99</c:v>
                </c:pt>
                <c:pt idx="2">
                  <c:v>17.989999999999998</c:v>
                </c:pt>
                <c:pt idx="3">
                  <c:v>19.989999999999998</c:v>
                </c:pt>
              </c:numCache>
            </c:numRef>
          </c:cat>
          <c:val>
            <c:numRef>
              <c:f>Products!$N$5:$Q$5</c:f>
              <c:numCache>
                <c:formatCode>0%</c:formatCode>
                <c:ptCount val="4"/>
                <c:pt idx="0">
                  <c:v>4.3389556086876412E-2</c:v>
                </c:pt>
                <c:pt idx="1">
                  <c:v>4.6201727493364902E-2</c:v>
                </c:pt>
                <c:pt idx="2">
                  <c:v>4.8658839851833398E-2</c:v>
                </c:pt>
                <c:pt idx="3">
                  <c:v>5.0758703106663458E-2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C-4F87-BE5A-0C8F77E0953F}"/>
            </c:ext>
          </c:extLst>
        </c:ser>
        <c:ser>
          <c:idx val="3"/>
          <c:order val="3"/>
          <c:tx>
            <c:strRef>
              <c:f>Products!$M$6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Products!$N$2:$Q$2</c:f>
              <c:numCache>
                <c:formatCode>_("$"* #,##0.00_);_("$"* \(#,##0.00\);_("$"* "-"??_);_(@_)</c:formatCode>
                <c:ptCount val="4"/>
                <c:pt idx="0">
                  <c:v>13.99</c:v>
                </c:pt>
                <c:pt idx="1">
                  <c:v>15.99</c:v>
                </c:pt>
                <c:pt idx="2">
                  <c:v>17.989999999999998</c:v>
                </c:pt>
                <c:pt idx="3">
                  <c:v>19.989999999999998</c:v>
                </c:pt>
              </c:numCache>
            </c:numRef>
          </c:cat>
          <c:val>
            <c:numRef>
              <c:f>Products!$N$6:$Q$6</c:f>
              <c:numCache>
                <c:formatCode>0%</c:formatCode>
                <c:ptCount val="4"/>
                <c:pt idx="0">
                  <c:v>0.3769371119592223</c:v>
                </c:pt>
                <c:pt idx="1">
                  <c:v>0.38530627447391752</c:v>
                </c:pt>
                <c:pt idx="2">
                  <c:v>0.39106903492608275</c:v>
                </c:pt>
                <c:pt idx="3">
                  <c:v>0.39508375726174499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C-4F87-BE5A-0C8F77E0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91208"/>
        <c:axId val="455491600"/>
      </c:lineChart>
      <c:catAx>
        <c:axId val="45549120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1600"/>
        <c:crosses val="autoZero"/>
        <c:auto val="1"/>
        <c:lblAlgn val="ctr"/>
        <c:lblOffset val="100"/>
        <c:noMultiLvlLbl val="0"/>
      </c:catAx>
      <c:valAx>
        <c:axId val="4554916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8</xdr:row>
      <xdr:rowOff>71437</xdr:rowOff>
    </xdr:from>
    <xdr:to>
      <xdr:col>17</xdr:col>
      <xdr:colOff>238125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"/>
  <sheetViews>
    <sheetView tabSelected="1" workbookViewId="0">
      <selection activeCell="J6" sqref="J6"/>
    </sheetView>
  </sheetViews>
  <sheetFormatPr defaultRowHeight="14.4" x14ac:dyDescent="0.3"/>
  <cols>
    <col min="9" max="9" width="2.6640625" customWidth="1"/>
    <col min="13" max="13" width="14" bestFit="1" customWidth="1"/>
  </cols>
  <sheetData>
    <row r="1" spans="2:19" x14ac:dyDescent="0.3">
      <c r="R1" t="s">
        <v>15</v>
      </c>
      <c r="S1" t="s">
        <v>16</v>
      </c>
    </row>
    <row r="2" spans="2:19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 t="s">
        <v>14</v>
      </c>
      <c r="N2" s="5">
        <v>13.99</v>
      </c>
      <c r="O2" s="5">
        <v>15.99</v>
      </c>
      <c r="P2" s="5">
        <v>17.989999999999998</v>
      </c>
      <c r="Q2" s="5">
        <v>19.989999999999998</v>
      </c>
      <c r="R2" s="6">
        <f>(Q2-N2)/AVERAGE(Q2,N2)</f>
        <v>0.35314891112419061</v>
      </c>
    </row>
    <row r="3" spans="2:19" x14ac:dyDescent="0.3">
      <c r="B3" t="s">
        <v>6</v>
      </c>
      <c r="C3">
        <v>1</v>
      </c>
      <c r="D3">
        <v>1</v>
      </c>
      <c r="E3">
        <v>0</v>
      </c>
      <c r="F3">
        <v>1</v>
      </c>
      <c r="G3">
        <v>0</v>
      </c>
      <c r="H3">
        <v>1.599</v>
      </c>
      <c r="J3" s="3">
        <f>Util_Prob!G113</f>
        <v>0.19033317540344508</v>
      </c>
      <c r="M3" s="2" t="s">
        <v>17</v>
      </c>
      <c r="N3" s="4">
        <v>0.23293396548153433</v>
      </c>
      <c r="O3" s="4">
        <v>0.19033317540344508</v>
      </c>
      <c r="P3" s="4">
        <v>0.15473533427936237</v>
      </c>
      <c r="Q3" s="4">
        <v>0.12561477282435482</v>
      </c>
      <c r="R3" s="6">
        <f t="shared" ref="R3:R6" si="0">(Q3-N3)/AVERAGE(Q3,N3)</f>
        <v>-0.59863098759880251</v>
      </c>
      <c r="S3">
        <f>R3/$R$2</f>
        <v>-1.6951234132172761</v>
      </c>
    </row>
    <row r="4" spans="2:19" x14ac:dyDescent="0.3">
      <c r="B4" t="s">
        <v>7</v>
      </c>
      <c r="C4">
        <v>1</v>
      </c>
      <c r="D4">
        <v>0</v>
      </c>
      <c r="E4">
        <v>0</v>
      </c>
      <c r="F4">
        <v>1</v>
      </c>
      <c r="G4">
        <v>0</v>
      </c>
      <c r="H4">
        <v>1.599</v>
      </c>
      <c r="J4" s="3">
        <f>Util_Prob!H113</f>
        <v>0.37815882262927253</v>
      </c>
      <c r="M4" s="2" t="s">
        <v>18</v>
      </c>
      <c r="N4" s="4">
        <v>0.34673936647236681</v>
      </c>
      <c r="O4" s="4">
        <v>0.37815882262927253</v>
      </c>
      <c r="P4" s="4">
        <v>0.40553679094272155</v>
      </c>
      <c r="Q4" s="4">
        <v>0.42854276680723646</v>
      </c>
      <c r="R4" s="6">
        <f t="shared" si="0"/>
        <v>0.21102872573323575</v>
      </c>
      <c r="S4" s="2">
        <f t="shared" ref="S4:S6" si="1">R4/$R$2</f>
        <v>0.59756300836794607</v>
      </c>
    </row>
    <row r="5" spans="2:19" x14ac:dyDescent="0.3">
      <c r="B5" t="s">
        <v>8</v>
      </c>
      <c r="C5">
        <v>1</v>
      </c>
      <c r="D5">
        <v>0</v>
      </c>
      <c r="E5">
        <v>0</v>
      </c>
      <c r="F5">
        <v>0</v>
      </c>
      <c r="G5">
        <v>1</v>
      </c>
      <c r="H5">
        <v>1.399</v>
      </c>
      <c r="J5" s="3">
        <f>Util_Prob!I113</f>
        <v>4.6201727493364902E-2</v>
      </c>
      <c r="M5" s="2" t="s">
        <v>19</v>
      </c>
      <c r="N5" s="4">
        <v>4.3389556086876412E-2</v>
      </c>
      <c r="O5" s="4">
        <v>4.6201727493364902E-2</v>
      </c>
      <c r="P5" s="4">
        <v>4.8658839851833398E-2</v>
      </c>
      <c r="Q5" s="4">
        <v>5.0758703106663458E-2</v>
      </c>
      <c r="R5" s="6">
        <f t="shared" si="0"/>
        <v>0.15654345779539794</v>
      </c>
      <c r="S5" s="2">
        <f t="shared" si="1"/>
        <v>0.44327889132396858</v>
      </c>
    </row>
    <row r="6" spans="2:19" x14ac:dyDescent="0.3"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s="3">
        <f>Util_Prob!J113</f>
        <v>0.38530627447391752</v>
      </c>
      <c r="M6" s="2" t="s">
        <v>9</v>
      </c>
      <c r="N6" s="4">
        <v>0.3769371119592223</v>
      </c>
      <c r="O6" s="4">
        <v>0.38530627447391752</v>
      </c>
      <c r="P6" s="4">
        <v>0.39106903492608275</v>
      </c>
      <c r="Q6" s="4">
        <v>0.39508375726174499</v>
      </c>
      <c r="R6" s="6">
        <f t="shared" si="0"/>
        <v>4.7010763636050799E-2</v>
      </c>
      <c r="S6" s="2">
        <f t="shared" si="1"/>
        <v>0.13311881236275055</v>
      </c>
    </row>
    <row r="7" spans="2:19" x14ac:dyDescent="0.3">
      <c r="J7" s="4">
        <f>SUM(J3:J6)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J13" sqref="J13"/>
    </sheetView>
  </sheetViews>
  <sheetFormatPr defaultRowHeight="14.4" x14ac:dyDescent="0.3"/>
  <cols>
    <col min="1" max="1" width="9.109375" style="1"/>
  </cols>
  <sheetData>
    <row r="1" spans="1:7" x14ac:dyDescent="0.3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1">
        <v>1</v>
      </c>
      <c r="B2" s="2">
        <v>0.67679850755710236</v>
      </c>
      <c r="C2" s="2">
        <v>0.83931268283062488</v>
      </c>
      <c r="D2" s="2">
        <v>0.87629177382808865</v>
      </c>
      <c r="E2" s="2">
        <v>2.7667650633430565</v>
      </c>
      <c r="F2" s="2">
        <v>1.3335263364446719</v>
      </c>
      <c r="G2" s="2">
        <v>-0.91390507513552788</v>
      </c>
    </row>
    <row r="3" spans="1:7" x14ac:dyDescent="0.3">
      <c r="A3" s="1">
        <v>2</v>
      </c>
      <c r="B3" s="2">
        <v>-0.24293039322971505</v>
      </c>
      <c r="C3" s="2">
        <v>-1.7566468926480248</v>
      </c>
      <c r="D3" s="2">
        <v>-0.52719569057610793</v>
      </c>
      <c r="E3" s="2">
        <v>4.6608101545922853</v>
      </c>
      <c r="F3" s="2">
        <v>0.80364635668928208</v>
      </c>
      <c r="G3" s="2">
        <v>-1.5258692100819047</v>
      </c>
    </row>
    <row r="4" spans="1:7" x14ac:dyDescent="0.3">
      <c r="A4" s="1">
        <v>3</v>
      </c>
      <c r="B4" s="2">
        <v>0.50501595189303761</v>
      </c>
      <c r="C4" s="2">
        <v>-0.78446631919638321</v>
      </c>
      <c r="D4" s="2">
        <v>-2.2836545482126693</v>
      </c>
      <c r="E4" s="2">
        <v>4.3204579463672887</v>
      </c>
      <c r="F4" s="2">
        <v>1.758036376338391</v>
      </c>
      <c r="G4" s="2">
        <v>-1.5279066209510532</v>
      </c>
    </row>
    <row r="5" spans="1:7" x14ac:dyDescent="0.3">
      <c r="A5" s="1">
        <v>4</v>
      </c>
      <c r="B5" s="2">
        <v>1.0279268205123515</v>
      </c>
      <c r="C5" s="2">
        <v>0.44159456120583745</v>
      </c>
      <c r="D5" s="2">
        <v>-2.0556060062062103</v>
      </c>
      <c r="E5" s="2">
        <v>5.1653835419065244</v>
      </c>
      <c r="F5" s="2">
        <v>0.72796745899151627</v>
      </c>
      <c r="G5" s="2">
        <v>-0.67144298029271476</v>
      </c>
    </row>
    <row r="6" spans="1:7" x14ac:dyDescent="0.3">
      <c r="A6" s="1">
        <v>5</v>
      </c>
      <c r="B6" s="2">
        <v>8.6407228474122466E-2</v>
      </c>
      <c r="C6" s="2">
        <v>-0.80452788008559561</v>
      </c>
      <c r="D6" s="2">
        <v>-0.99094970876089306</v>
      </c>
      <c r="E6" s="2">
        <v>5.5465025981877885</v>
      </c>
      <c r="F6" s="2">
        <v>0.73335719299970314</v>
      </c>
      <c r="G6" s="2">
        <v>-1.5251193745392744</v>
      </c>
    </row>
    <row r="7" spans="1:7" x14ac:dyDescent="0.3">
      <c r="A7" s="1">
        <v>6</v>
      </c>
      <c r="B7" s="2">
        <v>-0.48122961771633527</v>
      </c>
      <c r="C7" s="2">
        <v>-1.7536916555532385</v>
      </c>
      <c r="D7" s="2">
        <v>-0.61187363097200653</v>
      </c>
      <c r="E7" s="2">
        <v>5.1660025369442923</v>
      </c>
      <c r="F7" s="2">
        <v>0.84983995168516502</v>
      </c>
      <c r="G7" s="2">
        <v>-1.579311773258864</v>
      </c>
    </row>
    <row r="8" spans="1:7" x14ac:dyDescent="0.3">
      <c r="A8" s="1">
        <v>7</v>
      </c>
      <c r="B8" s="2">
        <v>0.37768250752445059</v>
      </c>
      <c r="C8" s="2">
        <v>-0.56998646777606221</v>
      </c>
      <c r="D8" s="2">
        <v>-0.60589630892100865</v>
      </c>
      <c r="E8" s="2">
        <v>3.1905409397446509</v>
      </c>
      <c r="F8" s="2">
        <v>2.5559327446216926</v>
      </c>
      <c r="G8" s="2">
        <v>-1.678145987150987</v>
      </c>
    </row>
    <row r="9" spans="1:7" x14ac:dyDescent="0.3">
      <c r="A9" s="1">
        <v>8</v>
      </c>
      <c r="B9" s="2">
        <v>-3.1910617390765422E-2</v>
      </c>
      <c r="C9" s="2">
        <v>-0.9954385407823112</v>
      </c>
      <c r="D9" s="2">
        <v>-1.4563278729480538</v>
      </c>
      <c r="E9" s="2">
        <v>3.7736723607636109</v>
      </c>
      <c r="F9" s="2">
        <v>1.211822905977308</v>
      </c>
      <c r="G9" s="2">
        <v>-5.118495287618221</v>
      </c>
    </row>
    <row r="10" spans="1:7" x14ac:dyDescent="0.3">
      <c r="A10" s="1">
        <v>9</v>
      </c>
      <c r="B10" s="2">
        <v>5.1846054446983467E-2</v>
      </c>
      <c r="C10" s="2">
        <v>-3.6772048730491551E-2</v>
      </c>
      <c r="D10" s="2">
        <v>-1.8654450376710421</v>
      </c>
      <c r="E10" s="2">
        <v>4.5995157920331451</v>
      </c>
      <c r="F10" s="2">
        <v>1.0997831209612543</v>
      </c>
      <c r="G10" s="2">
        <v>-2.9539919615402424</v>
      </c>
    </row>
    <row r="11" spans="1:7" x14ac:dyDescent="0.3">
      <c r="A11" s="1">
        <v>10</v>
      </c>
      <c r="B11" s="2">
        <v>0.30939799512827715</v>
      </c>
      <c r="C11" s="2">
        <v>-0.68897852196734721</v>
      </c>
      <c r="D11" s="2">
        <v>-2.1224461273487258</v>
      </c>
      <c r="E11" s="2">
        <v>5.0551399950700331</v>
      </c>
      <c r="F11" s="2">
        <v>0.94128641745582409</v>
      </c>
      <c r="G11" s="2">
        <v>-2.0479249430936877</v>
      </c>
    </row>
    <row r="12" spans="1:7" x14ac:dyDescent="0.3">
      <c r="A12" s="1">
        <v>11</v>
      </c>
      <c r="B12" s="2">
        <v>0.90247121683125642</v>
      </c>
      <c r="C12" s="2">
        <v>-0.57155858545039173</v>
      </c>
      <c r="D12" s="2">
        <v>-0.79797760597731826</v>
      </c>
      <c r="E12" s="2">
        <v>4.9567724292501572</v>
      </c>
      <c r="F12" s="2">
        <v>2.6489457781060635</v>
      </c>
      <c r="G12" s="2">
        <v>-0.91472439376140924</v>
      </c>
    </row>
    <row r="13" spans="1:7" x14ac:dyDescent="0.3">
      <c r="A13" s="1">
        <v>12</v>
      </c>
      <c r="B13" s="2">
        <v>0.8346643583887855</v>
      </c>
      <c r="C13" s="2">
        <v>-0.51615751778925745</v>
      </c>
      <c r="D13" s="2">
        <v>-0.8110239621836115</v>
      </c>
      <c r="E13" s="2">
        <v>4.9250159362602197</v>
      </c>
      <c r="F13" s="2">
        <v>2.6086447953124563</v>
      </c>
      <c r="G13" s="2">
        <v>-0.88722713683697452</v>
      </c>
    </row>
    <row r="14" spans="1:7" x14ac:dyDescent="0.3">
      <c r="A14" s="1">
        <v>13</v>
      </c>
      <c r="B14" s="2">
        <v>4.8982466138015497E-2</v>
      </c>
      <c r="C14" s="2">
        <v>-0.86675342319646609</v>
      </c>
      <c r="D14" s="2">
        <v>-1.115067591904076</v>
      </c>
      <c r="E14" s="2">
        <v>3.9666137128933827</v>
      </c>
      <c r="F14" s="2">
        <v>1.1771754935936303</v>
      </c>
      <c r="G14" s="2">
        <v>-5.3913024227228261</v>
      </c>
    </row>
    <row r="15" spans="1:7" x14ac:dyDescent="0.3">
      <c r="A15" s="1">
        <v>14</v>
      </c>
      <c r="B15" s="2">
        <v>0.92089478555291659</v>
      </c>
      <c r="C15" s="2">
        <v>6.5610076978770859E-2</v>
      </c>
      <c r="D15" s="2">
        <v>-1.0478178745879534</v>
      </c>
      <c r="E15" s="2">
        <v>2.1719128165389594</v>
      </c>
      <c r="F15" s="2">
        <v>1.9622701619629694</v>
      </c>
      <c r="G15" s="2">
        <v>-1.3054620224804176</v>
      </c>
    </row>
    <row r="16" spans="1:7" x14ac:dyDescent="0.3">
      <c r="A16" s="1">
        <v>15</v>
      </c>
      <c r="B16" s="2">
        <v>0.14773501812072526</v>
      </c>
      <c r="C16" s="2">
        <v>-0.59558319677626148</v>
      </c>
      <c r="D16" s="2">
        <v>-2.1615149890160881</v>
      </c>
      <c r="E16" s="2">
        <v>4.9559982225372758</v>
      </c>
      <c r="F16" s="2">
        <v>0.87519103934409614</v>
      </c>
      <c r="G16" s="2">
        <v>-1.984934802199265</v>
      </c>
    </row>
    <row r="17" spans="1:7" x14ac:dyDescent="0.3">
      <c r="A17" s="1">
        <v>16</v>
      </c>
      <c r="B17" s="2">
        <v>-6.4814558233062439E-2</v>
      </c>
      <c r="C17" s="2">
        <v>-0.94252884526921332</v>
      </c>
      <c r="D17" s="2">
        <v>-1.2462471250378542</v>
      </c>
      <c r="E17" s="2">
        <v>3.8908135071225463</v>
      </c>
      <c r="F17" s="2">
        <v>1.3558514095516814</v>
      </c>
      <c r="G17" s="2">
        <v>-5.5013886011680304</v>
      </c>
    </row>
    <row r="18" spans="1:7" x14ac:dyDescent="0.3">
      <c r="A18" s="1">
        <v>17</v>
      </c>
      <c r="B18" s="2">
        <v>-2.6714563276620277E-3</v>
      </c>
      <c r="C18" s="2">
        <v>-0.94307620053931862</v>
      </c>
      <c r="D18" s="2">
        <v>-1.7314979568227324</v>
      </c>
      <c r="E18" s="2">
        <v>3.46535744599253</v>
      </c>
      <c r="F18" s="2">
        <v>1.1903738581062584</v>
      </c>
      <c r="G18" s="2">
        <v>-4.7263069683221479</v>
      </c>
    </row>
    <row r="19" spans="1:7" x14ac:dyDescent="0.3">
      <c r="A19" s="1">
        <v>18</v>
      </c>
      <c r="B19" s="2">
        <v>0.14781040101092416</v>
      </c>
      <c r="C19" s="2">
        <v>-0.84008038253030604</v>
      </c>
      <c r="D19" s="2">
        <v>-1.0373792304922389</v>
      </c>
      <c r="E19" s="2">
        <v>5.9589374990541426</v>
      </c>
      <c r="F19" s="2">
        <v>0.69516083652321337</v>
      </c>
      <c r="G19" s="2">
        <v>-1.5107902686467227</v>
      </c>
    </row>
    <row r="20" spans="1:7" x14ac:dyDescent="0.3">
      <c r="A20" s="1">
        <v>19</v>
      </c>
      <c r="B20" s="2">
        <v>1.316082854087794</v>
      </c>
      <c r="C20" s="2">
        <v>0.21981915639287877</v>
      </c>
      <c r="D20" s="2">
        <v>-3.0246790024250001</v>
      </c>
      <c r="E20" s="2">
        <v>3.4439651981299102</v>
      </c>
      <c r="F20" s="2">
        <v>1.7620719238872604</v>
      </c>
      <c r="G20" s="2">
        <v>-0.71966063544144621</v>
      </c>
    </row>
    <row r="21" spans="1:7" x14ac:dyDescent="0.3">
      <c r="A21" s="1">
        <v>20</v>
      </c>
      <c r="B21" s="2">
        <v>-0.30311909197068776</v>
      </c>
      <c r="C21" s="2">
        <v>-1.0117807217258625</v>
      </c>
      <c r="D21" s="2">
        <v>-1.1873685617815619</v>
      </c>
      <c r="E21" s="2">
        <v>3.5811985639845805</v>
      </c>
      <c r="F21" s="2">
        <v>1.3932257966543444</v>
      </c>
      <c r="G21" s="2">
        <v>-5.0330963372000612</v>
      </c>
    </row>
    <row r="22" spans="1:7" x14ac:dyDescent="0.3">
      <c r="A22" s="1">
        <v>21</v>
      </c>
      <c r="B22" s="2">
        <v>0.94427121534388958</v>
      </c>
      <c r="C22" s="2">
        <v>-0.44148112727465844</v>
      </c>
      <c r="D22" s="2">
        <v>-0.65130336227641394</v>
      </c>
      <c r="E22" s="2">
        <v>4.8431833287447343</v>
      </c>
      <c r="F22" s="2">
        <v>0.63601577990198666</v>
      </c>
      <c r="G22" s="2">
        <v>-0.64761391285343473</v>
      </c>
    </row>
    <row r="23" spans="1:7" x14ac:dyDescent="0.3">
      <c r="A23" s="1">
        <v>22</v>
      </c>
      <c r="B23" s="2">
        <v>0.20270474451581974</v>
      </c>
      <c r="C23" s="2">
        <v>-0.21863294555478746</v>
      </c>
      <c r="D23" s="2">
        <v>-1.5483432745941195</v>
      </c>
      <c r="E23" s="2">
        <v>4.3657047182437783</v>
      </c>
      <c r="F23" s="2">
        <v>1.0665708997036603</v>
      </c>
      <c r="G23" s="2">
        <v>-2.8313836961872445</v>
      </c>
    </row>
    <row r="24" spans="1:7" x14ac:dyDescent="0.3">
      <c r="A24" s="1">
        <v>23</v>
      </c>
      <c r="B24" s="2">
        <v>0.88484157442382472</v>
      </c>
      <c r="C24" s="2">
        <v>-0.93876000588138686</v>
      </c>
      <c r="D24" s="2">
        <v>-1.0079856359879096</v>
      </c>
      <c r="E24" s="2">
        <v>3.9055027459587088</v>
      </c>
      <c r="F24" s="2">
        <v>1.2995740730512406</v>
      </c>
      <c r="G24" s="2">
        <v>-1.3243879299910586</v>
      </c>
    </row>
    <row r="25" spans="1:7" x14ac:dyDescent="0.3">
      <c r="A25" s="1">
        <v>24</v>
      </c>
      <c r="B25" s="2">
        <v>0.41143367573287726</v>
      </c>
      <c r="C25" s="2">
        <v>-1.6535011132958175</v>
      </c>
      <c r="D25" s="2">
        <v>-2.1397469418820694</v>
      </c>
      <c r="E25" s="2">
        <v>1.8680285364382987</v>
      </c>
      <c r="F25" s="2">
        <v>1.6610701464802944</v>
      </c>
      <c r="G25" s="2">
        <v>-1.1844655499345387</v>
      </c>
    </row>
    <row r="26" spans="1:7" x14ac:dyDescent="0.3">
      <c r="A26" s="1">
        <v>25</v>
      </c>
      <c r="B26" s="2">
        <v>-0.27246141432893783</v>
      </c>
      <c r="C26" s="2">
        <v>-0.98350259409584073</v>
      </c>
      <c r="D26" s="2">
        <v>-1.1069761675724759</v>
      </c>
      <c r="E26" s="2">
        <v>3.5010197087565635</v>
      </c>
      <c r="F26" s="2">
        <v>1.3787185715414423</v>
      </c>
      <c r="G26" s="2">
        <v>-4.8701757305440951</v>
      </c>
    </row>
    <row r="27" spans="1:7" x14ac:dyDescent="0.3">
      <c r="A27" s="1">
        <v>26</v>
      </c>
      <c r="B27" s="2">
        <v>-3.381673612792812E-2</v>
      </c>
      <c r="C27" s="2">
        <v>-0.86966114429506758</v>
      </c>
      <c r="D27" s="2">
        <v>-1.1958663705074335</v>
      </c>
      <c r="E27" s="2">
        <v>3.6842088618551201</v>
      </c>
      <c r="F27" s="2">
        <v>1.1603459502338649</v>
      </c>
      <c r="G27" s="2">
        <v>-5.0937342950977982</v>
      </c>
    </row>
    <row r="28" spans="1:7" x14ac:dyDescent="0.3">
      <c r="A28" s="1">
        <v>27</v>
      </c>
      <c r="B28" s="2">
        <v>1.0156839628408665</v>
      </c>
      <c r="C28" s="2">
        <v>-0.97253173843609075</v>
      </c>
      <c r="D28" s="2">
        <v>-0.18102326015150669</v>
      </c>
      <c r="E28" s="2">
        <v>3.5222220593233362</v>
      </c>
      <c r="F28" s="2">
        <v>1.9255869943745041</v>
      </c>
      <c r="G28" s="2">
        <v>-1.2836997478356393</v>
      </c>
    </row>
    <row r="29" spans="1:7" x14ac:dyDescent="0.3">
      <c r="A29" s="1">
        <v>28</v>
      </c>
      <c r="B29" s="2">
        <v>0.77714581655831794</v>
      </c>
      <c r="C29" s="2">
        <v>0.64231499309097917</v>
      </c>
      <c r="D29" s="2">
        <v>-2.5315207421554198</v>
      </c>
      <c r="E29" s="2">
        <v>3.4982951275222791</v>
      </c>
      <c r="F29" s="2">
        <v>1.8893933026877217</v>
      </c>
      <c r="G29" s="2">
        <v>-0.98592661760413514</v>
      </c>
    </row>
    <row r="30" spans="1:7" x14ac:dyDescent="0.3">
      <c r="A30" s="1">
        <v>29</v>
      </c>
      <c r="B30" s="2">
        <v>0.19959042161367388</v>
      </c>
      <c r="C30" s="2">
        <v>-0.7216621910525105</v>
      </c>
      <c r="D30" s="2">
        <v>-1.0343408939025991</v>
      </c>
      <c r="E30" s="2">
        <v>5.7945998524805074</v>
      </c>
      <c r="F30" s="2">
        <v>0.71919486206762873</v>
      </c>
      <c r="G30" s="2">
        <v>-1.5459281037205561</v>
      </c>
    </row>
    <row r="31" spans="1:7" x14ac:dyDescent="0.3">
      <c r="A31" s="1">
        <v>30</v>
      </c>
      <c r="B31" s="2">
        <v>0.16017887019129745</v>
      </c>
      <c r="C31" s="2">
        <v>-0.92792803972609417</v>
      </c>
      <c r="D31" s="2">
        <v>-1.1281223930745263</v>
      </c>
      <c r="E31" s="2">
        <v>6.0676343864849267</v>
      </c>
      <c r="F31" s="2">
        <v>0.69327308596389781</v>
      </c>
      <c r="G31" s="2">
        <v>-1.5222854320022117</v>
      </c>
    </row>
    <row r="32" spans="1:7" x14ac:dyDescent="0.3">
      <c r="A32" s="1">
        <v>31</v>
      </c>
      <c r="B32" s="2">
        <v>-0.18112160136705158</v>
      </c>
      <c r="C32" s="2">
        <v>-0.92098825638102066</v>
      </c>
      <c r="D32" s="2">
        <v>-1.3661025429434903</v>
      </c>
      <c r="E32" s="2">
        <v>3.3957569868345354</v>
      </c>
      <c r="F32" s="2">
        <v>1.2839343141351078</v>
      </c>
      <c r="G32" s="2">
        <v>-4.9138740153516203</v>
      </c>
    </row>
    <row r="33" spans="1:7" x14ac:dyDescent="0.3">
      <c r="A33" s="1">
        <v>32</v>
      </c>
      <c r="B33" s="2">
        <v>-6.3181735000535477E-2</v>
      </c>
      <c r="C33" s="2">
        <v>-0.80294883746607149</v>
      </c>
      <c r="D33" s="2">
        <v>-1.0753762292111295</v>
      </c>
      <c r="E33" s="2">
        <v>3.9868508860536247</v>
      </c>
      <c r="F33" s="2">
        <v>1.5184220433660618</v>
      </c>
      <c r="G33" s="2">
        <v>-5.4373104096667184</v>
      </c>
    </row>
    <row r="34" spans="1:7" x14ac:dyDescent="0.3">
      <c r="A34" s="1">
        <v>33</v>
      </c>
      <c r="B34" s="2">
        <v>0.22933938520093533</v>
      </c>
      <c r="C34" s="2">
        <v>-0.95630133621682345</v>
      </c>
      <c r="D34" s="2">
        <v>0.22607258777134248</v>
      </c>
      <c r="E34" s="2">
        <v>5.3764537981538041</v>
      </c>
      <c r="F34" s="2">
        <v>1.2207897982140121</v>
      </c>
      <c r="G34" s="2">
        <v>-1.2575914305836673</v>
      </c>
    </row>
    <row r="35" spans="1:7" x14ac:dyDescent="0.3">
      <c r="A35" s="1">
        <v>34</v>
      </c>
      <c r="B35" s="2">
        <v>1.240640501272978</v>
      </c>
      <c r="C35" s="2">
        <v>0.35936606277179778</v>
      </c>
      <c r="D35" s="2">
        <v>-2.9998404023525196</v>
      </c>
      <c r="E35" s="2">
        <v>3.1498375474436862</v>
      </c>
      <c r="F35" s="2">
        <v>1.7433239252190313</v>
      </c>
      <c r="G35" s="2">
        <v>-0.68823865667665041</v>
      </c>
    </row>
    <row r="36" spans="1:7" x14ac:dyDescent="0.3">
      <c r="A36" s="1">
        <v>35</v>
      </c>
      <c r="B36" s="2">
        <v>-6.7837942062344503E-2</v>
      </c>
      <c r="C36" s="2">
        <v>-0.85842984730440053</v>
      </c>
      <c r="D36" s="2">
        <v>-1.369706287270942</v>
      </c>
      <c r="E36" s="2">
        <v>3.5144770471972508</v>
      </c>
      <c r="F36" s="2">
        <v>1.2088322624483465</v>
      </c>
      <c r="G36" s="2">
        <v>-5.1608887752970531</v>
      </c>
    </row>
    <row r="37" spans="1:7" x14ac:dyDescent="0.3">
      <c r="A37" s="1">
        <v>36</v>
      </c>
      <c r="B37" s="2">
        <v>0.53150228249766052</v>
      </c>
      <c r="C37" s="2">
        <v>-1.2128600829519209</v>
      </c>
      <c r="D37" s="2">
        <v>-1.3365853556745706</v>
      </c>
      <c r="E37" s="2">
        <v>5.7718649812093128</v>
      </c>
      <c r="F37" s="2">
        <v>1.6155034794009173</v>
      </c>
      <c r="G37" s="2">
        <v>-1.3025642915329154</v>
      </c>
    </row>
    <row r="38" spans="1:7" x14ac:dyDescent="0.3">
      <c r="A38" s="1">
        <v>37</v>
      </c>
      <c r="B38" s="2">
        <v>-0.25894282718187683</v>
      </c>
      <c r="C38" s="2">
        <v>-1.0475021767642034</v>
      </c>
      <c r="D38" s="2">
        <v>-1.1419849902550456</v>
      </c>
      <c r="E38" s="2">
        <v>3.8281231764630252</v>
      </c>
      <c r="F38" s="2">
        <v>1.2539426296050638</v>
      </c>
      <c r="G38" s="2">
        <v>-5.1212055356091755</v>
      </c>
    </row>
    <row r="39" spans="1:7" x14ac:dyDescent="0.3">
      <c r="A39" s="1">
        <v>38</v>
      </c>
      <c r="B39" s="2">
        <v>0.23121031310462034</v>
      </c>
      <c r="C39" s="2">
        <v>-0.52238599455999013</v>
      </c>
      <c r="D39" s="2">
        <v>-2.1449263510231873</v>
      </c>
      <c r="E39" s="2">
        <v>5.06302732174598</v>
      </c>
      <c r="F39" s="2">
        <v>0.83668704224760526</v>
      </c>
      <c r="G39" s="2">
        <v>-2.0697696162943586</v>
      </c>
    </row>
    <row r="40" spans="1:7" x14ac:dyDescent="0.3">
      <c r="A40" s="1">
        <v>39</v>
      </c>
      <c r="B40" s="2">
        <v>3.8635226248860885E-2</v>
      </c>
      <c r="C40" s="2">
        <v>-0.44635058360520108</v>
      </c>
      <c r="D40" s="2">
        <v>-2.2045690532528361</v>
      </c>
      <c r="E40" s="2">
        <v>5.2401729413942117</v>
      </c>
      <c r="F40" s="2">
        <v>1.025934642193808</v>
      </c>
      <c r="G40" s="2">
        <v>-2.051459389943588</v>
      </c>
    </row>
    <row r="41" spans="1:7" x14ac:dyDescent="0.3">
      <c r="A41" s="1">
        <v>40</v>
      </c>
      <c r="B41" s="2">
        <v>9.1220885118889952E-3</v>
      </c>
      <c r="C41" s="2">
        <v>-1.0894021255249504</v>
      </c>
      <c r="D41" s="2">
        <v>-1.8533787623372506</v>
      </c>
      <c r="E41" s="2">
        <v>3.3414748312740477</v>
      </c>
      <c r="F41" s="2">
        <v>1.0332494975072013</v>
      </c>
      <c r="G41" s="2">
        <v>-4.750749108019221</v>
      </c>
    </row>
    <row r="42" spans="1:7" x14ac:dyDescent="0.3">
      <c r="A42" s="1">
        <v>41</v>
      </c>
      <c r="B42" s="2">
        <v>-9.1786213519950713E-2</v>
      </c>
      <c r="C42" s="2">
        <v>-1.0296331612316854</v>
      </c>
      <c r="D42" s="2">
        <v>-1.3502420119798271</v>
      </c>
      <c r="E42" s="2">
        <v>3.7188977559797078</v>
      </c>
      <c r="F42" s="2">
        <v>1.1898871327014082</v>
      </c>
      <c r="G42" s="2">
        <v>-5.1478652638725357</v>
      </c>
    </row>
    <row r="43" spans="1:7" x14ac:dyDescent="0.3">
      <c r="A43" s="1">
        <v>42</v>
      </c>
      <c r="B43" s="2">
        <v>0.29595524021019826</v>
      </c>
      <c r="C43" s="2">
        <v>-0.83822490767213242</v>
      </c>
      <c r="D43" s="2">
        <v>-0.96778726037994933</v>
      </c>
      <c r="E43" s="2">
        <v>5.9631822766784106</v>
      </c>
      <c r="F43" s="2">
        <v>0.65748298336520761</v>
      </c>
      <c r="G43" s="2">
        <v>-1.6400520753051786</v>
      </c>
    </row>
    <row r="44" spans="1:7" x14ac:dyDescent="0.3">
      <c r="A44" s="1">
        <v>43</v>
      </c>
      <c r="B44" s="2">
        <v>2.0085774991457934</v>
      </c>
      <c r="C44" s="2">
        <v>-0.14393070548734047</v>
      </c>
      <c r="D44" s="2">
        <v>5.9658746966598258E-2</v>
      </c>
      <c r="E44" s="2">
        <v>4.3590065489793508</v>
      </c>
      <c r="F44" s="2">
        <v>2.0333805497207007</v>
      </c>
      <c r="G44" s="2">
        <v>-0.52464678395044773</v>
      </c>
    </row>
    <row r="45" spans="1:7" x14ac:dyDescent="0.3">
      <c r="A45" s="1">
        <v>44</v>
      </c>
      <c r="B45" s="2">
        <v>0.23811432928071255</v>
      </c>
      <c r="C45" s="2">
        <v>-0.79222515310210284</v>
      </c>
      <c r="D45" s="2">
        <v>-1.143620550464812</v>
      </c>
      <c r="E45" s="2">
        <v>5.8723405001245581</v>
      </c>
      <c r="F45" s="2">
        <v>0.68611448378950235</v>
      </c>
      <c r="G45" s="2">
        <v>-1.5437617811769941</v>
      </c>
    </row>
    <row r="46" spans="1:7" x14ac:dyDescent="0.3">
      <c r="A46" s="1">
        <v>45</v>
      </c>
      <c r="B46" s="2">
        <v>-6.7259939607911809E-2</v>
      </c>
      <c r="C46" s="2">
        <v>-1.3294003545636801</v>
      </c>
      <c r="D46" s="2">
        <v>-1.8302051078806347</v>
      </c>
      <c r="E46" s="2">
        <v>4.4722195824837252</v>
      </c>
      <c r="F46" s="2">
        <v>1.0627545166334902</v>
      </c>
      <c r="G46" s="2">
        <v>-2.3047435336088062</v>
      </c>
    </row>
    <row r="47" spans="1:7" x14ac:dyDescent="0.3">
      <c r="A47" s="1">
        <v>46</v>
      </c>
      <c r="B47" s="2">
        <v>-0.15263072311032383</v>
      </c>
      <c r="C47" s="2">
        <v>-1.7080970924505448</v>
      </c>
      <c r="D47" s="2">
        <v>-0.51481523493641212</v>
      </c>
      <c r="E47" s="2">
        <v>5.0529292544512181</v>
      </c>
      <c r="F47" s="2">
        <v>0.8438727241955839</v>
      </c>
      <c r="G47" s="2">
        <v>-1.7236123927159308</v>
      </c>
    </row>
    <row r="48" spans="1:7" x14ac:dyDescent="0.3">
      <c r="A48" s="1">
        <v>47</v>
      </c>
      <c r="B48" s="2">
        <v>8.3377117323540653E-2</v>
      </c>
      <c r="C48" s="2">
        <v>-1.6773392641030918</v>
      </c>
      <c r="D48" s="2">
        <v>-1.8325271017737919</v>
      </c>
      <c r="E48" s="2">
        <v>3.8273919851917708</v>
      </c>
      <c r="F48" s="2">
        <v>1.944906753127162</v>
      </c>
      <c r="G48" s="2">
        <v>-1.6450254767507317</v>
      </c>
    </row>
    <row r="49" spans="1:7" x14ac:dyDescent="0.3">
      <c r="A49" s="1">
        <v>48</v>
      </c>
      <c r="B49" s="2">
        <v>0.47097881216009191</v>
      </c>
      <c r="C49" s="2">
        <v>-8.1504494541666722E-2</v>
      </c>
      <c r="D49" s="2">
        <v>-1.8209926530506428</v>
      </c>
      <c r="E49" s="2">
        <v>4.5317281570202281</v>
      </c>
      <c r="F49" s="2">
        <v>0.89558497536181492</v>
      </c>
      <c r="G49" s="2">
        <v>-3.1780552236148574</v>
      </c>
    </row>
    <row r="50" spans="1:7" x14ac:dyDescent="0.3">
      <c r="A50" s="1">
        <v>49</v>
      </c>
      <c r="B50" s="2">
        <v>0.32808602807976656</v>
      </c>
      <c r="C50" s="2">
        <v>-0.72085432224817458</v>
      </c>
      <c r="D50" s="2">
        <v>-2.3056384114563628</v>
      </c>
      <c r="E50" s="2">
        <v>4.3978320704566318</v>
      </c>
      <c r="F50" s="2">
        <v>1.8347654994545424</v>
      </c>
      <c r="G50" s="2">
        <v>-1.5309704971394131</v>
      </c>
    </row>
    <row r="51" spans="1:7" x14ac:dyDescent="0.3">
      <c r="A51" s="1">
        <v>50</v>
      </c>
      <c r="B51" s="2">
        <v>0.48007779297517283</v>
      </c>
      <c r="C51" s="2">
        <v>-0.30015241207133142</v>
      </c>
      <c r="D51" s="2">
        <v>-2.7069976652015471</v>
      </c>
      <c r="E51" s="2">
        <v>3.9001014331688655</v>
      </c>
      <c r="F51" s="2">
        <v>2.1877287397443563</v>
      </c>
      <c r="G51" s="2">
        <v>-1.067443842313927</v>
      </c>
    </row>
    <row r="52" spans="1:7" x14ac:dyDescent="0.3">
      <c r="A52" s="1">
        <v>51</v>
      </c>
      <c r="B52" s="2">
        <v>8.1246711232725297E-2</v>
      </c>
      <c r="C52" s="2">
        <v>-0.63113141855688182</v>
      </c>
      <c r="D52" s="2">
        <v>-2.2891944729287843</v>
      </c>
      <c r="E52" s="2">
        <v>5.550538594865098</v>
      </c>
      <c r="F52" s="2">
        <v>0.7605072643975811</v>
      </c>
      <c r="G52" s="2">
        <v>-2.1104915305360286</v>
      </c>
    </row>
    <row r="53" spans="1:7" x14ac:dyDescent="0.3">
      <c r="A53" s="1">
        <v>52</v>
      </c>
      <c r="B53" s="2">
        <v>0.21925189231188816</v>
      </c>
      <c r="C53" s="2">
        <v>-0.99122786395995499</v>
      </c>
      <c r="D53" s="2">
        <v>-1.122087391388382</v>
      </c>
      <c r="E53" s="2">
        <v>5.8405296984604229</v>
      </c>
      <c r="F53" s="2">
        <v>0.72298281444119317</v>
      </c>
      <c r="G53" s="2">
        <v>-1.5290616787374673</v>
      </c>
    </row>
    <row r="54" spans="1:7" x14ac:dyDescent="0.3">
      <c r="A54" s="1">
        <v>53</v>
      </c>
      <c r="B54" s="2">
        <v>0.69522723168834411</v>
      </c>
      <c r="C54" s="2">
        <v>-1.2319233885516818</v>
      </c>
      <c r="D54" s="2">
        <v>-0.56563176661742687</v>
      </c>
      <c r="E54" s="2">
        <v>5.1265196171405183</v>
      </c>
      <c r="F54" s="2">
        <v>2.0783798184988669</v>
      </c>
      <c r="G54" s="2">
        <v>-1.1157297523021867</v>
      </c>
    </row>
    <row r="55" spans="1:7" x14ac:dyDescent="0.3">
      <c r="A55" s="1">
        <v>54</v>
      </c>
      <c r="B55" s="2">
        <v>4.4292008495797452E-2</v>
      </c>
      <c r="C55" s="2">
        <v>-1.1766805423546896</v>
      </c>
      <c r="D55" s="2">
        <v>-1.3002204465053011</v>
      </c>
      <c r="E55" s="2">
        <v>3.3617760223471969</v>
      </c>
      <c r="F55" s="2">
        <v>1.2944260332710817</v>
      </c>
      <c r="G55" s="2">
        <v>-5.1021460926219238</v>
      </c>
    </row>
    <row r="56" spans="1:7" x14ac:dyDescent="0.3">
      <c r="A56" s="1">
        <v>55</v>
      </c>
      <c r="B56" s="2">
        <v>-9.9898638832357056E-2</v>
      </c>
      <c r="C56" s="2">
        <v>-1.4526037265249545</v>
      </c>
      <c r="D56" s="2">
        <v>-1.8855204114585824</v>
      </c>
      <c r="E56" s="2">
        <v>4.1234872359359356</v>
      </c>
      <c r="F56" s="2">
        <v>1.1905891277477905</v>
      </c>
      <c r="G56" s="2">
        <v>-2.1240767104213982</v>
      </c>
    </row>
    <row r="57" spans="1:7" x14ac:dyDescent="0.3">
      <c r="A57" s="1">
        <v>56</v>
      </c>
      <c r="B57" s="2">
        <v>0.6982109740082959</v>
      </c>
      <c r="C57" s="2">
        <v>-1.0529870331855204</v>
      </c>
      <c r="D57" s="2">
        <v>-2.5854078079005176</v>
      </c>
      <c r="E57" s="2">
        <v>3.7693361189718009</v>
      </c>
      <c r="F57" s="2">
        <v>1.3116680816021529</v>
      </c>
      <c r="G57" s="2">
        <v>-0.9381056298063758</v>
      </c>
    </row>
    <row r="58" spans="1:7" x14ac:dyDescent="0.3">
      <c r="A58" s="1">
        <v>57</v>
      </c>
      <c r="B58" s="2">
        <v>0.15857992048825167</v>
      </c>
      <c r="C58" s="2">
        <v>-1.8304632324681385</v>
      </c>
      <c r="D58" s="2">
        <v>0.35048181163949882</v>
      </c>
      <c r="E58" s="2">
        <v>4.3927892433034188</v>
      </c>
      <c r="F58" s="2">
        <v>1.6229133377114375</v>
      </c>
      <c r="G58" s="2">
        <v>-1.409865620127132</v>
      </c>
    </row>
    <row r="59" spans="1:7" x14ac:dyDescent="0.3">
      <c r="A59" s="1">
        <v>58</v>
      </c>
      <c r="B59" s="2">
        <v>-0.12809316831830067</v>
      </c>
      <c r="C59" s="2">
        <v>-1.5064168569788514</v>
      </c>
      <c r="D59" s="2">
        <v>-1.8273398652991866</v>
      </c>
      <c r="E59" s="2">
        <v>4.3017920264536977</v>
      </c>
      <c r="F59" s="2">
        <v>0.90145776031841429</v>
      </c>
      <c r="G59" s="2">
        <v>-2.2637101929973884</v>
      </c>
    </row>
    <row r="60" spans="1:7" x14ac:dyDescent="0.3">
      <c r="A60" s="1">
        <v>59</v>
      </c>
      <c r="B60" s="2">
        <v>-0.18463405885790451</v>
      </c>
      <c r="C60" s="2">
        <v>-1.0063682081514755</v>
      </c>
      <c r="D60" s="2">
        <v>-1.3953932841307177</v>
      </c>
      <c r="E60" s="2">
        <v>3.4280644367391209</v>
      </c>
      <c r="F60" s="2">
        <v>1.0569711068863634</v>
      </c>
      <c r="G60" s="2">
        <v>-4.7543929141882568</v>
      </c>
    </row>
    <row r="61" spans="1:7" x14ac:dyDescent="0.3">
      <c r="A61" s="1">
        <v>60</v>
      </c>
      <c r="B61" s="2">
        <v>0.10034010161317466</v>
      </c>
      <c r="C61" s="2">
        <v>-0.72617768949528438</v>
      </c>
      <c r="D61" s="2">
        <v>-1.0080670345772913</v>
      </c>
      <c r="E61" s="2">
        <v>5.9513579067505935</v>
      </c>
      <c r="F61" s="2">
        <v>0.6949310313320809</v>
      </c>
      <c r="G61" s="2">
        <v>-1.5698823394533576</v>
      </c>
    </row>
    <row r="62" spans="1:7" x14ac:dyDescent="0.3">
      <c r="A62" s="1">
        <v>61</v>
      </c>
      <c r="B62" s="2">
        <v>-0.13951019837906237</v>
      </c>
      <c r="C62" s="2">
        <v>-0.94754764537848291</v>
      </c>
      <c r="D62" s="2">
        <v>-1.4260487174515317</v>
      </c>
      <c r="E62" s="2">
        <v>3.5524929032872596</v>
      </c>
      <c r="F62" s="2">
        <v>1.1912148559041131</v>
      </c>
      <c r="G62" s="2">
        <v>-5.1109979930544824</v>
      </c>
    </row>
    <row r="63" spans="1:7" x14ac:dyDescent="0.3">
      <c r="A63" s="1">
        <v>62</v>
      </c>
      <c r="B63" s="2">
        <v>0.77058053013574135</v>
      </c>
      <c r="C63" s="2">
        <v>-0.39813495992361853</v>
      </c>
      <c r="D63" s="2">
        <v>-0.73191508030619357</v>
      </c>
      <c r="E63" s="2">
        <v>4.9880363757354802</v>
      </c>
      <c r="F63" s="2">
        <v>2.5781099102376226</v>
      </c>
      <c r="G63" s="2">
        <v>-0.90778255434136812</v>
      </c>
    </row>
    <row r="64" spans="1:7" x14ac:dyDescent="0.3">
      <c r="A64" s="1">
        <v>63</v>
      </c>
      <c r="B64" s="2">
        <v>1.159231775548172</v>
      </c>
      <c r="C64" s="2">
        <v>-2.2655118802889769</v>
      </c>
      <c r="D64" s="2">
        <v>0.48850098274774811</v>
      </c>
      <c r="E64" s="2">
        <v>2.9699360703984223</v>
      </c>
      <c r="F64" s="2">
        <v>1.6082920957043032</v>
      </c>
      <c r="G64" s="2">
        <v>-0.7413747033755993</v>
      </c>
    </row>
    <row r="65" spans="1:7" x14ac:dyDescent="0.3">
      <c r="A65" s="1">
        <v>64</v>
      </c>
      <c r="B65" s="2">
        <v>-0.16820320925290122</v>
      </c>
      <c r="C65" s="2">
        <v>-0.96094909056717448</v>
      </c>
      <c r="D65" s="2">
        <v>-1.4239952663439677</v>
      </c>
      <c r="E65" s="2">
        <v>3.8079800643779484</v>
      </c>
      <c r="F65" s="2">
        <v>1.2211246811141581</v>
      </c>
      <c r="G65" s="2">
        <v>-5.1675052730026039</v>
      </c>
    </row>
    <row r="66" spans="1:7" x14ac:dyDescent="0.3">
      <c r="A66" s="1">
        <v>65</v>
      </c>
      <c r="B66" s="2">
        <v>0.14556728347754586</v>
      </c>
      <c r="C66" s="2">
        <v>-0.91137308051421029</v>
      </c>
      <c r="D66" s="2">
        <v>-1.2090937738890555</v>
      </c>
      <c r="E66" s="2">
        <v>6.0196367277634932</v>
      </c>
      <c r="F66" s="2">
        <v>0.76518919326492874</v>
      </c>
      <c r="G66" s="2">
        <v>-1.5494445837072823</v>
      </c>
    </row>
    <row r="67" spans="1:7" x14ac:dyDescent="0.3">
      <c r="A67" s="1">
        <v>66</v>
      </c>
      <c r="B67" s="2">
        <v>0.63831922034472477</v>
      </c>
      <c r="C67" s="2">
        <v>-0.4371009616079562</v>
      </c>
      <c r="D67" s="2">
        <v>-0.63489888545361617</v>
      </c>
      <c r="E67" s="2">
        <v>1.3345754076865155</v>
      </c>
      <c r="F67" s="2">
        <v>1.3232815490064929</v>
      </c>
      <c r="G67" s="2">
        <v>-1.2414205948856836</v>
      </c>
    </row>
    <row r="68" spans="1:7" x14ac:dyDescent="0.3">
      <c r="A68" s="1">
        <v>67</v>
      </c>
      <c r="B68" s="2">
        <v>-7.7680491173919453E-2</v>
      </c>
      <c r="C68" s="2">
        <v>-0.97689121941213364</v>
      </c>
      <c r="D68" s="2">
        <v>-1.4893631426236158</v>
      </c>
      <c r="E68" s="2">
        <v>3.5083124676965505</v>
      </c>
      <c r="F68" s="2">
        <v>1.1885971783931961</v>
      </c>
      <c r="G68" s="2">
        <v>-4.9927897704396189</v>
      </c>
    </row>
    <row r="69" spans="1:7" x14ac:dyDescent="0.3">
      <c r="A69" s="1">
        <v>68</v>
      </c>
      <c r="B69" s="2">
        <v>-0.17268124661747219</v>
      </c>
      <c r="C69" s="2">
        <v>-1.0966080942889957</v>
      </c>
      <c r="D69" s="2">
        <v>-1.3331638168820699</v>
      </c>
      <c r="E69" s="2">
        <v>4.0130030266457322</v>
      </c>
      <c r="F69" s="2">
        <v>1.3598904664732285</v>
      </c>
      <c r="G69" s="2">
        <v>-5.2649251244806488</v>
      </c>
    </row>
    <row r="70" spans="1:7" x14ac:dyDescent="0.3">
      <c r="A70" s="1">
        <v>69</v>
      </c>
      <c r="B70" s="2">
        <v>-9.7293466222621583E-2</v>
      </c>
      <c r="C70" s="2">
        <v>-0.95110671984003314</v>
      </c>
      <c r="D70" s="2">
        <v>-1.2748442221718155</v>
      </c>
      <c r="E70" s="2">
        <v>3.6187398847820988</v>
      </c>
      <c r="F70" s="2">
        <v>1.2421496741967339</v>
      </c>
      <c r="G70" s="2">
        <v>-4.8736031597074403</v>
      </c>
    </row>
    <row r="71" spans="1:7" x14ac:dyDescent="0.3">
      <c r="A71" s="1">
        <v>70</v>
      </c>
      <c r="B71" s="2">
        <v>0.51448071995919953</v>
      </c>
      <c r="C71" s="2">
        <v>-1.4214759975386757</v>
      </c>
      <c r="D71" s="2">
        <v>-0.49092678010185581</v>
      </c>
      <c r="E71" s="2">
        <v>3.5271825770759171</v>
      </c>
      <c r="F71" s="2">
        <v>2.893573688204266</v>
      </c>
      <c r="G71" s="2">
        <v>-0.93215407775620929</v>
      </c>
    </row>
    <row r="72" spans="1:7" x14ac:dyDescent="0.3">
      <c r="A72" s="1">
        <v>71</v>
      </c>
      <c r="B72" s="2">
        <v>-0.1799923425523785</v>
      </c>
      <c r="C72" s="2">
        <v>-0.90483724341008309</v>
      </c>
      <c r="D72" s="2">
        <v>-1.3705228177145172</v>
      </c>
      <c r="E72" s="2">
        <v>3.8778285730211981</v>
      </c>
      <c r="F72" s="2">
        <v>1.255915469657195</v>
      </c>
      <c r="G72" s="2">
        <v>-5.0461129571417098</v>
      </c>
    </row>
    <row r="73" spans="1:7" x14ac:dyDescent="0.3">
      <c r="A73" s="1">
        <v>72</v>
      </c>
      <c r="B73" s="2">
        <v>0.18352499182521145</v>
      </c>
      <c r="C73" s="2">
        <v>-0.19398440847899581</v>
      </c>
      <c r="D73" s="2">
        <v>-1.5527681212230482</v>
      </c>
      <c r="E73" s="2">
        <v>4.8590758892098096</v>
      </c>
      <c r="F73" s="2">
        <v>1.1457933938621958</v>
      </c>
      <c r="G73" s="2">
        <v>-3.2200848805379101</v>
      </c>
    </row>
    <row r="74" spans="1:7" x14ac:dyDescent="0.3">
      <c r="A74" s="1">
        <v>73</v>
      </c>
      <c r="B74" s="2">
        <v>-4.907679801567804E-2</v>
      </c>
      <c r="C74" s="2">
        <v>-0.59011933651607029</v>
      </c>
      <c r="D74" s="2">
        <v>-0.35016628879279604</v>
      </c>
      <c r="E74" s="2">
        <v>4.9394162254259326</v>
      </c>
      <c r="F74" s="2">
        <v>0.83903784728849662</v>
      </c>
      <c r="G74" s="2">
        <v>-2.0979214995656315</v>
      </c>
    </row>
    <row r="75" spans="1:7" x14ac:dyDescent="0.3">
      <c r="A75" s="1">
        <v>74</v>
      </c>
      <c r="B75" s="2">
        <v>-0.26247236911551142</v>
      </c>
      <c r="C75" s="2">
        <v>-0.8276392298247045</v>
      </c>
      <c r="D75" s="2">
        <v>-1.3731794540157161</v>
      </c>
      <c r="E75" s="2">
        <v>3.7092776194821031</v>
      </c>
      <c r="F75" s="2">
        <v>1.2423599372937915</v>
      </c>
      <c r="G75" s="2">
        <v>-5.191627590366628</v>
      </c>
    </row>
    <row r="76" spans="1:7" x14ac:dyDescent="0.3">
      <c r="A76" s="1">
        <v>75</v>
      </c>
      <c r="B76" s="2">
        <v>0.35665256751723934</v>
      </c>
      <c r="C76" s="2">
        <v>-0.49486112065918059</v>
      </c>
      <c r="D76" s="2">
        <v>-1.8164556321745251</v>
      </c>
      <c r="E76" s="2">
        <v>3.6091963056024632</v>
      </c>
      <c r="F76" s="2">
        <v>2.1963929657682142</v>
      </c>
      <c r="G76" s="2">
        <v>-2.0278056009760235</v>
      </c>
    </row>
    <row r="77" spans="1:7" x14ac:dyDescent="0.3">
      <c r="A77" s="1">
        <v>76</v>
      </c>
      <c r="B77" s="2">
        <v>4.5491836890498565E-2</v>
      </c>
      <c r="C77" s="2">
        <v>-0.67308848826587586</v>
      </c>
      <c r="D77" s="2">
        <v>-1.9227374297628317</v>
      </c>
      <c r="E77" s="2">
        <v>4.9404898290038037</v>
      </c>
      <c r="F77" s="2">
        <v>1.0108761805142508</v>
      </c>
      <c r="G77" s="2">
        <v>-1.9616543755164553</v>
      </c>
    </row>
    <row r="78" spans="1:7" x14ac:dyDescent="0.3">
      <c r="A78" s="1">
        <v>77</v>
      </c>
      <c r="B78" s="2">
        <v>-7.4173147057819216E-2</v>
      </c>
      <c r="C78" s="2">
        <v>-1.1031832829101869</v>
      </c>
      <c r="D78" s="2">
        <v>-1.3251000271765923</v>
      </c>
      <c r="E78" s="2">
        <v>3.4413964421307246</v>
      </c>
      <c r="F78" s="2">
        <v>1.2529798543349795</v>
      </c>
      <c r="G78" s="2">
        <v>-4.9672835344582724</v>
      </c>
    </row>
    <row r="79" spans="1:7" x14ac:dyDescent="0.3">
      <c r="A79" s="1">
        <v>78</v>
      </c>
      <c r="B79" s="2">
        <v>7.1589241640026169E-2</v>
      </c>
      <c r="C79" s="2">
        <v>-0.77366932735644278</v>
      </c>
      <c r="D79" s="2">
        <v>-1.04358486009712</v>
      </c>
      <c r="E79" s="2">
        <v>5.9951016226831042</v>
      </c>
      <c r="F79" s="2">
        <v>0.59109722784997332</v>
      </c>
      <c r="G79" s="2">
        <v>-1.4899747065087694</v>
      </c>
    </row>
    <row r="80" spans="1:7" x14ac:dyDescent="0.3">
      <c r="A80" s="1">
        <v>79</v>
      </c>
      <c r="B80" s="2">
        <v>-0.19882627131254041</v>
      </c>
      <c r="C80" s="2">
        <v>-1.0417316662942935</v>
      </c>
      <c r="D80" s="2">
        <v>-1.2528113270821546</v>
      </c>
      <c r="E80" s="2">
        <v>3.8379377507617209</v>
      </c>
      <c r="F80" s="2">
        <v>1.3579016640053547</v>
      </c>
      <c r="G80" s="2">
        <v>-5.0893998200378725</v>
      </c>
    </row>
    <row r="81" spans="1:7" x14ac:dyDescent="0.3">
      <c r="A81" s="1">
        <v>80</v>
      </c>
      <c r="B81" s="2">
        <v>-0.11201882915273847</v>
      </c>
      <c r="C81" s="2">
        <v>-0.95314824072148108</v>
      </c>
      <c r="D81" s="2">
        <v>-1.3432801695868057</v>
      </c>
      <c r="E81" s="2">
        <v>3.8690462845760178</v>
      </c>
      <c r="F81" s="2">
        <v>1.1479293922863387</v>
      </c>
      <c r="G81" s="2">
        <v>-5.0803135115682787</v>
      </c>
    </row>
    <row r="82" spans="1:7" x14ac:dyDescent="0.3">
      <c r="A82" s="1">
        <v>81</v>
      </c>
      <c r="B82" s="2">
        <v>-4.6704656310251669E-2</v>
      </c>
      <c r="C82" s="2">
        <v>-0.99072494153995871</v>
      </c>
      <c r="D82" s="2">
        <v>-1.3445095315265976</v>
      </c>
      <c r="E82" s="2">
        <v>3.8472560138213447</v>
      </c>
      <c r="F82" s="2">
        <v>1.1799688349409614</v>
      </c>
      <c r="G82" s="2">
        <v>-5.275114355108208</v>
      </c>
    </row>
    <row r="83" spans="1:7" x14ac:dyDescent="0.3">
      <c r="A83" s="1">
        <v>82</v>
      </c>
      <c r="B83" s="2">
        <v>0.19659404707951614</v>
      </c>
      <c r="C83" s="2">
        <v>-0.67435764518976926</v>
      </c>
      <c r="D83" s="2">
        <v>-2.037941618488833</v>
      </c>
      <c r="E83" s="2">
        <v>5.1202838971475151</v>
      </c>
      <c r="F83" s="2">
        <v>0.81933495731506811</v>
      </c>
      <c r="G83" s="2">
        <v>-2.0653524511929202</v>
      </c>
    </row>
    <row r="84" spans="1:7" x14ac:dyDescent="0.3">
      <c r="A84" s="1">
        <v>83</v>
      </c>
      <c r="B84" s="2">
        <v>-1.8172712565890728E-3</v>
      </c>
      <c r="C84" s="2">
        <v>-0.84078570631237248</v>
      </c>
      <c r="D84" s="2">
        <v>-1.0733728178975519</v>
      </c>
      <c r="E84" s="2">
        <v>6.0415348350025164</v>
      </c>
      <c r="F84" s="2">
        <v>0.78362762434101119</v>
      </c>
      <c r="G84" s="2">
        <v>-1.5044764777758621</v>
      </c>
    </row>
    <row r="85" spans="1:7" x14ac:dyDescent="0.3">
      <c r="A85" s="1">
        <v>84</v>
      </c>
      <c r="B85" s="2">
        <v>-0.19610207846088376</v>
      </c>
      <c r="C85" s="2">
        <v>-1.1779727051662188</v>
      </c>
      <c r="D85" s="2">
        <v>-1.1012108909020217</v>
      </c>
      <c r="E85" s="2">
        <v>3.9263449202095808</v>
      </c>
      <c r="F85" s="2">
        <v>1.0611553103867732</v>
      </c>
      <c r="G85" s="2">
        <v>-4.904507185289706</v>
      </c>
    </row>
    <row r="86" spans="1:7" x14ac:dyDescent="0.3">
      <c r="A86" s="1">
        <v>85</v>
      </c>
      <c r="B86" s="2">
        <v>-0.21806433877644413</v>
      </c>
      <c r="C86" s="2">
        <v>-0.91014761050499216</v>
      </c>
      <c r="D86" s="2">
        <v>-1.0672725423139777</v>
      </c>
      <c r="E86" s="2">
        <v>3.4743434262705466</v>
      </c>
      <c r="F86" s="2">
        <v>1.3492718028919262</v>
      </c>
      <c r="G86" s="2">
        <v>-5.0811205191533677</v>
      </c>
    </row>
    <row r="87" spans="1:7" x14ac:dyDescent="0.3">
      <c r="A87" s="1">
        <v>86</v>
      </c>
      <c r="B87" s="2">
        <v>-5.2955731094287944E-2</v>
      </c>
      <c r="C87" s="2">
        <v>-0.76652341739214924</v>
      </c>
      <c r="D87" s="2">
        <v>-1.1257631217121811</v>
      </c>
      <c r="E87" s="2">
        <v>4.2496484250607205</v>
      </c>
      <c r="F87" s="2">
        <v>1.4040880563957667</v>
      </c>
      <c r="G87" s="2">
        <v>-5.5080050923735939</v>
      </c>
    </row>
    <row r="88" spans="1:7" x14ac:dyDescent="0.3">
      <c r="A88" s="1">
        <v>87</v>
      </c>
      <c r="B88" s="2">
        <v>-0.14241757598021429</v>
      </c>
      <c r="C88" s="2">
        <v>-1.877025622986296</v>
      </c>
      <c r="D88" s="2">
        <v>-0.70497697852300578</v>
      </c>
      <c r="E88" s="2">
        <v>4.8541279657284244</v>
      </c>
      <c r="F88" s="2">
        <v>1.0787184708273463</v>
      </c>
      <c r="G88" s="2">
        <v>-1.6316065024837112</v>
      </c>
    </row>
    <row r="89" spans="1:7" x14ac:dyDescent="0.3">
      <c r="A89" s="1">
        <v>88</v>
      </c>
      <c r="B89" s="2">
        <v>0.465327315839137</v>
      </c>
      <c r="C89" s="2">
        <v>-0.93320276661650459</v>
      </c>
      <c r="D89" s="2">
        <v>-1.2232596269491665</v>
      </c>
      <c r="E89" s="2">
        <v>4.0860861718162731</v>
      </c>
      <c r="F89" s="2">
        <v>2.452797964527524</v>
      </c>
      <c r="G89" s="2">
        <v>-1.3222653973673271</v>
      </c>
    </row>
    <row r="90" spans="1:7" x14ac:dyDescent="0.3">
      <c r="A90" s="1">
        <v>89</v>
      </c>
      <c r="B90" s="2">
        <v>-0.16222039006867411</v>
      </c>
      <c r="C90" s="2">
        <v>-0.88730472477216005</v>
      </c>
      <c r="D90" s="2">
        <v>-1.2557870521490271</v>
      </c>
      <c r="E90" s="2">
        <v>3.8134328307130092</v>
      </c>
      <c r="F90" s="2">
        <v>1.2849761922066099</v>
      </c>
      <c r="G90" s="2">
        <v>-5.1889047557593777</v>
      </c>
    </row>
    <row r="91" spans="1:7" x14ac:dyDescent="0.3">
      <c r="A91" s="1">
        <v>90</v>
      </c>
      <c r="B91" s="2">
        <v>0.10611803872217231</v>
      </c>
      <c r="C91" s="2">
        <v>-0.44931933002413788</v>
      </c>
      <c r="D91" s="2">
        <v>-2.1610185161455289</v>
      </c>
      <c r="E91" s="2">
        <v>5.0396420554078363</v>
      </c>
      <c r="F91" s="2">
        <v>0.90055702144065708</v>
      </c>
      <c r="G91" s="2">
        <v>-2.0009553166573024</v>
      </c>
    </row>
    <row r="92" spans="1:7" x14ac:dyDescent="0.3">
      <c r="A92" s="1">
        <v>91</v>
      </c>
      <c r="B92" s="2">
        <v>1.0271020949045673</v>
      </c>
      <c r="C92" s="2">
        <v>-2.3443016889240966</v>
      </c>
      <c r="D92" s="2">
        <v>0.62904410382213571</v>
      </c>
      <c r="E92" s="2">
        <v>3.2390189918219869</v>
      </c>
      <c r="F92" s="2">
        <v>1.7788086814761657</v>
      </c>
      <c r="G92" s="2">
        <v>-0.73766239799531641</v>
      </c>
    </row>
    <row r="93" spans="1:7" x14ac:dyDescent="0.3">
      <c r="A93" s="1">
        <v>92</v>
      </c>
      <c r="B93" s="2">
        <v>0.41824152713969859</v>
      </c>
      <c r="C93" s="2">
        <v>1.7764172366902472E-2</v>
      </c>
      <c r="D93" s="2">
        <v>-1.2762947091553374</v>
      </c>
      <c r="E93" s="2">
        <v>5.6345757916644938</v>
      </c>
      <c r="F93" s="2">
        <v>0.34620150543242356</v>
      </c>
      <c r="G93" s="2">
        <v>-1.1008538659774976</v>
      </c>
    </row>
    <row r="94" spans="1:7" x14ac:dyDescent="0.3">
      <c r="A94" s="1">
        <v>93</v>
      </c>
      <c r="B94" s="2">
        <v>0.28816207774798319</v>
      </c>
      <c r="C94" s="2">
        <v>-1.7190109751565339</v>
      </c>
      <c r="D94" s="2">
        <v>-1.9820673506228541</v>
      </c>
      <c r="E94" s="2">
        <v>3.4234675148144342</v>
      </c>
      <c r="F94" s="2">
        <v>1.7989101563481431</v>
      </c>
      <c r="G94" s="2">
        <v>-1.5649417051494339</v>
      </c>
    </row>
    <row r="95" spans="1:7" x14ac:dyDescent="0.3">
      <c r="A95" s="1">
        <v>94</v>
      </c>
      <c r="B95" s="2">
        <v>-8.1667616496203924E-2</v>
      </c>
      <c r="C95" s="2">
        <v>-1.1490905021769449</v>
      </c>
      <c r="D95" s="2">
        <v>6.1146411002569404E-3</v>
      </c>
      <c r="E95" s="2">
        <v>2.5069048847217483</v>
      </c>
      <c r="F95" s="2">
        <v>1.9549498896710182</v>
      </c>
      <c r="G95" s="2">
        <v>-2.1500896191755028</v>
      </c>
    </row>
    <row r="96" spans="1:7" x14ac:dyDescent="0.3">
      <c r="A96" s="1">
        <v>95</v>
      </c>
      <c r="B96" s="2">
        <v>6.7315047424838986E-2</v>
      </c>
      <c r="C96" s="2">
        <v>-0.93726064237762152</v>
      </c>
      <c r="D96" s="2">
        <v>-1.0776058694950561</v>
      </c>
      <c r="E96" s="2">
        <v>5.8996463198809588</v>
      </c>
      <c r="F96" s="2">
        <v>0.72508364961592375</v>
      </c>
      <c r="G96" s="2">
        <v>-1.4771998854220107</v>
      </c>
    </row>
    <row r="97" spans="1:7" x14ac:dyDescent="0.3">
      <c r="A97" s="1">
        <v>96</v>
      </c>
      <c r="B97" s="2">
        <v>-1.0246660612849293E-2</v>
      </c>
      <c r="C97" s="2">
        <v>-1.2331323600696364</v>
      </c>
      <c r="D97" s="2">
        <v>-1.3730699521210996</v>
      </c>
      <c r="E97" s="2">
        <v>3.9631652171796579</v>
      </c>
      <c r="F97" s="2">
        <v>1.0669341088823836</v>
      </c>
      <c r="G97" s="2">
        <v>-5.2330897224946353</v>
      </c>
    </row>
    <row r="98" spans="1:7" x14ac:dyDescent="0.3">
      <c r="A98" s="1">
        <v>97</v>
      </c>
      <c r="B98" s="2">
        <v>-6.186138699822237E-2</v>
      </c>
      <c r="C98" s="2">
        <v>-0.73972778684728002</v>
      </c>
      <c r="D98" s="2">
        <v>-1.3157812877961481</v>
      </c>
      <c r="E98" s="2">
        <v>3.681677463194081</v>
      </c>
      <c r="F98" s="2">
        <v>1.1750095532127307</v>
      </c>
      <c r="G98" s="2">
        <v>-5.273685565052336</v>
      </c>
    </row>
    <row r="99" spans="1:7" x14ac:dyDescent="0.3">
      <c r="A99" s="1">
        <v>98</v>
      </c>
      <c r="B99" s="2">
        <v>1.0394738215679311</v>
      </c>
      <c r="C99" s="2">
        <v>0.55159021848061984</v>
      </c>
      <c r="D99" s="2">
        <v>-2.1406459760886922</v>
      </c>
      <c r="E99" s="2">
        <v>5.0792659575781096</v>
      </c>
      <c r="F99" s="2">
        <v>1.5744064449361248</v>
      </c>
      <c r="G99" s="2">
        <v>-0.80205121352004949</v>
      </c>
    </row>
    <row r="100" spans="1:7" x14ac:dyDescent="0.3">
      <c r="A100" s="1">
        <v>99</v>
      </c>
      <c r="B100" s="2">
        <v>-6.3216035094970646E-2</v>
      </c>
      <c r="C100" s="2">
        <v>-0.9513273210810026</v>
      </c>
      <c r="D100" s="2">
        <v>-1.3822958971226138</v>
      </c>
      <c r="E100" s="2">
        <v>3.6288423994593306</v>
      </c>
      <c r="F100" s="2">
        <v>1.1756403236701534</v>
      </c>
      <c r="G100" s="2">
        <v>-4.9040019965855661</v>
      </c>
    </row>
    <row r="101" spans="1:7" x14ac:dyDescent="0.3">
      <c r="A101" s="1">
        <v>100</v>
      </c>
      <c r="B101" s="2">
        <v>0.23551696751198797</v>
      </c>
      <c r="C101" s="2">
        <v>-0.46827059295190382</v>
      </c>
      <c r="D101" s="2">
        <v>-1.7753805818114317</v>
      </c>
      <c r="E101" s="2">
        <v>3.9087468041763378</v>
      </c>
      <c r="F101" s="2">
        <v>2.1060093376759434</v>
      </c>
      <c r="G101" s="2">
        <v>-2.0550253593222703</v>
      </c>
    </row>
    <row r="102" spans="1:7" x14ac:dyDescent="0.3">
      <c r="A102" s="1">
        <v>101</v>
      </c>
      <c r="B102" s="2">
        <v>-3.2914205320271554E-2</v>
      </c>
      <c r="C102" s="2">
        <v>-0.82865767862633277</v>
      </c>
      <c r="D102" s="2">
        <v>-1.1464227318476528</v>
      </c>
      <c r="E102" s="2">
        <v>6.0581893983449691</v>
      </c>
      <c r="F102" s="2">
        <v>0.77206174377233761</v>
      </c>
      <c r="G102" s="2">
        <v>-1.4730752985443432</v>
      </c>
    </row>
    <row r="103" spans="1:7" x14ac:dyDescent="0.3">
      <c r="A103" s="1">
        <v>102</v>
      </c>
      <c r="B103" s="2">
        <v>-9.0683090170215058E-2</v>
      </c>
      <c r="C103" s="2">
        <v>-0.99819942166316267</v>
      </c>
      <c r="D103" s="2">
        <v>-1.3838666418895154</v>
      </c>
      <c r="E103" s="2">
        <v>3.8972718714868533</v>
      </c>
      <c r="F103" s="2">
        <v>1.2427912271860528</v>
      </c>
      <c r="G103" s="2">
        <v>-5.0718619963759073</v>
      </c>
    </row>
    <row r="104" spans="1:7" x14ac:dyDescent="0.3">
      <c r="A104" s="1">
        <v>103</v>
      </c>
      <c r="B104" s="2">
        <v>0.17709524351155709</v>
      </c>
      <c r="C104" s="2">
        <v>-0.5047290414812956</v>
      </c>
      <c r="D104" s="2">
        <v>-1.9355339175248558</v>
      </c>
      <c r="E104" s="2">
        <v>3.6904393503548576</v>
      </c>
      <c r="F104" s="2">
        <v>1.8348511014364099</v>
      </c>
      <c r="G104" s="2">
        <v>-1.8856149451851389</v>
      </c>
    </row>
    <row r="105" spans="1:7" x14ac:dyDescent="0.3">
      <c r="A105" s="1">
        <v>104</v>
      </c>
      <c r="B105" s="2">
        <v>7.7724734270832777E-2</v>
      </c>
      <c r="C105" s="2">
        <v>-0.80346640405535952</v>
      </c>
      <c r="D105" s="2">
        <v>-0.85429993110474733</v>
      </c>
      <c r="E105" s="2">
        <v>6.0636341826595057</v>
      </c>
      <c r="F105" s="2">
        <v>0.60565950831099258</v>
      </c>
      <c r="G105" s="2">
        <v>-1.5572264746722537</v>
      </c>
    </row>
    <row r="106" spans="1:7" x14ac:dyDescent="0.3">
      <c r="A106" s="1">
        <v>105</v>
      </c>
      <c r="B106" s="2">
        <v>-8.2069079392637606E-2</v>
      </c>
      <c r="C106" s="2">
        <v>-1.0029744781007928</v>
      </c>
      <c r="D106" s="2">
        <v>-1.2377452152141442</v>
      </c>
      <c r="E106" s="2">
        <v>3.7862458813472695</v>
      </c>
      <c r="F106" s="2">
        <v>1.2115215176039358</v>
      </c>
      <c r="G106" s="2">
        <v>-5.1341109445814412</v>
      </c>
    </row>
    <row r="107" spans="1:7" x14ac:dyDescent="0.3">
      <c r="A107" s="1">
        <v>106</v>
      </c>
      <c r="B107" s="2">
        <v>0.33317710380842919</v>
      </c>
      <c r="C107" s="2">
        <v>-7.0333317616029803E-2</v>
      </c>
      <c r="D107" s="2">
        <v>-0.10220489399537201</v>
      </c>
      <c r="E107" s="2">
        <v>3.6089572717574394</v>
      </c>
      <c r="F107" s="2">
        <v>2.6917304101388453</v>
      </c>
      <c r="G107" s="2">
        <v>-1.0492825903270235</v>
      </c>
    </row>
    <row r="108" spans="1:7" x14ac:dyDescent="0.3">
      <c r="A108" s="1">
        <v>107</v>
      </c>
      <c r="B108" s="2">
        <v>-0.15762511049662817</v>
      </c>
      <c r="C108" s="2">
        <v>-0.96306219218245481</v>
      </c>
      <c r="D108" s="2">
        <v>-1.4066376135566707</v>
      </c>
      <c r="E108" s="2">
        <v>3.4189502825954472</v>
      </c>
      <c r="F108" s="2">
        <v>1.2040270056841009</v>
      </c>
      <c r="G108" s="2">
        <v>-4.884487970207946</v>
      </c>
    </row>
    <row r="109" spans="1:7" x14ac:dyDescent="0.3">
      <c r="A109" s="1">
        <v>108</v>
      </c>
      <c r="B109" s="2">
        <v>1.1349706119784715</v>
      </c>
      <c r="C109" s="2">
        <v>-0.75017412319672661</v>
      </c>
      <c r="D109" s="2">
        <v>0.36377876726646302</v>
      </c>
      <c r="E109" s="2">
        <v>4.6645481575010708</v>
      </c>
      <c r="F109" s="2">
        <v>2.2694644033212548</v>
      </c>
      <c r="G109" s="2">
        <v>-0.81925480889121716</v>
      </c>
    </row>
    <row r="110" spans="1:7" x14ac:dyDescent="0.3">
      <c r="A110" s="1">
        <v>109</v>
      </c>
      <c r="B110" s="2">
        <v>0.53011984866980133</v>
      </c>
      <c r="C110" s="2">
        <v>-1.1942778045019566</v>
      </c>
      <c r="D110" s="2">
        <v>-0.25733339382732445</v>
      </c>
      <c r="E110" s="2">
        <v>5.519294800880175</v>
      </c>
      <c r="F110" s="2">
        <v>2.0990185101280612</v>
      </c>
      <c r="G110" s="2">
        <v>-1.0947426837435685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selection activeCell="G9" sqref="G9"/>
    </sheetView>
  </sheetViews>
  <sheetFormatPr defaultRowHeight="14.4" x14ac:dyDescent="0.3"/>
  <cols>
    <col min="1" max="1" width="9.109375" style="1"/>
    <col min="2" max="5" width="9.109375" style="2"/>
    <col min="6" max="6" width="2.109375" style="2" customWidth="1"/>
    <col min="7" max="7" width="9.109375" style="2"/>
  </cols>
  <sheetData>
    <row r="1" spans="1:11" s="2" customFormat="1" x14ac:dyDescent="0.3">
      <c r="A1" s="1"/>
      <c r="B1" s="2" t="s">
        <v>20</v>
      </c>
      <c r="G1" s="2" t="s">
        <v>21</v>
      </c>
      <c r="K1" s="2" t="s">
        <v>22</v>
      </c>
    </row>
    <row r="2" spans="1:11" x14ac:dyDescent="0.3">
      <c r="A2" s="1" t="s">
        <v>10</v>
      </c>
      <c r="B2" s="2" t="s">
        <v>11</v>
      </c>
      <c r="C2" s="2" t="s">
        <v>12</v>
      </c>
      <c r="D2" s="2" t="s">
        <v>13</v>
      </c>
      <c r="E2" s="2" t="s">
        <v>9</v>
      </c>
      <c r="G2" s="2" t="s">
        <v>11</v>
      </c>
      <c r="H2" s="2" t="s">
        <v>12</v>
      </c>
      <c r="I2" s="2" t="s">
        <v>13</v>
      </c>
      <c r="J2" s="2" t="s">
        <v>9</v>
      </c>
    </row>
    <row r="3" spans="1:11" x14ac:dyDescent="0.3">
      <c r="A3" s="1">
        <v>1</v>
      </c>
      <c r="B3" s="2">
        <f>SUMPRODUCT(Betas!$B2:$G2,Products!$C$3:$H$3)</f>
        <v>2.821542038589075</v>
      </c>
      <c r="C3" s="2">
        <f>SUMPRODUCT(Betas!$B2:$G2,Products!$C$4:$H$4)</f>
        <v>1.9822293557584498</v>
      </c>
      <c r="D3" s="2">
        <f>SUMPRODUCT(Betas!$B2:$G2,Products!$C$5:$H$5)</f>
        <v>0.73177164388717042</v>
      </c>
      <c r="E3" s="2">
        <f>SUMPRODUCT(Betas!$B2:$G2,Products!$C$6:$H$6)</f>
        <v>0</v>
      </c>
      <c r="G3" s="2">
        <f>EXP(B3)/(EXP($B3)+EXP($C3)+EXP($D3)+EXP($E3))</f>
        <v>0.61910419926006011</v>
      </c>
      <c r="H3" s="2">
        <f t="shared" ref="H3:J3" si="0">EXP(C3)/(EXP($B3)+EXP($C3)+EXP($D3)+EXP($E3))</f>
        <v>0.26745756293512685</v>
      </c>
      <c r="I3" s="2">
        <f t="shared" si="0"/>
        <v>7.6592809275063164E-2</v>
      </c>
      <c r="J3" s="2">
        <f t="shared" si="0"/>
        <v>3.6845428529749709E-2</v>
      </c>
      <c r="K3">
        <f>SUM(G3:J3)</f>
        <v>0.99999999999999978</v>
      </c>
    </row>
    <row r="4" spans="1:11" x14ac:dyDescent="0.3">
      <c r="A4" s="1">
        <v>2</v>
      </c>
      <c r="B4" s="2">
        <f>SUMPRODUCT(Betas!$B3:$G3,Products!$C$3:$H$3)</f>
        <v>0.22136800179357996</v>
      </c>
      <c r="C4" s="2">
        <f>SUMPRODUCT(Betas!$B3:$G3,Products!$C$4:$H$4)</f>
        <v>1.9780148944416047</v>
      </c>
      <c r="D4" s="2">
        <f>SUMPRODUCT(Betas!$B3:$G3,Products!$C$5:$H$5)</f>
        <v>-1.5739750614450176</v>
      </c>
      <c r="E4" s="2">
        <f>SUMPRODUCT(Betas!$B3:$G3,Products!$C$6:$H$6)</f>
        <v>0</v>
      </c>
      <c r="G4" s="2">
        <f t="shared" ref="G4:G67" si="1">EXP(B4)/(EXP($B4)+EXP($C4)+EXP($D4)+EXP($E4))</f>
        <v>0.12885813367766233</v>
      </c>
      <c r="H4" s="2">
        <f t="shared" ref="H4:H67" si="2">EXP(C4)/(EXP($B4)+EXP($C4)+EXP($D4)+EXP($E4))</f>
        <v>0.74647263078171111</v>
      </c>
      <c r="I4" s="2">
        <f t="shared" ref="I4:I67" si="3">EXP(D4)/(EXP($B4)+EXP($C4)+EXP($D4)+EXP($E4))</f>
        <v>2.1399530810268515E-2</v>
      </c>
      <c r="J4" s="2">
        <f t="shared" ref="J4:J67" si="4">EXP(E4)/(EXP($B4)+EXP($C4)+EXP($D4)+EXP($E4))</f>
        <v>0.10326970473035814</v>
      </c>
      <c r="K4" s="2">
        <f t="shared" ref="K4:K67" si="5">SUM(G4:J4)</f>
        <v>1</v>
      </c>
    </row>
    <row r="5" spans="1:11" x14ac:dyDescent="0.3">
      <c r="A5" s="1">
        <v>3</v>
      </c>
      <c r="B5" s="2">
        <f>SUMPRODUCT(Betas!$B4:$G4,Products!$C$3:$H$3)</f>
        <v>1.5978848921632092</v>
      </c>
      <c r="C5" s="2">
        <f>SUMPRODUCT(Betas!$B4:$G4,Products!$C$4:$H$4)</f>
        <v>2.3823512113595924</v>
      </c>
      <c r="D5" s="2">
        <f>SUMPRODUCT(Betas!$B4:$G4,Products!$C$5:$H$5)</f>
        <v>0.12551096552090524</v>
      </c>
      <c r="E5" s="2">
        <f>SUMPRODUCT(Betas!$B4:$G4,Products!$C$6:$H$6)</f>
        <v>0</v>
      </c>
      <c r="G5" s="2">
        <f t="shared" si="1"/>
        <v>0.27601880831758802</v>
      </c>
      <c r="H5" s="2">
        <f t="shared" si="2"/>
        <v>0.60482268272635697</v>
      </c>
      <c r="I5" s="2">
        <f t="shared" si="3"/>
        <v>6.3313278800603251E-2</v>
      </c>
      <c r="J5" s="2">
        <f t="shared" si="4"/>
        <v>5.5845230155451724E-2</v>
      </c>
      <c r="K5" s="2">
        <f t="shared" si="5"/>
        <v>1</v>
      </c>
    </row>
    <row r="6" spans="1:11" x14ac:dyDescent="0.3">
      <c r="A6" s="1">
        <v>4</v>
      </c>
      <c r="B6" s="2">
        <f>SUMPRODUCT(Betas!$B5:$G5,Products!$C$3:$H$3)</f>
        <v>5.5612675981366628</v>
      </c>
      <c r="C6" s="2">
        <f>SUMPRODUCT(Betas!$B5:$G5,Products!$C$4:$H$4)</f>
        <v>5.1196730369308252</v>
      </c>
      <c r="D6" s="2">
        <f>SUMPRODUCT(Betas!$B5:$G5,Products!$C$5:$H$5)</f>
        <v>0.81654555007435969</v>
      </c>
      <c r="E6" s="2">
        <f>SUMPRODUCT(Betas!$B5:$G5,Products!$C$6:$H$6)</f>
        <v>0</v>
      </c>
      <c r="G6" s="2">
        <f t="shared" si="1"/>
        <v>0.60402826551801025</v>
      </c>
      <c r="H6" s="2">
        <f t="shared" si="2"/>
        <v>0.38839638651103719</v>
      </c>
      <c r="I6" s="2">
        <f t="shared" si="3"/>
        <v>5.2535232459804803E-3</v>
      </c>
      <c r="J6" s="2">
        <f t="shared" si="4"/>
        <v>2.321824724972063E-3</v>
      </c>
      <c r="K6" s="2">
        <f t="shared" si="5"/>
        <v>1</v>
      </c>
    </row>
    <row r="7" spans="1:11" x14ac:dyDescent="0.3">
      <c r="A7" s="1">
        <v>5</v>
      </c>
      <c r="B7" s="2">
        <f>SUMPRODUCT(Betas!$B6:$G6,Products!$C$3:$H$3)</f>
        <v>2.3897160666880155</v>
      </c>
      <c r="C7" s="2">
        <f>SUMPRODUCT(Betas!$B6:$G6,Products!$C$4:$H$4)</f>
        <v>3.1942439467736112</v>
      </c>
      <c r="D7" s="2">
        <f>SUMPRODUCT(Betas!$B6:$G6,Products!$C$5:$H$5)</f>
        <v>-1.3138775835066194</v>
      </c>
      <c r="E7" s="2">
        <f>SUMPRODUCT(Betas!$B6:$G6,Products!$C$6:$H$6)</f>
        <v>0</v>
      </c>
      <c r="G7" s="2">
        <f t="shared" si="1"/>
        <v>0.29833546991873139</v>
      </c>
      <c r="H7" s="2">
        <f t="shared" si="2"/>
        <v>0.66697093643494121</v>
      </c>
      <c r="I7" s="2">
        <f t="shared" si="3"/>
        <v>7.3494460359455425E-3</v>
      </c>
      <c r="J7" s="2">
        <f t="shared" si="4"/>
        <v>2.7344147610381973E-2</v>
      </c>
      <c r="K7" s="2">
        <f t="shared" si="5"/>
        <v>1.0000000000000002</v>
      </c>
    </row>
    <row r="8" spans="1:11" x14ac:dyDescent="0.3">
      <c r="A8" s="1">
        <v>6</v>
      </c>
      <c r="B8" s="2">
        <f>SUMPRODUCT(Betas!$B7:$G7,Products!$C$3:$H$3)</f>
        <v>0.40576173823379547</v>
      </c>
      <c r="C8" s="2">
        <f>SUMPRODUCT(Betas!$B7:$G7,Products!$C$4:$H$4)</f>
        <v>2.1594533937870342</v>
      </c>
      <c r="D8" s="2">
        <f>SUMPRODUCT(Betas!$B7:$G7,Products!$C$5:$H$5)</f>
        <v>-1.840846836820321</v>
      </c>
      <c r="E8" s="2">
        <f>SUMPRODUCT(Betas!$B7:$G7,Products!$C$6:$H$6)</f>
        <v>0</v>
      </c>
      <c r="G8" s="2">
        <f t="shared" si="1"/>
        <v>0.13248345768376046</v>
      </c>
      <c r="H8" s="2">
        <f t="shared" si="2"/>
        <v>0.76520934158002885</v>
      </c>
      <c r="I8" s="2">
        <f t="shared" si="3"/>
        <v>1.4011090784837836E-2</v>
      </c>
      <c r="J8" s="2">
        <f t="shared" si="4"/>
        <v>8.8296109951372978E-2</v>
      </c>
      <c r="K8" s="2">
        <f t="shared" si="5"/>
        <v>1.0000000000000002</v>
      </c>
    </row>
    <row r="9" spans="1:11" x14ac:dyDescent="0.3">
      <c r="A9" s="1">
        <v>7</v>
      </c>
      <c r="B9" s="2">
        <f>SUMPRODUCT(Betas!$B8:$G8,Products!$C$3:$H$3)</f>
        <v>0.3148815460386114</v>
      </c>
      <c r="C9" s="2">
        <f>SUMPRODUCT(Betas!$B8:$G8,Products!$C$4:$H$4)</f>
        <v>0.88486801381467339</v>
      </c>
      <c r="D9" s="2">
        <f>SUMPRODUCT(Betas!$B8:$G8,Products!$C$5:$H$5)</f>
        <v>0.58588901612191258</v>
      </c>
      <c r="E9" s="2">
        <f>SUMPRODUCT(Betas!$B8:$G8,Products!$C$6:$H$6)</f>
        <v>0</v>
      </c>
      <c r="G9" s="2">
        <f t="shared" si="1"/>
        <v>0.20792600133519401</v>
      </c>
      <c r="H9" s="2">
        <f t="shared" si="2"/>
        <v>0.36766372195590741</v>
      </c>
      <c r="I9" s="2">
        <f t="shared" si="3"/>
        <v>0.27265021874783141</v>
      </c>
      <c r="J9" s="2">
        <f t="shared" si="4"/>
        <v>0.15176005796106717</v>
      </c>
      <c r="K9" s="2">
        <f t="shared" si="5"/>
        <v>1</v>
      </c>
    </row>
    <row r="10" spans="1:11" x14ac:dyDescent="0.3">
      <c r="A10" s="1">
        <v>8</v>
      </c>
      <c r="B10" s="2">
        <f>SUMPRODUCT(Betas!$B9:$G9,Products!$C$3:$H$3)</f>
        <v>-5.4381507623110013</v>
      </c>
      <c r="C10" s="2">
        <f>SUMPRODUCT(Betas!$B9:$G9,Products!$C$4:$H$4)</f>
        <v>-4.4427122215286898</v>
      </c>
      <c r="D10" s="2">
        <f>SUMPRODUCT(Betas!$B9:$G9,Products!$C$5:$H$5)</f>
        <v>-5.980862618791349</v>
      </c>
      <c r="E10" s="2">
        <f>SUMPRODUCT(Betas!$B9:$G9,Products!$C$6:$H$6)</f>
        <v>0</v>
      </c>
      <c r="G10" s="2">
        <f t="shared" si="1"/>
        <v>4.2679683963299467E-3</v>
      </c>
      <c r="H10" s="2">
        <f t="shared" si="2"/>
        <v>1.154874149314093E-2</v>
      </c>
      <c r="I10" s="2">
        <f t="shared" si="3"/>
        <v>2.480415464454194E-3</v>
      </c>
      <c r="J10" s="2">
        <f t="shared" si="4"/>
        <v>0.98170287464607497</v>
      </c>
      <c r="K10" s="2">
        <f t="shared" si="5"/>
        <v>1</v>
      </c>
    </row>
    <row r="11" spans="1:11" x14ac:dyDescent="0.3">
      <c r="A11" s="1">
        <v>9</v>
      </c>
      <c r="B11" s="2">
        <f>SUMPRODUCT(Betas!$B10:$G10,Products!$C$3:$H$3)</f>
        <v>-0.10884334875321056</v>
      </c>
      <c r="C11" s="2">
        <f>SUMPRODUCT(Betas!$B10:$G10,Products!$C$4:$H$4)</f>
        <v>-7.2071300022718887E-2</v>
      </c>
      <c r="D11" s="2">
        <f>SUMPRODUCT(Betas!$B10:$G10,Products!$C$5:$H$5)</f>
        <v>-2.9810055787865615</v>
      </c>
      <c r="E11" s="2">
        <f>SUMPRODUCT(Betas!$B10:$G10,Products!$C$6:$H$6)</f>
        <v>0</v>
      </c>
      <c r="G11" s="2">
        <f t="shared" si="1"/>
        <v>0.31162155444744671</v>
      </c>
      <c r="H11" s="2">
        <f t="shared" si="2"/>
        <v>0.32329380855866874</v>
      </c>
      <c r="I11" s="2">
        <f t="shared" si="3"/>
        <v>1.7630445314961666E-2</v>
      </c>
      <c r="J11" s="2">
        <f t="shared" si="4"/>
        <v>0.34745419167892305</v>
      </c>
      <c r="K11" s="2">
        <f t="shared" si="5"/>
        <v>1.0000000000000002</v>
      </c>
    </row>
    <row r="12" spans="1:11" x14ac:dyDescent="0.3">
      <c r="A12" s="1">
        <v>10</v>
      </c>
      <c r="B12" s="2">
        <f>SUMPRODUCT(Betas!$B11:$G11,Products!$C$3:$H$3)</f>
        <v>1.4009274842241566</v>
      </c>
      <c r="C12" s="2">
        <f>SUMPRODUCT(Betas!$B11:$G11,Products!$C$4:$H$4)</f>
        <v>2.0899060061915038</v>
      </c>
      <c r="D12" s="2">
        <f>SUMPRODUCT(Betas!$B11:$G11,Products!$C$5:$H$5)</f>
        <v>-1.614362582803968</v>
      </c>
      <c r="E12" s="2">
        <f>SUMPRODUCT(Betas!$B11:$G11,Products!$C$6:$H$6)</f>
        <v>0</v>
      </c>
      <c r="G12" s="2">
        <f t="shared" si="1"/>
        <v>0.30422137557407142</v>
      </c>
      <c r="H12" s="2">
        <f t="shared" si="2"/>
        <v>0.60591164037920187</v>
      </c>
      <c r="I12" s="2">
        <f t="shared" si="3"/>
        <v>1.4916464136029794E-2</v>
      </c>
      <c r="J12" s="2">
        <f t="shared" si="4"/>
        <v>7.4950519910696956E-2</v>
      </c>
      <c r="K12" s="2">
        <f t="shared" si="5"/>
        <v>1</v>
      </c>
    </row>
    <row r="13" spans="1:11" x14ac:dyDescent="0.3">
      <c r="A13" s="1">
        <v>11</v>
      </c>
      <c r="B13" s="2">
        <f>SUMPRODUCT(Betas!$B12:$G12,Products!$C$3:$H$3)</f>
        <v>3.8250407550065284</v>
      </c>
      <c r="C13" s="2">
        <f>SUMPRODUCT(Betas!$B12:$G12,Products!$C$4:$H$4)</f>
        <v>4.3965993404569197</v>
      </c>
      <c r="D13" s="2">
        <f>SUMPRODUCT(Betas!$B12:$G12,Products!$C$5:$H$5)</f>
        <v>2.2717175680651085</v>
      </c>
      <c r="E13" s="2">
        <f>SUMPRODUCT(Betas!$B12:$G12,Products!$C$6:$H$6)</f>
        <v>0</v>
      </c>
      <c r="G13" s="2">
        <f t="shared" si="1"/>
        <v>0.3328466508699065</v>
      </c>
      <c r="H13" s="2">
        <f t="shared" si="2"/>
        <v>0.58947980495363728</v>
      </c>
      <c r="I13" s="2">
        <f t="shared" si="3"/>
        <v>7.0411646947427645E-2</v>
      </c>
      <c r="J13" s="2">
        <f t="shared" si="4"/>
        <v>7.2618972290285962E-3</v>
      </c>
      <c r="K13" s="2">
        <f t="shared" si="5"/>
        <v>1</v>
      </c>
    </row>
    <row r="14" spans="1:11" x14ac:dyDescent="0.3">
      <c r="A14" s="1">
        <v>12</v>
      </c>
      <c r="B14" s="2">
        <f>SUMPRODUCT(Betas!$B13:$G13,Products!$C$3:$H$3)</f>
        <v>3.8248465850574256</v>
      </c>
      <c r="C14" s="2">
        <f>SUMPRODUCT(Betas!$B13:$G13,Products!$C$4:$H$4)</f>
        <v>4.341004102846683</v>
      </c>
      <c r="D14" s="2">
        <f>SUMPRODUCT(Betas!$B13:$G13,Products!$C$5:$H$5)</f>
        <v>2.2020783892663145</v>
      </c>
      <c r="E14" s="2">
        <f>SUMPRODUCT(Betas!$B13:$G13,Products!$C$6:$H$6)</f>
        <v>0</v>
      </c>
      <c r="G14" s="2">
        <f t="shared" si="1"/>
        <v>0.34545293856283771</v>
      </c>
      <c r="H14" s="2">
        <f t="shared" si="2"/>
        <v>0.57883296036213661</v>
      </c>
      <c r="I14" s="2">
        <f t="shared" si="3"/>
        <v>6.817570199162859E-2</v>
      </c>
      <c r="J14" s="2">
        <f t="shared" si="4"/>
        <v>7.5383990833971454E-3</v>
      </c>
      <c r="K14" s="2">
        <f t="shared" si="5"/>
        <v>1</v>
      </c>
    </row>
    <row r="15" spans="1:11" x14ac:dyDescent="0.3">
      <c r="A15" s="1">
        <v>13</v>
      </c>
      <c r="B15" s="2">
        <f>SUMPRODUCT(Betas!$B14:$G14,Products!$C$3:$H$3)</f>
        <v>-5.4718498180988657</v>
      </c>
      <c r="C15" s="2">
        <f>SUMPRODUCT(Betas!$B14:$G14,Products!$C$4:$H$4)</f>
        <v>-4.6050963949024002</v>
      </c>
      <c r="D15" s="2">
        <f>SUMPRODUCT(Betas!$B14:$G14,Products!$C$5:$H$5)</f>
        <v>-6.3162741296575877</v>
      </c>
      <c r="E15" s="2">
        <f>SUMPRODUCT(Betas!$B14:$G14,Products!$C$6:$H$6)</f>
        <v>0</v>
      </c>
      <c r="G15" s="2">
        <f t="shared" si="1"/>
        <v>4.1372091120629824E-3</v>
      </c>
      <c r="H15" s="2">
        <f t="shared" si="2"/>
        <v>9.843140889177291E-3</v>
      </c>
      <c r="I15" s="2">
        <f t="shared" si="3"/>
        <v>1.7781920065225454E-3</v>
      </c>
      <c r="J15" s="2">
        <f t="shared" si="4"/>
        <v>0.98424145799223717</v>
      </c>
      <c r="K15" s="2">
        <f t="shared" si="5"/>
        <v>1</v>
      </c>
    </row>
    <row r="16" spans="1:11" x14ac:dyDescent="0.3">
      <c r="A16" s="1">
        <v>14</v>
      </c>
      <c r="B16" s="2">
        <f>SUMPRODUCT(Betas!$B15:$G15,Products!$C$3:$H$3)</f>
        <v>1.070983905124459</v>
      </c>
      <c r="C16" s="2">
        <f>SUMPRODUCT(Betas!$B15:$G15,Products!$C$4:$H$4)</f>
        <v>1.0053738281456881</v>
      </c>
      <c r="D16" s="2">
        <f>SUMPRODUCT(Betas!$B15:$G15,Products!$C$5:$H$5)</f>
        <v>1.0568235780657818</v>
      </c>
      <c r="E16" s="2">
        <f>SUMPRODUCT(Betas!$B15:$G15,Products!$C$6:$H$6)</f>
        <v>0</v>
      </c>
      <c r="G16" s="2">
        <f t="shared" si="1"/>
        <v>0.30626871334040201</v>
      </c>
      <c r="H16" s="2">
        <f t="shared" si="2"/>
        <v>0.28681941101495012</v>
      </c>
      <c r="I16" s="2">
        <f t="shared" si="3"/>
        <v>0.30196240948342939</v>
      </c>
      <c r="J16" s="2">
        <f t="shared" si="4"/>
        <v>0.10494946616121849</v>
      </c>
      <c r="K16" s="2">
        <f t="shared" si="5"/>
        <v>1</v>
      </c>
    </row>
    <row r="17" spans="1:11" x14ac:dyDescent="0.3">
      <c r="A17" s="1">
        <v>15</v>
      </c>
      <c r="B17" s="2">
        <f>SUMPRODUCT(Betas!$B16:$G16,Products!$C$3:$H$3)</f>
        <v>1.3342392951651152</v>
      </c>
      <c r="C17" s="2">
        <f>SUMPRODUCT(Betas!$B16:$G16,Products!$C$4:$H$4)</f>
        <v>1.9298224919413767</v>
      </c>
      <c r="D17" s="2">
        <f>SUMPRODUCT(Betas!$B16:$G16,Products!$C$5:$H$5)</f>
        <v>-1.7539977308119505</v>
      </c>
      <c r="E17" s="2">
        <f>SUMPRODUCT(Betas!$B16:$G16,Products!$C$6:$H$6)</f>
        <v>0</v>
      </c>
      <c r="G17" s="2">
        <f t="shared" si="1"/>
        <v>0.32020192821145704</v>
      </c>
      <c r="H17" s="2">
        <f t="shared" si="2"/>
        <v>0.58087466995430714</v>
      </c>
      <c r="I17" s="2">
        <f t="shared" si="3"/>
        <v>1.4595522395901455E-2</v>
      </c>
      <c r="J17" s="2">
        <f t="shared" si="4"/>
        <v>8.4327879438334474E-2</v>
      </c>
      <c r="K17" s="2">
        <f t="shared" si="5"/>
        <v>1.0000000000000002</v>
      </c>
    </row>
    <row r="18" spans="1:11" x14ac:dyDescent="0.3">
      <c r="A18" s="1">
        <v>16</v>
      </c>
      <c r="B18" s="2">
        <f>SUMPRODUCT(Betas!$B17:$G17,Products!$C$3:$H$3)</f>
        <v>-5.9132502696474099</v>
      </c>
      <c r="C18" s="2">
        <f>SUMPRODUCT(Betas!$B17:$G17,Products!$C$4:$H$4)</f>
        <v>-4.9707214243781968</v>
      </c>
      <c r="D18" s="2">
        <f>SUMPRODUCT(Betas!$B17:$G17,Products!$C$5:$H$5)</f>
        <v>-6.4054058017154558</v>
      </c>
      <c r="E18" s="2">
        <f>SUMPRODUCT(Betas!$B17:$G17,Products!$C$6:$H$6)</f>
        <v>0</v>
      </c>
      <c r="G18" s="2">
        <f t="shared" si="1"/>
        <v>2.6731944636388281E-3</v>
      </c>
      <c r="H18" s="2">
        <f t="shared" si="2"/>
        <v>6.8606557727236847E-3</v>
      </c>
      <c r="I18" s="2">
        <f t="shared" si="3"/>
        <v>1.6341432379554232E-3</v>
      </c>
      <c r="J18" s="2">
        <f t="shared" si="4"/>
        <v>0.98883200652568204</v>
      </c>
      <c r="K18" s="2">
        <f t="shared" si="5"/>
        <v>1</v>
      </c>
    </row>
    <row r="19" spans="1:11" x14ac:dyDescent="0.3">
      <c r="A19" s="1">
        <v>17</v>
      </c>
      <c r="B19" s="2">
        <f>SUMPRODUCT(Betas!$B18:$G18,Products!$C$3:$H$3)</f>
        <v>-5.0377550532215647</v>
      </c>
      <c r="C19" s="2">
        <f>SUMPRODUCT(Betas!$B18:$G18,Products!$C$4:$H$4)</f>
        <v>-4.0946788526822466</v>
      </c>
      <c r="D19" s="2">
        <f>SUMPRODUCT(Betas!$B18:$G18,Products!$C$5:$H$5)</f>
        <v>-5.4244010469040891</v>
      </c>
      <c r="E19" s="2">
        <f>SUMPRODUCT(Betas!$B18:$G18,Products!$C$6:$H$6)</f>
        <v>0</v>
      </c>
      <c r="G19" s="2">
        <f t="shared" si="1"/>
        <v>6.314294230745348E-3</v>
      </c>
      <c r="H19" s="2">
        <f t="shared" si="2"/>
        <v>1.6214277630836847E-2</v>
      </c>
      <c r="I19" s="2">
        <f t="shared" si="3"/>
        <v>4.289499223920557E-3</v>
      </c>
      <c r="J19" s="2">
        <f t="shared" si="4"/>
        <v>0.97318192891449729</v>
      </c>
      <c r="K19" s="2">
        <f t="shared" si="5"/>
        <v>1</v>
      </c>
    </row>
    <row r="20" spans="1:11" x14ac:dyDescent="0.3">
      <c r="A20" s="1">
        <v>18</v>
      </c>
      <c r="B20" s="2">
        <f>SUMPRODUCT(Betas!$B19:$G19,Products!$C$3:$H$3)</f>
        <v>2.8509138779686514</v>
      </c>
      <c r="C20" s="2">
        <f>SUMPRODUCT(Betas!$B19:$G19,Products!$C$4:$H$4)</f>
        <v>3.690994260498957</v>
      </c>
      <c r="D20" s="2">
        <f>SUMPRODUCT(Betas!$B19:$G19,Products!$C$5:$H$5)</f>
        <v>-1.2706243483026274</v>
      </c>
      <c r="E20" s="2">
        <f>SUMPRODUCT(Betas!$B19:$G19,Products!$C$6:$H$6)</f>
        <v>0</v>
      </c>
      <c r="G20" s="2">
        <f t="shared" si="1"/>
        <v>0.29493616361675773</v>
      </c>
      <c r="H20" s="2">
        <f t="shared" si="2"/>
        <v>0.68323530763593188</v>
      </c>
      <c r="I20" s="2">
        <f t="shared" si="3"/>
        <v>4.7837306467787772E-3</v>
      </c>
      <c r="J20" s="2">
        <f t="shared" si="4"/>
        <v>1.7044798100531597E-2</v>
      </c>
      <c r="K20" s="2">
        <f t="shared" si="5"/>
        <v>1</v>
      </c>
    </row>
    <row r="21" spans="1:11" x14ac:dyDescent="0.3">
      <c r="A21" s="1">
        <v>19</v>
      </c>
      <c r="B21" s="2">
        <f>SUMPRODUCT(Betas!$B20:$G20,Products!$C$3:$H$3)</f>
        <v>3.8291298525397108</v>
      </c>
      <c r="C21" s="2">
        <f>SUMPRODUCT(Betas!$B20:$G20,Products!$C$4:$H$4)</f>
        <v>3.6093106961468315</v>
      </c>
      <c r="D21" s="2">
        <f>SUMPRODUCT(Betas!$B20:$G20,Products!$C$5:$H$5)</f>
        <v>2.0713495489924716</v>
      </c>
      <c r="E21" s="2">
        <f>SUMPRODUCT(Betas!$B20:$G20,Products!$C$6:$H$6)</f>
        <v>0</v>
      </c>
      <c r="G21" s="2">
        <f t="shared" si="1"/>
        <v>0.50079635854538151</v>
      </c>
      <c r="H21" s="2">
        <f t="shared" si="2"/>
        <v>0.40197117902908119</v>
      </c>
      <c r="I21" s="2">
        <f t="shared" si="3"/>
        <v>8.6350901528438967E-2</v>
      </c>
      <c r="J21" s="2">
        <f t="shared" si="4"/>
        <v>1.0881560897098418E-2</v>
      </c>
      <c r="K21" s="2">
        <f t="shared" si="5"/>
        <v>1</v>
      </c>
    </row>
    <row r="22" spans="1:11" x14ac:dyDescent="0.3">
      <c r="A22" s="1">
        <v>20</v>
      </c>
      <c r="B22" s="2">
        <f>SUMPRODUCT(Betas!$B21:$G21,Products!$C$3:$H$3)</f>
        <v>-5.781622292894868</v>
      </c>
      <c r="C22" s="2">
        <f>SUMPRODUCT(Betas!$B21:$G21,Products!$C$4:$H$4)</f>
        <v>-4.769841571169005</v>
      </c>
      <c r="D22" s="2">
        <f>SUMPRODUCT(Betas!$B21:$G21,Products!$C$5:$H$5)</f>
        <v>-5.951195071059229</v>
      </c>
      <c r="E22" s="2">
        <f>SUMPRODUCT(Betas!$B21:$G21,Products!$C$6:$H$6)</f>
        <v>0</v>
      </c>
      <c r="G22" s="2">
        <f t="shared" si="1"/>
        <v>3.040628555509804E-3</v>
      </c>
      <c r="H22" s="2">
        <f t="shared" si="2"/>
        <v>8.3632321856370768E-3</v>
      </c>
      <c r="I22" s="2">
        <f t="shared" si="3"/>
        <v>2.5663675066876159E-3</v>
      </c>
      <c r="J22" s="2">
        <f t="shared" si="4"/>
        <v>0.98602977175216555</v>
      </c>
      <c r="K22" s="2">
        <f t="shared" si="5"/>
        <v>1</v>
      </c>
    </row>
    <row r="23" spans="1:11" x14ac:dyDescent="0.3">
      <c r="A23" s="1">
        <v>21</v>
      </c>
      <c r="B23" s="2">
        <f>SUMPRODUCT(Betas!$B22:$G22,Products!$C$3:$H$3)</f>
        <v>4.3104387701613236</v>
      </c>
      <c r="C23" s="2">
        <f>SUMPRODUCT(Betas!$B22:$G22,Products!$C$4:$H$4)</f>
        <v>4.7519198974359824</v>
      </c>
      <c r="D23" s="2">
        <f>SUMPRODUCT(Betas!$B22:$G22,Products!$C$5:$H$5)</f>
        <v>0.67427513116392102</v>
      </c>
      <c r="E23" s="2">
        <f>SUMPRODUCT(Betas!$B22:$G22,Products!$C$6:$H$6)</f>
        <v>0</v>
      </c>
      <c r="G23" s="2">
        <f t="shared" si="1"/>
        <v>0.38538770350096241</v>
      </c>
      <c r="H23" s="2">
        <f t="shared" si="2"/>
        <v>0.59928122390878624</v>
      </c>
      <c r="I23" s="2">
        <f t="shared" si="3"/>
        <v>1.0156218831879598E-2</v>
      </c>
      <c r="J23" s="2">
        <f t="shared" si="4"/>
        <v>5.1748537583717414E-3</v>
      </c>
      <c r="K23" s="2">
        <f t="shared" si="5"/>
        <v>1</v>
      </c>
    </row>
    <row r="24" spans="1:11" x14ac:dyDescent="0.3">
      <c r="A24" s="1">
        <v>22</v>
      </c>
      <c r="B24" s="2">
        <f>SUMPRODUCT(Betas!$B23:$G23,Products!$C$3:$H$3)</f>
        <v>-0.17760601299859324</v>
      </c>
      <c r="C24" s="2">
        <f>SUMPRODUCT(Betas!$B23:$G23,Products!$C$4:$H$4)</f>
        <v>4.1026932556193607E-2</v>
      </c>
      <c r="D24" s="2">
        <f>SUMPRODUCT(Betas!$B23:$G23,Products!$C$5:$H$5)</f>
        <v>-2.6918301467464754</v>
      </c>
      <c r="E24" s="2">
        <f>SUMPRODUCT(Betas!$B23:$G23,Products!$C$6:$H$6)</f>
        <v>0</v>
      </c>
      <c r="G24" s="2">
        <f t="shared" si="1"/>
        <v>0.28411877344651165</v>
      </c>
      <c r="H24" s="2">
        <f t="shared" si="2"/>
        <v>0.35355013951036696</v>
      </c>
      <c r="I24" s="2">
        <f t="shared" si="3"/>
        <v>2.2992503622502634E-2</v>
      </c>
      <c r="J24" s="2">
        <f t="shared" si="4"/>
        <v>0.3393385834206189</v>
      </c>
      <c r="K24" s="2">
        <f t="shared" si="5"/>
        <v>1.0000000000000002</v>
      </c>
    </row>
    <row r="25" spans="1:11" x14ac:dyDescent="0.3">
      <c r="A25" s="1">
        <v>23</v>
      </c>
      <c r="B25" s="2">
        <f>SUMPRODUCT(Betas!$B24:$G24,Products!$C$3:$H$3)</f>
        <v>1.7338880144454443</v>
      </c>
      <c r="C25" s="2">
        <f>SUMPRODUCT(Betas!$B24:$G24,Products!$C$4:$H$4)</f>
        <v>2.6726480203268315</v>
      </c>
      <c r="D25" s="2">
        <f>SUMPRODUCT(Betas!$B24:$G24,Products!$C$5:$H$5)</f>
        <v>0.33159693341757412</v>
      </c>
      <c r="E25" s="2">
        <f>SUMPRODUCT(Betas!$B24:$G24,Products!$C$6:$H$6)</f>
        <v>0</v>
      </c>
      <c r="G25" s="2">
        <f t="shared" si="1"/>
        <v>0.25129175745190946</v>
      </c>
      <c r="H25" s="2">
        <f t="shared" si="2"/>
        <v>0.64250503303663653</v>
      </c>
      <c r="I25" s="2">
        <f t="shared" si="3"/>
        <v>6.1825973747833149E-2</v>
      </c>
      <c r="J25" s="2">
        <f t="shared" si="4"/>
        <v>4.4377235763620827E-2</v>
      </c>
      <c r="K25" s="2">
        <f t="shared" si="5"/>
        <v>1</v>
      </c>
    </row>
    <row r="26" spans="1:11" x14ac:dyDescent="0.3">
      <c r="A26" s="1">
        <v>24</v>
      </c>
      <c r="B26" s="2">
        <f>SUMPRODUCT(Betas!$B25:$G25,Products!$C$3:$H$3)</f>
        <v>-1.2679993154699687</v>
      </c>
      <c r="C26" s="2">
        <f>SUMPRODUCT(Betas!$B25:$G25,Products!$C$4:$H$4)</f>
        <v>0.38550179782584859</v>
      </c>
      <c r="D26" s="2">
        <f>SUMPRODUCT(Betas!$B25:$G25,Products!$C$5:$H$5)</f>
        <v>0.41543651785475189</v>
      </c>
      <c r="E26" s="2">
        <f>SUMPRODUCT(Betas!$B25:$G25,Products!$C$6:$H$6)</f>
        <v>0</v>
      </c>
      <c r="G26" s="2">
        <f t="shared" si="1"/>
        <v>6.5950008244720776E-2</v>
      </c>
      <c r="H26" s="2">
        <f t="shared" si="2"/>
        <v>0.34460475323153766</v>
      </c>
      <c r="I26" s="2">
        <f t="shared" si="3"/>
        <v>0.35507635025889789</v>
      </c>
      <c r="J26" s="2">
        <f t="shared" si="4"/>
        <v>0.2343688882648437</v>
      </c>
      <c r="K26" s="2">
        <f t="shared" si="5"/>
        <v>1</v>
      </c>
    </row>
    <row r="27" spans="1:11" x14ac:dyDescent="0.3">
      <c r="A27" s="1">
        <v>25</v>
      </c>
      <c r="B27" s="2">
        <f>SUMPRODUCT(Betas!$B26:$G26,Products!$C$3:$H$3)</f>
        <v>-5.5423552928082227</v>
      </c>
      <c r="C27" s="2">
        <f>SUMPRODUCT(Betas!$B26:$G26,Products!$C$4:$H$4)</f>
        <v>-4.5588526987123821</v>
      </c>
      <c r="D27" s="2">
        <f>SUMPRODUCT(Betas!$B26:$G26,Products!$C$5:$H$5)</f>
        <v>-5.7071186898186843</v>
      </c>
      <c r="E27" s="2">
        <f>SUMPRODUCT(Betas!$B26:$G26,Products!$C$6:$H$6)</f>
        <v>0</v>
      </c>
      <c r="G27" s="2">
        <f t="shared" si="1"/>
        <v>3.8491080790831727E-3</v>
      </c>
      <c r="H27" s="2">
        <f t="shared" si="2"/>
        <v>1.0291764865132072E-2</v>
      </c>
      <c r="I27" s="2">
        <f t="shared" si="3"/>
        <v>3.2644067836475037E-3</v>
      </c>
      <c r="J27" s="2">
        <f t="shared" si="4"/>
        <v>0.98259472027213735</v>
      </c>
      <c r="K27" s="2">
        <f t="shared" si="5"/>
        <v>1</v>
      </c>
    </row>
    <row r="28" spans="1:11" x14ac:dyDescent="0.3">
      <c r="A28" s="1">
        <v>26</v>
      </c>
      <c r="B28" s="2">
        <f>SUMPRODUCT(Betas!$B27:$G27,Products!$C$3:$H$3)</f>
        <v>-5.3641501564292549</v>
      </c>
      <c r="C28" s="2">
        <f>SUMPRODUCT(Betas!$B27:$G27,Products!$C$4:$H$4)</f>
        <v>-4.4944890121341867</v>
      </c>
      <c r="D28" s="2">
        <f>SUMPRODUCT(Betas!$B27:$G27,Products!$C$5:$H$5)</f>
        <v>-5.9996050647358823</v>
      </c>
      <c r="E28" s="2">
        <f>SUMPRODUCT(Betas!$B27:$G27,Products!$C$6:$H$6)</f>
        <v>0</v>
      </c>
      <c r="G28" s="2">
        <f t="shared" si="1"/>
        <v>4.5971638751900268E-3</v>
      </c>
      <c r="H28" s="2">
        <f t="shared" si="2"/>
        <v>1.096930270848261E-2</v>
      </c>
      <c r="I28" s="2">
        <f t="shared" si="3"/>
        <v>2.4350922873666667E-3</v>
      </c>
      <c r="J28" s="2">
        <f t="shared" si="4"/>
        <v>0.98199844112896084</v>
      </c>
      <c r="K28" s="2">
        <f t="shared" si="5"/>
        <v>1.0000000000000002</v>
      </c>
    </row>
    <row r="29" spans="1:11" x14ac:dyDescent="0.3">
      <c r="A29" s="1">
        <v>27</v>
      </c>
      <c r="B29" s="2">
        <f>SUMPRODUCT(Betas!$B28:$G28,Products!$C$3:$H$3)</f>
        <v>1.5127383869389246</v>
      </c>
      <c r="C29" s="2">
        <f>SUMPRODUCT(Betas!$B28:$G28,Products!$C$4:$H$4)</f>
        <v>2.4852701253750151</v>
      </c>
      <c r="D29" s="2">
        <f>SUMPRODUCT(Betas!$B28:$G28,Products!$C$5:$H$5)</f>
        <v>1.1453750099933109</v>
      </c>
      <c r="E29" s="2">
        <f>SUMPRODUCT(Betas!$B28:$G28,Products!$C$6:$H$6)</f>
        <v>0</v>
      </c>
      <c r="G29" s="2">
        <f t="shared" si="1"/>
        <v>0.21941876645776001</v>
      </c>
      <c r="H29" s="2">
        <f t="shared" si="2"/>
        <v>0.58028178280136833</v>
      </c>
      <c r="I29" s="2">
        <f t="shared" si="3"/>
        <v>0.15196020883529618</v>
      </c>
      <c r="J29" s="2">
        <f t="shared" si="4"/>
        <v>4.8339241905575522E-2</v>
      </c>
      <c r="K29" s="2">
        <f t="shared" si="5"/>
        <v>1</v>
      </c>
    </row>
    <row r="30" spans="1:11" x14ac:dyDescent="0.3">
      <c r="A30" s="1">
        <v>28</v>
      </c>
      <c r="B30" s="2">
        <f>SUMPRODUCT(Betas!$B29:$G29,Products!$C$3:$H$3)</f>
        <v>3.3412592756225643</v>
      </c>
      <c r="C30" s="2">
        <f>SUMPRODUCT(Betas!$B29:$G29,Products!$C$4:$H$4)</f>
        <v>2.6989442825315852</v>
      </c>
      <c r="D30" s="2">
        <f>SUMPRODUCT(Betas!$B29:$G29,Products!$C$5:$H$5)</f>
        <v>1.2872277812178543</v>
      </c>
      <c r="E30" s="2">
        <f>SUMPRODUCT(Betas!$B29:$G29,Products!$C$6:$H$6)</f>
        <v>0</v>
      </c>
      <c r="G30" s="2">
        <f t="shared" si="1"/>
        <v>0.59182717233059434</v>
      </c>
      <c r="H30" s="2">
        <f t="shared" si="2"/>
        <v>0.31134438928114877</v>
      </c>
      <c r="I30" s="2">
        <f t="shared" si="3"/>
        <v>7.5882277508590196E-2</v>
      </c>
      <c r="J30" s="2">
        <f t="shared" si="4"/>
        <v>2.0946160879666827E-2</v>
      </c>
      <c r="K30" s="2">
        <f t="shared" si="5"/>
        <v>1</v>
      </c>
    </row>
    <row r="31" spans="1:11" x14ac:dyDescent="0.3">
      <c r="A31" s="1">
        <v>29</v>
      </c>
      <c r="B31" s="2">
        <f>SUMPRODUCT(Betas!$B30:$G30,Products!$C$3:$H$3)</f>
        <v>2.8005890451925017</v>
      </c>
      <c r="C31" s="2">
        <f>SUMPRODUCT(Betas!$B30:$G30,Products!$C$4:$H$4)</f>
        <v>3.5222512362450118</v>
      </c>
      <c r="D31" s="2">
        <f>SUMPRODUCT(Betas!$B30:$G30,Products!$C$5:$H$5)</f>
        <v>-1.2439681334237553</v>
      </c>
      <c r="E31" s="2">
        <f>SUMPRODUCT(Betas!$B30:$G30,Products!$C$6:$H$6)</f>
        <v>0</v>
      </c>
      <c r="G31" s="2">
        <f t="shared" si="1"/>
        <v>0.31886304924531811</v>
      </c>
      <c r="H31" s="2">
        <f t="shared" si="2"/>
        <v>0.65617261630771506</v>
      </c>
      <c r="I31" s="2">
        <f t="shared" si="3"/>
        <v>5.5856707248025644E-3</v>
      </c>
      <c r="J31" s="2">
        <f t="shared" si="4"/>
        <v>1.937866372216435E-2</v>
      </c>
      <c r="K31" s="2">
        <f t="shared" si="5"/>
        <v>1.0000000000000002</v>
      </c>
    </row>
    <row r="32" spans="1:11" x14ac:dyDescent="0.3">
      <c r="A32" s="1">
        <v>30</v>
      </c>
      <c r="B32" s="2">
        <f>SUMPRODUCT(Betas!$B31:$G31,Products!$C$3:$H$3)</f>
        <v>2.8657508111785939</v>
      </c>
      <c r="C32" s="2">
        <f>SUMPRODUCT(Betas!$B31:$G31,Products!$C$4:$H$4)</f>
        <v>3.7936788509046879</v>
      </c>
      <c r="D32" s="2">
        <f>SUMPRODUCT(Betas!$B31:$G31,Products!$C$5:$H$5)</f>
        <v>-1.2762253632158989</v>
      </c>
      <c r="E32" s="2">
        <f>SUMPRODUCT(Betas!$B31:$G31,Products!$C$6:$H$6)</f>
        <v>0</v>
      </c>
      <c r="G32" s="2">
        <f t="shared" si="1"/>
        <v>0.27761622119694773</v>
      </c>
      <c r="H32" s="2">
        <f t="shared" si="2"/>
        <v>0.70216449529486813</v>
      </c>
      <c r="I32" s="2">
        <f t="shared" si="3"/>
        <v>4.4117149271519981E-3</v>
      </c>
      <c r="J32" s="2">
        <f t="shared" si="4"/>
        <v>1.5807568581032192E-2</v>
      </c>
      <c r="K32" s="2">
        <f t="shared" si="5"/>
        <v>1</v>
      </c>
    </row>
    <row r="33" spans="1:11" x14ac:dyDescent="0.3">
      <c r="A33" s="1">
        <v>31</v>
      </c>
      <c r="B33" s="2">
        <f>SUMPRODUCT(Betas!$B32:$G32,Products!$C$3:$H$3)</f>
        <v>-5.5636374214607773</v>
      </c>
      <c r="C33" s="2">
        <f>SUMPRODUCT(Betas!$B32:$G32,Products!$C$4:$H$4)</f>
        <v>-4.6426491650797566</v>
      </c>
      <c r="D33" s="2">
        <f>SUMPRODUCT(Betas!$B32:$G32,Products!$C$5:$H$5)</f>
        <v>-5.7716970347088603</v>
      </c>
      <c r="E33" s="2">
        <f>SUMPRODUCT(Betas!$B32:$G32,Products!$C$6:$H$6)</f>
        <v>0</v>
      </c>
      <c r="G33" s="2">
        <f t="shared" si="1"/>
        <v>3.7722529094350089E-3</v>
      </c>
      <c r="H33" s="2">
        <f t="shared" si="2"/>
        <v>9.4750371145665008E-3</v>
      </c>
      <c r="I33" s="2">
        <f t="shared" si="3"/>
        <v>3.0636677166727146E-3</v>
      </c>
      <c r="J33" s="2">
        <f t="shared" si="4"/>
        <v>0.98368904225932574</v>
      </c>
      <c r="K33" s="2">
        <f t="shared" si="5"/>
        <v>1</v>
      </c>
    </row>
    <row r="34" spans="1:11" x14ac:dyDescent="0.3">
      <c r="A34" s="1">
        <v>32</v>
      </c>
      <c r="B34" s="2">
        <f>SUMPRODUCT(Betas!$B33:$G33,Products!$C$3:$H$3)</f>
        <v>-5.5735390314700641</v>
      </c>
      <c r="C34" s="2">
        <f>SUMPRODUCT(Betas!$B33:$G33,Products!$C$4:$H$4)</f>
        <v>-4.7705901940039928</v>
      </c>
      <c r="D34" s="2">
        <f>SUMPRODUCT(Betas!$B33:$G33,Products!$C$5:$H$5)</f>
        <v>-6.1515569547582132</v>
      </c>
      <c r="E34" s="2">
        <f>SUMPRODUCT(Betas!$B33:$G33,Products!$C$6:$H$6)</f>
        <v>0</v>
      </c>
      <c r="G34" s="2">
        <f t="shared" si="1"/>
        <v>3.7431085192317168E-3</v>
      </c>
      <c r="H34" s="2">
        <f t="shared" si="2"/>
        <v>8.3550425813827666E-3</v>
      </c>
      <c r="I34" s="2">
        <f t="shared" si="3"/>
        <v>2.0999184230226244E-3</v>
      </c>
      <c r="J34" s="2">
        <f t="shared" si="4"/>
        <v>0.98580193047636289</v>
      </c>
      <c r="K34" s="2">
        <f t="shared" si="5"/>
        <v>1</v>
      </c>
    </row>
    <row r="35" spans="1:11" x14ac:dyDescent="0.3">
      <c r="A35" s="1">
        <v>33</v>
      </c>
      <c r="B35" s="2">
        <f>SUMPRODUCT(Betas!$B34:$G34,Products!$C$3:$H$3)</f>
        <v>2.6386031496346316</v>
      </c>
      <c r="C35" s="2">
        <f>SUMPRODUCT(Betas!$B34:$G34,Products!$C$4:$H$4)</f>
        <v>3.5949044858514556</v>
      </c>
      <c r="D35" s="2">
        <f>SUMPRODUCT(Betas!$B34:$G34,Products!$C$5:$H$5)</f>
        <v>-0.30924122797160303</v>
      </c>
      <c r="E35" s="2">
        <f>SUMPRODUCT(Betas!$B34:$G34,Products!$C$6:$H$6)</f>
        <v>0</v>
      </c>
      <c r="G35" s="2">
        <f t="shared" si="1"/>
        <v>0.2683866168674085</v>
      </c>
      <c r="H35" s="2">
        <f t="shared" si="2"/>
        <v>0.69835661178515918</v>
      </c>
      <c r="I35" s="2">
        <f t="shared" si="3"/>
        <v>1.4077589891620069E-2</v>
      </c>
      <c r="J35" s="2">
        <f t="shared" si="4"/>
        <v>1.9179181455812259E-2</v>
      </c>
      <c r="K35" s="2">
        <f t="shared" si="5"/>
        <v>1</v>
      </c>
    </row>
    <row r="36" spans="1:11" x14ac:dyDescent="0.3">
      <c r="A36" s="1">
        <v>34</v>
      </c>
      <c r="B36" s="2">
        <f>SUMPRODUCT(Betas!$B35:$G35,Products!$C$3:$H$3)</f>
        <v>3.6493504994624981</v>
      </c>
      <c r="C36" s="2">
        <f>SUMPRODUCT(Betas!$B35:$G35,Products!$C$4:$H$4)</f>
        <v>3.2899844366907001</v>
      </c>
      <c r="D36" s="2">
        <f>SUMPRODUCT(Betas!$B35:$G35,Products!$C$5:$H$5)</f>
        <v>2.0211185458013752</v>
      </c>
      <c r="E36" s="2">
        <f>SUMPRODUCT(Betas!$B35:$G35,Products!$C$6:$H$6)</f>
        <v>0</v>
      </c>
      <c r="G36" s="2">
        <f t="shared" si="1"/>
        <v>0.52072401982505767</v>
      </c>
      <c r="H36" s="2">
        <f t="shared" si="2"/>
        <v>0.36352720144387429</v>
      </c>
      <c r="I36" s="2">
        <f t="shared" si="3"/>
        <v>0.10220578034481757</v>
      </c>
      <c r="J36" s="2">
        <f t="shared" si="4"/>
        <v>1.3542998386250471E-2</v>
      </c>
      <c r="K36" s="2">
        <f t="shared" si="5"/>
        <v>1</v>
      </c>
    </row>
    <row r="37" spans="1:11" x14ac:dyDescent="0.3">
      <c r="A37" s="1">
        <v>35</v>
      </c>
      <c r="B37" s="2">
        <f>SUMPRODUCT(Betas!$B36:$G36,Products!$C$3:$H$3)</f>
        <v>-5.6640518938694822</v>
      </c>
      <c r="C37" s="2">
        <f>SUMPRODUCT(Betas!$B36:$G36,Products!$C$4:$H$4)</f>
        <v>-4.8056220465650821</v>
      </c>
      <c r="D37" s="2">
        <f>SUMPRODUCT(Betas!$B36:$G36,Products!$C$5:$H$5)</f>
        <v>-6.0790890762545748</v>
      </c>
      <c r="E37" s="2">
        <f>SUMPRODUCT(Betas!$B36:$G36,Products!$C$6:$H$6)</f>
        <v>0</v>
      </c>
      <c r="G37" s="2">
        <f t="shared" si="1"/>
        <v>3.4207416337198714E-3</v>
      </c>
      <c r="H37" s="2">
        <f t="shared" si="2"/>
        <v>8.0710793907219497E-3</v>
      </c>
      <c r="I37" s="2">
        <f t="shared" si="3"/>
        <v>2.2587695026308916E-3</v>
      </c>
      <c r="J37" s="2">
        <f t="shared" si="4"/>
        <v>0.98624940947292739</v>
      </c>
      <c r="K37" s="2">
        <f t="shared" si="5"/>
        <v>1</v>
      </c>
    </row>
    <row r="38" spans="1:11" x14ac:dyDescent="0.3">
      <c r="A38" s="1">
        <v>36</v>
      </c>
      <c r="B38" s="2">
        <f>SUMPRODUCT(Betas!$B37:$G37,Products!$C$3:$H$3)</f>
        <v>3.0077068785939205</v>
      </c>
      <c r="C38" s="2">
        <f>SUMPRODUCT(Betas!$B37:$G37,Products!$C$4:$H$4)</f>
        <v>4.2205669615458419</v>
      </c>
      <c r="D38" s="2">
        <f>SUMPRODUCT(Betas!$B37:$G37,Products!$C$5:$H$5)</f>
        <v>0.3247183180440294</v>
      </c>
      <c r="E38" s="2">
        <f>SUMPRODUCT(Betas!$B37:$G37,Products!$C$6:$H$6)</f>
        <v>0</v>
      </c>
      <c r="G38" s="2">
        <f t="shared" si="1"/>
        <v>0.22317179236264256</v>
      </c>
      <c r="H38" s="2">
        <f t="shared" si="2"/>
        <v>0.75054673966509733</v>
      </c>
      <c r="I38" s="2">
        <f t="shared" si="3"/>
        <v>1.5255701219797715E-2</v>
      </c>
      <c r="J38" s="2">
        <f t="shared" si="4"/>
        <v>1.1025766752462342E-2</v>
      </c>
      <c r="K38" s="2">
        <f t="shared" si="5"/>
        <v>1</v>
      </c>
    </row>
    <row r="39" spans="1:11" x14ac:dyDescent="0.3">
      <c r="A39" s="1">
        <v>37</v>
      </c>
      <c r="B39" s="2">
        <f>SUMPRODUCT(Betas!$B38:$G38,Products!$C$3:$H$3)</f>
        <v>-5.6671294789221269</v>
      </c>
      <c r="C39" s="2">
        <f>SUMPRODUCT(Betas!$B38:$G38,Products!$C$4:$H$4)</f>
        <v>-4.6196273021579239</v>
      </c>
      <c r="D39" s="2">
        <f>SUMPRODUCT(Betas!$B38:$G38,Products!$C$5:$H$5)</f>
        <v>-6.1695667418940499</v>
      </c>
      <c r="E39" s="2">
        <f>SUMPRODUCT(Betas!$B38:$G38,Products!$C$6:$H$6)</f>
        <v>0</v>
      </c>
      <c r="G39" s="2">
        <f t="shared" si="1"/>
        <v>3.4053130907244255E-3</v>
      </c>
      <c r="H39" s="2">
        <f t="shared" si="2"/>
        <v>9.7069202834787691E-3</v>
      </c>
      <c r="I39" s="2">
        <f t="shared" si="3"/>
        <v>2.0603989367911539E-3</v>
      </c>
      <c r="J39" s="2">
        <f t="shared" si="4"/>
        <v>0.98482736768900569</v>
      </c>
      <c r="K39" s="2">
        <f t="shared" si="5"/>
        <v>1</v>
      </c>
    </row>
    <row r="40" spans="1:11" x14ac:dyDescent="0.3">
      <c r="A40" s="1">
        <v>38</v>
      </c>
      <c r="B40" s="2">
        <f>SUMPRODUCT(Betas!$B39:$G39,Products!$C$3:$H$3)</f>
        <v>1.4622900238359313</v>
      </c>
      <c r="C40" s="2">
        <f>SUMPRODUCT(Betas!$B39:$G39,Products!$C$4:$H$4)</f>
        <v>1.9846760183959211</v>
      </c>
      <c r="D40" s="2">
        <f>SUMPRODUCT(Betas!$B39:$G39,Products!$C$5:$H$5)</f>
        <v>-1.8277103378435824</v>
      </c>
      <c r="E40" s="2">
        <f>SUMPRODUCT(Betas!$B39:$G39,Products!$C$6:$H$6)</f>
        <v>0</v>
      </c>
      <c r="G40" s="2">
        <f t="shared" si="1"/>
        <v>0.33840894377640884</v>
      </c>
      <c r="H40" s="2">
        <f t="shared" si="2"/>
        <v>0.57057296148305325</v>
      </c>
      <c r="I40" s="2">
        <f t="shared" si="3"/>
        <v>1.2607031266073035E-2</v>
      </c>
      <c r="J40" s="2">
        <f t="shared" si="4"/>
        <v>7.8411063474464929E-2</v>
      </c>
      <c r="K40" s="2">
        <f t="shared" si="5"/>
        <v>1</v>
      </c>
    </row>
    <row r="41" spans="1:11" x14ac:dyDescent="0.3">
      <c r="A41" s="1">
        <v>39</v>
      </c>
      <c r="B41" s="2">
        <f>SUMPRODUCT(Betas!$B40:$G40,Products!$C$3:$H$3)</f>
        <v>1.5521740195180742</v>
      </c>
      <c r="C41" s="2">
        <f>SUMPRODUCT(Betas!$B40:$G40,Products!$C$4:$H$4)</f>
        <v>1.9985246031232755</v>
      </c>
      <c r="D41" s="2">
        <f>SUMPRODUCT(Betas!$B40:$G40,Products!$C$5:$H$5)</f>
        <v>-1.8054218180884107</v>
      </c>
      <c r="E41" s="2">
        <f>SUMPRODUCT(Betas!$B40:$G40,Products!$C$6:$H$6)</f>
        <v>0</v>
      </c>
      <c r="G41" s="2">
        <f t="shared" si="1"/>
        <v>0.35597258397569348</v>
      </c>
      <c r="H41" s="2">
        <f t="shared" si="2"/>
        <v>0.55624247215672229</v>
      </c>
      <c r="I41" s="2">
        <f t="shared" si="3"/>
        <v>1.2394562631408309E-2</v>
      </c>
      <c r="J41" s="2">
        <f t="shared" si="4"/>
        <v>7.5390381236176099E-2</v>
      </c>
      <c r="K41" s="2">
        <f t="shared" si="5"/>
        <v>1.0000000000000002</v>
      </c>
    </row>
    <row r="42" spans="1:11" x14ac:dyDescent="0.3">
      <c r="A42" s="1">
        <v>40</v>
      </c>
      <c r="B42" s="2">
        <f>SUMPRODUCT(Betas!$B41:$G41,Products!$C$3:$H$3)</f>
        <v>-5.3352530294617475</v>
      </c>
      <c r="C42" s="2">
        <f>SUMPRODUCT(Betas!$B41:$G41,Products!$C$4:$H$4)</f>
        <v>-4.2458509039367973</v>
      </c>
      <c r="D42" s="2">
        <f>SUMPRODUCT(Betas!$B41:$G41,Products!$C$5:$H$5)</f>
        <v>-5.6039264160998004</v>
      </c>
      <c r="E42" s="2">
        <f>SUMPRODUCT(Betas!$B41:$G41,Products!$C$6:$H$6)</f>
        <v>0</v>
      </c>
      <c r="G42" s="2">
        <f t="shared" si="1"/>
        <v>4.7111557123616565E-3</v>
      </c>
      <c r="H42" s="2">
        <f t="shared" si="2"/>
        <v>1.4003893213409118E-2</v>
      </c>
      <c r="I42" s="2">
        <f t="shared" si="3"/>
        <v>3.6011738633530913E-3</v>
      </c>
      <c r="J42" s="2">
        <f t="shared" si="4"/>
        <v>0.97768377721087607</v>
      </c>
      <c r="K42" s="2">
        <f t="shared" si="5"/>
        <v>0.99999999999999989</v>
      </c>
    </row>
    <row r="43" spans="1:11" x14ac:dyDescent="0.3">
      <c r="A43" s="1">
        <v>41</v>
      </c>
      <c r="B43" s="2">
        <f>SUMPRODUCT(Betas!$B42:$G42,Products!$C$3:$H$3)</f>
        <v>-5.6339581757041124</v>
      </c>
      <c r="C43" s="2">
        <f>SUMPRODUCT(Betas!$B42:$G42,Products!$C$4:$H$4)</f>
        <v>-4.604325014472427</v>
      </c>
      <c r="D43" s="2">
        <f>SUMPRODUCT(Betas!$B42:$G42,Products!$C$5:$H$5)</f>
        <v>-6.10376258497622</v>
      </c>
      <c r="E43" s="2">
        <f>SUMPRODUCT(Betas!$B42:$G42,Products!$C$6:$H$6)</f>
        <v>0</v>
      </c>
      <c r="G43" s="2">
        <f t="shared" si="1"/>
        <v>3.5187421923704928E-3</v>
      </c>
      <c r="H43" s="2">
        <f t="shared" si="2"/>
        <v>9.8526135525253012E-3</v>
      </c>
      <c r="I43" s="2">
        <f t="shared" si="3"/>
        <v>2.1996520412055436E-3</v>
      </c>
      <c r="J43" s="2">
        <f t="shared" si="4"/>
        <v>0.98442899221389868</v>
      </c>
      <c r="K43" s="2">
        <f t="shared" si="5"/>
        <v>1</v>
      </c>
    </row>
    <row r="44" spans="1:11" x14ac:dyDescent="0.3">
      <c r="A44" s="1">
        <v>42</v>
      </c>
      <c r="B44" s="2">
        <f>SUMPRODUCT(Betas!$B43:$G43,Products!$C$3:$H$3)</f>
        <v>2.7984693408034964</v>
      </c>
      <c r="C44" s="2">
        <f>SUMPRODUCT(Betas!$B43:$G43,Products!$C$4:$H$4)</f>
        <v>3.6366942484756288</v>
      </c>
      <c r="D44" s="2">
        <f>SUMPRODUCT(Betas!$B43:$G43,Products!$C$5:$H$5)</f>
        <v>-1.3409946297765387</v>
      </c>
      <c r="E44" s="2">
        <f>SUMPRODUCT(Betas!$B43:$G43,Products!$C$6:$H$6)</f>
        <v>0</v>
      </c>
      <c r="G44" s="2">
        <f t="shared" si="1"/>
        <v>0.29506415550189852</v>
      </c>
      <c r="H44" s="2">
        <f t="shared" si="2"/>
        <v>0.68226470746038193</v>
      </c>
      <c r="I44" s="2">
        <f t="shared" si="3"/>
        <v>4.7007818144988982E-3</v>
      </c>
      <c r="J44" s="2">
        <f t="shared" si="4"/>
        <v>1.7970355223220609E-2</v>
      </c>
      <c r="K44" s="2">
        <f t="shared" si="5"/>
        <v>1</v>
      </c>
    </row>
    <row r="45" spans="1:11" x14ac:dyDescent="0.3">
      <c r="A45" s="1">
        <v>43</v>
      </c>
      <c r="B45" s="2">
        <f>SUMPRODUCT(Betas!$B44:$G44,Products!$C$3:$H$3)</f>
        <v>5.3847431351010382</v>
      </c>
      <c r="C45" s="2">
        <f>SUMPRODUCT(Betas!$B44:$G44,Products!$C$4:$H$4)</f>
        <v>5.528673840588378</v>
      </c>
      <c r="D45" s="2">
        <f>SUMPRODUCT(Betas!$B44:$G44,Products!$C$5:$H$5)</f>
        <v>3.3079771981198176</v>
      </c>
      <c r="E45" s="2">
        <f>SUMPRODUCT(Betas!$B44:$G44,Products!$C$6:$H$6)</f>
        <v>0</v>
      </c>
      <c r="G45" s="2">
        <f t="shared" si="1"/>
        <v>0.43768943731797028</v>
      </c>
      <c r="H45" s="2">
        <f t="shared" si="2"/>
        <v>0.50544554981115031</v>
      </c>
      <c r="I45" s="2">
        <f t="shared" si="3"/>
        <v>5.4857761163751434E-2</v>
      </c>
      <c r="J45" s="2">
        <f t="shared" si="4"/>
        <v>2.0072517071279884E-3</v>
      </c>
      <c r="K45" s="2">
        <f t="shared" si="5"/>
        <v>1</v>
      </c>
    </row>
    <row r="46" spans="1:11" x14ac:dyDescent="0.3">
      <c r="A46" s="1">
        <v>44</v>
      </c>
      <c r="B46" s="2">
        <f>SUMPRODUCT(Betas!$B45:$G45,Products!$C$3:$H$3)</f>
        <v>2.8497545882011543</v>
      </c>
      <c r="C46" s="2">
        <f>SUMPRODUCT(Betas!$B45:$G45,Products!$C$4:$H$4)</f>
        <v>3.6419797413032571</v>
      </c>
      <c r="D46" s="2">
        <f>SUMPRODUCT(Betas!$B45:$G45,Products!$C$5:$H$5)</f>
        <v>-1.2354939187963998</v>
      </c>
      <c r="E46" s="2">
        <f>SUMPRODUCT(Betas!$B45:$G45,Products!$C$6:$H$6)</f>
        <v>0</v>
      </c>
      <c r="G46" s="2">
        <f t="shared" si="1"/>
        <v>0.30460109793954326</v>
      </c>
      <c r="H46" s="2">
        <f t="shared" si="2"/>
        <v>0.67265206043379355</v>
      </c>
      <c r="I46" s="2">
        <f t="shared" si="3"/>
        <v>5.1230734286336821E-3</v>
      </c>
      <c r="J46" s="2">
        <f t="shared" si="4"/>
        <v>1.7623768198029455E-2</v>
      </c>
      <c r="K46" s="2">
        <f t="shared" si="5"/>
        <v>1</v>
      </c>
    </row>
    <row r="47" spans="1:11" x14ac:dyDescent="0.3">
      <c r="A47" s="1">
        <v>45</v>
      </c>
      <c r="B47" s="2">
        <f>SUMPRODUCT(Betas!$B46:$G46,Products!$C$3:$H$3)</f>
        <v>-0.60972562192834756</v>
      </c>
      <c r="C47" s="2">
        <f>SUMPRODUCT(Betas!$B46:$G46,Products!$C$4:$H$4)</f>
        <v>0.71967473263533277</v>
      </c>
      <c r="D47" s="2">
        <f>SUMPRODUCT(Betas!$B46:$G46,Products!$C$5:$H$5)</f>
        <v>-2.2288416264931419</v>
      </c>
      <c r="E47" s="2">
        <f>SUMPRODUCT(Betas!$B46:$G46,Products!$C$6:$H$6)</f>
        <v>0</v>
      </c>
      <c r="G47" s="2">
        <f t="shared" si="1"/>
        <v>0.14669689222740401</v>
      </c>
      <c r="H47" s="2">
        <f t="shared" si="2"/>
        <v>0.55433481031182319</v>
      </c>
      <c r="I47" s="2">
        <f t="shared" si="3"/>
        <v>2.9056798859122632E-2</v>
      </c>
      <c r="J47" s="2">
        <f t="shared" si="4"/>
        <v>0.2699114986016502</v>
      </c>
      <c r="K47" s="2">
        <f t="shared" si="5"/>
        <v>1</v>
      </c>
    </row>
    <row r="48" spans="1:11" x14ac:dyDescent="0.3">
      <c r="A48" s="1">
        <v>46</v>
      </c>
      <c r="B48" s="2">
        <f>SUMPRODUCT(Betas!$B47:$G47,Products!$C$3:$H$3)</f>
        <v>0.43614522293757618</v>
      </c>
      <c r="C48" s="2">
        <f>SUMPRODUCT(Betas!$B47:$G47,Products!$C$4:$H$4)</f>
        <v>2.1442423153881207</v>
      </c>
      <c r="D48" s="2">
        <f>SUMPRODUCT(Betas!$B47:$G47,Products!$C$5:$H$5)</f>
        <v>-1.7200917363243271</v>
      </c>
      <c r="E48" s="2">
        <f>SUMPRODUCT(Betas!$B47:$G47,Products!$C$6:$H$6)</f>
        <v>0</v>
      </c>
      <c r="G48" s="2">
        <f t="shared" si="1"/>
        <v>0.13734878702354877</v>
      </c>
      <c r="H48" s="2">
        <f t="shared" si="2"/>
        <v>0.75795246581679476</v>
      </c>
      <c r="I48" s="2">
        <f t="shared" si="3"/>
        <v>1.5899483460847682E-2</v>
      </c>
      <c r="J48" s="2">
        <f t="shared" si="4"/>
        <v>8.8799263698808875E-2</v>
      </c>
      <c r="K48" s="2">
        <f t="shared" si="5"/>
        <v>1.0000000000000002</v>
      </c>
    </row>
    <row r="49" spans="1:11" x14ac:dyDescent="0.3">
      <c r="A49" s="1">
        <v>47</v>
      </c>
      <c r="B49" s="2">
        <f>SUMPRODUCT(Betas!$B48:$G48,Products!$C$3:$H$3)</f>
        <v>-0.39696589891220047</v>
      </c>
      <c r="C49" s="2">
        <f>SUMPRODUCT(Betas!$B48:$G48,Products!$C$4:$H$4)</f>
        <v>1.2803733651908913</v>
      </c>
      <c r="D49" s="2">
        <f>SUMPRODUCT(Betas!$B48:$G48,Products!$C$5:$H$5)</f>
        <v>-0.2731067715235711</v>
      </c>
      <c r="E49" s="2">
        <f>SUMPRODUCT(Betas!$B48:$G48,Products!$C$6:$H$6)</f>
        <v>0</v>
      </c>
      <c r="G49" s="2">
        <f t="shared" si="1"/>
        <v>0.11147700039740775</v>
      </c>
      <c r="H49" s="2">
        <f t="shared" si="2"/>
        <v>0.59654671835242423</v>
      </c>
      <c r="I49" s="2">
        <f t="shared" si="3"/>
        <v>0.12617595771254619</v>
      </c>
      <c r="J49" s="2">
        <f t="shared" si="4"/>
        <v>0.16580032353762175</v>
      </c>
      <c r="K49" s="2">
        <f t="shared" si="5"/>
        <v>0.99999999999999989</v>
      </c>
    </row>
    <row r="50" spans="1:11" x14ac:dyDescent="0.3">
      <c r="A50" s="1">
        <v>48</v>
      </c>
      <c r="B50" s="2">
        <f>SUMPRODUCT(Betas!$B49:$G49,Products!$C$3:$H$3)</f>
        <v>-0.16050782792150375</v>
      </c>
      <c r="C50" s="2">
        <f>SUMPRODUCT(Betas!$B49:$G49,Products!$C$4:$H$4)</f>
        <v>-7.9003333379836782E-2</v>
      </c>
      <c r="D50" s="2">
        <f>SUMPRODUCT(Betas!$B49:$G49,Products!$C$5:$H$5)</f>
        <v>-3.0795354703152791</v>
      </c>
      <c r="E50" s="2">
        <f>SUMPRODUCT(Betas!$B49:$G49,Products!$C$6:$H$6)</f>
        <v>0</v>
      </c>
      <c r="G50" s="2">
        <f t="shared" si="1"/>
        <v>0.30184020988919036</v>
      </c>
      <c r="H50" s="2">
        <f t="shared" si="2"/>
        <v>0.32747190513992608</v>
      </c>
      <c r="I50" s="2">
        <f t="shared" si="3"/>
        <v>1.629519254836919E-2</v>
      </c>
      <c r="J50" s="2">
        <f t="shared" si="4"/>
        <v>0.35439269242251442</v>
      </c>
      <c r="K50" s="2">
        <f t="shared" si="5"/>
        <v>1</v>
      </c>
    </row>
    <row r="51" spans="1:11" x14ac:dyDescent="0.3">
      <c r="A51" s="1">
        <v>49</v>
      </c>
      <c r="B51" s="2">
        <f>SUMPRODUCT(Betas!$B50:$G50,Products!$C$3:$H$3)</f>
        <v>1.5570419513623022</v>
      </c>
      <c r="C51" s="2">
        <f>SUMPRODUCT(Betas!$B50:$G50,Products!$C$4:$H$4)</f>
        <v>2.2778962736104771</v>
      </c>
      <c r="D51" s="2">
        <f>SUMPRODUCT(Betas!$B50:$G50,Products!$C$5:$H$5)</f>
        <v>2.1023802036269856E-2</v>
      </c>
      <c r="E51" s="2">
        <f>SUMPRODUCT(Betas!$B50:$G50,Products!$C$6:$H$6)</f>
        <v>0</v>
      </c>
      <c r="G51" s="2">
        <f t="shared" si="1"/>
        <v>0.28717608340324985</v>
      </c>
      <c r="H51" s="2">
        <f t="shared" si="2"/>
        <v>0.59048833494062725</v>
      </c>
      <c r="I51" s="2">
        <f t="shared" si="3"/>
        <v>6.181075690832101E-2</v>
      </c>
      <c r="J51" s="2">
        <f t="shared" si="4"/>
        <v>6.0524824747801888E-2</v>
      </c>
      <c r="K51" s="2">
        <f t="shared" si="5"/>
        <v>1</v>
      </c>
    </row>
    <row r="52" spans="1:11" x14ac:dyDescent="0.3">
      <c r="A52" s="1">
        <v>50</v>
      </c>
      <c r="B52" s="2">
        <f>SUMPRODUCT(Betas!$B51:$G51,Products!$C$3:$H$3)</f>
        <v>2.3731841102127378</v>
      </c>
      <c r="C52" s="2">
        <f>SUMPRODUCT(Betas!$B51:$G51,Products!$C$4:$H$4)</f>
        <v>2.6733365222840693</v>
      </c>
      <c r="D52" s="2">
        <f>SUMPRODUCT(Betas!$B51:$G51,Products!$C$5:$H$5)</f>
        <v>1.1744525973223452</v>
      </c>
      <c r="E52" s="2">
        <f>SUMPRODUCT(Betas!$B51:$G51,Products!$C$6:$H$6)</f>
        <v>0</v>
      </c>
      <c r="G52" s="2">
        <f t="shared" si="1"/>
        <v>0.36432200173776741</v>
      </c>
      <c r="H52" s="2">
        <f t="shared" si="2"/>
        <v>0.49185822225739584</v>
      </c>
      <c r="I52" s="2">
        <f t="shared" si="3"/>
        <v>0.10987095973473203</v>
      </c>
      <c r="J52" s="2">
        <f t="shared" si="4"/>
        <v>3.3948816270104737E-2</v>
      </c>
      <c r="K52" s="2">
        <f t="shared" si="5"/>
        <v>1</v>
      </c>
    </row>
    <row r="53" spans="1:11" x14ac:dyDescent="0.3">
      <c r="A53" s="1">
        <v>51</v>
      </c>
      <c r="B53" s="2">
        <f>SUMPRODUCT(Betas!$B52:$G52,Products!$C$3:$H$3)</f>
        <v>1.6259779302138324</v>
      </c>
      <c r="C53" s="2">
        <f>SUMPRODUCT(Betas!$B52:$G52,Products!$C$4:$H$4)</f>
        <v>2.2571093487707139</v>
      </c>
      <c r="D53" s="2">
        <f>SUMPRODUCT(Betas!$B52:$G52,Products!$C$5:$H$5)</f>
        <v>-2.1108236755895975</v>
      </c>
      <c r="E53" s="2">
        <f>SUMPRODUCT(Betas!$B52:$G52,Products!$C$6:$H$6)</f>
        <v>0</v>
      </c>
      <c r="G53" s="2">
        <f t="shared" si="1"/>
        <v>0.32255093425160164</v>
      </c>
      <c r="H53" s="2">
        <f t="shared" si="2"/>
        <v>0.6063106496974815</v>
      </c>
      <c r="I53" s="2">
        <f t="shared" si="3"/>
        <v>7.6864531913194084E-3</v>
      </c>
      <c r="J53" s="2">
        <f t="shared" si="4"/>
        <v>6.3451962859597338E-2</v>
      </c>
      <c r="K53" s="2">
        <f t="shared" si="5"/>
        <v>0.99999999999999989</v>
      </c>
    </row>
    <row r="54" spans="1:11" x14ac:dyDescent="0.3">
      <c r="A54" s="1">
        <v>52</v>
      </c>
      <c r="B54" s="2">
        <f>SUMPRODUCT(Betas!$B53:$G53,Products!$C$3:$H$3)</f>
        <v>2.6235841025111455</v>
      </c>
      <c r="C54" s="2">
        <f>SUMPRODUCT(Betas!$B53:$G53,Products!$C$4:$H$4)</f>
        <v>3.6148119664711009</v>
      </c>
      <c r="D54" s="2">
        <f>SUMPRODUCT(Betas!$B53:$G53,Products!$C$5:$H$5)</f>
        <v>-1.1969225818006355</v>
      </c>
      <c r="E54" s="2">
        <f>SUMPRODUCT(Betas!$B53:$G53,Products!$C$6:$H$6)</f>
        <v>0</v>
      </c>
      <c r="G54" s="2">
        <f t="shared" si="1"/>
        <v>0.26392187481195856</v>
      </c>
      <c r="H54" s="2">
        <f t="shared" si="2"/>
        <v>0.71114830501290538</v>
      </c>
      <c r="I54" s="2">
        <f t="shared" si="3"/>
        <v>5.7842947684794595E-3</v>
      </c>
      <c r="J54" s="2">
        <f t="shared" si="4"/>
        <v>1.9145525406656542E-2</v>
      </c>
      <c r="K54" s="2">
        <f t="shared" si="5"/>
        <v>1</v>
      </c>
    </row>
    <row r="55" spans="1:11" x14ac:dyDescent="0.3">
      <c r="A55" s="1">
        <v>53</v>
      </c>
      <c r="B55" s="2">
        <f>SUMPRODUCT(Betas!$B54:$G54,Products!$C$3:$H$3)</f>
        <v>2.8057715863459842</v>
      </c>
      <c r="C55" s="2">
        <f>SUMPRODUCT(Betas!$B54:$G54,Products!$C$4:$H$4)</f>
        <v>4.0376949748976658</v>
      </c>
      <c r="D55" s="2">
        <f>SUMPRODUCT(Betas!$B54:$G54,Products!$C$5:$H$5)</f>
        <v>1.2127011267164518</v>
      </c>
      <c r="E55" s="2">
        <f>SUMPRODUCT(Betas!$B54:$G54,Products!$C$6:$H$6)</f>
        <v>0</v>
      </c>
      <c r="G55" s="2">
        <f t="shared" si="1"/>
        <v>0.21314795704267595</v>
      </c>
      <c r="H55" s="2">
        <f t="shared" si="2"/>
        <v>0.73063202491381118</v>
      </c>
      <c r="I55" s="2">
        <f t="shared" si="3"/>
        <v>4.3333070610589025E-2</v>
      </c>
      <c r="J55" s="2">
        <f t="shared" si="4"/>
        <v>1.28869474329237E-2</v>
      </c>
      <c r="K55" s="2">
        <f t="shared" si="5"/>
        <v>0.99999999999999989</v>
      </c>
    </row>
    <row r="56" spans="1:11" x14ac:dyDescent="0.3">
      <c r="A56" s="1">
        <v>54</v>
      </c>
      <c r="B56" s="2">
        <f>SUMPRODUCT(Betas!$B55:$G55,Products!$C$3:$H$3)</f>
        <v>-5.9289441136141505</v>
      </c>
      <c r="C56" s="2">
        <f>SUMPRODUCT(Betas!$B55:$G55,Products!$C$4:$H$4)</f>
        <v>-4.7522635712594612</v>
      </c>
      <c r="D56" s="2">
        <f>SUMPRODUCT(Betas!$B55:$G55,Products!$C$5:$H$5)</f>
        <v>-5.7991843418111921</v>
      </c>
      <c r="E56" s="2">
        <f>SUMPRODUCT(Betas!$B55:$G55,Products!$C$6:$H$6)</f>
        <v>0</v>
      </c>
      <c r="G56" s="2">
        <f t="shared" si="1"/>
        <v>2.6237099496269857E-3</v>
      </c>
      <c r="H56" s="2">
        <f t="shared" si="2"/>
        <v>8.5102376642315833E-3</v>
      </c>
      <c r="I56" s="2">
        <f t="shared" si="3"/>
        <v>2.987237655327323E-3</v>
      </c>
      <c r="J56" s="2">
        <f t="shared" si="4"/>
        <v>0.98587881473081418</v>
      </c>
      <c r="K56" s="2">
        <f t="shared" si="5"/>
        <v>1</v>
      </c>
    </row>
    <row r="57" spans="1:11" x14ac:dyDescent="0.3">
      <c r="A57" s="1">
        <v>55</v>
      </c>
      <c r="B57" s="2">
        <f>SUMPRODUCT(Betas!$B56:$G56,Products!$C$3:$H$3)</f>
        <v>-0.82541378938519161</v>
      </c>
      <c r="C57" s="2">
        <f>SUMPRODUCT(Betas!$B56:$G56,Products!$C$4:$H$4)</f>
        <v>0.62718993713976268</v>
      </c>
      <c r="D57" s="2">
        <f>SUMPRODUCT(Betas!$B56:$G56,Products!$C$5:$H$5)</f>
        <v>-1.8808928289641029</v>
      </c>
      <c r="E57" s="2">
        <f>SUMPRODUCT(Betas!$B56:$G56,Products!$C$6:$H$6)</f>
        <v>0</v>
      </c>
      <c r="G57" s="2">
        <f t="shared" si="1"/>
        <v>0.12650093660505432</v>
      </c>
      <c r="H57" s="2">
        <f t="shared" si="2"/>
        <v>0.54069396704887573</v>
      </c>
      <c r="I57" s="2">
        <f t="shared" si="3"/>
        <v>4.4025573128731205E-2</v>
      </c>
      <c r="J57" s="2">
        <f t="shared" si="4"/>
        <v>0.28877952321733874</v>
      </c>
      <c r="K57" s="2">
        <f t="shared" si="5"/>
        <v>1</v>
      </c>
    </row>
    <row r="58" spans="1:11" x14ac:dyDescent="0.3">
      <c r="A58" s="1">
        <v>56</v>
      </c>
      <c r="B58" s="2">
        <f>SUMPRODUCT(Betas!$B57:$G57,Products!$C$3:$H$3)</f>
        <v>1.9145291577341814</v>
      </c>
      <c r="C58" s="2">
        <f>SUMPRODUCT(Betas!$B57:$G57,Products!$C$4:$H$4)</f>
        <v>2.9675161909197021</v>
      </c>
      <c r="D58" s="2">
        <f>SUMPRODUCT(Betas!$B57:$G57,Products!$C$5:$H$5)</f>
        <v>0.69746927951132909</v>
      </c>
      <c r="E58" s="2">
        <f>SUMPRODUCT(Betas!$B57:$G57,Products!$C$6:$H$6)</f>
        <v>0</v>
      </c>
      <c r="G58" s="2">
        <f t="shared" si="1"/>
        <v>0.23203414930606511</v>
      </c>
      <c r="H58" s="2">
        <f t="shared" si="2"/>
        <v>0.66505622722823809</v>
      </c>
      <c r="I58" s="2">
        <f t="shared" si="3"/>
        <v>6.8705185580172606E-2</v>
      </c>
      <c r="J58" s="2">
        <f t="shared" si="4"/>
        <v>3.4204437885524165E-2</v>
      </c>
      <c r="K58" s="2">
        <f t="shared" si="5"/>
        <v>1</v>
      </c>
    </row>
    <row r="59" spans="1:11" x14ac:dyDescent="0.3">
      <c r="A59" s="1">
        <v>57</v>
      </c>
      <c r="B59" s="2">
        <f>SUMPRODUCT(Betas!$B58:$G58,Products!$C$3:$H$3)</f>
        <v>0.46653080474024833</v>
      </c>
      <c r="C59" s="2">
        <f>SUMPRODUCT(Betas!$B58:$G58,Products!$C$4:$H$4)</f>
        <v>2.2969940372083864</v>
      </c>
      <c r="D59" s="2">
        <f>SUMPRODUCT(Betas!$B58:$G58,Products!$C$5:$H$5)</f>
        <v>-0.19090874435816851</v>
      </c>
      <c r="E59" s="2">
        <f>SUMPRODUCT(Betas!$B58:$G58,Products!$C$6:$H$6)</f>
        <v>0</v>
      </c>
      <c r="G59" s="2">
        <f t="shared" si="1"/>
        <v>0.11930147899755077</v>
      </c>
      <c r="H59" s="2">
        <f t="shared" si="2"/>
        <v>0.74405648957009385</v>
      </c>
      <c r="I59" s="2">
        <f t="shared" si="3"/>
        <v>6.1819211214089564E-2</v>
      </c>
      <c r="J59" s="2">
        <f t="shared" si="4"/>
        <v>7.4822820218265876E-2</v>
      </c>
      <c r="K59" s="2">
        <f t="shared" si="5"/>
        <v>1</v>
      </c>
    </row>
    <row r="60" spans="1:11" x14ac:dyDescent="0.3">
      <c r="A60" s="1">
        <v>58</v>
      </c>
      <c r="B60" s="2">
        <f>SUMPRODUCT(Betas!$B59:$G59,Products!$C$3:$H$3)</f>
        <v>-0.95239059744627852</v>
      </c>
      <c r="C60" s="2">
        <f>SUMPRODUCT(Betas!$B59:$G59,Products!$C$4:$H$4)</f>
        <v>0.55402625953257312</v>
      </c>
      <c r="D60" s="2">
        <f>SUMPRODUCT(Betas!$B59:$G59,Products!$C$5:$H$5)</f>
        <v>-2.3935659680032328</v>
      </c>
      <c r="E60" s="2">
        <f>SUMPRODUCT(Betas!$B59:$G59,Products!$C$6:$H$6)</f>
        <v>0</v>
      </c>
      <c r="G60" s="2">
        <f t="shared" si="1"/>
        <v>0.11991719309103754</v>
      </c>
      <c r="H60" s="2">
        <f t="shared" si="2"/>
        <v>0.54089128352596871</v>
      </c>
      <c r="I60" s="2">
        <f t="shared" si="3"/>
        <v>2.8378337114649779E-2</v>
      </c>
      <c r="J60" s="2">
        <f t="shared" si="4"/>
        <v>0.31081318626834392</v>
      </c>
      <c r="K60" s="2">
        <f t="shared" si="5"/>
        <v>1</v>
      </c>
    </row>
    <row r="61" spans="1:11" x14ac:dyDescent="0.3">
      <c r="A61" s="1">
        <v>59</v>
      </c>
      <c r="B61" s="2">
        <f>SUMPRODUCT(Betas!$B60:$G60,Products!$C$3:$H$3)</f>
        <v>-5.3652121000572812</v>
      </c>
      <c r="C61" s="2">
        <f>SUMPRODUCT(Betas!$B60:$G60,Products!$C$4:$H$4)</f>
        <v>-4.3588438919058063</v>
      </c>
      <c r="D61" s="2">
        <f>SUMPRODUCT(Betas!$B60:$G60,Products!$C$5:$H$5)</f>
        <v>-5.7790586389209118</v>
      </c>
      <c r="E61" s="2">
        <f>SUMPRODUCT(Betas!$B60:$G60,Products!$C$6:$H$6)</f>
        <v>0</v>
      </c>
      <c r="G61" s="2">
        <f t="shared" si="1"/>
        <v>4.5822513848135064E-3</v>
      </c>
      <c r="H61" s="2">
        <f t="shared" si="2"/>
        <v>1.2535425227298615E-2</v>
      </c>
      <c r="I61" s="2">
        <f t="shared" si="3"/>
        <v>3.0293373741880538E-3</v>
      </c>
      <c r="J61" s="2">
        <f t="shared" si="4"/>
        <v>0.97985298601369986</v>
      </c>
      <c r="K61" s="2">
        <f t="shared" si="5"/>
        <v>1</v>
      </c>
    </row>
    <row r="62" spans="1:11" x14ac:dyDescent="0.3">
      <c r="A62" s="1">
        <v>60</v>
      </c>
      <c r="B62" s="2">
        <f>SUMPRODUCT(Betas!$B61:$G61,Products!$C$3:$H$3)</f>
        <v>2.8152784580825649</v>
      </c>
      <c r="C62" s="2">
        <f>SUMPRODUCT(Betas!$B61:$G61,Products!$C$4:$H$4)</f>
        <v>3.5414561475778497</v>
      </c>
      <c r="D62" s="2">
        <f>SUMPRODUCT(Betas!$B61:$G61,Products!$C$5:$H$5)</f>
        <v>-1.4009942599499918</v>
      </c>
      <c r="E62" s="2">
        <f>SUMPRODUCT(Betas!$B61:$G61,Products!$C$6:$H$6)</f>
        <v>0</v>
      </c>
      <c r="G62" s="2">
        <f t="shared" si="1"/>
        <v>0.31828829977713985</v>
      </c>
      <c r="H62" s="2">
        <f t="shared" si="2"/>
        <v>0.65795416091246672</v>
      </c>
      <c r="I62" s="2">
        <f t="shared" si="3"/>
        <v>4.6958768470343141E-3</v>
      </c>
      <c r="J62" s="2">
        <f t="shared" si="4"/>
        <v>1.9061662463359219E-2</v>
      </c>
      <c r="K62" s="2">
        <f t="shared" si="5"/>
        <v>1</v>
      </c>
    </row>
    <row r="63" spans="1:11" x14ac:dyDescent="0.3">
      <c r="A63" s="1">
        <v>61</v>
      </c>
      <c r="B63" s="2">
        <f>SUMPRODUCT(Betas!$B62:$G62,Products!$C$3:$H$3)</f>
        <v>-5.7070507313644026</v>
      </c>
      <c r="C63" s="2">
        <f>SUMPRODUCT(Betas!$B62:$G62,Products!$C$4:$H$4)</f>
        <v>-4.7595030859859193</v>
      </c>
      <c r="D63" s="2">
        <f>SUMPRODUCT(Betas!$B62:$G62,Products!$C$5:$H$5)</f>
        <v>-6.0985815347581696</v>
      </c>
      <c r="E63" s="2">
        <f>SUMPRODUCT(Betas!$B62:$G62,Products!$C$6:$H$6)</f>
        <v>0</v>
      </c>
      <c r="G63" s="2">
        <f t="shared" si="1"/>
        <v>3.2761376640577343E-3</v>
      </c>
      <c r="H63" s="2">
        <f t="shared" si="2"/>
        <v>8.450392013997509E-3</v>
      </c>
      <c r="I63" s="2">
        <f t="shared" si="3"/>
        <v>2.214738601596533E-3</v>
      </c>
      <c r="J63" s="2">
        <f t="shared" si="4"/>
        <v>0.9860587317203483</v>
      </c>
      <c r="K63" s="2">
        <f t="shared" si="5"/>
        <v>1</v>
      </c>
    </row>
    <row r="64" spans="1:11" x14ac:dyDescent="0.3">
      <c r="A64" s="1">
        <v>62</v>
      </c>
      <c r="B64" s="2">
        <f>SUMPRODUCT(Betas!$B63:$G63,Products!$C$3:$H$3)</f>
        <v>3.9089376415557551</v>
      </c>
      <c r="C64" s="2">
        <f>SUMPRODUCT(Betas!$B63:$G63,Products!$C$4:$H$4)</f>
        <v>4.3070726014793737</v>
      </c>
      <c r="D64" s="2">
        <f>SUMPRODUCT(Betas!$B63:$G63,Products!$C$5:$H$5)</f>
        <v>2.07870264684979</v>
      </c>
      <c r="E64" s="2">
        <f>SUMPRODUCT(Betas!$B63:$G63,Products!$C$6:$H$6)</f>
        <v>0</v>
      </c>
      <c r="G64" s="2">
        <f t="shared" si="1"/>
        <v>0.37460441920666537</v>
      </c>
      <c r="H64" s="2">
        <f t="shared" si="2"/>
        <v>0.55780282906019873</v>
      </c>
      <c r="I64" s="2">
        <f t="shared" si="3"/>
        <v>6.0077511833113807E-2</v>
      </c>
      <c r="J64" s="2">
        <f t="shared" si="4"/>
        <v>7.5152399000219857E-3</v>
      </c>
      <c r="K64" s="2">
        <f t="shared" si="5"/>
        <v>1</v>
      </c>
    </row>
    <row r="65" spans="1:11" x14ac:dyDescent="0.3">
      <c r="A65" s="1">
        <v>63</v>
      </c>
      <c r="B65" s="2">
        <f>SUMPRODUCT(Betas!$B64:$G64,Products!$C$3:$H$3)</f>
        <v>0.67819781496003428</v>
      </c>
      <c r="C65" s="2">
        <f>SUMPRODUCT(Betas!$B64:$G64,Products!$C$4:$H$4)</f>
        <v>2.9437096952490114</v>
      </c>
      <c r="D65" s="2">
        <f>SUMPRODUCT(Betas!$B64:$G64,Products!$C$5:$H$5)</f>
        <v>1.7303406612300118</v>
      </c>
      <c r="E65" s="2">
        <f>SUMPRODUCT(Betas!$B64:$G64,Products!$C$6:$H$6)</f>
        <v>0</v>
      </c>
      <c r="G65" s="2">
        <f t="shared" si="1"/>
        <v>7.1391000029336932E-2</v>
      </c>
      <c r="H65" s="2">
        <f t="shared" si="2"/>
        <v>0.68792766318091714</v>
      </c>
      <c r="I65" s="2">
        <f t="shared" si="3"/>
        <v>0.2044482030663036</v>
      </c>
      <c r="J65" s="2">
        <f t="shared" si="4"/>
        <v>3.6233133723442307E-2</v>
      </c>
      <c r="K65" s="2">
        <f t="shared" si="5"/>
        <v>1</v>
      </c>
    </row>
    <row r="66" spans="1:11" x14ac:dyDescent="0.3">
      <c r="A66" s="1">
        <v>64</v>
      </c>
      <c r="B66" s="2">
        <f>SUMPRODUCT(Betas!$B65:$G65,Products!$C$3:$H$3)</f>
        <v>-5.5840131669732909</v>
      </c>
      <c r="C66" s="2">
        <f>SUMPRODUCT(Betas!$B65:$G65,Products!$C$4:$H$4)</f>
        <v>-4.6230640764061164</v>
      </c>
      <c r="D66" s="2">
        <f>SUMPRODUCT(Betas!$B65:$G65,Products!$C$5:$H$5)</f>
        <v>-6.176418405069386</v>
      </c>
      <c r="E66" s="2">
        <f>SUMPRODUCT(Betas!$B65:$G65,Products!$C$6:$H$6)</f>
        <v>0</v>
      </c>
      <c r="G66" s="2">
        <f t="shared" si="1"/>
        <v>3.6995288292748442E-3</v>
      </c>
      <c r="H66" s="2">
        <f t="shared" si="2"/>
        <v>9.6712209068708505E-3</v>
      </c>
      <c r="I66" s="2">
        <f t="shared" si="3"/>
        <v>2.0458231564700969E-3</v>
      </c>
      <c r="J66" s="2">
        <f t="shared" si="4"/>
        <v>0.98458342710738433</v>
      </c>
      <c r="K66" s="2">
        <f t="shared" si="5"/>
        <v>1.0000000000000002</v>
      </c>
    </row>
    <row r="67" spans="1:11" x14ac:dyDescent="0.3">
      <c r="A67" s="1">
        <v>65</v>
      </c>
      <c r="B67" s="2">
        <f>SUMPRODUCT(Betas!$B66:$G66,Products!$C$3:$H$3)</f>
        <v>2.7762690413788844</v>
      </c>
      <c r="C67" s="2">
        <f>SUMPRODUCT(Betas!$B66:$G66,Products!$C$4:$H$4)</f>
        <v>3.687642121893095</v>
      </c>
      <c r="D67" s="2">
        <f>SUMPRODUCT(Betas!$B66:$G66,Products!$C$5:$H$5)</f>
        <v>-1.2569164958640133</v>
      </c>
      <c r="E67" s="2">
        <f>SUMPRODUCT(Betas!$B66:$G66,Products!$C$6:$H$6)</f>
        <v>0</v>
      </c>
      <c r="G67" s="2">
        <f t="shared" si="1"/>
        <v>0.2802907200797492</v>
      </c>
      <c r="H67" s="2">
        <f t="shared" si="2"/>
        <v>0.69728932916691699</v>
      </c>
      <c r="I67" s="2">
        <f t="shared" si="3"/>
        <v>4.9661347105034413E-3</v>
      </c>
      <c r="J67" s="2">
        <f t="shared" si="4"/>
        <v>1.7453816042830386E-2</v>
      </c>
      <c r="K67" s="2">
        <f t="shared" si="5"/>
        <v>1</v>
      </c>
    </row>
    <row r="68" spans="1:11" x14ac:dyDescent="0.3">
      <c r="A68" s="1">
        <v>66</v>
      </c>
      <c r="B68" s="2">
        <f>SUMPRODUCT(Betas!$B67:$G67,Products!$C$3:$H$3)</f>
        <v>-0.44923786479892391</v>
      </c>
      <c r="C68" s="2">
        <f>SUMPRODUCT(Betas!$B67:$G67,Products!$C$4:$H$4)</f>
        <v>-1.2136903190967718E-2</v>
      </c>
      <c r="D68" s="2">
        <f>SUMPRODUCT(Betas!$B67:$G67,Products!$C$5:$H$5)</f>
        <v>0.2248533571061464</v>
      </c>
      <c r="E68" s="2">
        <f>SUMPRODUCT(Betas!$B67:$G67,Products!$C$6:$H$6)</f>
        <v>0</v>
      </c>
      <c r="G68" s="2">
        <f t="shared" ref="G68:G111" si="6">EXP(B68)/(EXP($B68)+EXP($C68)+EXP($D68)+EXP($E68))</f>
        <v>0.16453921112028705</v>
      </c>
      <c r="H68" s="2">
        <f t="shared" ref="H68:H111" si="7">EXP(C68)/(EXP($B68)+EXP($C68)+EXP($D68)+EXP($E68))</f>
        <v>0.25474164351648082</v>
      </c>
      <c r="I68" s="2">
        <f t="shared" ref="I68:I111" si="8">EXP(D68)/(EXP($B68)+EXP($C68)+EXP($D68)+EXP($E68))</f>
        <v>0.32286688875955921</v>
      </c>
      <c r="J68" s="2">
        <f t="shared" ref="J68:J111" si="9">EXP(E68)/(EXP($B68)+EXP($C68)+EXP($D68)+EXP($E68))</f>
        <v>0.25785225660367289</v>
      </c>
      <c r="K68" s="2">
        <f t="shared" ref="K68:K111" si="10">SUM(G68:J68)</f>
        <v>1</v>
      </c>
    </row>
    <row r="69" spans="1:11" x14ac:dyDescent="0.3">
      <c r="A69" s="1">
        <v>67</v>
      </c>
      <c r="B69" s="2">
        <f>SUMPRODUCT(Betas!$B68:$G68,Products!$C$3:$H$3)</f>
        <v>-5.529730085822453</v>
      </c>
      <c r="C69" s="2">
        <f>SUMPRODUCT(Betas!$B68:$G68,Products!$C$4:$H$4)</f>
        <v>-4.552838866410319</v>
      </c>
      <c r="D69" s="2">
        <f>SUMPRODUCT(Betas!$B68:$G68,Products!$C$5:$H$5)</f>
        <v>-5.8739962016257508</v>
      </c>
      <c r="E69" s="2">
        <f>SUMPRODUCT(Betas!$B68:$G68,Products!$C$6:$H$6)</f>
        <v>0</v>
      </c>
      <c r="G69" s="2">
        <f t="shared" si="6"/>
        <v>3.8995356518478465E-3</v>
      </c>
      <c r="H69" s="2">
        <f t="shared" si="7"/>
        <v>1.0357891591964376E-2</v>
      </c>
      <c r="I69" s="2">
        <f t="shared" si="8"/>
        <v>2.7637580519911517E-3</v>
      </c>
      <c r="J69" s="2">
        <f t="shared" si="9"/>
        <v>0.98297881470419668</v>
      </c>
      <c r="K69" s="2">
        <f t="shared" si="10"/>
        <v>1</v>
      </c>
    </row>
    <row r="70" spans="1:11" x14ac:dyDescent="0.3">
      <c r="A70" s="1">
        <v>68</v>
      </c>
      <c r="B70" s="2">
        <f>SUMPRODUCT(Betas!$B69:$G69,Products!$C$3:$H$3)</f>
        <v>-5.6749015883052927</v>
      </c>
      <c r="C70" s="2">
        <f>SUMPRODUCT(Betas!$B69:$G69,Products!$C$4:$H$4)</f>
        <v>-4.5782934940162967</v>
      </c>
      <c r="D70" s="2">
        <f>SUMPRODUCT(Betas!$B69:$G69,Products!$C$5:$H$5)</f>
        <v>-6.1784210292926716</v>
      </c>
      <c r="E70" s="2">
        <f>SUMPRODUCT(Betas!$B69:$G69,Products!$C$6:$H$6)</f>
        <v>0</v>
      </c>
      <c r="G70" s="2">
        <f t="shared" si="6"/>
        <v>3.3777159889165241E-3</v>
      </c>
      <c r="H70" s="2">
        <f t="shared" si="7"/>
        <v>1.0112859506352245E-2</v>
      </c>
      <c r="I70" s="2">
        <f t="shared" si="8"/>
        <v>2.0414907426122113E-3</v>
      </c>
      <c r="J70" s="2">
        <f t="shared" si="9"/>
        <v>0.98446793376211916</v>
      </c>
      <c r="K70" s="2">
        <f t="shared" si="10"/>
        <v>1.0000000000000002</v>
      </c>
    </row>
    <row r="71" spans="1:11" x14ac:dyDescent="0.3">
      <c r="A71" s="1">
        <v>69</v>
      </c>
      <c r="B71" s="2">
        <f>SUMPRODUCT(Betas!$B70:$G70,Products!$C$3:$H$3)</f>
        <v>-5.2225517536527519</v>
      </c>
      <c r="C71" s="2">
        <f>SUMPRODUCT(Betas!$B70:$G70,Products!$C$4:$H$4)</f>
        <v>-4.2714450338127197</v>
      </c>
      <c r="D71" s="2">
        <f>SUMPRODUCT(Betas!$B70:$G70,Products!$C$5:$H$5)</f>
        <v>-5.673314612456597</v>
      </c>
      <c r="E71" s="2">
        <f>SUMPRODUCT(Betas!$B70:$G70,Products!$C$6:$H$6)</f>
        <v>0</v>
      </c>
      <c r="G71" s="2">
        <f t="shared" si="6"/>
        <v>5.2733602377594653E-3</v>
      </c>
      <c r="H71" s="2">
        <f t="shared" si="7"/>
        <v>1.3650477401326872E-2</v>
      </c>
      <c r="I71" s="2">
        <f t="shared" si="8"/>
        <v>3.3598788501822386E-3</v>
      </c>
      <c r="J71" s="2">
        <f t="shared" si="9"/>
        <v>0.97771628351073137</v>
      </c>
      <c r="K71" s="2">
        <f t="shared" si="10"/>
        <v>0.99999999999999989</v>
      </c>
    </row>
    <row r="72" spans="1:11" x14ac:dyDescent="0.3">
      <c r="A72" s="1">
        <v>70</v>
      </c>
      <c r="B72" s="2">
        <f>SUMPRODUCT(Betas!$B71:$G71,Products!$C$3:$H$3)</f>
        <v>1.1296729291642624</v>
      </c>
      <c r="C72" s="2">
        <f>SUMPRODUCT(Betas!$B71:$G71,Products!$C$4:$H$4)</f>
        <v>2.5511489267029379</v>
      </c>
      <c r="D72" s="2">
        <f>SUMPRODUCT(Betas!$B71:$G71,Products!$C$5:$H$5)</f>
        <v>2.1039708533825285</v>
      </c>
      <c r="E72" s="2">
        <f>SUMPRODUCT(Betas!$B71:$G71,Products!$C$6:$H$6)</f>
        <v>0</v>
      </c>
      <c r="G72" s="2">
        <f t="shared" si="6"/>
        <v>0.12321831247434252</v>
      </c>
      <c r="H72" s="2">
        <f t="shared" si="7"/>
        <v>0.51052197249562681</v>
      </c>
      <c r="I72" s="2">
        <f t="shared" si="8"/>
        <v>0.3264430815704738</v>
      </c>
      <c r="J72" s="2">
        <f t="shared" si="9"/>
        <v>3.9816633459556834E-2</v>
      </c>
      <c r="K72" s="2">
        <f t="shared" si="10"/>
        <v>1</v>
      </c>
    </row>
    <row r="73" spans="1:11" x14ac:dyDescent="0.3">
      <c r="A73" s="1">
        <v>71</v>
      </c>
      <c r="B73" s="2">
        <f>SUMPRODUCT(Betas!$B72:$G72,Products!$C$3:$H$3)</f>
        <v>-5.2757356314108588</v>
      </c>
      <c r="C73" s="2">
        <f>SUMPRODUCT(Betas!$B72:$G72,Products!$C$4:$H$4)</f>
        <v>-4.370898388000775</v>
      </c>
      <c r="D73" s="2">
        <f>SUMPRODUCT(Betas!$B72:$G72,Products!$C$5:$H$5)</f>
        <v>-5.9835888999364357</v>
      </c>
      <c r="E73" s="2">
        <f>SUMPRODUCT(Betas!$B72:$G72,Products!$C$6:$H$6)</f>
        <v>0</v>
      </c>
      <c r="G73" s="2">
        <f t="shared" si="6"/>
        <v>5.0125691384855769E-3</v>
      </c>
      <c r="H73" s="2">
        <f t="shared" si="7"/>
        <v>1.238871316115203E-2</v>
      </c>
      <c r="I73" s="2">
        <f t="shared" si="8"/>
        <v>2.4696966201008391E-3</v>
      </c>
      <c r="J73" s="2">
        <f t="shared" si="9"/>
        <v>0.98012902108026156</v>
      </c>
      <c r="K73" s="2">
        <f t="shared" si="10"/>
        <v>1</v>
      </c>
    </row>
    <row r="74" spans="1:11" x14ac:dyDescent="0.3">
      <c r="A74" s="1">
        <v>72</v>
      </c>
      <c r="B74" s="2">
        <f>SUMPRODUCT(Betas!$B73:$G73,Products!$C$3:$H$3)</f>
        <v>-0.30029925142409297</v>
      </c>
      <c r="C74" s="2">
        <f>SUMPRODUCT(Betas!$B73:$G73,Products!$C$4:$H$4)</f>
        <v>-0.10631484294509708</v>
      </c>
      <c r="D74" s="2">
        <f>SUMPRODUCT(Betas!$B73:$G73,Products!$C$5:$H$5)</f>
        <v>-3.1755803621851291</v>
      </c>
      <c r="E74" s="2">
        <f>SUMPRODUCT(Betas!$B73:$G73,Products!$C$6:$H$6)</f>
        <v>0</v>
      </c>
      <c r="G74" s="2">
        <f t="shared" si="6"/>
        <v>0.27618660146103757</v>
      </c>
      <c r="H74" s="2">
        <f t="shared" si="7"/>
        <v>0.33531189817290036</v>
      </c>
      <c r="I74" s="2">
        <f t="shared" si="8"/>
        <v>1.557700235858194E-2</v>
      </c>
      <c r="J74" s="2">
        <f t="shared" si="9"/>
        <v>0.37292449800748018</v>
      </c>
      <c r="K74" s="2">
        <f t="shared" si="10"/>
        <v>1</v>
      </c>
    </row>
    <row r="75" spans="1:11" x14ac:dyDescent="0.3">
      <c r="A75" s="1">
        <v>73</v>
      </c>
      <c r="B75" s="2">
        <f>SUMPRODUCT(Betas!$B74:$G74,Products!$C$3:$H$3)</f>
        <v>0.94564361308873934</v>
      </c>
      <c r="C75" s="2">
        <f>SUMPRODUCT(Betas!$B74:$G74,Products!$C$4:$H$4)</f>
        <v>1.53576294960481</v>
      </c>
      <c r="D75" s="2">
        <f>SUMPRODUCT(Betas!$B74:$G74,Products!$C$5:$H$5)</f>
        <v>-2.1450311286194998</v>
      </c>
      <c r="E75" s="2">
        <f>SUMPRODUCT(Betas!$B74:$G74,Products!$C$6:$H$6)</f>
        <v>0</v>
      </c>
      <c r="G75" s="2">
        <f t="shared" si="6"/>
        <v>0.30882264944920629</v>
      </c>
      <c r="H75" s="2">
        <f t="shared" si="7"/>
        <v>0.55717896984863913</v>
      </c>
      <c r="I75" s="2">
        <f t="shared" si="8"/>
        <v>1.4042555818909895E-2</v>
      </c>
      <c r="J75" s="2">
        <f t="shared" si="9"/>
        <v>0.11995582488324456</v>
      </c>
      <c r="K75" s="2">
        <f t="shared" si="10"/>
        <v>0.99999999999999989</v>
      </c>
    </row>
    <row r="76" spans="1:11" x14ac:dyDescent="0.3">
      <c r="A76" s="1">
        <v>74</v>
      </c>
      <c r="B76" s="2">
        <f>SUMPRODUCT(Betas!$B75:$G75,Products!$C$3:$H$3)</f>
        <v>-5.6822464964543515</v>
      </c>
      <c r="C76" s="2">
        <f>SUMPRODUCT(Betas!$B75:$G75,Products!$C$4:$H$4)</f>
        <v>-4.8546072666296469</v>
      </c>
      <c r="D76" s="2">
        <f>SUMPRODUCT(Betas!$B75:$G75,Products!$C$5:$H$5)</f>
        <v>-6.2831994307446326</v>
      </c>
      <c r="E76" s="2">
        <f>SUMPRODUCT(Betas!$B75:$G75,Products!$C$6:$H$6)</f>
        <v>0</v>
      </c>
      <c r="G76" s="2">
        <f t="shared" si="6"/>
        <v>3.3619719599399861E-3</v>
      </c>
      <c r="H76" s="2">
        <f t="shared" si="7"/>
        <v>7.6918930570084075E-3</v>
      </c>
      <c r="I76" s="2">
        <f t="shared" si="8"/>
        <v>1.8433319204257531E-3</v>
      </c>
      <c r="J76" s="2">
        <f t="shared" si="9"/>
        <v>0.98710280306262599</v>
      </c>
      <c r="K76" s="2">
        <f t="shared" si="10"/>
        <v>1.0000000000000002</v>
      </c>
    </row>
    <row r="77" spans="1:11" x14ac:dyDescent="0.3">
      <c r="A77" s="1">
        <v>75</v>
      </c>
      <c r="B77" s="2">
        <f>SUMPRODUCT(Betas!$B76:$G76,Products!$C$3:$H$3)</f>
        <v>0.22852659649986062</v>
      </c>
      <c r="C77" s="2">
        <f>SUMPRODUCT(Betas!$B76:$G76,Products!$C$4:$H$4)</f>
        <v>0.72338771715904127</v>
      </c>
      <c r="D77" s="2">
        <f>SUMPRODUCT(Betas!$B76:$G76,Products!$C$5:$H$5)</f>
        <v>-0.28385450248000321</v>
      </c>
      <c r="E77" s="2">
        <f>SUMPRODUCT(Betas!$B76:$G76,Products!$C$6:$H$6)</f>
        <v>0</v>
      </c>
      <c r="G77" s="2">
        <f t="shared" si="6"/>
        <v>0.24782883367789693</v>
      </c>
      <c r="H77" s="2">
        <f t="shared" si="7"/>
        <v>0.40650630598791565</v>
      </c>
      <c r="I77" s="2">
        <f t="shared" si="8"/>
        <v>0.14846618503545561</v>
      </c>
      <c r="J77" s="2">
        <f t="shared" si="9"/>
        <v>0.1971986752987317</v>
      </c>
      <c r="K77" s="2">
        <f t="shared" si="10"/>
        <v>0.99999999999999989</v>
      </c>
    </row>
    <row r="78" spans="1:11" x14ac:dyDescent="0.3">
      <c r="A78" s="1">
        <v>76</v>
      </c>
      <c r="B78" s="2">
        <f>SUMPRODUCT(Betas!$B77:$G77,Products!$C$3:$H$3)</f>
        <v>1.1762078311776145</v>
      </c>
      <c r="C78" s="2">
        <f>SUMPRODUCT(Betas!$B77:$G77,Products!$C$4:$H$4)</f>
        <v>1.8492963194434902</v>
      </c>
      <c r="D78" s="2">
        <f>SUMPRODUCT(Betas!$B77:$G77,Products!$C$5:$H$5)</f>
        <v>-1.6879864539427716</v>
      </c>
      <c r="E78" s="2">
        <f>SUMPRODUCT(Betas!$B77:$G77,Products!$C$6:$H$6)</f>
        <v>0</v>
      </c>
      <c r="G78" s="2">
        <f t="shared" si="6"/>
        <v>0.30068337315441879</v>
      </c>
      <c r="H78" s="2">
        <f t="shared" si="7"/>
        <v>0.58942429122365037</v>
      </c>
      <c r="I78" s="2">
        <f t="shared" si="8"/>
        <v>1.7147690666757722E-2</v>
      </c>
      <c r="J78" s="2">
        <f t="shared" si="9"/>
        <v>9.2744644955173053E-2</v>
      </c>
      <c r="K78" s="2">
        <f t="shared" si="10"/>
        <v>1</v>
      </c>
    </row>
    <row r="79" spans="1:11" x14ac:dyDescent="0.3">
      <c r="A79" s="1">
        <v>77</v>
      </c>
      <c r="B79" s="2">
        <f>SUMPRODUCT(Betas!$B78:$G78,Products!$C$3:$H$3)</f>
        <v>-5.6786463594360592</v>
      </c>
      <c r="C79" s="2">
        <f>SUMPRODUCT(Betas!$B78:$G78,Products!$C$4:$H$4)</f>
        <v>-4.5754630765258728</v>
      </c>
      <c r="D79" s="2">
        <f>SUMPRODUCT(Betas!$B78:$G78,Products!$C$5:$H$5)</f>
        <v>-5.7704229574299628</v>
      </c>
      <c r="E79" s="2">
        <f>SUMPRODUCT(Betas!$B78:$G78,Products!$C$6:$H$6)</f>
        <v>0</v>
      </c>
      <c r="G79" s="2">
        <f t="shared" si="6"/>
        <v>3.3615795289270878E-3</v>
      </c>
      <c r="H79" s="2">
        <f t="shared" si="7"/>
        <v>1.0130941384709239E-2</v>
      </c>
      <c r="I79" s="2">
        <f t="shared" si="8"/>
        <v>3.0667990514762458E-3</v>
      </c>
      <c r="J79" s="2">
        <f t="shared" si="9"/>
        <v>0.98344068003488749</v>
      </c>
      <c r="K79" s="2">
        <f t="shared" si="10"/>
        <v>1</v>
      </c>
    </row>
    <row r="80" spans="1:11" x14ac:dyDescent="0.3">
      <c r="A80" s="1">
        <v>78</v>
      </c>
      <c r="B80" s="2">
        <f>SUMPRODUCT(Betas!$B79:$G79,Products!$C$3:$H$3)</f>
        <v>2.9105519812591654</v>
      </c>
      <c r="C80" s="2">
        <f>SUMPRODUCT(Betas!$B79:$G79,Products!$C$4:$H$4)</f>
        <v>3.6842213086156086</v>
      </c>
      <c r="D80" s="2">
        <f>SUMPRODUCT(Betas!$B79:$G79,Products!$C$5:$H$5)</f>
        <v>-1.4217881449157688</v>
      </c>
      <c r="E80" s="2">
        <f>SUMPRODUCT(Betas!$B79:$G79,Products!$C$6:$H$6)</f>
        <v>0</v>
      </c>
      <c r="G80" s="2">
        <f t="shared" si="6"/>
        <v>0.30909148028771966</v>
      </c>
      <c r="H80" s="2">
        <f t="shared" si="7"/>
        <v>0.67001936379255556</v>
      </c>
      <c r="I80" s="2">
        <f t="shared" si="8"/>
        <v>4.0604636216504883E-3</v>
      </c>
      <c r="J80" s="2">
        <f t="shared" si="9"/>
        <v>1.6828692298074432E-2</v>
      </c>
      <c r="K80" s="2">
        <f t="shared" si="10"/>
        <v>1</v>
      </c>
    </row>
    <row r="81" spans="1:11" x14ac:dyDescent="0.3">
      <c r="A81" s="1">
        <v>79</v>
      </c>
      <c r="B81" s="2">
        <f>SUMPRODUCT(Betas!$B80:$G80,Products!$C$3:$H$3)</f>
        <v>-5.5405704990856712</v>
      </c>
      <c r="C81" s="2">
        <f>SUMPRODUCT(Betas!$B80:$G80,Products!$C$4:$H$4)</f>
        <v>-4.4988388327913782</v>
      </c>
      <c r="D81" s="2">
        <f>SUMPRODUCT(Betas!$B80:$G80,Products!$C$5:$H$5)</f>
        <v>-5.9609949555401691</v>
      </c>
      <c r="E81" s="2">
        <f>SUMPRODUCT(Betas!$B80:$G80,Products!$C$6:$H$6)</f>
        <v>0</v>
      </c>
      <c r="G81" s="2">
        <f t="shared" si="6"/>
        <v>3.8563253048039879E-3</v>
      </c>
      <c r="H81" s="2">
        <f t="shared" si="7"/>
        <v>1.0929290672300361E-2</v>
      </c>
      <c r="I81" s="2">
        <f t="shared" si="8"/>
        <v>2.5327110239692398E-3</v>
      </c>
      <c r="J81" s="2">
        <f t="shared" si="9"/>
        <v>0.9826816729989265</v>
      </c>
      <c r="K81" s="2">
        <f t="shared" si="10"/>
        <v>1</v>
      </c>
    </row>
    <row r="82" spans="1:11" x14ac:dyDescent="0.3">
      <c r="A82" s="1">
        <v>80</v>
      </c>
      <c r="B82" s="2">
        <f>SUMPRODUCT(Betas!$B81:$G81,Products!$C$3:$H$3)</f>
        <v>-5.3195420902958794</v>
      </c>
      <c r="C82" s="2">
        <f>SUMPRODUCT(Betas!$B81:$G81,Products!$C$4:$H$4)</f>
        <v>-4.3663938495743979</v>
      </c>
      <c r="D82" s="2">
        <f>SUMPRODUCT(Betas!$B81:$G81,Products!$C$5:$H$5)</f>
        <v>-6.0714480395504218</v>
      </c>
      <c r="E82" s="2">
        <f>SUMPRODUCT(Betas!$B81:$G81,Products!$C$6:$H$6)</f>
        <v>0</v>
      </c>
      <c r="G82" s="2">
        <f t="shared" si="6"/>
        <v>4.7994860154117408E-3</v>
      </c>
      <c r="H82" s="2">
        <f t="shared" si="7"/>
        <v>1.2449208826003574E-2</v>
      </c>
      <c r="I82" s="2">
        <f t="shared" si="8"/>
        <v>2.262799769910361E-3</v>
      </c>
      <c r="J82" s="2">
        <f t="shared" si="9"/>
        <v>0.98048850538867438</v>
      </c>
      <c r="K82" s="2">
        <f t="shared" si="10"/>
        <v>1</v>
      </c>
    </row>
    <row r="83" spans="1:11" x14ac:dyDescent="0.3">
      <c r="A83" s="1">
        <v>81</v>
      </c>
      <c r="B83" s="2">
        <f>SUMPRODUCT(Betas!$B82:$G82,Products!$C$3:$H$3)</f>
        <v>-5.625081437846891</v>
      </c>
      <c r="C83" s="2">
        <f>SUMPRODUCT(Betas!$B82:$G82,Products!$C$4:$H$4)</f>
        <v>-4.6343564963069319</v>
      </c>
      <c r="D83" s="2">
        <f>SUMPRODUCT(Betas!$B82:$G82,Products!$C$5:$H$5)</f>
        <v>-6.2466208041656737</v>
      </c>
      <c r="E83" s="2">
        <f>SUMPRODUCT(Betas!$B82:$G82,Products!$C$6:$H$6)</f>
        <v>0</v>
      </c>
      <c r="G83" s="2">
        <f t="shared" si="6"/>
        <v>3.5520802753740933E-3</v>
      </c>
      <c r="H83" s="2">
        <f t="shared" si="7"/>
        <v>9.5664134629861002E-3</v>
      </c>
      <c r="I83" s="2">
        <f t="shared" si="8"/>
        <v>1.9078826340940096E-3</v>
      </c>
      <c r="J83" s="2">
        <f t="shared" si="9"/>
        <v>0.98497362362754581</v>
      </c>
      <c r="K83" s="2">
        <f t="shared" si="10"/>
        <v>1</v>
      </c>
    </row>
    <row r="84" spans="1:11" x14ac:dyDescent="0.3">
      <c r="A84" s="1">
        <v>82</v>
      </c>
      <c r="B84" s="2">
        <f>SUMPRODUCT(Betas!$B83:$G83,Products!$C$3:$H$3)</f>
        <v>1.3400217295797825</v>
      </c>
      <c r="C84" s="2">
        <f>SUMPRODUCT(Betas!$B83:$G83,Products!$C$4:$H$4)</f>
        <v>2.0143793747695522</v>
      </c>
      <c r="D84" s="2">
        <f>SUMPRODUCT(Betas!$B83:$G83,Products!$C$5:$H$5)</f>
        <v>-1.8734990748243112</v>
      </c>
      <c r="E84" s="2">
        <f>SUMPRODUCT(Betas!$B83:$G83,Products!$C$6:$H$6)</f>
        <v>0</v>
      </c>
      <c r="G84" s="2">
        <f t="shared" si="6"/>
        <v>0.30629498720240977</v>
      </c>
      <c r="H84" s="2">
        <f t="shared" si="7"/>
        <v>0.60118715572107484</v>
      </c>
      <c r="I84" s="2">
        <f t="shared" si="8"/>
        <v>1.2317584106862567E-2</v>
      </c>
      <c r="J84" s="2">
        <f t="shared" si="9"/>
        <v>8.0200272969652903E-2</v>
      </c>
      <c r="K84" s="2">
        <f t="shared" si="10"/>
        <v>1</v>
      </c>
    </row>
    <row r="85" spans="1:11" x14ac:dyDescent="0.3">
      <c r="A85" s="1">
        <v>83</v>
      </c>
      <c r="B85" s="2">
        <f>SUMPRODUCT(Betas!$B84:$G84,Products!$C$3:$H$3)</f>
        <v>2.7932739694699515</v>
      </c>
      <c r="C85" s="2">
        <f>SUMPRODUCT(Betas!$B84:$G84,Products!$C$4:$H$4)</f>
        <v>3.634059675782324</v>
      </c>
      <c r="D85" s="2">
        <f>SUMPRODUCT(Betas!$B84:$G84,Products!$C$5:$H$5)</f>
        <v>-1.322952239324009</v>
      </c>
      <c r="E85" s="2">
        <f>SUMPRODUCT(Betas!$B84:$G84,Products!$C$6:$H$6)</f>
        <v>0</v>
      </c>
      <c r="G85" s="2">
        <f t="shared" si="6"/>
        <v>0.29448887095231591</v>
      </c>
      <c r="H85" s="2">
        <f t="shared" si="7"/>
        <v>0.68268047139330479</v>
      </c>
      <c r="I85" s="2">
        <f t="shared" si="8"/>
        <v>4.801915995262156E-3</v>
      </c>
      <c r="J85" s="2">
        <f t="shared" si="9"/>
        <v>1.8028741659117224E-2</v>
      </c>
      <c r="K85" s="2">
        <f t="shared" si="10"/>
        <v>1</v>
      </c>
    </row>
    <row r="86" spans="1:11" x14ac:dyDescent="0.3">
      <c r="A86" s="1">
        <v>84</v>
      </c>
      <c r="B86" s="2">
        <f>SUMPRODUCT(Betas!$B85:$G85,Products!$C$3:$H$3)</f>
        <v>-5.2900368526957617</v>
      </c>
      <c r="C86" s="2">
        <f>SUMPRODUCT(Betas!$B85:$G85,Products!$C$4:$H$4)</f>
        <v>-4.1120641475295425</v>
      </c>
      <c r="D86" s="2">
        <f>SUMPRODUCT(Betas!$B85:$G85,Products!$C$5:$H$5)</f>
        <v>-5.9963523202944087</v>
      </c>
      <c r="E86" s="2">
        <f>SUMPRODUCT(Betas!$B85:$G85,Products!$C$6:$H$6)</f>
        <v>0</v>
      </c>
      <c r="G86" s="2">
        <f t="shared" si="6"/>
        <v>4.9238774125424673E-3</v>
      </c>
      <c r="H86" s="2">
        <f t="shared" si="7"/>
        <v>1.5991686880842317E-2</v>
      </c>
      <c r="I86" s="2">
        <f t="shared" si="8"/>
        <v>2.4297317115905513E-3</v>
      </c>
      <c r="J86" s="2">
        <f t="shared" si="9"/>
        <v>0.97665470399502463</v>
      </c>
      <c r="K86" s="2">
        <f t="shared" si="10"/>
        <v>1</v>
      </c>
    </row>
    <row r="87" spans="1:11" x14ac:dyDescent="0.3">
      <c r="A87" s="1">
        <v>85</v>
      </c>
      <c r="B87" s="2">
        <f>SUMPRODUCT(Betas!$B86:$G86,Products!$C$3:$H$3)</f>
        <v>-5.7785802331371245</v>
      </c>
      <c r="C87" s="2">
        <f>SUMPRODUCT(Betas!$B86:$G86,Products!$C$4:$H$4)</f>
        <v>-4.8684326226321328</v>
      </c>
      <c r="D87" s="2">
        <f>SUMPRODUCT(Betas!$B86:$G86,Products!$C$5:$H$5)</f>
        <v>-5.9772801421800796</v>
      </c>
      <c r="E87" s="2">
        <f>SUMPRODUCT(Betas!$B86:$G86,Products!$C$6:$H$6)</f>
        <v>0</v>
      </c>
      <c r="G87" s="2">
        <f t="shared" si="6"/>
        <v>3.0524626218910197E-3</v>
      </c>
      <c r="H87" s="2">
        <f t="shared" si="7"/>
        <v>7.5844211314881615E-3</v>
      </c>
      <c r="I87" s="2">
        <f t="shared" si="8"/>
        <v>2.5023962499942393E-3</v>
      </c>
      <c r="J87" s="2">
        <f t="shared" si="9"/>
        <v>0.98686071999662661</v>
      </c>
      <c r="K87" s="2">
        <f t="shared" si="10"/>
        <v>1</v>
      </c>
    </row>
    <row r="88" spans="1:11" x14ac:dyDescent="0.3">
      <c r="A88" s="1">
        <v>86</v>
      </c>
      <c r="B88" s="2">
        <f>SUMPRODUCT(Betas!$B87:$G87,Products!$C$3:$H$3)</f>
        <v>-5.3771308661310933</v>
      </c>
      <c r="C88" s="2">
        <f>SUMPRODUCT(Betas!$B87:$G87,Products!$C$4:$H$4)</f>
        <v>-4.6106074487389437</v>
      </c>
      <c r="D88" s="2">
        <f>SUMPRODUCT(Betas!$B87:$G87,Products!$C$5:$H$5)</f>
        <v>-6.354566798929179</v>
      </c>
      <c r="E88" s="2">
        <f>SUMPRODUCT(Betas!$B87:$G87,Products!$C$6:$H$6)</f>
        <v>0</v>
      </c>
      <c r="G88" s="2">
        <f t="shared" si="6"/>
        <v>4.5469209851752412E-3</v>
      </c>
      <c r="H88" s="2">
        <f t="shared" si="7"/>
        <v>9.7862047435024781E-3</v>
      </c>
      <c r="I88" s="2">
        <f t="shared" si="8"/>
        <v>1.710891131901646E-3</v>
      </c>
      <c r="J88" s="2">
        <f t="shared" si="9"/>
        <v>0.98395598313942056</v>
      </c>
      <c r="K88" s="2">
        <f t="shared" si="10"/>
        <v>0.99999999999999989</v>
      </c>
    </row>
    <row r="89" spans="1:11" x14ac:dyDescent="0.3">
      <c r="A89" s="1">
        <v>87</v>
      </c>
      <c r="B89" s="2">
        <f>SUMPRODUCT(Betas!$B88:$G88,Products!$C$3:$H$3)</f>
        <v>0.2257459692904602</v>
      </c>
      <c r="C89" s="2">
        <f>SUMPRODUCT(Betas!$B88:$G88,Products!$C$4:$H$4)</f>
        <v>2.1027715922767558</v>
      </c>
      <c r="D89" s="2">
        <f>SUMPRODUCT(Betas!$B88:$G88,Products!$C$5:$H$5)</f>
        <v>-1.3463166021275801</v>
      </c>
      <c r="E89" s="2">
        <f>SUMPRODUCT(Betas!$B88:$G88,Products!$C$6:$H$6)</f>
        <v>0</v>
      </c>
      <c r="G89" s="2">
        <f t="shared" si="6"/>
        <v>0.11710179817184532</v>
      </c>
      <c r="H89" s="2">
        <f t="shared" si="7"/>
        <v>0.76514797717598737</v>
      </c>
      <c r="I89" s="2">
        <f t="shared" si="8"/>
        <v>2.4312267416906903E-2</v>
      </c>
      <c r="J89" s="2">
        <f t="shared" si="9"/>
        <v>9.3437957235260563E-2</v>
      </c>
      <c r="K89" s="2">
        <f t="shared" si="10"/>
        <v>1.0000000000000002</v>
      </c>
    </row>
    <row r="90" spans="1:11" x14ac:dyDescent="0.3">
      <c r="A90" s="1">
        <v>88</v>
      </c>
      <c r="B90" s="2">
        <f>SUMPRODUCT(Betas!$B89:$G89,Products!$C$3:$H$3)</f>
        <v>1.5039083506485493</v>
      </c>
      <c r="C90" s="2">
        <f>SUMPRODUCT(Betas!$B89:$G89,Products!$C$4:$H$4)</f>
        <v>2.4371111172650544</v>
      </c>
      <c r="D90" s="2">
        <f>SUMPRODUCT(Betas!$B89:$G89,Products!$C$5:$H$5)</f>
        <v>1.0682759894497702</v>
      </c>
      <c r="E90" s="2">
        <f>SUMPRODUCT(Betas!$B89:$G89,Products!$C$6:$H$6)</f>
        <v>0</v>
      </c>
      <c r="G90" s="2">
        <f t="shared" si="6"/>
        <v>0.22666716972040829</v>
      </c>
      <c r="H90" s="2">
        <f t="shared" si="7"/>
        <v>0.57633292901007949</v>
      </c>
      <c r="I90" s="2">
        <f t="shared" si="8"/>
        <v>0.14662090345471174</v>
      </c>
      <c r="J90" s="2">
        <f t="shared" si="9"/>
        <v>5.0378997814800472E-2</v>
      </c>
      <c r="K90" s="2">
        <f t="shared" si="10"/>
        <v>0.99999999999999989</v>
      </c>
    </row>
    <row r="91" spans="1:11" x14ac:dyDescent="0.3">
      <c r="A91" s="1">
        <v>89</v>
      </c>
      <c r="B91" s="2">
        <f>SUMPRODUCT(Betas!$B90:$G90,Products!$C$3:$H$3)</f>
        <v>-5.5331509885870691</v>
      </c>
      <c r="C91" s="2">
        <f>SUMPRODUCT(Betas!$B90:$G90,Products!$C$4:$H$4)</f>
        <v>-4.6458462638149101</v>
      </c>
      <c r="D91" s="2">
        <f>SUMPRODUCT(Betas!$B90:$G90,Products!$C$5:$H$5)</f>
        <v>-6.1365219511694331</v>
      </c>
      <c r="E91" s="2">
        <f>SUMPRODUCT(Betas!$B90:$G90,Products!$C$6:$H$6)</f>
        <v>0</v>
      </c>
      <c r="G91" s="2">
        <f t="shared" si="6"/>
        <v>3.892334803783573E-3</v>
      </c>
      <c r="H91" s="2">
        <f t="shared" si="7"/>
        <v>9.4528275555557876E-3</v>
      </c>
      <c r="I91" s="2">
        <f t="shared" si="8"/>
        <v>2.1289698444462461E-3</v>
      </c>
      <c r="J91" s="2">
        <f t="shared" si="9"/>
        <v>0.98452586779621443</v>
      </c>
      <c r="K91" s="2">
        <f t="shared" si="10"/>
        <v>1</v>
      </c>
    </row>
    <row r="92" spans="1:11" x14ac:dyDescent="0.3">
      <c r="A92" s="1">
        <v>90</v>
      </c>
      <c r="B92" s="2">
        <f>SUMPRODUCT(Betas!$B91:$G91,Products!$C$3:$H$3)</f>
        <v>1.4969132127708447</v>
      </c>
      <c r="C92" s="2">
        <f>SUMPRODUCT(Betas!$B91:$G91,Products!$C$4:$H$4)</f>
        <v>1.9462325427949825</v>
      </c>
      <c r="D92" s="2">
        <f>SUMPRODUCT(Betas!$B91:$G91,Products!$C$5:$H$5)</f>
        <v>-1.7926614278407369</v>
      </c>
      <c r="E92" s="2">
        <f>SUMPRODUCT(Betas!$B91:$G91,Products!$C$6:$H$6)</f>
        <v>0</v>
      </c>
      <c r="G92" s="2">
        <f t="shared" si="6"/>
        <v>0.35356494102228059</v>
      </c>
      <c r="H92" s="2">
        <f t="shared" si="7"/>
        <v>0.55412290215000581</v>
      </c>
      <c r="I92" s="2">
        <f t="shared" si="8"/>
        <v>1.3177258943515468E-2</v>
      </c>
      <c r="J92" s="2">
        <f t="shared" si="9"/>
        <v>7.9134897884198196E-2</v>
      </c>
      <c r="K92" s="2">
        <f t="shared" si="10"/>
        <v>1</v>
      </c>
    </row>
    <row r="93" spans="1:11" x14ac:dyDescent="0.3">
      <c r="A93" s="1">
        <v>91</v>
      </c>
      <c r="B93" s="2">
        <f>SUMPRODUCT(Betas!$B92:$G92,Products!$C$3:$H$3)</f>
        <v>0.74229722340794657</v>
      </c>
      <c r="C93" s="2">
        <f>SUMPRODUCT(Betas!$B92:$G92,Products!$C$4:$H$4)</f>
        <v>3.0865989123320432</v>
      </c>
      <c r="D93" s="2">
        <f>SUMPRODUCT(Betas!$B92:$G92,Products!$C$5:$H$5)</f>
        <v>1.7739210815852853</v>
      </c>
      <c r="E93" s="2">
        <f>SUMPRODUCT(Betas!$B92:$G92,Products!$C$6:$H$6)</f>
        <v>0</v>
      </c>
      <c r="G93" s="2">
        <f t="shared" si="6"/>
        <v>6.7991934630963896E-2</v>
      </c>
      <c r="H93" s="2">
        <f t="shared" si="7"/>
        <v>0.70888320340650379</v>
      </c>
      <c r="I93" s="2">
        <f t="shared" si="8"/>
        <v>0.19075939996931529</v>
      </c>
      <c r="J93" s="2">
        <f t="shared" si="9"/>
        <v>3.2365461993216993E-2</v>
      </c>
      <c r="K93" s="2">
        <f t="shared" si="10"/>
        <v>1</v>
      </c>
    </row>
    <row r="94" spans="1:11" x14ac:dyDescent="0.3">
      <c r="A94" s="1">
        <v>92</v>
      </c>
      <c r="B94" s="2">
        <f>SUMPRODUCT(Betas!$B93:$G93,Products!$C$3:$H$3)</f>
        <v>4.3103161594730759</v>
      </c>
      <c r="C94" s="2">
        <f>SUMPRODUCT(Betas!$B93:$G93,Products!$C$4:$H$4)</f>
        <v>4.2925519871061733</v>
      </c>
      <c r="D94" s="2">
        <f>SUMPRODUCT(Betas!$B93:$G93,Products!$C$5:$H$5)</f>
        <v>-0.7756515259303971</v>
      </c>
      <c r="E94" s="2">
        <f>SUMPRODUCT(Betas!$B93:$G93,Products!$C$6:$H$6)</f>
        <v>0</v>
      </c>
      <c r="G94" s="2">
        <f t="shared" si="6"/>
        <v>0.49949928079304601</v>
      </c>
      <c r="H94" s="2">
        <f t="shared" si="7"/>
        <v>0.49070443730781677</v>
      </c>
      <c r="I94" s="2">
        <f t="shared" si="8"/>
        <v>3.0883546483458251E-3</v>
      </c>
      <c r="J94" s="2">
        <f t="shared" si="9"/>
        <v>6.7079272507913588E-3</v>
      </c>
      <c r="K94" s="2">
        <f t="shared" si="10"/>
        <v>0.99999999999999989</v>
      </c>
    </row>
    <row r="95" spans="1:11" x14ac:dyDescent="0.3">
      <c r="A95" s="1">
        <v>93</v>
      </c>
      <c r="B95" s="2">
        <f>SUMPRODUCT(Betas!$B94:$G94,Products!$C$3:$H$3)</f>
        <v>-0.50972316912806104</v>
      </c>
      <c r="C95" s="2">
        <f>SUMPRODUCT(Betas!$B94:$G94,Products!$C$4:$H$4)</f>
        <v>1.2092878060284726</v>
      </c>
      <c r="D95" s="2">
        <f>SUMPRODUCT(Betas!$B94:$G94,Products!$C$5:$H$5)</f>
        <v>-0.10228121140793167</v>
      </c>
      <c r="E95" s="2">
        <f>SUMPRODUCT(Betas!$B94:$G94,Products!$C$6:$H$6)</f>
        <v>0</v>
      </c>
      <c r="G95" s="2">
        <f t="shared" si="6"/>
        <v>0.102597708108423</v>
      </c>
      <c r="H95" s="2">
        <f t="shared" si="7"/>
        <v>0.5723934299371336</v>
      </c>
      <c r="I95" s="2">
        <f t="shared" si="8"/>
        <v>0.15420109342891225</v>
      </c>
      <c r="J95" s="2">
        <f t="shared" si="9"/>
        <v>0.17080776852553115</v>
      </c>
      <c r="K95" s="2">
        <f t="shared" si="10"/>
        <v>1</v>
      </c>
    </row>
    <row r="96" spans="1:11" x14ac:dyDescent="0.3">
      <c r="A96" s="1">
        <v>94</v>
      </c>
      <c r="B96" s="2">
        <f>SUMPRODUCT(Betas!$B95:$G95,Products!$C$3:$H$3)</f>
        <v>-2.1618465350130296</v>
      </c>
      <c r="C96" s="2">
        <f>SUMPRODUCT(Betas!$B95:$G95,Products!$C$4:$H$4)</f>
        <v>-1.0127560328360845</v>
      </c>
      <c r="D96" s="2">
        <f>SUMPRODUCT(Betas!$B95:$G95,Products!$C$5:$H$5)</f>
        <v>-1.1346931040517141</v>
      </c>
      <c r="E96" s="2">
        <f>SUMPRODUCT(Betas!$B95:$G95,Products!$C$6:$H$6)</f>
        <v>0</v>
      </c>
      <c r="G96" s="2">
        <f t="shared" si="6"/>
        <v>6.3956654371756863E-2</v>
      </c>
      <c r="H96" s="2">
        <f t="shared" si="7"/>
        <v>0.20180382873145658</v>
      </c>
      <c r="I96" s="2">
        <f t="shared" si="8"/>
        <v>0.17863757085071108</v>
      </c>
      <c r="J96" s="2">
        <f t="shared" si="9"/>
        <v>0.55560194604607549</v>
      </c>
      <c r="K96" s="2">
        <f t="shared" si="10"/>
        <v>1</v>
      </c>
    </row>
    <row r="97" spans="1:11" x14ac:dyDescent="0.3">
      <c r="A97" s="1">
        <v>95</v>
      </c>
      <c r="B97" s="2">
        <f>SUMPRODUCT(Betas!$B96:$G96,Products!$C$3:$H$3)</f>
        <v>2.6676581081383812</v>
      </c>
      <c r="C97" s="2">
        <f>SUMPRODUCT(Betas!$B96:$G96,Products!$C$4:$H$4)</f>
        <v>3.6049187505160027</v>
      </c>
      <c r="D97" s="2">
        <f>SUMPRODUCT(Betas!$B96:$G96,Products!$C$5:$H$5)</f>
        <v>-1.2742039426646303</v>
      </c>
      <c r="E97" s="2">
        <f>SUMPRODUCT(Betas!$B96:$G96,Products!$C$6:$H$6)</f>
        <v>0</v>
      </c>
      <c r="G97" s="2">
        <f t="shared" si="6"/>
        <v>0.274589116123648</v>
      </c>
      <c r="H97" s="2">
        <f t="shared" si="7"/>
        <v>0.70102005765487663</v>
      </c>
      <c r="I97" s="2">
        <f t="shared" si="8"/>
        <v>5.3303334988535388E-3</v>
      </c>
      <c r="J97" s="2">
        <f t="shared" si="9"/>
        <v>1.9060492722621846E-2</v>
      </c>
      <c r="K97" s="2">
        <f t="shared" si="10"/>
        <v>1</v>
      </c>
    </row>
    <row r="98" spans="1:11" x14ac:dyDescent="0.3">
      <c r="A98" s="1">
        <v>96</v>
      </c>
      <c r="B98" s="2">
        <f>SUMPRODUCT(Betas!$B97:$G97,Products!$C$3:$H$3)</f>
        <v>-5.6479242697717487</v>
      </c>
      <c r="C98" s="2">
        <f>SUMPRODUCT(Betas!$B97:$G97,Products!$C$4:$H$4)</f>
        <v>-4.414791909702112</v>
      </c>
      <c r="D98" s="2">
        <f>SUMPRODUCT(Betas!$B97:$G97,Products!$C$5:$H$5)</f>
        <v>-6.2644050735004608</v>
      </c>
      <c r="E98" s="2">
        <f>SUMPRODUCT(Betas!$B97:$G97,Products!$C$6:$H$6)</f>
        <v>0</v>
      </c>
      <c r="G98" s="2">
        <f t="shared" si="6"/>
        <v>3.4641179995506446E-3</v>
      </c>
      <c r="H98" s="2">
        <f t="shared" si="7"/>
        <v>1.1888724319264757E-2</v>
      </c>
      <c r="I98" s="2">
        <f t="shared" si="8"/>
        <v>1.8700725949216412E-3</v>
      </c>
      <c r="J98" s="2">
        <f t="shared" si="9"/>
        <v>0.98277708508626294</v>
      </c>
      <c r="K98" s="2">
        <f t="shared" si="10"/>
        <v>1</v>
      </c>
    </row>
    <row r="99" spans="1:11" x14ac:dyDescent="0.3">
      <c r="A99" s="1">
        <v>97</v>
      </c>
      <c r="B99" s="2">
        <f>SUMPRODUCT(Betas!$B98:$G98,Products!$C$3:$H$3)</f>
        <v>-5.5525349291701067</v>
      </c>
      <c r="C99" s="2">
        <f>SUMPRODUCT(Betas!$B98:$G98,Products!$C$4:$H$4)</f>
        <v>-4.8128071423228267</v>
      </c>
      <c r="D99" s="2">
        <f>SUMPRODUCT(Betas!$B98:$G98,Products!$C$5:$H$5)</f>
        <v>-6.2647379392937097</v>
      </c>
      <c r="E99" s="2">
        <f>SUMPRODUCT(Betas!$B98:$G98,Products!$C$6:$H$6)</f>
        <v>0</v>
      </c>
      <c r="G99" s="2">
        <f t="shared" si="6"/>
        <v>3.8244370829104367E-3</v>
      </c>
      <c r="H99" s="2">
        <f t="shared" si="7"/>
        <v>8.0135918030013863E-3</v>
      </c>
      <c r="I99" s="2">
        <f t="shared" si="8"/>
        <v>1.8761246228309013E-3</v>
      </c>
      <c r="J99" s="2">
        <f t="shared" si="9"/>
        <v>0.98628584649125728</v>
      </c>
      <c r="K99" s="2">
        <f t="shared" si="10"/>
        <v>1</v>
      </c>
    </row>
    <row r="100" spans="1:11" x14ac:dyDescent="0.3">
      <c r="A100" s="1">
        <v>98</v>
      </c>
      <c r="B100" s="2">
        <f>SUMPRODUCT(Betas!$B99:$G99,Products!$C$3:$H$3)</f>
        <v>5.3878501072081022</v>
      </c>
      <c r="C100" s="2">
        <f>SUMPRODUCT(Betas!$B99:$G99,Products!$C$4:$H$4)</f>
        <v>4.8362598887274819</v>
      </c>
      <c r="D100" s="2">
        <f>SUMPRODUCT(Betas!$B99:$G99,Products!$C$5:$H$5)</f>
        <v>1.4918106187895068</v>
      </c>
      <c r="E100" s="2">
        <f>SUMPRODUCT(Betas!$B99:$G99,Products!$C$6:$H$6)</f>
        <v>0</v>
      </c>
      <c r="G100" s="2">
        <f t="shared" si="6"/>
        <v>0.62463806377628295</v>
      </c>
      <c r="H100" s="2">
        <f t="shared" si="7"/>
        <v>0.35981217729144516</v>
      </c>
      <c r="I100" s="2">
        <f t="shared" si="8"/>
        <v>1.2694043854464016E-2</v>
      </c>
      <c r="J100" s="2">
        <f t="shared" si="9"/>
        <v>2.8557150778077841E-3</v>
      </c>
      <c r="K100" s="2">
        <f t="shared" si="10"/>
        <v>0.99999999999999989</v>
      </c>
    </row>
    <row r="101" spans="1:11" x14ac:dyDescent="0.3">
      <c r="A101" s="1">
        <v>99</v>
      </c>
      <c r="B101" s="2">
        <f>SUMPRODUCT(Betas!$B100:$G100,Products!$C$3:$H$3)</f>
        <v>-5.2272001492569631</v>
      </c>
      <c r="C101" s="2">
        <f>SUMPRODUCT(Betas!$B100:$G100,Products!$C$4:$H$4)</f>
        <v>-4.2758728281759604</v>
      </c>
      <c r="D101" s="2">
        <f>SUMPRODUCT(Betas!$B100:$G100,Products!$C$5:$H$5)</f>
        <v>-5.748274504648025</v>
      </c>
      <c r="E101" s="2">
        <f>SUMPRODUCT(Betas!$B100:$G100,Products!$C$6:$H$6)</f>
        <v>0</v>
      </c>
      <c r="G101" s="2">
        <f t="shared" si="6"/>
        <v>5.2506235733418317E-3</v>
      </c>
      <c r="H101" s="2">
        <f t="shared" si="7"/>
        <v>1.3594620547385061E-2</v>
      </c>
      <c r="I101" s="2">
        <f t="shared" si="8"/>
        <v>3.1182516932417911E-3</v>
      </c>
      <c r="J101" s="2">
        <f t="shared" si="9"/>
        <v>0.97803650418603139</v>
      </c>
      <c r="K101" s="2">
        <f t="shared" si="10"/>
        <v>1</v>
      </c>
    </row>
    <row r="102" spans="1:11" x14ac:dyDescent="0.3">
      <c r="A102" s="1">
        <v>100</v>
      </c>
      <c r="B102" s="2">
        <f>SUMPRODUCT(Betas!$B101:$G101,Products!$C$3:$H$3)</f>
        <v>0.39000762918011223</v>
      </c>
      <c r="C102" s="2">
        <f>SUMPRODUCT(Betas!$B101:$G101,Products!$C$4:$H$4)</f>
        <v>0.85827822213201621</v>
      </c>
      <c r="D102" s="2">
        <f>SUMPRODUCT(Betas!$B101:$G101,Products!$C$5:$H$5)</f>
        <v>-0.5334541725039248</v>
      </c>
      <c r="E102" s="2">
        <f>SUMPRODUCT(Betas!$B101:$G101,Products!$C$6:$H$6)</f>
        <v>0</v>
      </c>
      <c r="G102" s="2">
        <f t="shared" si="6"/>
        <v>0.27237394789598701</v>
      </c>
      <c r="H102" s="2">
        <f t="shared" si="7"/>
        <v>0.43504371639772532</v>
      </c>
      <c r="I102" s="2">
        <f t="shared" si="8"/>
        <v>0.10817108876108911</v>
      </c>
      <c r="J102" s="2">
        <f t="shared" si="9"/>
        <v>0.18441124694519848</v>
      </c>
      <c r="K102" s="2">
        <f t="shared" si="10"/>
        <v>0.99999999999999989</v>
      </c>
    </row>
    <row r="103" spans="1:11" x14ac:dyDescent="0.3">
      <c r="A103" s="1">
        <v>101</v>
      </c>
      <c r="B103" s="2">
        <f>SUMPRODUCT(Betas!$B102:$G102,Products!$C$3:$H$3)</f>
        <v>2.84117011202596</v>
      </c>
      <c r="C103" s="2">
        <f>SUMPRODUCT(Betas!$B102:$G102,Products!$C$4:$H$4)</f>
        <v>3.6698277906522927</v>
      </c>
      <c r="D103" s="2">
        <f>SUMPRODUCT(Betas!$B102:$G102,Products!$C$5:$H$5)</f>
        <v>-1.3216848042114702</v>
      </c>
      <c r="E103" s="2">
        <f>SUMPRODUCT(Betas!$B102:$G102,Products!$C$6:$H$6)</f>
        <v>0</v>
      </c>
      <c r="G103" s="2">
        <f t="shared" si="6"/>
        <v>0.29725077167496217</v>
      </c>
      <c r="H103" s="2">
        <f t="shared" si="7"/>
        <v>0.68077633102536705</v>
      </c>
      <c r="I103" s="2">
        <f t="shared" si="8"/>
        <v>4.6261325440515007E-3</v>
      </c>
      <c r="J103" s="2">
        <f t="shared" si="9"/>
        <v>1.7346764755619345E-2</v>
      </c>
      <c r="K103" s="2">
        <f t="shared" si="10"/>
        <v>1</v>
      </c>
    </row>
    <row r="104" spans="1:11" x14ac:dyDescent="0.3">
      <c r="A104" s="1">
        <v>102</v>
      </c>
      <c r="B104" s="2">
        <f>SUMPRODUCT(Betas!$B103:$G103,Products!$C$3:$H$3)</f>
        <v>-5.3015179725516006</v>
      </c>
      <c r="C104" s="2">
        <f>SUMPRODUCT(Betas!$B103:$G103,Products!$C$4:$H$4)</f>
        <v>-4.303318550888438</v>
      </c>
      <c r="D104" s="2">
        <f>SUMPRODUCT(Betas!$B103:$G103,Products!$C$5:$H$5)</f>
        <v>-5.9434267959140561</v>
      </c>
      <c r="E104" s="2">
        <f>SUMPRODUCT(Betas!$B103:$G103,Products!$C$6:$H$6)</f>
        <v>0</v>
      </c>
      <c r="G104" s="2">
        <f t="shared" si="6"/>
        <v>4.880886234624778E-3</v>
      </c>
      <c r="H104" s="2">
        <f t="shared" si="7"/>
        <v>1.3243756455818077E-2</v>
      </c>
      <c r="I104" s="2">
        <f t="shared" si="8"/>
        <v>2.5687463683238924E-3</v>
      </c>
      <c r="J104" s="2">
        <f t="shared" si="9"/>
        <v>0.97930661094123339</v>
      </c>
      <c r="K104" s="2">
        <f t="shared" si="10"/>
        <v>1.0000000000000002</v>
      </c>
    </row>
    <row r="105" spans="1:11" x14ac:dyDescent="0.3">
      <c r="A105" s="1">
        <v>103</v>
      </c>
      <c r="B105" s="2">
        <f>SUMPRODUCT(Betas!$B104:$G104,Products!$C$3:$H$3)</f>
        <v>0.34770725503408206</v>
      </c>
      <c r="C105" s="2">
        <f>SUMPRODUCT(Betas!$B104:$G104,Products!$C$4:$H$4)</f>
        <v>0.85243629651537756</v>
      </c>
      <c r="D105" s="2">
        <f>SUMPRODUCT(Betas!$B104:$G104,Products!$C$5:$H$5)</f>
        <v>-0.6260289633660423</v>
      </c>
      <c r="E105" s="2">
        <f>SUMPRODUCT(Betas!$B104:$G104,Products!$C$6:$H$6)</f>
        <v>0</v>
      </c>
      <c r="G105" s="2">
        <f t="shared" si="6"/>
        <v>0.26734311146992923</v>
      </c>
      <c r="H105" s="2">
        <f t="shared" si="7"/>
        <v>0.44286365076315998</v>
      </c>
      <c r="I105" s="2">
        <f t="shared" si="8"/>
        <v>0.10096729744123756</v>
      </c>
      <c r="J105" s="2">
        <f t="shared" si="9"/>
        <v>0.18882594032567329</v>
      </c>
      <c r="K105" s="2">
        <f t="shared" si="10"/>
        <v>1</v>
      </c>
    </row>
    <row r="106" spans="1:11" x14ac:dyDescent="0.3">
      <c r="A106" s="1">
        <v>104</v>
      </c>
      <c r="B106" s="2">
        <f>SUMPRODUCT(Betas!$B105:$G105,Products!$C$3:$H$3)</f>
        <v>2.8478873798740452</v>
      </c>
      <c r="C106" s="2">
        <f>SUMPRODUCT(Betas!$B105:$G105,Products!$C$4:$H$4)</f>
        <v>3.6513537839294044</v>
      </c>
      <c r="D106" s="2">
        <f>SUMPRODUCT(Betas!$B105:$G105,Products!$C$5:$H$5)</f>
        <v>-1.4951755954846573</v>
      </c>
      <c r="E106" s="2">
        <f>SUMPRODUCT(Betas!$B105:$G105,Products!$C$6:$H$6)</f>
        <v>0</v>
      </c>
      <c r="G106" s="2">
        <f t="shared" si="6"/>
        <v>0.30264216437069286</v>
      </c>
      <c r="H106" s="2">
        <f t="shared" si="7"/>
        <v>0.67588134533825051</v>
      </c>
      <c r="I106" s="2">
        <f t="shared" si="8"/>
        <v>3.9333369275031931E-3</v>
      </c>
      <c r="J106" s="2">
        <f t="shared" si="9"/>
        <v>1.7543153363553454E-2</v>
      </c>
      <c r="K106" s="2">
        <f t="shared" si="10"/>
        <v>1</v>
      </c>
    </row>
    <row r="107" spans="1:11" x14ac:dyDescent="0.3">
      <c r="A107" s="1">
        <v>105</v>
      </c>
      <c r="B107" s="2">
        <f>SUMPRODUCT(Betas!$B106:$G106,Products!$C$3:$H$3)</f>
        <v>-5.5082410765318857</v>
      </c>
      <c r="C107" s="2">
        <f>SUMPRODUCT(Betas!$B106:$G106,Products!$C$4:$H$4)</f>
        <v>-4.5052665984310929</v>
      </c>
      <c r="D107" s="2">
        <f>SUMPRODUCT(Betas!$B106:$G106,Products!$C$5:$H$5)</f>
        <v>-6.0531687732581387</v>
      </c>
      <c r="E107" s="2">
        <f>SUMPRODUCT(Betas!$B106:$G106,Products!$C$6:$H$6)</f>
        <v>0</v>
      </c>
      <c r="G107" s="2">
        <f t="shared" si="6"/>
        <v>3.9836978750645109E-3</v>
      </c>
      <c r="H107" s="2">
        <f t="shared" si="7"/>
        <v>1.0861071564206477E-2</v>
      </c>
      <c r="I107" s="2">
        <f t="shared" si="8"/>
        <v>2.3100815005815422E-3</v>
      </c>
      <c r="J107" s="2">
        <f t="shared" si="9"/>
        <v>0.98284514906014742</v>
      </c>
      <c r="K107" s="2">
        <f t="shared" si="10"/>
        <v>1</v>
      </c>
    </row>
    <row r="108" spans="1:11" x14ac:dyDescent="0.3">
      <c r="A108" s="1">
        <v>106</v>
      </c>
      <c r="B108" s="2">
        <f>SUMPRODUCT(Betas!$B107:$G107,Products!$C$3:$H$3)</f>
        <v>2.1939981960169281</v>
      </c>
      <c r="C108" s="2">
        <f>SUMPRODUCT(Betas!$B107:$G107,Products!$C$4:$H$4)</f>
        <v>2.2643315136329578</v>
      </c>
      <c r="D108" s="2">
        <f>SUMPRODUCT(Betas!$B107:$G107,Products!$C$5:$H$5)</f>
        <v>1.5569611700797683</v>
      </c>
      <c r="E108" s="2">
        <f>SUMPRODUCT(Betas!$B107:$G107,Products!$C$6:$H$6)</f>
        <v>0</v>
      </c>
      <c r="G108" s="2">
        <f t="shared" si="6"/>
        <v>0.36856943115914959</v>
      </c>
      <c r="H108" s="2">
        <f t="shared" si="7"/>
        <v>0.3954255106033403</v>
      </c>
      <c r="I108" s="2">
        <f t="shared" si="8"/>
        <v>0.19492055856307655</v>
      </c>
      <c r="J108" s="2">
        <f t="shared" si="9"/>
        <v>4.1084499674433554E-2</v>
      </c>
      <c r="K108" s="2">
        <f t="shared" si="10"/>
        <v>0.99999999999999989</v>
      </c>
    </row>
    <row r="109" spans="1:11" x14ac:dyDescent="0.3">
      <c r="A109" s="1">
        <v>107</v>
      </c>
      <c r="B109" s="2">
        <f>SUMPRODUCT(Betas!$B108:$G108,Products!$C$3:$H$3)</f>
        <v>-5.512033284446141</v>
      </c>
      <c r="C109" s="2">
        <f>SUMPRODUCT(Betas!$B108:$G108,Products!$C$4:$H$4)</f>
        <v>-4.5489710922636863</v>
      </c>
      <c r="D109" s="2">
        <f>SUMPRODUCT(Betas!$B108:$G108,Products!$C$5:$H$5)</f>
        <v>-5.7869967751334439</v>
      </c>
      <c r="E109" s="2">
        <f>SUMPRODUCT(Betas!$B108:$G108,Products!$C$6:$H$6)</f>
        <v>0</v>
      </c>
      <c r="G109" s="2">
        <f t="shared" si="6"/>
        <v>3.9677269383767127E-3</v>
      </c>
      <c r="H109" s="2">
        <f t="shared" si="7"/>
        <v>1.0394279048528673E-2</v>
      </c>
      <c r="I109" s="2">
        <f t="shared" si="8"/>
        <v>3.0138848078139608E-3</v>
      </c>
      <c r="J109" s="2">
        <f t="shared" si="9"/>
        <v>0.98262410920528065</v>
      </c>
      <c r="K109" s="2">
        <f t="shared" si="10"/>
        <v>1</v>
      </c>
    </row>
    <row r="110" spans="1:11" x14ac:dyDescent="0.3">
      <c r="A110" s="1">
        <v>108</v>
      </c>
      <c r="B110" s="2">
        <f>SUMPRODUCT(Betas!$B109:$G109,Products!$C$3:$H$3)</f>
        <v>3.7393562068657591</v>
      </c>
      <c r="C110" s="2">
        <f>SUMPRODUCT(Betas!$B109:$G109,Products!$C$4:$H$4)</f>
        <v>4.489530330062486</v>
      </c>
      <c r="D110" s="2">
        <f>SUMPRODUCT(Betas!$B109:$G109,Products!$C$5:$H$5)</f>
        <v>2.2582975376609133</v>
      </c>
      <c r="E110" s="2">
        <f>SUMPRODUCT(Betas!$B109:$G109,Products!$C$6:$H$6)</f>
        <v>0</v>
      </c>
      <c r="G110" s="2">
        <f t="shared" si="6"/>
        <v>0.29686496720394445</v>
      </c>
      <c r="H110" s="2">
        <f t="shared" si="7"/>
        <v>0.62857258004122563</v>
      </c>
      <c r="I110" s="2">
        <f t="shared" si="8"/>
        <v>6.7506150370765822E-2</v>
      </c>
      <c r="J110" s="2">
        <f t="shared" si="9"/>
        <v>7.0563023840643077E-3</v>
      </c>
      <c r="K110" s="2">
        <f t="shared" si="10"/>
        <v>1.0000000000000002</v>
      </c>
    </row>
    <row r="111" spans="1:11" x14ac:dyDescent="0.3">
      <c r="A111" s="1">
        <v>109</v>
      </c>
      <c r="B111" s="2">
        <f>SUMPRODUCT(Betas!$B110:$G110,Products!$C$3:$H$3)</f>
        <v>3.1046432937420541</v>
      </c>
      <c r="C111" s="2">
        <f>SUMPRODUCT(Betas!$B110:$G110,Products!$C$4:$H$4)</f>
        <v>4.2989210982440103</v>
      </c>
      <c r="D111" s="2">
        <f>SUMPRODUCT(Betas!$B110:$G110,Products!$C$5:$H$5)</f>
        <v>1.0975933442406103</v>
      </c>
      <c r="E111" s="2">
        <f>SUMPRODUCT(Betas!$B110:$G110,Products!$C$6:$H$6)</f>
        <v>0</v>
      </c>
      <c r="G111" s="2">
        <f t="shared" si="6"/>
        <v>0.22319446427763709</v>
      </c>
      <c r="H111" s="2">
        <f t="shared" si="7"/>
        <v>0.73680349843561754</v>
      </c>
      <c r="I111" s="2">
        <f t="shared" si="8"/>
        <v>2.9993883545976638E-2</v>
      </c>
      <c r="J111" s="2">
        <f t="shared" si="9"/>
        <v>1.0008153740768577E-2</v>
      </c>
      <c r="K111" s="2">
        <f t="shared" si="10"/>
        <v>0.99999999999999989</v>
      </c>
    </row>
    <row r="113" spans="7:11" x14ac:dyDescent="0.3">
      <c r="G113" s="2">
        <f>AVERAGE(G3:G111)</f>
        <v>0.19033317540344508</v>
      </c>
      <c r="H113" s="2">
        <f t="shared" ref="H113:K113" si="11">AVERAGE(H3:H111)</f>
        <v>0.37815882262927253</v>
      </c>
      <c r="I113" s="2">
        <f t="shared" si="11"/>
        <v>4.6201727493364902E-2</v>
      </c>
      <c r="J113" s="2">
        <f t="shared" si="11"/>
        <v>0.38530627447391752</v>
      </c>
      <c r="K113" s="2">
        <f t="shared" si="1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4"/>
  <sheetViews>
    <sheetView workbookViewId="0">
      <selection activeCell="C11" sqref="C11"/>
    </sheetView>
  </sheetViews>
  <sheetFormatPr defaultRowHeight="14.4" x14ac:dyDescent="0.3"/>
  <cols>
    <col min="1" max="1" width="14" bestFit="1" customWidth="1"/>
  </cols>
  <sheetData>
    <row r="4" spans="1:5" x14ac:dyDescent="0.3">
      <c r="B4" s="5">
        <v>13.99</v>
      </c>
      <c r="C4" s="5">
        <v>15.99</v>
      </c>
      <c r="D4" s="5">
        <v>17.989999999999998</v>
      </c>
      <c r="E4" s="5">
        <v>19.989999999999998</v>
      </c>
    </row>
    <row r="5" spans="1:5" x14ac:dyDescent="0.3">
      <c r="A5" s="2" t="s">
        <v>17</v>
      </c>
      <c r="B5">
        <v>0.2329</v>
      </c>
      <c r="C5">
        <v>0.1903</v>
      </c>
      <c r="D5">
        <v>0.1547</v>
      </c>
      <c r="E5">
        <v>0.12559999999999999</v>
      </c>
    </row>
    <row r="6" spans="1:5" x14ac:dyDescent="0.3">
      <c r="A6" s="2" t="s">
        <v>18</v>
      </c>
      <c r="B6">
        <v>0.34670000000000001</v>
      </c>
      <c r="C6">
        <v>0.37819999999999998</v>
      </c>
      <c r="D6">
        <v>0.40550000000000003</v>
      </c>
      <c r="E6">
        <v>0.42849999999999999</v>
      </c>
    </row>
    <row r="7" spans="1:5" x14ac:dyDescent="0.3">
      <c r="A7" s="2" t="s">
        <v>19</v>
      </c>
      <c r="B7">
        <v>4.3400000000000001E-2</v>
      </c>
      <c r="C7">
        <v>4.6199999999999998E-2</v>
      </c>
      <c r="D7">
        <v>4.87E-2</v>
      </c>
      <c r="E7">
        <v>5.0799999999999998E-2</v>
      </c>
    </row>
    <row r="8" spans="1:5" x14ac:dyDescent="0.3">
      <c r="A8" s="2" t="s">
        <v>9</v>
      </c>
      <c r="B8">
        <v>0.37690000000000001</v>
      </c>
      <c r="C8">
        <v>0.38529999999999998</v>
      </c>
      <c r="D8">
        <v>0.3911</v>
      </c>
      <c r="E8">
        <v>0.39510000000000001</v>
      </c>
    </row>
    <row r="12" spans="1:5" x14ac:dyDescent="0.3">
      <c r="B12" s="5">
        <v>13.99</v>
      </c>
      <c r="C12" s="5">
        <v>15.99</v>
      </c>
      <c r="D12" s="5">
        <v>17.989999999999998</v>
      </c>
      <c r="E12" s="5">
        <v>19.989999999999998</v>
      </c>
    </row>
    <row r="13" spans="1:5" x14ac:dyDescent="0.3">
      <c r="A13" s="2" t="s">
        <v>17</v>
      </c>
      <c r="B13">
        <v>0.10589999999999999</v>
      </c>
      <c r="C13">
        <v>0.12559999999999999</v>
      </c>
      <c r="D13">
        <v>0.14749999999999999</v>
      </c>
      <c r="E13">
        <v>0.17080000000000001</v>
      </c>
    </row>
    <row r="14" spans="1:5" x14ac:dyDescent="0.3">
      <c r="A14" s="2" t="s">
        <v>18</v>
      </c>
      <c r="B14">
        <v>0.47510000000000002</v>
      </c>
      <c r="C14">
        <v>0.42849999999999999</v>
      </c>
      <c r="D14">
        <v>0.38300000000000001</v>
      </c>
      <c r="E14">
        <v>0.33789999999999998</v>
      </c>
    </row>
    <row r="15" spans="1:5" x14ac:dyDescent="0.3">
      <c r="A15" s="2" t="s">
        <v>19</v>
      </c>
      <c r="B15">
        <v>4.41E-2</v>
      </c>
      <c r="C15">
        <v>5.0799999999999998E-2</v>
      </c>
      <c r="D15">
        <v>5.7599999999999998E-2</v>
      </c>
      <c r="E15">
        <v>6.4399999999999999E-2</v>
      </c>
    </row>
    <row r="16" spans="1:5" x14ac:dyDescent="0.3">
      <c r="A16" s="2" t="s">
        <v>9</v>
      </c>
      <c r="B16">
        <v>0.37490000000000001</v>
      </c>
      <c r="C16">
        <v>0.39510000000000001</v>
      </c>
      <c r="D16">
        <v>0.41199999999999998</v>
      </c>
      <c r="E16">
        <v>0.4269</v>
      </c>
    </row>
    <row r="19" spans="1:5" x14ac:dyDescent="0.3">
      <c r="C19" t="s">
        <v>23</v>
      </c>
    </row>
    <row r="20" spans="1:5" x14ac:dyDescent="0.3">
      <c r="B20" s="5">
        <v>13.99</v>
      </c>
      <c r="C20" s="5">
        <v>15.99</v>
      </c>
      <c r="D20" s="5">
        <v>17.989999999999998</v>
      </c>
      <c r="E20" s="5">
        <v>19.989999999999998</v>
      </c>
    </row>
    <row r="21" spans="1:5" x14ac:dyDescent="0.3">
      <c r="A21" s="2" t="s">
        <v>17</v>
      </c>
      <c r="B21">
        <v>0.12559999999999999</v>
      </c>
      <c r="C21">
        <v>0.12740000000000001</v>
      </c>
      <c r="D21">
        <v>0.1288</v>
      </c>
      <c r="E21">
        <v>0.13</v>
      </c>
    </row>
    <row r="22" spans="1:5" x14ac:dyDescent="0.3">
      <c r="A22" s="2" t="s">
        <v>18</v>
      </c>
      <c r="B22">
        <v>0.42849999999999999</v>
      </c>
      <c r="C22">
        <v>0.43459999999999999</v>
      </c>
      <c r="D22">
        <v>0.43959999999999999</v>
      </c>
      <c r="E22">
        <v>0.44350000000000001</v>
      </c>
    </row>
    <row r="23" spans="1:5" x14ac:dyDescent="0.3">
      <c r="A23" s="2" t="s">
        <v>19</v>
      </c>
      <c r="B23">
        <v>5.0799999999999998E-2</v>
      </c>
      <c r="C23">
        <v>4.0399999999999998E-2</v>
      </c>
      <c r="D23">
        <v>3.2300000000000002E-2</v>
      </c>
      <c r="E23">
        <v>2.5999999999999999E-2</v>
      </c>
    </row>
    <row r="24" spans="1:5" x14ac:dyDescent="0.3">
      <c r="A24" s="2" t="s">
        <v>9</v>
      </c>
      <c r="B24">
        <v>0.39510000000000001</v>
      </c>
      <c r="C24">
        <v>0.39760000000000001</v>
      </c>
      <c r="D24">
        <v>0.39929999999999999</v>
      </c>
      <c r="E24">
        <v>0.40050000000000002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Betas</vt:lpstr>
      <vt:lpstr>Util_Prob</vt:lpstr>
      <vt:lpstr>From Matlab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Sonnier, Garrett P</cp:lastModifiedBy>
  <dcterms:created xsi:type="dcterms:W3CDTF">2016-09-22T16:53:34Z</dcterms:created>
  <dcterms:modified xsi:type="dcterms:W3CDTF">2019-10-01T11:47:02Z</dcterms:modified>
</cp:coreProperties>
</file>