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Jack Corbin\Desktop\Rock Raiders\Mechanical\Miscellaneous\"/>
    </mc:Choice>
  </mc:AlternateContent>
  <bookViews>
    <workbookView xWindow="0" yWindow="0" windowWidth="23040" windowHeight="9780"/>
  </bookViews>
  <sheets>
    <sheet name="GanttChart" sheetId="9" r:id="rId1"/>
    <sheet name="Help" sheetId="6" r:id="rId2"/>
  </sheets>
  <definedNames>
    <definedName name="prevWBS" localSheetId="0">GanttChart!$A1048576</definedName>
    <definedName name="_xlnm.Print_Area" localSheetId="0">GanttChart!$A$1:$BN$38</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8" i="9" l="1"/>
  <c r="I38" i="9" s="1"/>
  <c r="F37" i="9"/>
  <c r="I37" i="9" s="1"/>
  <c r="F36" i="9"/>
  <c r="I36" i="9" s="1"/>
  <c r="F30" i="9"/>
  <c r="I30" i="9" s="1"/>
  <c r="F45" i="9" l="1"/>
  <c r="F46" i="9" s="1"/>
  <c r="I46" i="9" s="1"/>
  <c r="F44" i="9"/>
  <c r="I44" i="9" s="1"/>
  <c r="F8" i="9"/>
  <c r="I8" i="9" s="1"/>
  <c r="F24" i="9"/>
  <c r="I24" i="9" s="1"/>
  <c r="F18" i="9"/>
  <c r="I18" i="9" s="1"/>
  <c r="F47" i="9" l="1"/>
  <c r="I47" i="9" s="1"/>
  <c r="I45" i="9"/>
  <c r="F12" i="9" l="1"/>
  <c r="F9" i="9"/>
  <c r="K6" i="9"/>
  <c r="F15" i="9" l="1"/>
  <c r="I15" i="9" s="1"/>
  <c r="I12" i="9"/>
  <c r="F10" i="9"/>
  <c r="I10" i="9" s="1"/>
  <c r="I9" i="9"/>
  <c r="F16" i="9"/>
  <c r="I16" i="9" s="1"/>
  <c r="K7" i="9"/>
  <c r="K4" i="9"/>
  <c r="A8" i="9"/>
  <c r="A44" i="9"/>
  <c r="A45" i="9" s="1"/>
  <c r="A46" i="9" s="1"/>
  <c r="A47" i="9" s="1"/>
  <c r="F13" i="9" l="1"/>
  <c r="I13" i="9" s="1"/>
  <c r="F14" i="9" l="1"/>
  <c r="I14" i="9" s="1"/>
  <c r="L6" i="9" l="1"/>
  <c r="F20" i="9" l="1"/>
  <c r="I20" i="9" s="1"/>
  <c r="F19" i="9"/>
  <c r="I19" i="9" s="1"/>
  <c r="F26" i="9"/>
  <c r="I26" i="9" s="1"/>
  <c r="F25" i="9"/>
  <c r="I25" i="9" s="1"/>
  <c r="F32" i="9"/>
  <c r="I32" i="9" s="1"/>
  <c r="F31" i="9"/>
  <c r="I31" i="9" s="1"/>
  <c r="M6" i="9"/>
  <c r="F27" i="9"/>
  <c r="I27" i="9" s="1"/>
  <c r="F33" i="9" l="1"/>
  <c r="I33" i="9" s="1"/>
  <c r="N6" i="9"/>
  <c r="F34" i="9" l="1"/>
  <c r="I34" i="9" s="1"/>
  <c r="F28" i="9"/>
  <c r="I28" i="9" s="1"/>
  <c r="O6" i="9"/>
  <c r="F17" i="9"/>
  <c r="I17" i="9" s="1"/>
  <c r="K5" i="9"/>
  <c r="F35" i="9" l="1"/>
  <c r="I35" i="9" s="1"/>
  <c r="F29" i="9"/>
  <c r="I29"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s="1"/>
  <c r="A20" i="9" s="1"/>
  <c r="A21" i="9" l="1"/>
  <c r="A22" i="9" s="1"/>
  <c r="A23" i="9" s="1"/>
  <c r="A24" i="9" s="1"/>
  <c r="A25" i="9" s="1"/>
  <c r="A26" i="9" s="1"/>
  <c r="A27" i="9" s="1"/>
  <c r="A28" i="9" s="1"/>
  <c r="F21" i="9" l="1"/>
  <c r="A29" i="9"/>
  <c r="A30" i="9" s="1"/>
  <c r="A31" i="9" s="1"/>
  <c r="A32" i="9" s="1"/>
  <c r="A33" i="9" s="1"/>
  <c r="A34" i="9" s="1"/>
  <c r="A35" i="9" s="1"/>
  <c r="A36" i="9" s="1"/>
  <c r="A37" i="9" s="1"/>
  <c r="A38" i="9" s="1"/>
  <c r="I21" i="9" l="1"/>
  <c r="F22" i="9"/>
  <c r="I22" i="9" l="1"/>
  <c r="F23" i="9"/>
  <c r="I23" i="9" s="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<sst xmlns="http://schemas.openxmlformats.org/spreadsheetml/2006/main" count="143" uniqueCount="110">
  <si>
    <t>WBS</t>
  </si>
  <si>
    <t>TEMPLATE ROWS</t>
  </si>
  <si>
    <t>Input Cell</t>
  </si>
  <si>
    <t>Label</t>
  </si>
  <si>
    <t>Getting Started Tips</t>
  </si>
  <si>
    <t>FAQs</t>
  </si>
  <si>
    <t>Q:</t>
  </si>
  <si>
    <t>Creating Task Dependencies</t>
  </si>
  <si>
    <t>[Task]</t>
  </si>
  <si>
    <t>[Name]</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</si>
  <si>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</si>
  <si>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</si>
  <si>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</si>
  <si>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</si>
  <si>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</si>
  <si>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</si>
  <si>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</si>
  <si>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</si>
  <si>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</si>
  <si>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</si>
  <si>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</si>
  <si>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</si>
  <si>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</si>
  <si>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See the Help worksheet to learn how to use these rows. You can hide these rows before printing.</t>
  </si>
  <si>
    <t>https://www.vertex42.com/ExcelTemplates/excel-gantt-chart.html</t>
  </si>
  <si>
    <t>© 2006-2018 Vertex42 LLC</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</si>
  <si>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</si>
  <si>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</si>
  <si>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</si>
  <si>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</si>
  <si>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</si>
  <si>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</si>
  <si>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</si>
  <si>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</si>
  <si>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</si>
  <si>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</si>
  <si>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</si>
  <si>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</si>
  <si>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</si>
  <si>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</si>
  <si>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</si>
  <si>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</si>
  <si>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</si>
  <si>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</si>
  <si>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</si>
  <si>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</si>
  <si>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</si>
  <si>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</si>
  <si>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</si>
  <si>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</si>
  <si>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</si>
  <si>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</si>
  <si>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</si>
  <si>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</si>
  <si>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</si>
  <si>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</si>
  <si>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</si>
  <si>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</si>
  <si>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</si>
  <si>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</si>
  <si>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</si>
  <si>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</si>
  <si>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</si>
  <si>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</si>
  <si>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</si>
  <si>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</si>
  <si>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</si>
  <si>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</si>
  <si>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</si>
  <si>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</si>
  <si>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</si>
  <si>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</si>
  <si>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</si>
  <si>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</si>
  <si>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</si>
  <si>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</si>
  <si>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</si>
  <si>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</si>
  <si>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</si>
  <si>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</si>
  <si>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</si>
  <si>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</si>
  <si>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</si>
  <si>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</si>
  <si>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</si>
  <si>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</si>
  <si>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</si>
  <si>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</si>
  <si>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</si>
  <si>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</si>
  <si>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</si>
  <si>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</si>
  <si>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</si>
  <si>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[Sub-task]</t>
  </si>
  <si>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</si>
  <si>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</si>
  <si>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</si>
  <si>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</si>
  <si>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[Mechanical Subteam] Project Schedule</t>
  </si>
  <si>
    <t>Rock Raiders</t>
  </si>
  <si>
    <t>Jack Corbin</t>
  </si>
  <si>
    <t>Voodoo Doll</t>
  </si>
  <si>
    <t>Mast</t>
  </si>
  <si>
    <t>Science</t>
  </si>
  <si>
    <t>Wrist</t>
  </si>
  <si>
    <t>Chassis Analysis</t>
  </si>
  <si>
    <t>Wiki</t>
  </si>
  <si>
    <t>Chassis Design</t>
  </si>
  <si>
    <t>Jack</t>
  </si>
  <si>
    <t>TBD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</si>
</sst>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yy\ \(dddd\)"/>
    <numFmt numFmtId="165" formatCode="ddd\ m/dd/yy"/>
    <numFmt numFmtId="166" formatCode="d"/>
    <numFmt numFmtId="167" formatCode="d\ mmm\ yyyy"/>
  </numFmts>
  <fonts count="6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8"/>
      <color theme="3"/>
      <name val="Arial"/>
      <family val="2"/>
    </font>
    <font>
      <sz val="18"/>
      <color theme="4" tint="-0.249977111117893"/>
      <name val="Arial"/>
      <family val="2"/>
    </font>
    <font>
      <b/>
      <sz val="12"/>
      <color theme="4" tint="-0.249977111117893"/>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9">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tint="-0.14999847407452621"/>
        <bgColor rgb="FFFFFFFF"/>
      </patternFill>
    </fill>
    <fill>
      <patternFill patternType="solid">
        <fgColor theme="0" tint="-0.14999847407452621"/>
        <bgColor rgb="FFD6F4D9"/>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1" fillId="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2"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6"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0"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3" fillId="16" borderId="0" applyNumberFormat="0" applyBorder="0" applyAlignment="0" applyProtection="0"/>
    <xf numFmtId="0" fontId="14" fillId="17" borderId="1" applyNumberFormat="0" applyAlignment="0" applyProtection="0"/>
    <xf numFmtId="0" fontId="15" fillId="18" borderId="2" applyNumberFormat="0" applyAlignment="0" applyProtection="0"/>
    <xf numFmtId="0" fontId="16" fillId="0" borderId="0" applyNumberFormat="0" applyFill="0" applyBorder="0" applyAlignment="0" applyProtection="0"/>
    <xf numFmtId="0" fontId="17" fillId="19"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 fillId="0" borderId="0" applyNumberFormat="0" applyFill="0" applyBorder="0" applyAlignment="0" applyProtection="0">
      <alignment vertical="top"/>
      <protection locked="0"/>
    </xf>
    <xf numFmtId="0" fontId="21" fillId="11" borderId="1" applyNumberFormat="0" applyAlignment="0" applyProtection="0"/>
    <xf numFmtId="0" fontId="22" fillId="0" borderId="6" applyNumberFormat="0" applyFill="0" applyAlignment="0" applyProtection="0"/>
    <xf numFmtId="0" fontId="23" fillId="5" borderId="0" applyNumberFormat="0" applyBorder="0" applyAlignment="0" applyProtection="0"/>
    <xf numFmtId="0" fontId="5" fillId="5" borderId="7" applyNumberFormat="0" applyFont="0" applyAlignment="0" applyProtection="0"/>
    <xf numFmtId="0" fontId="24" fillId="17" borderId="8" applyNumberFormat="0" applyAlignment="0" applyProtection="0"/>
    <xf numFmtId="9" fontId="1" fillId="0" borderId="0" applyFont="0" applyFill="0" applyBorder="0" applyAlignment="0" applyProtection="0"/>
    <xf numFmtId="0" fontId="25" fillId="0" borderId="0" applyNumberFormat="0" applyFill="0" applyBorder="0" applyAlignment="0" applyProtection="0"/>
    <xf numFmtId="0" fontId="26" fillId="0" borderId="9" applyNumberFormat="0" applyFill="0" applyAlignment="0" applyProtection="0"/>
    <xf numFmtId="0" fontId="27" fillId="0" borderId="0" applyNumberFormat="0" applyFill="0" applyBorder="0" applyAlignment="0" applyProtection="0"/>
  </cellStyleXfs>
  <cellXfs count="166">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0" xfId="0" applyFont="1"/>
    <xf numFmtId="0" fontId="3" fillId="0" borderId="0" xfId="0" applyFont="1" applyAlignment="1">
      <alignment wrapText="1"/>
    </xf>
    <xf numFmtId="0" fontId="9" fillId="0" borderId="0" xfId="0" applyNumberFormat="1" applyFont="1" applyAlignment="1" applyProtection="1">
      <protection locked="0"/>
    </xf>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0" fillId="0" borderId="0" xfId="0" applyFont="1" applyFill="1" applyBorder="1" applyAlignment="1"/>
    <xf numFmtId="0" fontId="29" fillId="0" borderId="0" xfId="0" applyFont="1" applyFill="1" applyBorder="1" applyAlignment="1">
      <alignment horizontal="left" vertical="center"/>
    </xf>
    <xf numFmtId="0" fontId="28" fillId="0" borderId="0" xfId="0" applyFont="1" applyFill="1" applyBorder="1" applyAlignment="1">
      <alignment horizontal="left" vertical="center"/>
    </xf>
    <xf numFmtId="0" fontId="1" fillId="0" borderId="0" xfId="0" applyFont="1" applyBorder="1"/>
    <xf numFmtId="0" fontId="8" fillId="0" borderId="0" xfId="0" applyNumberFormat="1" applyFont="1" applyFill="1" applyBorder="1" applyAlignment="1" applyProtection="1">
      <alignment vertical="center"/>
      <protection locked="0"/>
    </xf>
    <xf numFmtId="0" fontId="1" fillId="0" borderId="0" xfId="0" applyFont="1" applyFill="1" applyAlignment="1" applyProtection="1"/>
    <xf numFmtId="0" fontId="38" fillId="0" borderId="0" xfId="0" applyNumberFormat="1" applyFont="1" applyFill="1" applyBorder="1" applyProtection="1"/>
    <xf numFmtId="0" fontId="38" fillId="0" borderId="0" xfId="0" applyFont="1" applyProtection="1"/>
    <xf numFmtId="0" fontId="38" fillId="0" borderId="0" xfId="0" applyNumberFormat="1" applyFont="1" applyProtection="1"/>
    <xf numFmtId="0" fontId="39" fillId="0" borderId="0" xfId="0" applyNumberFormat="1" applyFont="1" applyAlignment="1" applyProtection="1">
      <alignment vertical="center"/>
      <protection locked="0"/>
    </xf>
    <xf numFmtId="0" fontId="41" fillId="24" borderId="10" xfId="0" applyNumberFormat="1" applyFont="1" applyFill="1" applyBorder="1" applyAlignment="1" applyProtection="1">
      <alignment horizontal="left" vertical="center"/>
    </xf>
    <xf numFmtId="0" fontId="41" fillId="24" borderId="10" xfId="0" applyFont="1" applyFill="1" applyBorder="1" applyAlignment="1" applyProtection="1">
      <alignment vertical="center"/>
    </xf>
    <xf numFmtId="0" fontId="37" fillId="24" borderId="10" xfId="0" applyFont="1" applyFill="1" applyBorder="1" applyAlignment="1" applyProtection="1">
      <alignment vertical="center"/>
    </xf>
    <xf numFmtId="0" fontId="37" fillId="24" borderId="10" xfId="0" applyNumberFormat="1" applyFont="1" applyFill="1" applyBorder="1" applyAlignment="1" applyProtection="1">
      <alignment horizontal="center" vertical="center"/>
    </xf>
    <xf numFmtId="1" fontId="37" fillId="24" borderId="10" xfId="40" applyNumberFormat="1" applyFont="1" applyFill="1" applyBorder="1" applyAlignment="1" applyProtection="1">
      <alignment horizontal="center" vertical="center"/>
    </xf>
    <xf numFmtId="9" fontId="37" fillId="24" borderId="10" xfId="40" applyFont="1" applyFill="1" applyBorder="1" applyAlignment="1" applyProtection="1">
      <alignment horizontal="center" vertical="center"/>
    </xf>
    <xf numFmtId="1" fontId="37" fillId="24" borderId="10" xfId="0" applyNumberFormat="1" applyFont="1" applyFill="1" applyBorder="1" applyAlignment="1" applyProtection="1">
      <alignment horizontal="center" vertical="center"/>
    </xf>
    <xf numFmtId="0" fontId="37" fillId="0" borderId="10" xfId="0" applyNumberFormat="1" applyFont="1" applyFill="1" applyBorder="1" applyAlignment="1" applyProtection="1">
      <alignment horizontal="left" vertical="center"/>
    </xf>
    <xf numFmtId="0" fontId="37" fillId="0" borderId="10" xfId="0" applyFont="1" applyFill="1" applyBorder="1" applyAlignment="1" applyProtection="1">
      <alignment vertical="center"/>
    </xf>
    <xf numFmtId="1" fontId="42" fillId="26" borderId="12" xfId="0" applyNumberFormat="1" applyFont="1" applyFill="1" applyBorder="1" applyAlignment="1" applyProtection="1">
      <alignment horizontal="center" vertical="center"/>
    </xf>
    <xf numFmtId="9" fontId="42" fillId="26" borderId="12" xfId="40" applyFont="1" applyFill="1" applyBorder="1" applyAlignment="1" applyProtection="1">
      <alignment horizontal="center" vertical="center"/>
    </xf>
    <xf numFmtId="1" fontId="42" fillId="0" borderId="12" xfId="0" applyNumberFormat="1" applyFont="1" applyBorder="1" applyAlignment="1" applyProtection="1">
      <alignment horizontal="center" vertical="center"/>
    </xf>
    <xf numFmtId="0" fontId="37" fillId="0" borderId="0" xfId="0" applyFont="1" applyFill="1" applyBorder="1" applyAlignment="1" applyProtection="1">
      <alignment vertical="center"/>
    </xf>
    <xf numFmtId="0" fontId="43" fillId="23" borderId="0" xfId="0" applyFont="1" applyFill="1" applyBorder="1" applyAlignment="1" applyProtection="1">
      <alignment vertical="center"/>
    </xf>
    <xf numFmtId="0" fontId="40" fillId="24" borderId="0" xfId="0" applyFont="1" applyFill="1" applyAlignment="1" applyProtection="1">
      <alignment vertical="center"/>
    </xf>
    <xf numFmtId="0" fontId="44" fillId="23" borderId="0" xfId="0" applyFont="1" applyFill="1" applyBorder="1" applyAlignment="1" applyProtection="1">
      <alignment vertical="center"/>
    </xf>
    <xf numFmtId="0" fontId="45" fillId="24" borderId="0" xfId="0" applyFont="1" applyFill="1" applyAlignment="1" applyProtection="1">
      <alignment vertical="center"/>
    </xf>
    <xf numFmtId="0" fontId="45" fillId="0" borderId="0" xfId="0" applyFont="1" applyFill="1" applyBorder="1" applyAlignment="1" applyProtection="1">
      <alignment vertical="center"/>
    </xf>
    <xf numFmtId="0" fontId="42" fillId="23" borderId="0" xfId="0" applyFont="1" applyFill="1" applyBorder="1" applyAlignment="1" applyProtection="1">
      <alignment vertical="center"/>
    </xf>
    <xf numFmtId="0" fontId="37" fillId="24" borderId="0" xfId="0" applyFont="1" applyFill="1" applyAlignment="1" applyProtection="1">
      <alignment vertical="center"/>
    </xf>
    <xf numFmtId="0" fontId="42" fillId="22" borderId="11" xfId="0" applyFont="1" applyFill="1" applyBorder="1" applyAlignment="1" applyProtection="1">
      <alignment vertical="center"/>
    </xf>
    <xf numFmtId="0" fontId="42" fillId="0" borderId="12" xfId="0" quotePrefix="1" applyFont="1" applyFill="1" applyBorder="1" applyAlignment="1" applyProtection="1">
      <alignment horizontal="center" vertical="center"/>
    </xf>
    <xf numFmtId="1" fontId="42" fillId="0" borderId="12" xfId="0" applyNumberFormat="1" applyFont="1" applyFill="1" applyBorder="1" applyAlignment="1" applyProtection="1">
      <alignment horizontal="center" vertical="center"/>
    </xf>
    <xf numFmtId="0" fontId="42" fillId="0" borderId="12" xfId="0" applyFont="1" applyBorder="1" applyAlignment="1" applyProtection="1">
      <alignment vertical="center"/>
    </xf>
    <xf numFmtId="0" fontId="42"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1" fillId="24" borderId="14" xfId="0" applyNumberFormat="1" applyFont="1" applyFill="1" applyBorder="1" applyAlignment="1" applyProtection="1">
      <alignment horizontal="left" vertical="center"/>
    </xf>
    <xf numFmtId="0" fontId="41" fillId="24" borderId="14" xfId="0" applyFont="1" applyFill="1" applyBorder="1" applyAlignment="1" applyProtection="1">
      <alignment vertical="center"/>
    </xf>
    <xf numFmtId="0" fontId="37" fillId="24" borderId="14" xfId="0" applyFont="1" applyFill="1" applyBorder="1" applyAlignment="1" applyProtection="1">
      <alignment vertical="center"/>
    </xf>
    <xf numFmtId="0" fontId="37" fillId="24" borderId="14" xfId="0" applyNumberFormat="1" applyFont="1" applyFill="1" applyBorder="1" applyAlignment="1" applyProtection="1">
      <alignment horizontal="center" vertical="center"/>
    </xf>
    <xf numFmtId="165" fontId="37" fillId="24" borderId="14" xfId="0" applyNumberFormat="1" applyFont="1" applyFill="1" applyBorder="1" applyAlignment="1" applyProtection="1">
      <alignment horizontal="right" vertical="center"/>
    </xf>
    <xf numFmtId="1" fontId="37" fillId="24" borderId="14" xfId="40" applyNumberFormat="1" applyFont="1" applyFill="1" applyBorder="1" applyAlignment="1" applyProtection="1">
      <alignment horizontal="center" vertical="center"/>
    </xf>
    <xf numFmtId="9" fontId="37" fillId="24" borderId="14" xfId="40" applyFont="1" applyFill="1" applyBorder="1" applyAlignment="1" applyProtection="1">
      <alignment horizontal="center" vertical="center"/>
    </xf>
    <xf numFmtId="1" fontId="37" fillId="24" borderId="14" xfId="0" applyNumberFormat="1" applyFont="1" applyFill="1" applyBorder="1" applyAlignment="1" applyProtection="1">
      <alignment horizontal="center" vertical="center"/>
    </xf>
    <xf numFmtId="166" fontId="3" fillId="0" borderId="16" xfId="0" applyNumberFormat="1" applyFont="1" applyFill="1" applyBorder="1" applyAlignment="1" applyProtection="1">
      <alignment horizontal="center" vertical="center" shrinkToFit="1"/>
    </xf>
    <xf numFmtId="166" fontId="3" fillId="0" borderId="17" xfId="0" applyNumberFormat="1" applyFont="1" applyFill="1" applyBorder="1" applyAlignment="1" applyProtection="1">
      <alignment horizontal="center" vertical="center" shrinkToFit="1"/>
    </xf>
    <xf numFmtId="1" fontId="47" fillId="24" borderId="14" xfId="0" applyNumberFormat="1" applyFont="1" applyFill="1" applyBorder="1" applyAlignment="1" applyProtection="1">
      <alignment horizontal="center" vertical="center"/>
    </xf>
    <xf numFmtId="1" fontId="48" fillId="0" borderId="12" xfId="0" applyNumberFormat="1" applyFont="1" applyBorder="1" applyAlignment="1" applyProtection="1">
      <alignment horizontal="center" vertical="center"/>
    </xf>
    <xf numFmtId="1" fontId="47" fillId="24" borderId="10" xfId="0" applyNumberFormat="1" applyFont="1" applyFill="1" applyBorder="1" applyAlignment="1" applyProtection="1">
      <alignment horizontal="center" vertical="center"/>
    </xf>
    <xf numFmtId="0" fontId="47" fillId="24" borderId="0" xfId="0" applyFont="1" applyFill="1" applyAlignment="1" applyProtection="1">
      <alignment vertical="center"/>
    </xf>
    <xf numFmtId="1" fontId="48" fillId="0" borderId="12" xfId="0" applyNumberFormat="1" applyFont="1" applyFill="1" applyBorder="1" applyAlignment="1" applyProtection="1">
      <alignment horizontal="center" vertical="center"/>
    </xf>
    <xf numFmtId="165" fontId="42" fillId="25" borderId="12" xfId="0" applyNumberFormat="1" applyFont="1" applyFill="1" applyBorder="1" applyAlignment="1" applyProtection="1">
      <alignment horizontal="center" vertical="center"/>
    </xf>
    <xf numFmtId="165" fontId="42" fillId="0" borderId="12" xfId="0" applyNumberFormat="1" applyFont="1" applyBorder="1" applyAlignment="1" applyProtection="1">
      <alignment horizontal="center" vertical="center"/>
    </xf>
    <xf numFmtId="165" fontId="37" fillId="24" borderId="10" xfId="0" applyNumberFormat="1" applyFont="1" applyFill="1" applyBorder="1" applyAlignment="1" applyProtection="1">
      <alignment horizontal="center" vertical="center"/>
    </xf>
    <xf numFmtId="0" fontId="44" fillId="23" borderId="0" xfId="0" applyFont="1" applyFill="1" applyBorder="1" applyAlignment="1" applyProtection="1">
      <alignment horizontal="center" vertical="center"/>
    </xf>
    <xf numFmtId="0" fontId="37" fillId="24" borderId="0" xfId="0" applyFont="1" applyFill="1" applyAlignment="1" applyProtection="1">
      <alignment horizontal="center" vertical="center"/>
    </xf>
    <xf numFmtId="0" fontId="37" fillId="24" borderId="14" xfId="0" applyFont="1" applyFill="1" applyBorder="1" applyAlignment="1" applyProtection="1">
      <alignment horizontal="left" vertical="center"/>
    </xf>
    <xf numFmtId="0" fontId="37" fillId="0" borderId="10" xfId="0" applyFont="1" applyFill="1" applyBorder="1" applyAlignment="1" applyProtection="1">
      <alignment horizontal="left" vertical="center"/>
    </xf>
    <xf numFmtId="9" fontId="37" fillId="0" borderId="10" xfId="0" applyNumberFormat="1" applyFont="1" applyFill="1" applyBorder="1" applyAlignment="1" applyProtection="1">
      <alignment horizontal="left" vertical="center"/>
    </xf>
    <xf numFmtId="0" fontId="37" fillId="24" borderId="10" xfId="0" applyFont="1" applyFill="1" applyBorder="1" applyAlignment="1" applyProtection="1">
      <alignment horizontal="left" vertical="center"/>
    </xf>
    <xf numFmtId="0" fontId="49" fillId="0" borderId="0" xfId="0" applyNumberFormat="1" applyFont="1" applyFill="1" applyBorder="1" applyProtection="1"/>
    <xf numFmtId="0" fontId="49" fillId="0" borderId="0" xfId="0" applyFont="1" applyFill="1" applyBorder="1" applyProtection="1"/>
    <xf numFmtId="0" fontId="1" fillId="0" borderId="0" xfId="0" applyFont="1" applyFill="1" applyBorder="1" applyProtection="1"/>
    <xf numFmtId="0" fontId="49" fillId="0" borderId="0" xfId="0" applyFont="1" applyProtection="1"/>
    <xf numFmtId="0" fontId="49" fillId="0" borderId="0" xfId="0" applyFont="1" applyFill="1" applyAlignment="1" applyProtection="1">
      <alignment horizontal="right" vertical="center"/>
    </xf>
    <xf numFmtId="165" fontId="37" fillId="24" borderId="14" xfId="0" applyNumberFormat="1" applyFont="1" applyFill="1" applyBorder="1" applyAlignment="1" applyProtection="1">
      <alignment horizontal="center" vertical="center"/>
    </xf>
    <xf numFmtId="0" fontId="50" fillId="0" borderId="18" xfId="0" applyNumberFormat="1" applyFont="1" applyFill="1" applyBorder="1" applyAlignment="1" applyProtection="1">
      <alignment horizontal="left" vertical="center"/>
    </xf>
    <xf numFmtId="0" fontId="50" fillId="0" borderId="18" xfId="0" applyFont="1" applyFill="1" applyBorder="1" applyAlignment="1" applyProtection="1">
      <alignment horizontal="left" vertical="center"/>
    </xf>
    <xf numFmtId="0" fontId="50" fillId="0" borderId="18" xfId="0" applyFont="1" applyFill="1" applyBorder="1" applyAlignment="1" applyProtection="1">
      <alignment horizontal="center" vertical="center" wrapText="1"/>
    </xf>
    <xf numFmtId="0" fontId="51" fillId="0" borderId="18" xfId="0" applyNumberFormat="1" applyFont="1" applyFill="1" applyBorder="1" applyAlignment="1" applyProtection="1">
      <alignment horizontal="center" vertical="center" wrapText="1"/>
    </xf>
    <xf numFmtId="0" fontId="50" fillId="0" borderId="18" xfId="0" applyFont="1" applyFill="1" applyBorder="1" applyAlignment="1" applyProtection="1">
      <alignment horizontal="center" vertical="center"/>
    </xf>
    <xf numFmtId="0" fontId="37" fillId="0" borderId="19" xfId="0" applyNumberFormat="1" applyFont="1" applyFill="1" applyBorder="1" applyAlignment="1" applyProtection="1">
      <alignment horizontal="center" vertical="center" shrinkToFit="1"/>
    </xf>
    <xf numFmtId="0" fontId="37" fillId="0" borderId="20" xfId="0" applyNumberFormat="1" applyFont="1" applyFill="1" applyBorder="1" applyAlignment="1" applyProtection="1">
      <alignment horizontal="center" vertical="center" shrinkToFit="1"/>
    </xf>
    <xf numFmtId="0" fontId="37" fillId="0" borderId="21"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2" fillId="0" borderId="0" xfId="0" applyNumberFormat="1" applyFont="1" applyFill="1" applyBorder="1" applyAlignment="1" applyProtection="1">
      <alignment vertical="center"/>
      <protection locked="0"/>
    </xf>
    <xf numFmtId="0" fontId="37" fillId="0" borderId="10" xfId="0" applyFont="1" applyFill="1" applyBorder="1" applyAlignment="1" applyProtection="1">
      <alignment vertical="center" wrapText="1"/>
    </xf>
    <xf numFmtId="0" fontId="42" fillId="0" borderId="12" xfId="0" applyFont="1" applyFill="1" applyBorder="1" applyAlignment="1" applyProtection="1">
      <alignment horizontal="center" vertical="center"/>
    </xf>
    <xf numFmtId="0" fontId="37" fillId="0" borderId="10" xfId="0" applyFont="1" applyFill="1" applyBorder="1" applyAlignment="1" applyProtection="1">
      <alignment horizontal="left" vertical="center" wrapText="1" indent="1"/>
    </xf>
    <xf numFmtId="0" fontId="40" fillId="0" borderId="22" xfId="0" applyNumberFormat="1" applyFont="1" applyFill="1" applyBorder="1" applyAlignment="1" applyProtection="1">
      <alignment horizontal="center" vertical="center"/>
      <protection locked="0"/>
    </xf>
    <xf numFmtId="0" fontId="41" fillId="0" borderId="10" xfId="0" applyNumberFormat="1" applyFont="1" applyFill="1" applyBorder="1" applyAlignment="1" applyProtection="1">
      <alignment horizontal="left" vertical="center"/>
    </xf>
    <xf numFmtId="0" fontId="53" fillId="22" borderId="11" xfId="0" applyFont="1" applyFill="1" applyBorder="1" applyAlignment="1" applyProtection="1">
      <alignment vertical="center"/>
    </xf>
    <xf numFmtId="0" fontId="1" fillId="0" borderId="0" xfId="0" applyFont="1" applyAlignment="1" applyProtection="1">
      <alignment horizontal="right" vertical="center"/>
    </xf>
    <xf numFmtId="0" fontId="55"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56" fillId="0" borderId="0" xfId="0" applyFont="1" applyAlignment="1">
      <alignment wrapText="1"/>
    </xf>
    <xf numFmtId="0" fontId="32" fillId="0" borderId="0" xfId="34" applyFont="1" applyAlignment="1" applyProtection="1"/>
    <xf numFmtId="0" fontId="56" fillId="0" borderId="0" xfId="0" applyFont="1" applyAlignment="1">
      <alignment horizontal="left" wrapText="1"/>
    </xf>
    <xf numFmtId="0" fontId="56" fillId="0" borderId="0" xfId="0" applyFont="1" applyAlignment="1">
      <alignment vertical="center" wrapText="1"/>
    </xf>
    <xf numFmtId="0" fontId="56" fillId="0" borderId="0" xfId="0" applyFont="1" applyFill="1" applyBorder="1" applyAlignment="1">
      <alignment vertical="center" wrapText="1"/>
    </xf>
    <xf numFmtId="0" fontId="57" fillId="0" borderId="0" xfId="0" applyFont="1" applyAlignment="1">
      <alignment vertical="center"/>
    </xf>
    <xf numFmtId="0" fontId="57" fillId="0" borderId="0" xfId="0" applyFont="1"/>
    <xf numFmtId="0" fontId="57" fillId="0" borderId="0" xfId="0" applyFont="1" applyAlignment="1"/>
    <xf numFmtId="0" fontId="58" fillId="0" borderId="0" xfId="0" applyFont="1" applyFill="1" applyBorder="1" applyAlignment="1">
      <alignment vertical="center" wrapText="1"/>
    </xf>
    <xf numFmtId="0" fontId="57" fillId="0" borderId="0" xfId="0" applyFont="1" applyBorder="1"/>
    <xf numFmtId="0" fontId="32" fillId="0" borderId="0" xfId="34" applyFont="1" applyFill="1" applyBorder="1" applyAlignment="1" applyProtection="1">
      <alignment vertical="center"/>
    </xf>
    <xf numFmtId="0" fontId="60" fillId="0" borderId="0" xfId="0" applyFont="1" applyAlignment="1">
      <alignment horizontal="right"/>
    </xf>
    <xf numFmtId="0" fontId="56" fillId="0" borderId="0" xfId="0" applyFont="1"/>
    <xf numFmtId="0" fontId="56" fillId="0" borderId="0" xfId="0" applyFont="1" applyAlignment="1"/>
    <xf numFmtId="0" fontId="56" fillId="0" borderId="0" xfId="0" applyFont="1" applyAlignment="1">
      <alignment horizontal="left" indent="1"/>
    </xf>
    <xf numFmtId="0" fontId="56" fillId="0" borderId="0" xfId="0" quotePrefix="1" applyFont="1" applyAlignment="1">
      <alignment horizontal="left" wrapText="1" indent="1"/>
    </xf>
    <xf numFmtId="0" fontId="31" fillId="0" borderId="0" xfId="0" quotePrefix="1" applyFont="1" applyAlignment="1">
      <alignment horizontal="left" indent="1"/>
    </xf>
    <xf numFmtId="0" fontId="60" fillId="0" borderId="0" xfId="0" applyFont="1" applyAlignment="1">
      <alignment horizontal="left" wrapText="1"/>
    </xf>
    <xf numFmtId="0" fontId="56" fillId="0" borderId="0" xfId="0" applyFont="1" applyFill="1" applyBorder="1" applyAlignment="1">
      <alignment horizontal="left" vertical="center" wrapText="1"/>
    </xf>
    <xf numFmtId="0" fontId="62" fillId="0" borderId="0" xfId="0" applyFont="1" applyAlignment="1">
      <alignment horizontal="right"/>
    </xf>
    <xf numFmtId="0" fontId="63" fillId="0" borderId="0" xfId="0" applyFont="1" applyFill="1" applyBorder="1" applyAlignment="1">
      <alignment vertical="center" wrapText="1"/>
    </xf>
    <xf numFmtId="0" fontId="56" fillId="0" borderId="0" xfId="0" quotePrefix="1" applyFont="1" applyAlignment="1">
      <alignment wrapText="1"/>
    </xf>
    <xf numFmtId="0" fontId="63" fillId="0" borderId="0" xfId="0" applyFont="1" applyAlignment="1"/>
    <xf numFmtId="0" fontId="10" fillId="0" borderId="0" xfId="0" applyFont="1" applyAlignment="1" applyProtection="1">
      <protection locked="0"/>
    </xf>
    <xf numFmtId="0" fontId="63" fillId="0" borderId="0" xfId="0" applyFont="1"/>
    <xf numFmtId="0" fontId="62" fillId="0" borderId="0" xfId="0" applyFont="1" applyFill="1" applyBorder="1" applyAlignment="1"/>
    <xf numFmtId="0" fontId="46" fillId="0" borderId="16" xfId="0" applyNumberFormat="1" applyFont="1" applyFill="1" applyBorder="1" applyAlignment="1" applyProtection="1">
      <alignment horizontal="center" vertical="center"/>
    </xf>
    <xf numFmtId="0" fontId="46" fillId="0" borderId="13" xfId="0" applyNumberFormat="1" applyFont="1" applyFill="1" applyBorder="1" applyAlignment="1" applyProtection="1">
      <alignment horizontal="center" vertical="center"/>
    </xf>
    <xf numFmtId="0" fontId="46" fillId="0" borderId="17" xfId="0" applyNumberFormat="1" applyFont="1" applyFill="1" applyBorder="1" applyAlignment="1" applyProtection="1">
      <alignment horizontal="center" vertical="center"/>
    </xf>
    <xf numFmtId="167" fontId="40" fillId="0" borderId="16" xfId="0" applyNumberFormat="1" applyFont="1" applyFill="1" applyBorder="1" applyAlignment="1" applyProtection="1">
      <alignment horizontal="center" vertical="center"/>
    </xf>
    <xf numFmtId="167" fontId="40" fillId="0" borderId="13" xfId="0" applyNumberFormat="1" applyFont="1" applyFill="1" applyBorder="1" applyAlignment="1" applyProtection="1">
      <alignment horizontal="center" vertical="center"/>
    </xf>
    <xf numFmtId="167" fontId="40" fillId="0" borderId="17" xfId="0" applyNumberFormat="1" applyFont="1" applyFill="1" applyBorder="1" applyAlignment="1" applyProtection="1">
      <alignment horizontal="center" vertical="center"/>
    </xf>
    <xf numFmtId="0" fontId="54" fillId="0" borderId="0" xfId="34" applyFont="1" applyBorder="1" applyAlignment="1" applyProtection="1">
      <alignment horizontal="left" vertical="center"/>
    </xf>
    <xf numFmtId="164" fontId="40" fillId="0" borderId="15" xfId="0" applyNumberFormat="1" applyFont="1" applyFill="1" applyBorder="1" applyAlignment="1" applyProtection="1">
      <alignment horizontal="center" vertical="center" shrinkToFit="1"/>
      <protection locked="0"/>
    </xf>
    <xf numFmtId="164" fontId="40" fillId="0" borderId="22" xfId="0" applyNumberFormat="1" applyFont="1" applyFill="1" applyBorder="1" applyAlignment="1" applyProtection="1">
      <alignment horizontal="center" vertical="center" shrinkToFit="1"/>
      <protection locked="0"/>
    </xf>
    <xf numFmtId="0" fontId="55" fillId="0" borderId="0" xfId="0" applyFont="1" applyFill="1" applyBorder="1" applyAlignment="1">
      <alignment horizontal="left"/>
    </xf>
    <xf numFmtId="165" fontId="42" fillId="25" borderId="0" xfId="0" applyNumberFormat="1" applyFont="1" applyFill="1" applyBorder="1" applyAlignment="1" applyProtection="1">
      <alignment horizontal="center" vertical="center"/>
    </xf>
    <xf numFmtId="165" fontId="42" fillId="0" borderId="0" xfId="0" applyNumberFormat="1" applyFont="1" applyBorder="1" applyAlignment="1" applyProtection="1">
      <alignment horizontal="center" vertical="center"/>
    </xf>
    <xf numFmtId="1" fontId="42" fillId="26" borderId="0" xfId="0" applyNumberFormat="1" applyFont="1" applyFill="1" applyBorder="1" applyAlignment="1" applyProtection="1">
      <alignment horizontal="center" vertical="center"/>
    </xf>
    <xf numFmtId="9" fontId="42" fillId="26" borderId="0" xfId="40" applyFont="1" applyFill="1" applyBorder="1" applyAlignment="1" applyProtection="1">
      <alignment horizontal="center" vertical="center"/>
    </xf>
    <xf numFmtId="0" fontId="41" fillId="0" borderId="0" xfId="0" applyNumberFormat="1" applyFont="1" applyFill="1" applyBorder="1" applyAlignment="1" applyProtection="1">
      <alignment horizontal="left" vertical="center"/>
    </xf>
    <xf numFmtId="0" fontId="53" fillId="22" borderId="0" xfId="0" applyFont="1" applyFill="1" applyBorder="1" applyAlignment="1" applyProtection="1">
      <alignment vertical="center"/>
    </xf>
    <xf numFmtId="0" fontId="42" fillId="22" borderId="0" xfId="0" applyFont="1" applyFill="1" applyBorder="1" applyAlignment="1" applyProtection="1">
      <alignment vertical="center"/>
    </xf>
    <xf numFmtId="0" fontId="42" fillId="0" borderId="0" xfId="0" quotePrefix="1" applyFont="1" applyFill="1" applyBorder="1" applyAlignment="1" applyProtection="1">
      <alignment horizontal="center" vertical="center"/>
    </xf>
    <xf numFmtId="1" fontId="42" fillId="0" borderId="0" xfId="0" applyNumberFormat="1" applyFont="1" applyFill="1" applyBorder="1" applyAlignment="1" applyProtection="1">
      <alignment horizontal="center" vertical="center"/>
    </xf>
    <xf numFmtId="1" fontId="47" fillId="0" borderId="0" xfId="0" applyNumberFormat="1" applyFont="1" applyFill="1" applyBorder="1" applyAlignment="1" applyProtection="1">
      <alignment horizontal="center" vertical="center"/>
    </xf>
    <xf numFmtId="0" fontId="53" fillId="27" borderId="11" xfId="0" applyFont="1" applyFill="1" applyBorder="1" applyAlignment="1" applyProtection="1">
      <alignment vertical="center"/>
    </xf>
    <xf numFmtId="0" fontId="42" fillId="27" borderId="11" xfId="0" applyFont="1" applyFill="1" applyBorder="1" applyAlignment="1" applyProtection="1">
      <alignment vertical="center"/>
    </xf>
    <xf numFmtId="0" fontId="42" fillId="24" borderId="12" xfId="0" quotePrefix="1" applyFont="1" applyFill="1" applyBorder="1" applyAlignment="1" applyProtection="1">
      <alignment horizontal="center" vertical="center"/>
    </xf>
    <xf numFmtId="165" fontId="42" fillId="28" borderId="12" xfId="0" applyNumberFormat="1" applyFont="1" applyFill="1" applyBorder="1" applyAlignment="1" applyProtection="1">
      <alignment horizontal="center" vertical="center"/>
    </xf>
    <xf numFmtId="165" fontId="42" fillId="24" borderId="12" xfId="0" applyNumberFormat="1" applyFont="1" applyFill="1" applyBorder="1" applyAlignment="1" applyProtection="1">
      <alignment horizontal="center" vertical="center"/>
    </xf>
    <xf numFmtId="1" fontId="42" fillId="24" borderId="12" xfId="0" applyNumberFormat="1" applyFont="1" applyFill="1" applyBorder="1" applyAlignment="1" applyProtection="1">
      <alignment horizontal="center" vertical="center"/>
    </xf>
    <xf numFmtId="9" fontId="42" fillId="24" borderId="12" xfId="40" applyFont="1" applyFill="1" applyBorder="1" applyAlignment="1" applyProtection="1">
      <alignment horizontal="center" vertical="center"/>
    </xf>
    <xf numFmtId="1" fontId="48" fillId="24" borderId="0" xfId="0" applyNumberFormat="1" applyFont="1" applyFill="1" applyBorder="1" applyAlignment="1" applyProtection="1">
      <alignment horizontal="center" vertical="center"/>
    </xf>
    <xf numFmtId="0" fontId="37" fillId="24" borderId="0" xfId="0" applyFont="1" applyFill="1" applyBorder="1" applyAlignment="1" applyProtection="1">
      <alignment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48"/>
  <sheetViews>
    <sheetView showGridLines="0" tabSelected="1" zoomScaleNormal="100" workbookViewId="0">
      <pane ySplit="7" topLeftCell="A8" activePane="bottomLeft" state="frozen"/>
      <selection pane="bottomLeft" activeCell="E39" sqref="E39"/>
    </sheetView>
  </sheetViews>
  <sheetFormatPr defaultColWidth="9.109375" defaultRowHeight="13.2" x14ac:dyDescent="0.25"/>
  <cols>
    <col min="1" max="1" width="6.88671875" style="5" customWidth="1"/>
    <col min="2" max="2" width="19" style="1" customWidth="1"/>
    <col min="3" max="3" width="7.6640625" style="1" customWidth="1"/>
    <col min="4" max="4" width="6.88671875" style="6" hidden="1" customWidth="1"/>
    <col min="5" max="6" width="12" style="1" customWidth="1"/>
    <col min="7" max="7" width="6" style="1" customWidth="1"/>
    <col min="8" max="8" width="6.6640625" style="1" customWidth="1"/>
    <col min="9" max="9" width="6.44140625" style="1" customWidth="1"/>
    <col min="10" max="10" width="1.88671875" style="1" customWidth="1"/>
    <col min="11" max="66" width="2.44140625" style="1" customWidth="1"/>
    <col min="67" max="16384" width="9.109375" style="3"/>
  </cols>
  <sheetData>
    <row r="1" spans="1:66" ht="30" customHeight="1" x14ac:dyDescent="0.25">
      <c r="A1" s="99" t="s">
        <v>98</v>
      </c>
      <c r="B1" s="28"/>
      <c r="C1" s="28"/>
      <c r="D1" s="28"/>
      <c r="E1" s="28"/>
      <c r="F1" s="28"/>
      <c r="I1" s="106"/>
      <c r="K1" s="143"/>
      <c r="L1" s="143"/>
      <c r="M1" s="143"/>
      <c r="N1" s="143"/>
      <c r="O1" s="143"/>
      <c r="P1" s="143"/>
      <c r="Q1" s="143"/>
      <c r="R1" s="143"/>
      <c r="S1" s="143"/>
      <c r="T1" s="143"/>
      <c r="U1" s="143"/>
      <c r="V1" s="143"/>
      <c r="W1" s="143"/>
      <c r="X1" s="143"/>
      <c r="Y1" s="143"/>
      <c r="Z1" s="143"/>
      <c r="AA1" s="143"/>
      <c r="AB1" s="143"/>
      <c r="AC1" s="143"/>
      <c r="AD1" s="143"/>
      <c r="AE1" s="143"/>
    </row>
    <row r="2" spans="1:66" ht="18" customHeight="1" x14ac:dyDescent="0.25">
      <c r="A2" s="33" t="s">
        <v>99</v>
      </c>
      <c r="B2" s="16"/>
      <c r="C2" s="16"/>
      <c r="D2" s="23"/>
      <c r="E2" s="134"/>
      <c r="F2" s="134"/>
      <c r="H2" s="2"/>
    </row>
    <row r="3" spans="1:66" ht="13.8" x14ac:dyDescent="0.25">
      <c r="A3" s="33"/>
      <c r="B3" s="29"/>
      <c r="C3" s="4"/>
      <c r="D3" s="4"/>
      <c r="E3" s="4"/>
      <c r="F3" s="4"/>
      <c r="G3" s="4"/>
      <c r="H3" s="2"/>
      <c r="K3" s="18"/>
      <c r="L3" s="18"/>
      <c r="M3" s="18"/>
      <c r="N3" s="18"/>
      <c r="O3" s="18"/>
      <c r="P3" s="18"/>
      <c r="Q3" s="18"/>
      <c r="R3" s="18"/>
      <c r="S3" s="18"/>
      <c r="T3" s="18"/>
      <c r="U3" s="18"/>
      <c r="V3" s="18"/>
      <c r="W3" s="18"/>
      <c r="X3" s="18"/>
      <c r="Y3" s="18"/>
      <c r="Z3" s="18"/>
      <c r="AA3" s="18"/>
    </row>
    <row r="4" spans="1:66" ht="17.25" customHeight="1" x14ac:dyDescent="0.25">
      <c r="A4" s="84"/>
      <c r="B4" s="88" t="s">
        <v>40</v>
      </c>
      <c r="C4" s="145">
        <v>43617</v>
      </c>
      <c r="D4" s="145"/>
      <c r="E4" s="145"/>
      <c r="F4" s="85"/>
      <c r="G4" s="88" t="s">
        <v>39</v>
      </c>
      <c r="H4" s="103">
        <v>1</v>
      </c>
      <c r="I4" s="86"/>
      <c r="J4" s="31"/>
      <c r="K4" s="137" t="str">
        <f>"Week "&amp;(K6-($C$4-WEEKDAY($C$4,1)+2))/7+1</f>
        <v>Week 1</v>
      </c>
      <c r="L4" s="138"/>
      <c r="M4" s="138"/>
      <c r="N4" s="138"/>
      <c r="O4" s="138"/>
      <c r="P4" s="138"/>
      <c r="Q4" s="139"/>
      <c r="R4" s="137" t="str">
        <f>"Week "&amp;(R6-($C$4-WEEKDAY($C$4,1)+2))/7+1</f>
        <v>Week 2</v>
      </c>
      <c r="S4" s="138"/>
      <c r="T4" s="138"/>
      <c r="U4" s="138"/>
      <c r="V4" s="138"/>
      <c r="W4" s="138"/>
      <c r="X4" s="139"/>
      <c r="Y4" s="137" t="str">
        <f>"Week "&amp;(Y6-($C$4-WEEKDAY($C$4,1)+2))/7+1</f>
        <v>Week 3</v>
      </c>
      <c r="Z4" s="138"/>
      <c r="AA4" s="138"/>
      <c r="AB4" s="138"/>
      <c r="AC4" s="138"/>
      <c r="AD4" s="138"/>
      <c r="AE4" s="139"/>
      <c r="AF4" s="137" t="str">
        <f>"Week "&amp;(AF6-($C$4-WEEKDAY($C$4,1)+2))/7+1</f>
        <v>Week 4</v>
      </c>
      <c r="AG4" s="138"/>
      <c r="AH4" s="138"/>
      <c r="AI4" s="138"/>
      <c r="AJ4" s="138"/>
      <c r="AK4" s="138"/>
      <c r="AL4" s="139"/>
      <c r="AM4" s="137" t="str">
        <f>"Week "&amp;(AM6-($C$4-WEEKDAY($C$4,1)+2))/7+1</f>
        <v>Week 5</v>
      </c>
      <c r="AN4" s="138"/>
      <c r="AO4" s="138"/>
      <c r="AP4" s="138"/>
      <c r="AQ4" s="138"/>
      <c r="AR4" s="138"/>
      <c r="AS4" s="139"/>
      <c r="AT4" s="137" t="str">
        <f>"Week "&amp;(AT6-($C$4-WEEKDAY($C$4,1)+2))/7+1</f>
        <v>Week 6</v>
      </c>
      <c r="AU4" s="138"/>
      <c r="AV4" s="138"/>
      <c r="AW4" s="138"/>
      <c r="AX4" s="138"/>
      <c r="AY4" s="138"/>
      <c r="AZ4" s="139"/>
      <c r="BA4" s="137" t="str">
        <f>"Week "&amp;(BA6-($C$4-WEEKDAY($C$4,1)+2))/7+1</f>
        <v>Week 7</v>
      </c>
      <c r="BB4" s="138"/>
      <c r="BC4" s="138"/>
      <c r="BD4" s="138"/>
      <c r="BE4" s="138"/>
      <c r="BF4" s="138"/>
      <c r="BG4" s="139"/>
      <c r="BH4" s="137" t="str">
        <f>"Week "&amp;(BH6-($C$4-WEEKDAY($C$4,1)+2))/7+1</f>
        <v>Week 8</v>
      </c>
      <c r="BI4" s="138"/>
      <c r="BJ4" s="138"/>
      <c r="BK4" s="138"/>
      <c r="BL4" s="138"/>
      <c r="BM4" s="138"/>
      <c r="BN4" s="139"/>
    </row>
    <row r="5" spans="1:66" ht="17.25" customHeight="1" x14ac:dyDescent="0.25">
      <c r="A5" s="84"/>
      <c r="B5" s="88" t="s">
        <v>41</v>
      </c>
      <c r="C5" s="144" t="s">
        <v>100</v>
      </c>
      <c r="D5" s="144"/>
      <c r="E5" s="144"/>
      <c r="F5" s="87"/>
      <c r="G5" s="87"/>
      <c r="H5" s="87"/>
      <c r="I5" s="87"/>
      <c r="J5" s="31"/>
      <c r="K5" s="140">
        <f>K6</f>
        <v>43612</v>
      </c>
      <c r="L5" s="141"/>
      <c r="M5" s="141"/>
      <c r="N5" s="141"/>
      <c r="O5" s="141"/>
      <c r="P5" s="141"/>
      <c r="Q5" s="142"/>
      <c r="R5" s="140">
        <f>R6</f>
        <v>43619</v>
      </c>
      <c r="S5" s="141"/>
      <c r="T5" s="141"/>
      <c r="U5" s="141"/>
      <c r="V5" s="141"/>
      <c r="W5" s="141"/>
      <c r="X5" s="142"/>
      <c r="Y5" s="140">
        <f>Y6</f>
        <v>43626</v>
      </c>
      <c r="Z5" s="141"/>
      <c r="AA5" s="141"/>
      <c r="AB5" s="141"/>
      <c r="AC5" s="141"/>
      <c r="AD5" s="141"/>
      <c r="AE5" s="142"/>
      <c r="AF5" s="140">
        <f>AF6</f>
        <v>43633</v>
      </c>
      <c r="AG5" s="141"/>
      <c r="AH5" s="141"/>
      <c r="AI5" s="141"/>
      <c r="AJ5" s="141"/>
      <c r="AK5" s="141"/>
      <c r="AL5" s="142"/>
      <c r="AM5" s="140">
        <f>AM6</f>
        <v>43640</v>
      </c>
      <c r="AN5" s="141"/>
      <c r="AO5" s="141"/>
      <c r="AP5" s="141"/>
      <c r="AQ5" s="141"/>
      <c r="AR5" s="141"/>
      <c r="AS5" s="142"/>
      <c r="AT5" s="140">
        <f>AT6</f>
        <v>43647</v>
      </c>
      <c r="AU5" s="141"/>
      <c r="AV5" s="141"/>
      <c r="AW5" s="141"/>
      <c r="AX5" s="141"/>
      <c r="AY5" s="141"/>
      <c r="AZ5" s="142"/>
      <c r="BA5" s="140">
        <f>BA6</f>
        <v>43654</v>
      </c>
      <c r="BB5" s="141"/>
      <c r="BC5" s="141"/>
      <c r="BD5" s="141"/>
      <c r="BE5" s="141"/>
      <c r="BF5" s="141"/>
      <c r="BG5" s="142"/>
      <c r="BH5" s="140">
        <f>BH6</f>
        <v>43661</v>
      </c>
      <c r="BI5" s="141"/>
      <c r="BJ5" s="141"/>
      <c r="BK5" s="141"/>
      <c r="BL5" s="141"/>
      <c r="BM5" s="141"/>
      <c r="BN5" s="142"/>
    </row>
    <row r="6" spans="1:66" x14ac:dyDescent="0.25">
      <c r="A6" s="30"/>
      <c r="B6" s="31"/>
      <c r="C6" s="31"/>
      <c r="D6" s="32"/>
      <c r="E6" s="31"/>
      <c r="F6" s="31"/>
      <c r="G6" s="31"/>
      <c r="H6" s="31"/>
      <c r="I6" s="31"/>
      <c r="J6" s="31"/>
      <c r="K6" s="68">
        <f>C4-WEEKDAY(C4,1)+2+7*(H4-1)</f>
        <v>43612</v>
      </c>
      <c r="L6" s="59">
        <f t="shared" ref="L6:AQ6" si="0">K6+1</f>
        <v>43613</v>
      </c>
      <c r="M6" s="59">
        <f t="shared" si="0"/>
        <v>43614</v>
      </c>
      <c r="N6" s="59">
        <f t="shared" si="0"/>
        <v>43615</v>
      </c>
      <c r="O6" s="59">
        <f t="shared" si="0"/>
        <v>43616</v>
      </c>
      <c r="P6" s="59">
        <f t="shared" si="0"/>
        <v>43617</v>
      </c>
      <c r="Q6" s="69">
        <f t="shared" si="0"/>
        <v>43618</v>
      </c>
      <c r="R6" s="68">
        <f t="shared" si="0"/>
        <v>43619</v>
      </c>
      <c r="S6" s="59">
        <f t="shared" si="0"/>
        <v>43620</v>
      </c>
      <c r="T6" s="59">
        <f t="shared" si="0"/>
        <v>43621</v>
      </c>
      <c r="U6" s="59">
        <f t="shared" si="0"/>
        <v>43622</v>
      </c>
      <c r="V6" s="59">
        <f t="shared" si="0"/>
        <v>43623</v>
      </c>
      <c r="W6" s="59">
        <f t="shared" si="0"/>
        <v>43624</v>
      </c>
      <c r="X6" s="69">
        <f t="shared" si="0"/>
        <v>43625</v>
      </c>
      <c r="Y6" s="68">
        <f t="shared" si="0"/>
        <v>43626</v>
      </c>
      <c r="Z6" s="59">
        <f t="shared" si="0"/>
        <v>43627</v>
      </c>
      <c r="AA6" s="59">
        <f t="shared" si="0"/>
        <v>43628</v>
      </c>
      <c r="AB6" s="59">
        <f t="shared" si="0"/>
        <v>43629</v>
      </c>
      <c r="AC6" s="59">
        <f t="shared" si="0"/>
        <v>43630</v>
      </c>
      <c r="AD6" s="59">
        <f t="shared" si="0"/>
        <v>43631</v>
      </c>
      <c r="AE6" s="69">
        <f t="shared" si="0"/>
        <v>43632</v>
      </c>
      <c r="AF6" s="68">
        <f t="shared" si="0"/>
        <v>43633</v>
      </c>
      <c r="AG6" s="59">
        <f t="shared" si="0"/>
        <v>43634</v>
      </c>
      <c r="AH6" s="59">
        <f t="shared" si="0"/>
        <v>43635</v>
      </c>
      <c r="AI6" s="59">
        <f t="shared" si="0"/>
        <v>43636</v>
      </c>
      <c r="AJ6" s="59">
        <f t="shared" si="0"/>
        <v>43637</v>
      </c>
      <c r="AK6" s="59">
        <f t="shared" si="0"/>
        <v>43638</v>
      </c>
      <c r="AL6" s="69">
        <f t="shared" si="0"/>
        <v>43639</v>
      </c>
      <c r="AM6" s="68">
        <f t="shared" si="0"/>
        <v>43640</v>
      </c>
      <c r="AN6" s="59">
        <f t="shared" si="0"/>
        <v>43641</v>
      </c>
      <c r="AO6" s="59">
        <f t="shared" si="0"/>
        <v>43642</v>
      </c>
      <c r="AP6" s="59">
        <f t="shared" si="0"/>
        <v>43643</v>
      </c>
      <c r="AQ6" s="59">
        <f t="shared" si="0"/>
        <v>43644</v>
      </c>
      <c r="AR6" s="59">
        <f t="shared" ref="AR6:BN6" si="1">AQ6+1</f>
        <v>43645</v>
      </c>
      <c r="AS6" s="69">
        <f t="shared" si="1"/>
        <v>43646</v>
      </c>
      <c r="AT6" s="68">
        <f t="shared" si="1"/>
        <v>43647</v>
      </c>
      <c r="AU6" s="59">
        <f t="shared" si="1"/>
        <v>43648</v>
      </c>
      <c r="AV6" s="59">
        <f t="shared" si="1"/>
        <v>43649</v>
      </c>
      <c r="AW6" s="59">
        <f t="shared" si="1"/>
        <v>43650</v>
      </c>
      <c r="AX6" s="59">
        <f t="shared" si="1"/>
        <v>43651</v>
      </c>
      <c r="AY6" s="59">
        <f t="shared" si="1"/>
        <v>43652</v>
      </c>
      <c r="AZ6" s="69">
        <f t="shared" si="1"/>
        <v>43653</v>
      </c>
      <c r="BA6" s="68">
        <f t="shared" si="1"/>
        <v>43654</v>
      </c>
      <c r="BB6" s="59">
        <f t="shared" si="1"/>
        <v>43655</v>
      </c>
      <c r="BC6" s="59">
        <f t="shared" si="1"/>
        <v>43656</v>
      </c>
      <c r="BD6" s="59">
        <f t="shared" si="1"/>
        <v>43657</v>
      </c>
      <c r="BE6" s="59">
        <f t="shared" si="1"/>
        <v>43658</v>
      </c>
      <c r="BF6" s="59">
        <f t="shared" si="1"/>
        <v>43659</v>
      </c>
      <c r="BG6" s="69">
        <f t="shared" si="1"/>
        <v>43660</v>
      </c>
      <c r="BH6" s="68">
        <f t="shared" si="1"/>
        <v>43661</v>
      </c>
      <c r="BI6" s="59">
        <f t="shared" si="1"/>
        <v>43662</v>
      </c>
      <c r="BJ6" s="59">
        <f t="shared" si="1"/>
        <v>43663</v>
      </c>
      <c r="BK6" s="59">
        <f t="shared" si="1"/>
        <v>43664</v>
      </c>
      <c r="BL6" s="59">
        <f t="shared" si="1"/>
        <v>43665</v>
      </c>
      <c r="BM6" s="59">
        <f t="shared" si="1"/>
        <v>43666</v>
      </c>
      <c r="BN6" s="69">
        <f t="shared" si="1"/>
        <v>43667</v>
      </c>
    </row>
    <row r="7" spans="1:66" s="98" customFormat="1" ht="24.6" thickBot="1" x14ac:dyDescent="0.3">
      <c r="A7" s="90" t="s">
        <v>0</v>
      </c>
      <c r="B7" s="91" t="s">
        <v>31</v>
      </c>
      <c r="C7" s="92" t="s">
        <v>32</v>
      </c>
      <c r="D7" s="93" t="s">
        <v>38</v>
      </c>
      <c r="E7" s="94" t="s">
        <v>33</v>
      </c>
      <c r="F7" s="94" t="s">
        <v>34</v>
      </c>
      <c r="G7" s="92" t="s">
        <v>35</v>
      </c>
      <c r="H7" s="92" t="s">
        <v>36</v>
      </c>
      <c r="I7" s="92" t="s">
        <v>37</v>
      </c>
      <c r="J7" s="92"/>
      <c r="K7" s="95" t="str">
        <f t="shared" ref="K7:AP7" si="2">CHOOSE(WEEKDAY(K6,1),"S","M","T","W","T","F","S")</f>
        <v>M</v>
      </c>
      <c r="L7" s="96" t="str">
        <f t="shared" si="2"/>
        <v>T</v>
      </c>
      <c r="M7" s="96" t="str">
        <f t="shared" si="2"/>
        <v>W</v>
      </c>
      <c r="N7" s="96" t="str">
        <f t="shared" si="2"/>
        <v>T</v>
      </c>
      <c r="O7" s="96" t="str">
        <f t="shared" si="2"/>
        <v>F</v>
      </c>
      <c r="P7" s="96" t="str">
        <f t="shared" si="2"/>
        <v>S</v>
      </c>
      <c r="Q7" s="97" t="str">
        <f t="shared" si="2"/>
        <v>S</v>
      </c>
      <c r="R7" s="95" t="str">
        <f t="shared" si="2"/>
        <v>M</v>
      </c>
      <c r="S7" s="96" t="str">
        <f t="shared" si="2"/>
        <v>T</v>
      </c>
      <c r="T7" s="96" t="str">
        <f t="shared" si="2"/>
        <v>W</v>
      </c>
      <c r="U7" s="96" t="str">
        <f t="shared" si="2"/>
        <v>T</v>
      </c>
      <c r="V7" s="96" t="str">
        <f t="shared" si="2"/>
        <v>F</v>
      </c>
      <c r="W7" s="96" t="str">
        <f t="shared" si="2"/>
        <v>S</v>
      </c>
      <c r="X7" s="97" t="str">
        <f t="shared" si="2"/>
        <v>S</v>
      </c>
      <c r="Y7" s="95" t="str">
        <f t="shared" si="2"/>
        <v>M</v>
      </c>
      <c r="Z7" s="96" t="str">
        <f t="shared" si="2"/>
        <v>T</v>
      </c>
      <c r="AA7" s="96" t="str">
        <f t="shared" si="2"/>
        <v>W</v>
      </c>
      <c r="AB7" s="96" t="str">
        <f t="shared" si="2"/>
        <v>T</v>
      </c>
      <c r="AC7" s="96" t="str">
        <f t="shared" si="2"/>
        <v>F</v>
      </c>
      <c r="AD7" s="96" t="str">
        <f t="shared" si="2"/>
        <v>S</v>
      </c>
      <c r="AE7" s="97" t="str">
        <f t="shared" si="2"/>
        <v>S</v>
      </c>
      <c r="AF7" s="95" t="str">
        <f t="shared" si="2"/>
        <v>M</v>
      </c>
      <c r="AG7" s="96" t="str">
        <f t="shared" si="2"/>
        <v>T</v>
      </c>
      <c r="AH7" s="96" t="str">
        <f t="shared" si="2"/>
        <v>W</v>
      </c>
      <c r="AI7" s="96" t="str">
        <f t="shared" si="2"/>
        <v>T</v>
      </c>
      <c r="AJ7" s="96" t="str">
        <f t="shared" si="2"/>
        <v>F</v>
      </c>
      <c r="AK7" s="96" t="str">
        <f t="shared" si="2"/>
        <v>S</v>
      </c>
      <c r="AL7" s="97" t="str">
        <f t="shared" si="2"/>
        <v>S</v>
      </c>
      <c r="AM7" s="95" t="str">
        <f t="shared" si="2"/>
        <v>M</v>
      </c>
      <c r="AN7" s="96" t="str">
        <f t="shared" si="2"/>
        <v>T</v>
      </c>
      <c r="AO7" s="96" t="str">
        <f t="shared" si="2"/>
        <v>W</v>
      </c>
      <c r="AP7" s="96" t="str">
        <f t="shared" si="2"/>
        <v>T</v>
      </c>
      <c r="AQ7" s="96" t="str">
        <f t="shared" ref="AQ7:BN7" si="3">CHOOSE(WEEKDAY(AQ6,1),"S","M","T","W","T","F","S")</f>
        <v>F</v>
      </c>
      <c r="AR7" s="96" t="str">
        <f t="shared" si="3"/>
        <v>S</v>
      </c>
      <c r="AS7" s="97" t="str">
        <f t="shared" si="3"/>
        <v>S</v>
      </c>
      <c r="AT7" s="95" t="str">
        <f t="shared" si="3"/>
        <v>M</v>
      </c>
      <c r="AU7" s="96" t="str">
        <f t="shared" si="3"/>
        <v>T</v>
      </c>
      <c r="AV7" s="96" t="str">
        <f t="shared" si="3"/>
        <v>W</v>
      </c>
      <c r="AW7" s="96" t="str">
        <f t="shared" si="3"/>
        <v>T</v>
      </c>
      <c r="AX7" s="96" t="str">
        <f t="shared" si="3"/>
        <v>F</v>
      </c>
      <c r="AY7" s="96" t="str">
        <f t="shared" si="3"/>
        <v>S</v>
      </c>
      <c r="AZ7" s="97" t="str">
        <f t="shared" si="3"/>
        <v>S</v>
      </c>
      <c r="BA7" s="95" t="str">
        <f t="shared" si="3"/>
        <v>M</v>
      </c>
      <c r="BB7" s="96" t="str">
        <f t="shared" si="3"/>
        <v>T</v>
      </c>
      <c r="BC7" s="96" t="str">
        <f t="shared" si="3"/>
        <v>W</v>
      </c>
      <c r="BD7" s="96" t="str">
        <f t="shared" si="3"/>
        <v>T</v>
      </c>
      <c r="BE7" s="96" t="str">
        <f t="shared" si="3"/>
        <v>F</v>
      </c>
      <c r="BF7" s="96" t="str">
        <f t="shared" si="3"/>
        <v>S</v>
      </c>
      <c r="BG7" s="97" t="str">
        <f t="shared" si="3"/>
        <v>S</v>
      </c>
      <c r="BH7" s="95" t="str">
        <f t="shared" si="3"/>
        <v>M</v>
      </c>
      <c r="BI7" s="96" t="str">
        <f t="shared" si="3"/>
        <v>T</v>
      </c>
      <c r="BJ7" s="96" t="str">
        <f t="shared" si="3"/>
        <v>W</v>
      </c>
      <c r="BK7" s="96" t="str">
        <f t="shared" si="3"/>
        <v>T</v>
      </c>
      <c r="BL7" s="96" t="str">
        <f t="shared" si="3"/>
        <v>F</v>
      </c>
      <c r="BM7" s="96" t="str">
        <f t="shared" si="3"/>
        <v>S</v>
      </c>
      <c r="BN7" s="97" t="str">
        <f t="shared" si="3"/>
        <v>S</v>
      </c>
    </row>
    <row r="8" spans="1:66" s="36" customFormat="1" ht="17.399999999999999" x14ac:dyDescent="0.25">
      <c r="A8" s="60" t="str">
        <f>IF(ISERROR(VALUE(SUBSTITUTE(prevWBS,".",""))),"1",IF(ISERROR(FIND("`",SUBSTITUTE(prevWBS,".","`",1))),TEXT(VALUE(prevWBS)+1,"#"),TEXT(VALUE(LEFT(prevWBS,FIND("`",SUBSTITUTE(prevWBS,".","`",1))-1))+1,"#")))</f>
        <v>1</v>
      </c>
      <c r="B8" s="61" t="s">
        <v>101</v>
      </c>
      <c r="C8" s="62" t="s">
        <v>109</v>
      </c>
      <c r="D8" s="63"/>
      <c r="E8" s="64"/>
      <c r="F8" s="89" t="str">
        <f>IF(ISBLANK(E8)," - ",IF(G8=0,E8,E8+G8-1))</f>
        <v xml:space="preserve"> - </v>
      </c>
      <c r="G8" s="65"/>
      <c r="H8" s="66"/>
      <c r="I8" s="67" t="str">
        <f t="shared" ref="I8:I35" si="4">IF(OR(F8=0,E8=0)," - ",NETWORKDAYS(E8,F8))</f>
        <v xml:space="preserve"> - </v>
      </c>
      <c r="J8" s="70"/>
      <c r="K8" s="80"/>
      <c r="L8" s="80"/>
      <c r="M8" s="80"/>
      <c r="N8" s="80"/>
      <c r="O8" s="80"/>
      <c r="P8" s="80"/>
      <c r="Q8" s="80"/>
      <c r="R8" s="80"/>
      <c r="S8" s="80"/>
      <c r="T8" s="80"/>
      <c r="U8" s="80"/>
      <c r="V8" s="80"/>
      <c r="W8" s="80"/>
      <c r="X8" s="80"/>
      <c r="Y8" s="80"/>
      <c r="Z8" s="80"/>
      <c r="AA8" s="80"/>
      <c r="AB8" s="80"/>
      <c r="AC8" s="80"/>
      <c r="AD8" s="80"/>
      <c r="AE8" s="80"/>
      <c r="AF8" s="80"/>
      <c r="AG8" s="80"/>
      <c r="AH8" s="80"/>
      <c r="AI8" s="80"/>
      <c r="AJ8" s="80"/>
      <c r="AK8" s="80"/>
      <c r="AL8" s="80"/>
      <c r="AM8" s="80"/>
      <c r="AN8" s="80"/>
      <c r="AO8" s="80"/>
      <c r="AP8" s="80"/>
      <c r="AQ8" s="80"/>
      <c r="AR8" s="80"/>
      <c r="AS8" s="80"/>
      <c r="AT8" s="80"/>
      <c r="AU8" s="80"/>
      <c r="AV8" s="80"/>
      <c r="AW8" s="80"/>
      <c r="AX8" s="80"/>
      <c r="AY8" s="80"/>
      <c r="AZ8" s="80"/>
      <c r="BA8" s="80"/>
      <c r="BB8" s="80"/>
      <c r="BC8" s="80"/>
      <c r="BD8" s="80"/>
      <c r="BE8" s="80"/>
      <c r="BF8" s="80"/>
      <c r="BG8" s="80"/>
      <c r="BH8" s="80"/>
      <c r="BI8" s="80"/>
      <c r="BJ8" s="80"/>
      <c r="BK8" s="80"/>
      <c r="BL8" s="80"/>
      <c r="BM8" s="80"/>
      <c r="BN8" s="80"/>
    </row>
    <row r="9" spans="1:66" s="42" customFormat="1" ht="17.399999999999999" x14ac:dyDescent="0.25">
      <c r="A9" s="41" t="str">
        <f t="shared" ref="A9:A17"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00" t="s">
        <v>8</v>
      </c>
      <c r="C9" s="42" t="s">
        <v>9</v>
      </c>
      <c r="D9" s="101"/>
      <c r="E9" s="75">
        <v>43129</v>
      </c>
      <c r="F9" s="76">
        <f>IF(ISBLANK(E9)," - ",IF(G9=0,E9,E9+G9-1))</f>
        <v>43133</v>
      </c>
      <c r="G9" s="43">
        <v>5</v>
      </c>
      <c r="H9" s="44">
        <v>1</v>
      </c>
      <c r="I9" s="45">
        <f t="shared" si="4"/>
        <v>5</v>
      </c>
      <c r="J9" s="71"/>
      <c r="K9" s="81"/>
      <c r="L9" s="81"/>
      <c r="M9" s="81"/>
      <c r="N9" s="81"/>
      <c r="O9" s="81"/>
      <c r="P9" s="81"/>
      <c r="Q9" s="81"/>
      <c r="R9" s="81"/>
      <c r="S9" s="81"/>
      <c r="T9" s="81"/>
      <c r="U9" s="81"/>
      <c r="V9" s="81"/>
      <c r="W9" s="81"/>
      <c r="X9" s="81"/>
      <c r="Y9" s="81"/>
      <c r="Z9" s="81"/>
      <c r="AA9" s="81"/>
      <c r="AB9" s="81"/>
      <c r="AC9" s="81"/>
      <c r="AD9" s="81"/>
      <c r="AE9" s="81"/>
      <c r="AF9" s="81"/>
      <c r="AG9" s="81"/>
      <c r="AH9" s="81"/>
      <c r="AI9" s="81"/>
      <c r="AJ9" s="81"/>
      <c r="AK9" s="81"/>
      <c r="AL9" s="81"/>
      <c r="AM9" s="81"/>
      <c r="AN9" s="81"/>
      <c r="AO9" s="81"/>
      <c r="AP9" s="81"/>
      <c r="AQ9" s="81"/>
      <c r="AR9" s="81"/>
      <c r="AS9" s="81"/>
      <c r="AT9" s="81"/>
      <c r="AU9" s="81"/>
      <c r="AV9" s="81"/>
      <c r="AW9" s="81"/>
      <c r="AX9" s="81"/>
      <c r="AY9" s="81"/>
      <c r="AZ9" s="81"/>
      <c r="BA9" s="81"/>
      <c r="BB9" s="81"/>
      <c r="BC9" s="81"/>
      <c r="BD9" s="81"/>
      <c r="BE9" s="81"/>
      <c r="BF9" s="81"/>
      <c r="BG9" s="81"/>
      <c r="BH9" s="81"/>
      <c r="BI9" s="81"/>
      <c r="BJ9" s="81"/>
      <c r="BK9" s="81"/>
      <c r="BL9" s="81"/>
      <c r="BM9" s="81"/>
      <c r="BN9" s="81"/>
    </row>
    <row r="10" spans="1:66" s="42" customFormat="1" ht="17.399999999999999" x14ac:dyDescent="0.25">
      <c r="A10" s="41" t="str">
        <f t="shared" si="5"/>
        <v>1.2</v>
      </c>
      <c r="B10" s="100" t="s">
        <v>8</v>
      </c>
      <c r="D10" s="101"/>
      <c r="E10" s="75">
        <v>43134</v>
      </c>
      <c r="F10" s="76">
        <f t="shared" ref="F10:F38" si="6">IF(ISBLANK(E10)," - ",IF(G10=0,E10,E10+G10-1))</f>
        <v>43138</v>
      </c>
      <c r="G10" s="43">
        <v>5</v>
      </c>
      <c r="H10" s="44">
        <v>0.6</v>
      </c>
      <c r="I10" s="45">
        <f t="shared" si="4"/>
        <v>3</v>
      </c>
      <c r="J10" s="71"/>
      <c r="K10" s="81"/>
      <c r="L10" s="81"/>
      <c r="M10" s="81"/>
      <c r="N10" s="81"/>
      <c r="O10" s="81"/>
      <c r="P10" s="81"/>
      <c r="Q10" s="81"/>
      <c r="R10" s="81"/>
      <c r="S10" s="81"/>
      <c r="T10" s="81"/>
      <c r="U10" s="81"/>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1"/>
      <c r="AX10" s="81"/>
      <c r="AY10" s="81"/>
      <c r="AZ10" s="81"/>
      <c r="BA10" s="81"/>
      <c r="BB10" s="81"/>
      <c r="BC10" s="81"/>
      <c r="BD10" s="81"/>
      <c r="BE10" s="81"/>
      <c r="BF10" s="81"/>
      <c r="BG10" s="81"/>
      <c r="BH10" s="81"/>
      <c r="BI10" s="81"/>
      <c r="BJ10" s="81"/>
      <c r="BK10" s="81"/>
      <c r="BL10" s="81"/>
      <c r="BM10" s="81"/>
      <c r="BN10" s="81"/>
    </row>
    <row r="11" spans="1:66" s="42" customFormat="1" ht="17.399999999999999" x14ac:dyDescent="0.25">
      <c r="A11" s="41" t="str">
        <f t="shared" si="5"/>
        <v>1.3</v>
      </c>
      <c r="B11" s="100" t="s">
        <v>8</v>
      </c>
      <c r="D11" s="101"/>
      <c r="E11" s="75">
        <v>43139</v>
      </c>
      <c r="F11" s="76">
        <f t="shared" si="6"/>
        <v>43142</v>
      </c>
      <c r="G11" s="43">
        <v>4</v>
      </c>
      <c r="H11" s="44">
        <v>0</v>
      </c>
      <c r="I11" s="45">
        <f t="shared" si="4"/>
        <v>2</v>
      </c>
      <c r="J11" s="71"/>
      <c r="K11" s="81"/>
      <c r="L11" s="81"/>
      <c r="M11" s="82"/>
      <c r="N11" s="81"/>
      <c r="O11" s="81"/>
      <c r="P11" s="81"/>
      <c r="Q11" s="81"/>
      <c r="R11" s="81"/>
      <c r="S11" s="81"/>
      <c r="T11" s="81"/>
      <c r="U11" s="81"/>
      <c r="V11" s="81"/>
      <c r="W11" s="81"/>
      <c r="X11" s="81"/>
      <c r="Y11" s="81"/>
      <c r="Z11" s="81"/>
      <c r="AA11" s="81"/>
      <c r="AB11" s="81"/>
      <c r="AC11" s="81"/>
      <c r="AD11" s="81"/>
      <c r="AE11" s="81"/>
      <c r="AF11" s="81"/>
      <c r="AG11" s="81"/>
      <c r="AH11" s="81"/>
      <c r="AI11" s="81"/>
      <c r="AJ11" s="81"/>
      <c r="AK11" s="81"/>
      <c r="AL11" s="81"/>
      <c r="AM11" s="81"/>
      <c r="AN11" s="81"/>
      <c r="AO11" s="81"/>
      <c r="AP11" s="81"/>
      <c r="AQ11" s="81"/>
      <c r="AR11" s="81"/>
      <c r="AS11" s="81"/>
      <c r="AT11" s="81"/>
      <c r="AU11" s="81"/>
      <c r="AV11" s="81"/>
      <c r="AW11" s="81"/>
      <c r="AX11" s="81"/>
      <c r="AY11" s="81"/>
      <c r="AZ11" s="81"/>
      <c r="BA11" s="81"/>
      <c r="BB11" s="81"/>
      <c r="BC11" s="81"/>
      <c r="BD11" s="81"/>
      <c r="BE11" s="81"/>
      <c r="BF11" s="81"/>
      <c r="BG11" s="81"/>
      <c r="BH11" s="81"/>
      <c r="BI11" s="81"/>
      <c r="BJ11" s="81"/>
      <c r="BK11" s="81"/>
      <c r="BL11" s="81"/>
      <c r="BM11" s="81"/>
      <c r="BN11" s="81"/>
    </row>
    <row r="12" spans="1:66" s="42" customFormat="1" ht="17.399999999999999" x14ac:dyDescent="0.25">
      <c r="A12" s="41" t="str">
        <f t="shared" si="5"/>
        <v>1.4</v>
      </c>
      <c r="B12" s="100" t="s">
        <v>8</v>
      </c>
      <c r="D12" s="101"/>
      <c r="E12" s="75">
        <v>43132</v>
      </c>
      <c r="F12" s="76">
        <f t="shared" si="6"/>
        <v>43135</v>
      </c>
      <c r="G12" s="43">
        <v>4</v>
      </c>
      <c r="H12" s="44">
        <v>0.75</v>
      </c>
      <c r="I12" s="45">
        <f t="shared" si="4"/>
        <v>2</v>
      </c>
      <c r="J12" s="71"/>
      <c r="K12" s="81"/>
      <c r="L12" s="81"/>
      <c r="M12" s="81"/>
      <c r="N12" s="81"/>
      <c r="O12" s="81"/>
      <c r="P12" s="81"/>
      <c r="Q12" s="81"/>
      <c r="R12" s="81"/>
      <c r="S12" s="81"/>
      <c r="T12" s="81"/>
      <c r="U12" s="81"/>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1"/>
      <c r="AX12" s="81"/>
      <c r="AY12" s="81"/>
      <c r="AZ12" s="81"/>
      <c r="BA12" s="81"/>
      <c r="BB12" s="81"/>
      <c r="BC12" s="81"/>
      <c r="BD12" s="81"/>
      <c r="BE12" s="81"/>
      <c r="BF12" s="81"/>
      <c r="BG12" s="81"/>
      <c r="BH12" s="81"/>
      <c r="BI12" s="81"/>
      <c r="BJ12" s="81"/>
      <c r="BK12" s="81"/>
      <c r="BL12" s="81"/>
      <c r="BM12" s="81"/>
      <c r="BN12" s="81"/>
    </row>
    <row r="13" spans="1:66" s="42" customFormat="1" ht="17.399999999999999" x14ac:dyDescent="0.25">
      <c r="A13" s="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02" t="s">
        <v>93</v>
      </c>
      <c r="D13" s="101"/>
      <c r="E13" s="75">
        <v>43133</v>
      </c>
      <c r="F13" s="76">
        <f t="shared" si="6"/>
        <v>43134</v>
      </c>
      <c r="G13" s="43">
        <v>2</v>
      </c>
      <c r="H13" s="44">
        <v>0.5</v>
      </c>
      <c r="I13" s="45">
        <f t="shared" si="4"/>
        <v>1</v>
      </c>
      <c r="J13" s="71"/>
      <c r="K13" s="81"/>
      <c r="L13" s="81"/>
      <c r="M13" s="81"/>
      <c r="N13" s="81"/>
      <c r="O13" s="81"/>
      <c r="P13" s="81"/>
      <c r="Q13" s="81"/>
      <c r="R13" s="81"/>
      <c r="S13" s="81"/>
      <c r="T13" s="81"/>
      <c r="U13" s="81"/>
      <c r="V13" s="81"/>
      <c r="W13" s="81"/>
      <c r="X13" s="81"/>
      <c r="Y13" s="81"/>
      <c r="Z13" s="81"/>
      <c r="AA13" s="81"/>
      <c r="AB13" s="81"/>
      <c r="AC13" s="81"/>
      <c r="AD13" s="81"/>
      <c r="AE13" s="81"/>
      <c r="AF13" s="81"/>
      <c r="AG13" s="81"/>
      <c r="AH13" s="81"/>
      <c r="AI13" s="81"/>
      <c r="AJ13" s="81"/>
      <c r="AK13" s="81"/>
      <c r="AL13" s="81"/>
      <c r="AM13" s="81"/>
      <c r="AN13" s="81"/>
      <c r="AO13" s="81"/>
      <c r="AP13" s="81"/>
      <c r="AQ13" s="81"/>
      <c r="AR13" s="81"/>
      <c r="AS13" s="81"/>
      <c r="AT13" s="81"/>
      <c r="AU13" s="81"/>
      <c r="AV13" s="81"/>
      <c r="AW13" s="81"/>
      <c r="AX13" s="81"/>
      <c r="AY13" s="81"/>
      <c r="AZ13" s="81"/>
      <c r="BA13" s="81"/>
      <c r="BB13" s="81"/>
      <c r="BC13" s="81"/>
      <c r="BD13" s="81"/>
      <c r="BE13" s="81"/>
      <c r="BF13" s="81"/>
      <c r="BG13" s="81"/>
      <c r="BH13" s="81"/>
      <c r="BI13" s="81"/>
      <c r="BJ13" s="81"/>
      <c r="BK13" s="81"/>
      <c r="BL13" s="81"/>
      <c r="BM13" s="81"/>
      <c r="BN13" s="81"/>
    </row>
    <row r="14" spans="1:66" s="42" customFormat="1" ht="17.399999999999999" x14ac:dyDescent="0.25">
      <c r="A14" s="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102" t="s">
        <v>93</v>
      </c>
      <c r="D14" s="101"/>
      <c r="E14" s="75">
        <v>43135</v>
      </c>
      <c r="F14" s="76">
        <f t="shared" si="6"/>
        <v>43137</v>
      </c>
      <c r="G14" s="43">
        <v>3</v>
      </c>
      <c r="H14" s="44">
        <v>0.5</v>
      </c>
      <c r="I14" s="45">
        <f t="shared" si="4"/>
        <v>2</v>
      </c>
      <c r="J14" s="71"/>
      <c r="K14" s="81"/>
      <c r="L14" s="81"/>
      <c r="M14" s="81"/>
      <c r="N14" s="81"/>
      <c r="O14" s="81"/>
      <c r="P14" s="81"/>
      <c r="Q14" s="81"/>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1"/>
      <c r="AX14" s="81"/>
      <c r="AY14" s="81"/>
      <c r="AZ14" s="81"/>
      <c r="BA14" s="81"/>
      <c r="BB14" s="81"/>
      <c r="BC14" s="81"/>
      <c r="BD14" s="81"/>
      <c r="BE14" s="81"/>
      <c r="BF14" s="81"/>
      <c r="BG14" s="81"/>
      <c r="BH14" s="81"/>
      <c r="BI14" s="81"/>
      <c r="BJ14" s="81"/>
      <c r="BK14" s="81"/>
      <c r="BL14" s="81"/>
      <c r="BM14" s="81"/>
      <c r="BN14" s="81"/>
    </row>
    <row r="15" spans="1:66" s="42" customFormat="1" ht="17.399999999999999" x14ac:dyDescent="0.25">
      <c r="A15" s="41" t="str">
        <f t="shared" si="5"/>
        <v>1.5</v>
      </c>
      <c r="B15" s="100" t="s">
        <v>8</v>
      </c>
      <c r="D15" s="101"/>
      <c r="E15" s="75">
        <v>43136</v>
      </c>
      <c r="F15" s="76">
        <f t="shared" si="6"/>
        <v>43140</v>
      </c>
      <c r="G15" s="43">
        <v>5</v>
      </c>
      <c r="H15" s="44">
        <v>0</v>
      </c>
      <c r="I15" s="45">
        <f t="shared" si="4"/>
        <v>5</v>
      </c>
      <c r="J15" s="71"/>
      <c r="K15" s="81"/>
      <c r="L15" s="81"/>
      <c r="M15" s="81"/>
      <c r="N15" s="81"/>
      <c r="O15" s="81"/>
      <c r="P15" s="81"/>
      <c r="Q15" s="81"/>
      <c r="R15" s="81"/>
      <c r="S15" s="81"/>
      <c r="T15" s="81"/>
      <c r="U15" s="81"/>
      <c r="V15" s="81"/>
      <c r="W15" s="81"/>
      <c r="X15" s="81"/>
      <c r="Y15" s="81"/>
      <c r="Z15" s="81"/>
      <c r="AA15" s="81"/>
      <c r="AB15" s="81"/>
      <c r="AC15" s="81"/>
      <c r="AD15" s="81"/>
      <c r="AE15" s="81"/>
      <c r="AF15" s="81"/>
      <c r="AG15" s="81"/>
      <c r="AH15" s="81"/>
      <c r="AI15" s="81"/>
      <c r="AJ15" s="81"/>
      <c r="AK15" s="81"/>
      <c r="AL15" s="81"/>
      <c r="AM15" s="81"/>
      <c r="AN15" s="81"/>
      <c r="AO15" s="81"/>
      <c r="AP15" s="81"/>
      <c r="AQ15" s="81"/>
      <c r="AR15" s="81"/>
      <c r="AS15" s="81"/>
      <c r="AT15" s="81"/>
      <c r="AU15" s="81"/>
      <c r="AV15" s="81"/>
      <c r="AW15" s="81"/>
      <c r="AX15" s="81"/>
      <c r="AY15" s="81"/>
      <c r="AZ15" s="81"/>
      <c r="BA15" s="81"/>
      <c r="BB15" s="81"/>
      <c r="BC15" s="81"/>
      <c r="BD15" s="81"/>
      <c r="BE15" s="81"/>
      <c r="BF15" s="81"/>
      <c r="BG15" s="81"/>
      <c r="BH15" s="81"/>
      <c r="BI15" s="81"/>
      <c r="BJ15" s="81"/>
      <c r="BK15" s="81"/>
      <c r="BL15" s="81"/>
      <c r="BM15" s="81"/>
      <c r="BN15" s="81"/>
    </row>
    <row r="16" spans="1:66" s="42" customFormat="1" ht="17.399999999999999" x14ac:dyDescent="0.25">
      <c r="A16" s="41" t="str">
        <f t="shared" si="5"/>
        <v>1.6</v>
      </c>
      <c r="B16" s="100" t="s">
        <v>8</v>
      </c>
      <c r="D16" s="101"/>
      <c r="E16" s="75">
        <v>43134</v>
      </c>
      <c r="F16" s="76">
        <f t="shared" si="6"/>
        <v>43140</v>
      </c>
      <c r="G16" s="43">
        <v>7</v>
      </c>
      <c r="H16" s="44">
        <v>0</v>
      </c>
      <c r="I16" s="45">
        <f t="shared" si="4"/>
        <v>5</v>
      </c>
      <c r="J16" s="71"/>
      <c r="K16" s="81"/>
      <c r="L16" s="81"/>
      <c r="M16" s="81"/>
      <c r="N16" s="81"/>
      <c r="O16" s="81"/>
      <c r="P16" s="81"/>
      <c r="Q16" s="81"/>
      <c r="R16" s="81"/>
      <c r="S16" s="81"/>
      <c r="T16" s="81"/>
      <c r="U16" s="81"/>
      <c r="V16" s="81"/>
      <c r="W16" s="81"/>
      <c r="X16" s="81"/>
      <c r="Y16" s="81"/>
      <c r="Z16" s="81"/>
      <c r="AA16" s="81"/>
      <c r="AB16" s="81"/>
      <c r="AC16" s="81"/>
      <c r="AD16" s="81"/>
      <c r="AE16" s="81"/>
      <c r="AF16" s="81"/>
      <c r="AG16" s="81"/>
      <c r="AH16" s="81"/>
      <c r="AI16" s="81"/>
      <c r="AJ16" s="81"/>
      <c r="AK16" s="81"/>
      <c r="AL16" s="81"/>
      <c r="AM16" s="81"/>
      <c r="AN16" s="81"/>
      <c r="AO16" s="81"/>
      <c r="AP16" s="81"/>
      <c r="AQ16" s="81"/>
      <c r="AR16" s="81"/>
      <c r="AS16" s="81"/>
      <c r="AT16" s="81"/>
      <c r="AU16" s="81"/>
      <c r="AV16" s="81"/>
      <c r="AW16" s="81"/>
      <c r="AX16" s="81"/>
      <c r="AY16" s="81"/>
      <c r="AZ16" s="81"/>
      <c r="BA16" s="81"/>
      <c r="BB16" s="81"/>
      <c r="BC16" s="81"/>
      <c r="BD16" s="81"/>
      <c r="BE16" s="81"/>
      <c r="BF16" s="81"/>
      <c r="BG16" s="81"/>
      <c r="BH16" s="81"/>
      <c r="BI16" s="81"/>
      <c r="BJ16" s="81"/>
      <c r="BK16" s="81"/>
      <c r="BL16" s="81"/>
      <c r="BM16" s="81"/>
      <c r="BN16" s="81"/>
    </row>
    <row r="17" spans="1:66" s="42" customFormat="1" ht="17.399999999999999" x14ac:dyDescent="0.25">
      <c r="A17" s="41" t="str">
        <f t="shared" si="5"/>
        <v>1.7</v>
      </c>
      <c r="B17" s="100" t="s">
        <v>8</v>
      </c>
      <c r="D17" s="101"/>
      <c r="E17" s="75">
        <v>43141</v>
      </c>
      <c r="F17" s="76">
        <f t="shared" si="6"/>
        <v>43147</v>
      </c>
      <c r="G17" s="43">
        <v>7</v>
      </c>
      <c r="H17" s="44">
        <v>0</v>
      </c>
      <c r="I17" s="45">
        <f t="shared" si="4"/>
        <v>5</v>
      </c>
      <c r="J17" s="71"/>
      <c r="K17" s="81"/>
      <c r="L17" s="81"/>
      <c r="M17" s="81"/>
      <c r="N17" s="81"/>
      <c r="O17" s="81"/>
      <c r="P17" s="81"/>
      <c r="Q17" s="81"/>
      <c r="R17" s="81"/>
      <c r="S17" s="81"/>
      <c r="T17" s="81"/>
      <c r="U17" s="81"/>
      <c r="V17" s="81"/>
      <c r="W17" s="81"/>
      <c r="X17" s="81"/>
      <c r="Y17" s="81"/>
      <c r="Z17" s="81"/>
      <c r="AA17" s="81"/>
      <c r="AB17" s="81"/>
      <c r="AC17" s="81"/>
      <c r="AD17" s="81"/>
      <c r="AE17" s="81"/>
      <c r="AF17" s="81"/>
      <c r="AG17" s="81"/>
      <c r="AH17" s="81"/>
      <c r="AI17" s="81"/>
      <c r="AJ17" s="81"/>
      <c r="AK17" s="81"/>
      <c r="AL17" s="81"/>
      <c r="AM17" s="81"/>
      <c r="AN17" s="81"/>
      <c r="AO17" s="81"/>
      <c r="AP17" s="81"/>
      <c r="AQ17" s="81"/>
      <c r="AR17" s="81"/>
      <c r="AS17" s="81"/>
      <c r="AT17" s="81"/>
      <c r="AU17" s="81"/>
      <c r="AV17" s="81"/>
      <c r="AW17" s="81"/>
      <c r="AX17" s="81"/>
      <c r="AY17" s="81"/>
      <c r="AZ17" s="81"/>
      <c r="BA17" s="81"/>
      <c r="BB17" s="81"/>
      <c r="BC17" s="81"/>
      <c r="BD17" s="81"/>
      <c r="BE17" s="81"/>
      <c r="BF17" s="81"/>
      <c r="BG17" s="81"/>
      <c r="BH17" s="81"/>
      <c r="BI17" s="81"/>
      <c r="BJ17" s="81"/>
      <c r="BK17" s="81"/>
      <c r="BL17" s="81"/>
      <c r="BM17" s="81"/>
      <c r="BN17" s="81"/>
    </row>
    <row r="18" spans="1:66" s="36" customFormat="1" ht="17.399999999999999" x14ac:dyDescent="0.25">
      <c r="A18" s="34" t="str">
        <f>IF(ISERROR(VALUE(SUBSTITUTE(prevWBS,".",""))),"1",IF(ISERROR(FIND("`",SUBSTITUTE(prevWBS,".","`",1))),TEXT(VALUE(prevWBS)+1,"#"),TEXT(VALUE(LEFT(prevWBS,FIND("`",SUBSTITUTE(prevWBS,".","`",1))-1))+1,"#")))</f>
        <v>2</v>
      </c>
      <c r="B18" s="35" t="s">
        <v>102</v>
      </c>
      <c r="C18" s="36" t="s">
        <v>109</v>
      </c>
      <c r="D18" s="37"/>
      <c r="E18" s="77"/>
      <c r="F18" s="77" t="str">
        <f t="shared" si="6"/>
        <v xml:space="preserve"> - </v>
      </c>
      <c r="G18" s="38"/>
      <c r="H18" s="39"/>
      <c r="I18" s="40" t="str">
        <f t="shared" si="4"/>
        <v xml:space="preserve"> - </v>
      </c>
      <c r="J18" s="72"/>
      <c r="K18" s="83"/>
      <c r="L18" s="83"/>
      <c r="M18" s="83"/>
      <c r="N18" s="83"/>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row>
    <row r="19" spans="1:66" s="42" customFormat="1" ht="17.399999999999999" x14ac:dyDescent="0.25">
      <c r="A19"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100" t="s">
        <v>8</v>
      </c>
      <c r="D19" s="101"/>
      <c r="E19" s="75">
        <v>43141</v>
      </c>
      <c r="F19" s="76">
        <f t="shared" si="6"/>
        <v>43144</v>
      </c>
      <c r="G19" s="43">
        <v>4</v>
      </c>
      <c r="H19" s="44">
        <v>0</v>
      </c>
      <c r="I19" s="45">
        <f t="shared" si="4"/>
        <v>2</v>
      </c>
      <c r="J19" s="71"/>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1"/>
      <c r="AL19" s="81"/>
      <c r="AM19" s="81"/>
      <c r="AN19" s="81"/>
      <c r="AO19" s="81"/>
      <c r="AP19" s="81"/>
      <c r="AQ19" s="81"/>
      <c r="AR19" s="81"/>
      <c r="AS19" s="81"/>
      <c r="AT19" s="81"/>
      <c r="AU19" s="81"/>
      <c r="AV19" s="81"/>
      <c r="AW19" s="81"/>
      <c r="AX19" s="81"/>
      <c r="AY19" s="81"/>
      <c r="AZ19" s="81"/>
      <c r="BA19" s="81"/>
      <c r="BB19" s="81"/>
      <c r="BC19" s="81"/>
      <c r="BD19" s="81"/>
      <c r="BE19" s="81"/>
      <c r="BF19" s="81"/>
      <c r="BG19" s="81"/>
      <c r="BH19" s="81"/>
      <c r="BI19" s="81"/>
      <c r="BJ19" s="81"/>
      <c r="BK19" s="81"/>
      <c r="BL19" s="81"/>
      <c r="BM19" s="81"/>
      <c r="BN19" s="81"/>
    </row>
    <row r="20" spans="1:66" s="42" customFormat="1" ht="17.399999999999999" x14ac:dyDescent="0.25">
      <c r="A20"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100" t="s">
        <v>8</v>
      </c>
      <c r="D20" s="101"/>
      <c r="E20" s="75">
        <v>43145</v>
      </c>
      <c r="F20" s="76">
        <f t="shared" si="6"/>
        <v>43147</v>
      </c>
      <c r="G20" s="43">
        <v>3</v>
      </c>
      <c r="H20" s="44">
        <v>0</v>
      </c>
      <c r="I20" s="45">
        <f t="shared" si="4"/>
        <v>3</v>
      </c>
      <c r="J20" s="71"/>
      <c r="K20" s="81"/>
      <c r="L20" s="81"/>
      <c r="M20" s="81"/>
      <c r="N20" s="81"/>
      <c r="O20" s="81"/>
      <c r="P20" s="81"/>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1"/>
      <c r="AX20" s="81"/>
      <c r="AY20" s="81"/>
      <c r="AZ20" s="81"/>
      <c r="BA20" s="81"/>
      <c r="BB20" s="81"/>
      <c r="BC20" s="81"/>
      <c r="BD20" s="81"/>
      <c r="BE20" s="81"/>
      <c r="BF20" s="81"/>
      <c r="BG20" s="81"/>
      <c r="BH20" s="81"/>
      <c r="BI20" s="81"/>
      <c r="BJ20" s="81"/>
      <c r="BK20" s="81"/>
      <c r="BL20" s="81"/>
      <c r="BM20" s="81"/>
      <c r="BN20" s="81"/>
    </row>
    <row r="21" spans="1:66" s="42" customFormat="1" ht="17.399999999999999" x14ac:dyDescent="0.25">
      <c r="A21"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100" t="s">
        <v>8</v>
      </c>
      <c r="D21" s="101"/>
      <c r="E21" s="75">
        <v>43145</v>
      </c>
      <c r="F21" s="76">
        <f t="shared" si="6"/>
        <v>43147</v>
      </c>
      <c r="G21" s="43">
        <v>3</v>
      </c>
      <c r="H21" s="44">
        <v>0</v>
      </c>
      <c r="I21" s="45">
        <f t="shared" si="4"/>
        <v>3</v>
      </c>
      <c r="J21" s="7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1"/>
      <c r="AL21" s="81"/>
      <c r="AM21" s="81"/>
      <c r="AN21" s="81"/>
      <c r="AO21" s="81"/>
      <c r="AP21" s="81"/>
      <c r="AQ21" s="81"/>
      <c r="AR21" s="81"/>
      <c r="AS21" s="81"/>
      <c r="AT21" s="81"/>
      <c r="AU21" s="81"/>
      <c r="AV21" s="81"/>
      <c r="AW21" s="81"/>
      <c r="AX21" s="81"/>
      <c r="AY21" s="81"/>
      <c r="AZ21" s="81"/>
      <c r="BA21" s="81"/>
      <c r="BB21" s="81"/>
      <c r="BC21" s="81"/>
      <c r="BD21" s="81"/>
      <c r="BE21" s="81"/>
      <c r="BF21" s="81"/>
      <c r="BG21" s="81"/>
      <c r="BH21" s="81"/>
      <c r="BI21" s="81"/>
      <c r="BJ21" s="81"/>
      <c r="BK21" s="81"/>
      <c r="BL21" s="81"/>
      <c r="BM21" s="81"/>
      <c r="BN21" s="81"/>
    </row>
    <row r="22" spans="1:66" s="42" customFormat="1" ht="17.399999999999999" x14ac:dyDescent="0.25">
      <c r="A22"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100" t="s">
        <v>8</v>
      </c>
      <c r="D22" s="101"/>
      <c r="E22" s="75">
        <v>43148</v>
      </c>
      <c r="F22" s="76">
        <f t="shared" si="6"/>
        <v>43153</v>
      </c>
      <c r="G22" s="43">
        <v>6</v>
      </c>
      <c r="H22" s="44">
        <v>0</v>
      </c>
      <c r="I22" s="45">
        <f t="shared" si="4"/>
        <v>4</v>
      </c>
      <c r="J22" s="71"/>
      <c r="K22" s="81"/>
      <c r="L22" s="81"/>
      <c r="M22" s="81"/>
      <c r="N22" s="81"/>
      <c r="O22" s="81"/>
      <c r="P22" s="81"/>
      <c r="Q22" s="81"/>
      <c r="R22" s="81"/>
      <c r="S22" s="81"/>
      <c r="T22" s="81"/>
      <c r="U22" s="81"/>
      <c r="V22" s="81"/>
      <c r="W22" s="81"/>
      <c r="X22" s="81"/>
      <c r="Y22" s="81"/>
      <c r="Z22" s="81"/>
      <c r="AA22" s="81"/>
      <c r="AB22" s="81"/>
      <c r="AC22" s="81"/>
      <c r="AD22" s="81"/>
      <c r="AE22" s="81"/>
      <c r="AF22" s="81"/>
      <c r="AG22" s="81"/>
      <c r="AH22" s="81"/>
      <c r="AI22" s="81"/>
      <c r="AJ22" s="81"/>
      <c r="AK22" s="81"/>
      <c r="AL22" s="81"/>
      <c r="AM22" s="81"/>
      <c r="AN22" s="81"/>
      <c r="AO22" s="81"/>
      <c r="AP22" s="81"/>
      <c r="AQ22" s="81"/>
      <c r="AR22" s="81"/>
      <c r="AS22" s="81"/>
      <c r="AT22" s="81"/>
      <c r="AU22" s="81"/>
      <c r="AV22" s="81"/>
      <c r="AW22" s="81"/>
      <c r="AX22" s="81"/>
      <c r="AY22" s="81"/>
      <c r="AZ22" s="81"/>
      <c r="BA22" s="81"/>
      <c r="BB22" s="81"/>
      <c r="BC22" s="81"/>
      <c r="BD22" s="81"/>
      <c r="BE22" s="81"/>
      <c r="BF22" s="81"/>
      <c r="BG22" s="81"/>
      <c r="BH22" s="81"/>
      <c r="BI22" s="81"/>
      <c r="BJ22" s="81"/>
      <c r="BK22" s="81"/>
      <c r="BL22" s="81"/>
      <c r="BM22" s="81"/>
      <c r="BN22" s="81"/>
    </row>
    <row r="23" spans="1:66" s="42" customFormat="1" ht="17.399999999999999" x14ac:dyDescent="0.25">
      <c r="A23"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100" t="s">
        <v>8</v>
      </c>
      <c r="D23" s="101"/>
      <c r="E23" s="75">
        <v>43154</v>
      </c>
      <c r="F23" s="76">
        <f t="shared" si="6"/>
        <v>43156</v>
      </c>
      <c r="G23" s="43">
        <v>3</v>
      </c>
      <c r="H23" s="44">
        <v>0</v>
      </c>
      <c r="I23" s="45">
        <f t="shared" si="4"/>
        <v>1</v>
      </c>
      <c r="J23" s="71"/>
      <c r="K23" s="81"/>
      <c r="L23" s="81"/>
      <c r="M23" s="81"/>
      <c r="N23" s="81"/>
      <c r="O23" s="81"/>
      <c r="P23" s="81"/>
      <c r="Q23" s="81"/>
      <c r="R23" s="81"/>
      <c r="S23" s="81"/>
      <c r="T23" s="81"/>
      <c r="U23" s="81"/>
      <c r="V23" s="81"/>
      <c r="W23" s="81"/>
      <c r="X23" s="81"/>
      <c r="Y23" s="81"/>
      <c r="Z23" s="81"/>
      <c r="AA23" s="81"/>
      <c r="AB23" s="81"/>
      <c r="AC23" s="81"/>
      <c r="AD23" s="81"/>
      <c r="AE23" s="81"/>
      <c r="AF23" s="81"/>
      <c r="AG23" s="81"/>
      <c r="AH23" s="81"/>
      <c r="AI23" s="81"/>
      <c r="AJ23" s="81"/>
      <c r="AK23" s="81"/>
      <c r="AL23" s="81"/>
      <c r="AM23" s="81"/>
      <c r="AN23" s="81"/>
      <c r="AO23" s="81"/>
      <c r="AP23" s="81"/>
      <c r="AQ23" s="81"/>
      <c r="AR23" s="81"/>
      <c r="AS23" s="81"/>
      <c r="AT23" s="81"/>
      <c r="AU23" s="81"/>
      <c r="AV23" s="81"/>
      <c r="AW23" s="81"/>
      <c r="AX23" s="81"/>
      <c r="AY23" s="81"/>
      <c r="AZ23" s="81"/>
      <c r="BA23" s="81"/>
      <c r="BB23" s="81"/>
      <c r="BC23" s="81"/>
      <c r="BD23" s="81"/>
      <c r="BE23" s="81"/>
      <c r="BF23" s="81"/>
      <c r="BG23" s="81"/>
      <c r="BH23" s="81"/>
      <c r="BI23" s="81"/>
      <c r="BJ23" s="81"/>
      <c r="BK23" s="81"/>
      <c r="BL23" s="81"/>
      <c r="BM23" s="81"/>
      <c r="BN23" s="81"/>
    </row>
    <row r="24" spans="1:66" s="36" customFormat="1" ht="17.399999999999999" x14ac:dyDescent="0.25">
      <c r="A24" s="34" t="str">
        <f>IF(ISERROR(VALUE(SUBSTITUTE(prevWBS,".",""))),"1",IF(ISERROR(FIND("`",SUBSTITUTE(prevWBS,".","`",1))),TEXT(VALUE(prevWBS)+1,"#"),TEXT(VALUE(LEFT(prevWBS,FIND("`",SUBSTITUTE(prevWBS,".","`",1))-1))+1,"#")))</f>
        <v>3</v>
      </c>
      <c r="B24" s="35" t="s">
        <v>103</v>
      </c>
      <c r="C24" s="36" t="s">
        <v>109</v>
      </c>
      <c r="D24" s="37"/>
      <c r="E24" s="77"/>
      <c r="F24" s="77" t="str">
        <f t="shared" si="6"/>
        <v xml:space="preserve"> - </v>
      </c>
      <c r="G24" s="38"/>
      <c r="H24" s="39"/>
      <c r="I24" s="40" t="str">
        <f t="shared" si="4"/>
        <v xml:space="preserve"> - </v>
      </c>
      <c r="J24" s="72"/>
      <c r="K24" s="83"/>
      <c r="L24" s="83"/>
      <c r="M24" s="83"/>
      <c r="N24" s="83"/>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c r="BN24" s="83"/>
    </row>
    <row r="25" spans="1:66" s="42" customFormat="1" ht="17.399999999999999" x14ac:dyDescent="0.25">
      <c r="A25"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100" t="s">
        <v>8</v>
      </c>
      <c r="D25" s="101"/>
      <c r="E25" s="75">
        <v>43141</v>
      </c>
      <c r="F25" s="76">
        <f t="shared" si="6"/>
        <v>43144</v>
      </c>
      <c r="G25" s="43">
        <v>4</v>
      </c>
      <c r="H25" s="44">
        <v>0</v>
      </c>
      <c r="I25" s="45">
        <f t="shared" si="4"/>
        <v>2</v>
      </c>
      <c r="J25" s="71"/>
      <c r="K25" s="81"/>
      <c r="L25" s="81"/>
      <c r="M25" s="81"/>
      <c r="N25" s="81"/>
      <c r="O25" s="81"/>
      <c r="P25" s="81"/>
      <c r="Q25" s="81"/>
      <c r="R25" s="81"/>
      <c r="S25" s="81"/>
      <c r="T25" s="81"/>
      <c r="U25" s="81"/>
      <c r="V25" s="81"/>
      <c r="W25" s="81"/>
      <c r="X25" s="81"/>
      <c r="Y25" s="81"/>
      <c r="Z25" s="81"/>
      <c r="AA25" s="81"/>
      <c r="AB25" s="81"/>
      <c r="AC25" s="81"/>
      <c r="AD25" s="81"/>
      <c r="AE25" s="81"/>
      <c r="AF25" s="81"/>
      <c r="AG25" s="81"/>
      <c r="AH25" s="81"/>
      <c r="AI25" s="81"/>
      <c r="AJ25" s="81"/>
      <c r="AK25" s="81"/>
      <c r="AL25" s="81"/>
      <c r="AM25" s="81"/>
      <c r="AN25" s="81"/>
      <c r="AO25" s="81"/>
      <c r="AP25" s="81"/>
      <c r="AQ25" s="81"/>
      <c r="AR25" s="81"/>
      <c r="AS25" s="81"/>
      <c r="AT25" s="81"/>
      <c r="AU25" s="81"/>
      <c r="AV25" s="81"/>
      <c r="AW25" s="81"/>
      <c r="AX25" s="81"/>
      <c r="AY25" s="81"/>
      <c r="AZ25" s="81"/>
      <c r="BA25" s="81"/>
      <c r="BB25" s="81"/>
      <c r="BC25" s="81"/>
      <c r="BD25" s="81"/>
      <c r="BE25" s="81"/>
      <c r="BF25" s="81"/>
      <c r="BG25" s="81"/>
      <c r="BH25" s="81"/>
      <c r="BI25" s="81"/>
      <c r="BJ25" s="81"/>
      <c r="BK25" s="81"/>
      <c r="BL25" s="81"/>
      <c r="BM25" s="81"/>
      <c r="BN25" s="81"/>
    </row>
    <row r="26" spans="1:66" s="42" customFormat="1" ht="17.399999999999999" x14ac:dyDescent="0.25">
      <c r="A26"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100" t="s">
        <v>8</v>
      </c>
      <c r="D26" s="101"/>
      <c r="E26" s="75">
        <v>43145</v>
      </c>
      <c r="F26" s="76">
        <f t="shared" si="6"/>
        <v>43147</v>
      </c>
      <c r="G26" s="43">
        <v>3</v>
      </c>
      <c r="H26" s="44">
        <v>0</v>
      </c>
      <c r="I26" s="45">
        <f t="shared" si="4"/>
        <v>3</v>
      </c>
      <c r="J26" s="7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c r="BM26" s="81"/>
      <c r="BN26" s="81"/>
    </row>
    <row r="27" spans="1:66" s="42" customFormat="1" ht="17.399999999999999" x14ac:dyDescent="0.25">
      <c r="A27"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100" t="s">
        <v>8</v>
      </c>
      <c r="D27" s="101"/>
      <c r="E27" s="75">
        <v>43145</v>
      </c>
      <c r="F27" s="76">
        <f t="shared" si="6"/>
        <v>43147</v>
      </c>
      <c r="G27" s="43">
        <v>3</v>
      </c>
      <c r="H27" s="44">
        <v>0</v>
      </c>
      <c r="I27" s="45">
        <f t="shared" si="4"/>
        <v>3</v>
      </c>
      <c r="J27" s="71"/>
      <c r="K27" s="81"/>
      <c r="L27" s="81"/>
      <c r="M27" s="81"/>
      <c r="N27" s="81"/>
      <c r="O27" s="81"/>
      <c r="P27" s="81"/>
      <c r="Q27" s="81"/>
      <c r="R27" s="81"/>
      <c r="S27" s="81"/>
      <c r="T27" s="81"/>
      <c r="U27" s="81"/>
      <c r="V27" s="81"/>
      <c r="W27" s="81"/>
      <c r="X27" s="81"/>
      <c r="Y27" s="81"/>
      <c r="Z27" s="81"/>
      <c r="AA27" s="81"/>
      <c r="AB27" s="81"/>
      <c r="AC27" s="81"/>
      <c r="AD27" s="81"/>
      <c r="AE27" s="81"/>
      <c r="AF27" s="81"/>
      <c r="AG27" s="81"/>
      <c r="AH27" s="81"/>
      <c r="AI27" s="81"/>
      <c r="AJ27" s="81"/>
      <c r="AK27" s="81"/>
      <c r="AL27" s="81"/>
      <c r="AM27" s="81"/>
      <c r="AN27" s="81"/>
      <c r="AO27" s="81"/>
      <c r="AP27" s="81"/>
      <c r="AQ27" s="81"/>
      <c r="AR27" s="81"/>
      <c r="AS27" s="81"/>
      <c r="AT27" s="81"/>
      <c r="AU27" s="81"/>
      <c r="AV27" s="81"/>
      <c r="AW27" s="81"/>
      <c r="AX27" s="81"/>
      <c r="AY27" s="81"/>
      <c r="AZ27" s="81"/>
      <c r="BA27" s="81"/>
      <c r="BB27" s="81"/>
      <c r="BC27" s="81"/>
      <c r="BD27" s="81"/>
      <c r="BE27" s="81"/>
      <c r="BF27" s="81"/>
      <c r="BG27" s="81"/>
      <c r="BH27" s="81"/>
      <c r="BI27" s="81"/>
      <c r="BJ27" s="81"/>
      <c r="BK27" s="81"/>
      <c r="BL27" s="81"/>
      <c r="BM27" s="81"/>
      <c r="BN27" s="81"/>
    </row>
    <row r="28" spans="1:66" s="42" customFormat="1" ht="17.399999999999999" x14ac:dyDescent="0.25">
      <c r="A28"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100" t="s">
        <v>8</v>
      </c>
      <c r="D28" s="101"/>
      <c r="E28" s="75">
        <v>43148</v>
      </c>
      <c r="F28" s="76">
        <f t="shared" si="6"/>
        <v>43153</v>
      </c>
      <c r="G28" s="43">
        <v>6</v>
      </c>
      <c r="H28" s="44">
        <v>0</v>
      </c>
      <c r="I28" s="45">
        <f t="shared" si="4"/>
        <v>4</v>
      </c>
      <c r="J28" s="71"/>
      <c r="K28" s="81"/>
      <c r="L28" s="81"/>
      <c r="M28" s="81"/>
      <c r="N28" s="81"/>
      <c r="O28" s="81"/>
      <c r="P28" s="81"/>
      <c r="Q28" s="81"/>
      <c r="R28" s="81"/>
      <c r="S28" s="81"/>
      <c r="T28" s="81"/>
      <c r="U28" s="81"/>
      <c r="V28" s="81"/>
      <c r="W28" s="81"/>
      <c r="X28" s="81"/>
      <c r="Y28" s="81"/>
      <c r="Z28" s="81"/>
      <c r="AA28" s="81"/>
      <c r="AB28" s="81"/>
      <c r="AC28" s="81"/>
      <c r="AD28" s="81"/>
      <c r="AE28" s="81"/>
      <c r="AF28" s="81"/>
      <c r="AG28" s="81"/>
      <c r="AH28" s="81"/>
      <c r="AI28" s="81"/>
      <c r="AJ28" s="81"/>
      <c r="AK28" s="81"/>
      <c r="AL28" s="81"/>
      <c r="AM28" s="81"/>
      <c r="AN28" s="81"/>
      <c r="AO28" s="81"/>
      <c r="AP28" s="81"/>
      <c r="AQ28" s="81"/>
      <c r="AR28" s="81"/>
      <c r="AS28" s="81"/>
      <c r="AT28" s="81"/>
      <c r="AU28" s="81"/>
      <c r="AV28" s="81"/>
      <c r="AW28" s="81"/>
      <c r="AX28" s="81"/>
      <c r="AY28" s="81"/>
      <c r="AZ28" s="81"/>
      <c r="BA28" s="81"/>
      <c r="BB28" s="81"/>
      <c r="BC28" s="81"/>
      <c r="BD28" s="81"/>
      <c r="BE28" s="81"/>
      <c r="BF28" s="81"/>
      <c r="BG28" s="81"/>
      <c r="BH28" s="81"/>
      <c r="BI28" s="81"/>
      <c r="BJ28" s="81"/>
      <c r="BK28" s="81"/>
      <c r="BL28" s="81"/>
      <c r="BM28" s="81"/>
      <c r="BN28" s="81"/>
    </row>
    <row r="29" spans="1:66" s="42" customFormat="1" ht="17.399999999999999" x14ac:dyDescent="0.25">
      <c r="A29"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100" t="s">
        <v>8</v>
      </c>
      <c r="D29" s="101"/>
      <c r="E29" s="75">
        <v>43154</v>
      </c>
      <c r="F29" s="76">
        <f t="shared" si="6"/>
        <v>43156</v>
      </c>
      <c r="G29" s="43">
        <v>3</v>
      </c>
      <c r="H29" s="44">
        <v>0</v>
      </c>
      <c r="I29" s="45">
        <f t="shared" si="4"/>
        <v>1</v>
      </c>
      <c r="J29" s="71"/>
      <c r="K29" s="81"/>
      <c r="L29" s="81"/>
      <c r="M29" s="81"/>
      <c r="N29" s="81"/>
      <c r="O29" s="81"/>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1"/>
      <c r="AP29" s="81"/>
      <c r="AQ29" s="81"/>
      <c r="AR29" s="81"/>
      <c r="AS29" s="81"/>
      <c r="AT29" s="81"/>
      <c r="AU29" s="81"/>
      <c r="AV29" s="81"/>
      <c r="AW29" s="81"/>
      <c r="AX29" s="81"/>
      <c r="AY29" s="81"/>
      <c r="AZ29" s="81"/>
      <c r="BA29" s="81"/>
      <c r="BB29" s="81"/>
      <c r="BC29" s="81"/>
      <c r="BD29" s="81"/>
      <c r="BE29" s="81"/>
      <c r="BF29" s="81"/>
      <c r="BG29" s="81"/>
      <c r="BH29" s="81"/>
      <c r="BI29" s="81"/>
      <c r="BJ29" s="81"/>
      <c r="BK29" s="81"/>
      <c r="BL29" s="81"/>
      <c r="BM29" s="81"/>
      <c r="BN29" s="81"/>
    </row>
    <row r="30" spans="1:66" s="36" customFormat="1" ht="17.399999999999999" x14ac:dyDescent="0.25">
      <c r="A30" s="34" t="str">
        <f>IF(ISERROR(VALUE(SUBSTITUTE(prevWBS,".",""))),"1",IF(ISERROR(FIND("`",SUBSTITUTE(prevWBS,".","`",1))),TEXT(VALUE(prevWBS)+1,"#"),TEXT(VALUE(LEFT(prevWBS,FIND("`",SUBSTITUTE(prevWBS,".","`",1))-1))+1,"#")))</f>
        <v>4</v>
      </c>
      <c r="B30" s="35" t="s">
        <v>104</v>
      </c>
      <c r="C30" s="36" t="s">
        <v>108</v>
      </c>
      <c r="D30" s="37"/>
      <c r="E30" s="77"/>
      <c r="F30" s="77" t="str">
        <f t="shared" si="6"/>
        <v xml:space="preserve"> - </v>
      </c>
      <c r="G30" s="38"/>
      <c r="H30" s="39"/>
      <c r="I30" s="40" t="str">
        <f t="shared" si="4"/>
        <v xml:space="preserve"> - </v>
      </c>
      <c r="J30" s="72"/>
      <c r="K30" s="83"/>
      <c r="L30" s="83"/>
      <c r="M30" s="83"/>
      <c r="N30" s="83"/>
      <c r="O30" s="83"/>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row>
    <row r="31" spans="1:66" s="42" customFormat="1" ht="17.399999999999999" x14ac:dyDescent="0.25">
      <c r="A31"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100" t="s">
        <v>8</v>
      </c>
      <c r="D31" s="101"/>
      <c r="E31" s="75">
        <v>43129</v>
      </c>
      <c r="F31" s="76">
        <f t="shared" si="6"/>
        <v>43129</v>
      </c>
      <c r="G31" s="43">
        <v>1</v>
      </c>
      <c r="H31" s="44">
        <v>0</v>
      </c>
      <c r="I31" s="45">
        <f t="shared" si="4"/>
        <v>1</v>
      </c>
      <c r="J31" s="71"/>
      <c r="K31" s="81"/>
      <c r="L31" s="81"/>
      <c r="M31" s="81"/>
      <c r="N31" s="81"/>
      <c r="O31" s="81"/>
      <c r="P31" s="81"/>
      <c r="Q31" s="81"/>
      <c r="R31" s="81"/>
      <c r="S31" s="81"/>
      <c r="T31" s="81"/>
      <c r="U31" s="81"/>
      <c r="V31" s="81"/>
      <c r="W31" s="81"/>
      <c r="X31" s="81"/>
      <c r="Y31" s="81"/>
      <c r="Z31" s="81"/>
      <c r="AA31" s="81"/>
      <c r="AB31" s="81"/>
      <c r="AC31" s="81"/>
      <c r="AD31" s="81"/>
      <c r="AE31" s="81"/>
      <c r="AF31" s="81"/>
      <c r="AG31" s="81"/>
      <c r="AH31" s="81"/>
      <c r="AI31" s="81"/>
      <c r="AJ31" s="81"/>
      <c r="AK31" s="81"/>
      <c r="AL31" s="81"/>
      <c r="AM31" s="81"/>
      <c r="AN31" s="81"/>
      <c r="AO31" s="81"/>
      <c r="AP31" s="81"/>
      <c r="AQ31" s="81"/>
      <c r="AR31" s="81"/>
      <c r="AS31" s="81"/>
      <c r="AT31" s="81"/>
      <c r="AU31" s="81"/>
      <c r="AV31" s="81"/>
      <c r="AW31" s="81"/>
      <c r="AX31" s="81"/>
      <c r="AY31" s="81"/>
      <c r="AZ31" s="81"/>
      <c r="BA31" s="81"/>
      <c r="BB31" s="81"/>
      <c r="BC31" s="81"/>
      <c r="BD31" s="81"/>
      <c r="BE31" s="81"/>
      <c r="BF31" s="81"/>
      <c r="BG31" s="81"/>
      <c r="BH31" s="81"/>
      <c r="BI31" s="81"/>
      <c r="BJ31" s="81"/>
      <c r="BK31" s="81"/>
      <c r="BL31" s="81"/>
      <c r="BM31" s="81"/>
      <c r="BN31" s="81"/>
    </row>
    <row r="32" spans="1:66" s="42" customFormat="1" ht="17.399999999999999" x14ac:dyDescent="0.25">
      <c r="A32"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100" t="s">
        <v>8</v>
      </c>
      <c r="D32" s="101"/>
      <c r="E32" s="75">
        <v>43130</v>
      </c>
      <c r="F32" s="76">
        <f t="shared" si="6"/>
        <v>43130</v>
      </c>
      <c r="G32" s="43">
        <v>1</v>
      </c>
      <c r="H32" s="44">
        <v>0</v>
      </c>
      <c r="I32" s="45">
        <f t="shared" si="4"/>
        <v>1</v>
      </c>
      <c r="J32" s="71"/>
      <c r="K32" s="81"/>
      <c r="L32" s="81"/>
      <c r="M32" s="81"/>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c r="BB32" s="81"/>
      <c r="BC32" s="81"/>
      <c r="BD32" s="81"/>
      <c r="BE32" s="81"/>
      <c r="BF32" s="81"/>
      <c r="BG32" s="81"/>
      <c r="BH32" s="81"/>
      <c r="BI32" s="81"/>
      <c r="BJ32" s="81"/>
      <c r="BK32" s="81"/>
      <c r="BL32" s="81"/>
      <c r="BM32" s="81"/>
      <c r="BN32" s="81"/>
    </row>
    <row r="33" spans="1:66" s="42" customFormat="1" ht="17.399999999999999" x14ac:dyDescent="0.25">
      <c r="A33"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100" t="s">
        <v>8</v>
      </c>
      <c r="D33" s="101"/>
      <c r="E33" s="75">
        <v>43131</v>
      </c>
      <c r="F33" s="76">
        <f t="shared" si="6"/>
        <v>43131</v>
      </c>
      <c r="G33" s="43">
        <v>1</v>
      </c>
      <c r="H33" s="44">
        <v>0</v>
      </c>
      <c r="I33" s="45">
        <f t="shared" si="4"/>
        <v>1</v>
      </c>
      <c r="J33" s="71"/>
      <c r="K33" s="81"/>
      <c r="L33" s="81"/>
      <c r="M33" s="81"/>
      <c r="N33" s="81"/>
      <c r="O33" s="81"/>
      <c r="P33" s="81"/>
      <c r="Q33" s="81"/>
      <c r="R33" s="81"/>
      <c r="S33" s="81"/>
      <c r="T33" s="81"/>
      <c r="U33" s="81"/>
      <c r="V33" s="81"/>
      <c r="W33" s="81"/>
      <c r="X33" s="81"/>
      <c r="Y33" s="81"/>
      <c r="Z33" s="81"/>
      <c r="AA33" s="81"/>
      <c r="AB33" s="81"/>
      <c r="AC33" s="81"/>
      <c r="AD33" s="81"/>
      <c r="AE33" s="81"/>
      <c r="AF33" s="81"/>
      <c r="AG33" s="81"/>
      <c r="AH33" s="81"/>
      <c r="AI33" s="81"/>
      <c r="AJ33" s="81"/>
      <c r="AK33" s="81"/>
      <c r="AL33" s="81"/>
      <c r="AM33" s="81"/>
      <c r="AN33" s="81"/>
      <c r="AO33" s="81"/>
      <c r="AP33" s="81"/>
      <c r="AQ33" s="81"/>
      <c r="AR33" s="81"/>
      <c r="AS33" s="81"/>
      <c r="AT33" s="81"/>
      <c r="AU33" s="81"/>
      <c r="AV33" s="81"/>
      <c r="AW33" s="81"/>
      <c r="AX33" s="81"/>
      <c r="AY33" s="81"/>
      <c r="AZ33" s="81"/>
      <c r="BA33" s="81"/>
      <c r="BB33" s="81"/>
      <c r="BC33" s="81"/>
      <c r="BD33" s="81"/>
      <c r="BE33" s="81"/>
      <c r="BF33" s="81"/>
      <c r="BG33" s="81"/>
      <c r="BH33" s="81"/>
      <c r="BI33" s="81"/>
      <c r="BJ33" s="81"/>
      <c r="BK33" s="81"/>
      <c r="BL33" s="81"/>
      <c r="BM33" s="81"/>
      <c r="BN33" s="81"/>
    </row>
    <row r="34" spans="1:66" s="42" customFormat="1" ht="17.399999999999999" x14ac:dyDescent="0.25">
      <c r="A34"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100" t="s">
        <v>8</v>
      </c>
      <c r="D34" s="101"/>
      <c r="E34" s="75">
        <v>43132</v>
      </c>
      <c r="F34" s="76">
        <f t="shared" si="6"/>
        <v>43132</v>
      </c>
      <c r="G34" s="43">
        <v>1</v>
      </c>
      <c r="H34" s="44">
        <v>0</v>
      </c>
      <c r="I34" s="45">
        <f t="shared" si="4"/>
        <v>1</v>
      </c>
      <c r="J34" s="7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c r="AY34" s="81"/>
      <c r="AZ34" s="81"/>
      <c r="BA34" s="81"/>
      <c r="BB34" s="81"/>
      <c r="BC34" s="81"/>
      <c r="BD34" s="81"/>
      <c r="BE34" s="81"/>
      <c r="BF34" s="81"/>
      <c r="BG34" s="81"/>
      <c r="BH34" s="81"/>
      <c r="BI34" s="81"/>
      <c r="BJ34" s="81"/>
      <c r="BK34" s="81"/>
      <c r="BL34" s="81"/>
      <c r="BM34" s="81"/>
      <c r="BN34" s="81"/>
    </row>
    <row r="35" spans="1:66" s="42" customFormat="1" ht="17.399999999999999" x14ac:dyDescent="0.25">
      <c r="A35"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100" t="s">
        <v>8</v>
      </c>
      <c r="D35" s="101"/>
      <c r="E35" s="75">
        <v>43133</v>
      </c>
      <c r="F35" s="76">
        <f t="shared" si="6"/>
        <v>43133</v>
      </c>
      <c r="G35" s="43">
        <v>1</v>
      </c>
      <c r="H35" s="44">
        <v>0</v>
      </c>
      <c r="I35" s="45">
        <f t="shared" si="4"/>
        <v>1</v>
      </c>
      <c r="J35" s="7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c r="BM35" s="81"/>
      <c r="BN35" s="81"/>
    </row>
    <row r="36" spans="1:66" s="165" customFormat="1" ht="17.399999999999999" x14ac:dyDescent="0.25">
      <c r="A36" s="34" t="str">
        <f>IF(ISERROR(VALUE(SUBSTITUTE(prevWBS,".",""))),"1",IF(ISERROR(FIND("`",SUBSTITUTE(prevWBS,".","`",1))),TEXT(VALUE(prevWBS)+1,"#"),TEXT(VALUE(LEFT(prevWBS,FIND("`",SUBSTITUTE(prevWBS,".","`",1))-1))+1,"#")))</f>
        <v>5</v>
      </c>
      <c r="B36" s="157" t="s">
        <v>105</v>
      </c>
      <c r="C36" s="158" t="s">
        <v>109</v>
      </c>
      <c r="D36" s="159"/>
      <c r="E36" s="160"/>
      <c r="F36" s="161" t="str">
        <f t="shared" si="6"/>
        <v xml:space="preserve"> - </v>
      </c>
      <c r="G36" s="162"/>
      <c r="H36" s="163"/>
      <c r="I36" s="162" t="str">
        <f>IF(OR(F36=0,E36=0)," - ",NETWORKDAYS(E36,F36))</f>
        <v xml:space="preserve"> - </v>
      </c>
      <c r="J36" s="164"/>
      <c r="K36" s="83"/>
      <c r="L36" s="83"/>
      <c r="M36" s="83"/>
      <c r="N36" s="83"/>
      <c r="O36" s="83"/>
      <c r="P36" s="83"/>
      <c r="Q36" s="83"/>
      <c r="R36" s="83"/>
      <c r="S36" s="83"/>
      <c r="T36" s="83"/>
      <c r="U36" s="83"/>
      <c r="V36" s="83"/>
      <c r="W36" s="83"/>
      <c r="X36" s="83"/>
      <c r="Y36" s="83"/>
      <c r="Z36" s="83"/>
      <c r="AA36" s="83"/>
      <c r="AB36" s="83"/>
      <c r="AC36" s="83"/>
      <c r="AD36" s="83"/>
      <c r="AE36" s="83"/>
      <c r="AF36" s="83"/>
      <c r="AG36" s="83"/>
      <c r="AH36" s="83"/>
      <c r="AI36" s="83"/>
      <c r="AJ36" s="83"/>
      <c r="AK36" s="83"/>
      <c r="AL36" s="83"/>
      <c r="AM36" s="83"/>
      <c r="AN36" s="83"/>
      <c r="AO36" s="83"/>
      <c r="AP36" s="83"/>
      <c r="AQ36" s="83"/>
      <c r="AR36" s="83"/>
      <c r="AS36" s="83"/>
      <c r="AT36" s="83"/>
      <c r="AU36" s="83"/>
      <c r="AV36" s="83"/>
      <c r="AW36" s="83"/>
      <c r="AX36" s="83"/>
      <c r="AY36" s="83"/>
      <c r="AZ36" s="83"/>
      <c r="BA36" s="83"/>
      <c r="BB36" s="83"/>
      <c r="BC36" s="83"/>
      <c r="BD36" s="83"/>
      <c r="BE36" s="83"/>
      <c r="BF36" s="83"/>
      <c r="BG36" s="83"/>
      <c r="BH36" s="83"/>
      <c r="BI36" s="83"/>
      <c r="BJ36" s="83"/>
      <c r="BK36" s="83"/>
      <c r="BL36" s="83"/>
      <c r="BM36" s="83"/>
      <c r="BN36" s="83"/>
    </row>
    <row r="37" spans="1:66" s="165" customFormat="1" ht="17.399999999999999" x14ac:dyDescent="0.25">
      <c r="A37" s="34" t="str">
        <f>IF(ISERROR(VALUE(SUBSTITUTE(prevWBS,".",""))),"1",IF(ISERROR(FIND("`",SUBSTITUTE(prevWBS,".","`",1))),TEXT(VALUE(prevWBS)+1,"#"),TEXT(VALUE(LEFT(prevWBS,FIND("`",SUBSTITUTE(prevWBS,".","`",1))-1))+1,"#")))</f>
        <v>6</v>
      </c>
      <c r="B37" s="157" t="s">
        <v>106</v>
      </c>
      <c r="C37" s="158" t="s">
        <v>108</v>
      </c>
      <c r="D37" s="159"/>
      <c r="E37" s="160"/>
      <c r="F37" s="161" t="str">
        <f t="shared" si="6"/>
        <v xml:space="preserve"> - </v>
      </c>
      <c r="G37" s="162"/>
      <c r="H37" s="163"/>
      <c r="I37" s="162" t="str">
        <f>IF(OR(F37=0,E37=0)," - ",NETWORKDAYS(E37,F37))</f>
        <v xml:space="preserve"> - </v>
      </c>
      <c r="J37" s="72"/>
      <c r="K37" s="83"/>
      <c r="L37" s="83"/>
      <c r="M37" s="83"/>
      <c r="N37" s="83"/>
      <c r="O37" s="83"/>
      <c r="P37" s="83"/>
      <c r="Q37" s="83"/>
      <c r="R37" s="83"/>
      <c r="S37" s="83"/>
      <c r="T37" s="83"/>
      <c r="U37" s="83"/>
      <c r="V37" s="83"/>
      <c r="W37" s="83"/>
      <c r="X37" s="83"/>
      <c r="Y37" s="83"/>
      <c r="Z37" s="83"/>
      <c r="AA37" s="83"/>
      <c r="AB37" s="83"/>
      <c r="AC37" s="83"/>
      <c r="AD37" s="83"/>
      <c r="AE37" s="83"/>
      <c r="AF37" s="83"/>
      <c r="AG37" s="83"/>
      <c r="AH37" s="83"/>
      <c r="AI37" s="83"/>
      <c r="AJ37" s="83"/>
      <c r="AK37" s="83"/>
      <c r="AL37" s="83"/>
      <c r="AM37" s="83"/>
      <c r="AN37" s="83"/>
      <c r="AO37" s="83"/>
      <c r="AP37" s="83"/>
      <c r="AQ37" s="83"/>
      <c r="AR37" s="83"/>
      <c r="AS37" s="83"/>
      <c r="AT37" s="83"/>
      <c r="AU37" s="83"/>
      <c r="AV37" s="83"/>
      <c r="AW37" s="83"/>
      <c r="AX37" s="83"/>
      <c r="AY37" s="83"/>
      <c r="AZ37" s="83"/>
      <c r="BA37" s="83"/>
      <c r="BB37" s="83"/>
      <c r="BC37" s="83"/>
      <c r="BD37" s="83"/>
      <c r="BE37" s="83"/>
      <c r="BF37" s="83"/>
      <c r="BG37" s="83"/>
      <c r="BH37" s="83"/>
      <c r="BI37" s="83"/>
      <c r="BJ37" s="83"/>
      <c r="BK37" s="83"/>
      <c r="BL37" s="83"/>
      <c r="BM37" s="83"/>
      <c r="BN37" s="83"/>
    </row>
    <row r="38" spans="1:66" s="165" customFormat="1" ht="17.399999999999999" x14ac:dyDescent="0.25">
      <c r="A38" s="34" t="str">
        <f>IF(ISERROR(VALUE(SUBSTITUTE(prevWBS,".",""))),"1",IF(ISERROR(FIND("`",SUBSTITUTE(prevWBS,".","`",1))),TEXT(VALUE(prevWBS)+1,"#"),TEXT(VALUE(LEFT(prevWBS,FIND("`",SUBSTITUTE(prevWBS,".","`",1))-1))+1,"#")))</f>
        <v>7</v>
      </c>
      <c r="B38" s="157" t="s">
        <v>107</v>
      </c>
      <c r="C38" s="158" t="s">
        <v>108</v>
      </c>
      <c r="D38" s="159"/>
      <c r="E38" s="160"/>
      <c r="F38" s="161" t="str">
        <f t="shared" si="6"/>
        <v xml:space="preserve"> - </v>
      </c>
      <c r="G38" s="162"/>
      <c r="H38" s="163"/>
      <c r="I38" s="162" t="str">
        <f>IF(OR(F38=0,E38=0)," - ",NETWORKDAYS(E38,F38))</f>
        <v xml:space="preserve"> - </v>
      </c>
      <c r="J38" s="72"/>
      <c r="K38" s="83"/>
      <c r="L38" s="83"/>
      <c r="M38" s="83"/>
      <c r="N38" s="83"/>
      <c r="O38" s="83"/>
      <c r="P38" s="83"/>
      <c r="Q38" s="83"/>
      <c r="R38" s="83"/>
      <c r="S38" s="83"/>
      <c r="T38" s="83"/>
      <c r="U38" s="83"/>
      <c r="V38" s="83"/>
      <c r="W38" s="83"/>
      <c r="X38" s="83"/>
      <c r="Y38" s="83"/>
      <c r="Z38" s="83"/>
      <c r="AA38" s="83"/>
      <c r="AB38" s="83"/>
      <c r="AC38" s="83"/>
      <c r="AD38" s="83"/>
      <c r="AE38" s="83"/>
      <c r="AF38" s="83"/>
      <c r="AG38" s="83"/>
      <c r="AH38" s="83"/>
      <c r="AI38" s="83"/>
      <c r="AJ38" s="83"/>
      <c r="AK38" s="83"/>
      <c r="AL38" s="83"/>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row>
    <row r="39" spans="1:66" s="46" customFormat="1" ht="17.399999999999999" x14ac:dyDescent="0.25">
      <c r="A39" s="151"/>
      <c r="B39" s="152"/>
      <c r="C39" s="153"/>
      <c r="D39" s="154"/>
      <c r="E39" s="147"/>
      <c r="F39" s="148"/>
      <c r="G39" s="149"/>
      <c r="H39" s="150"/>
      <c r="I39" s="155"/>
      <c r="J39" s="156"/>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c r="AY39" s="81"/>
      <c r="AZ39" s="81"/>
      <c r="BA39" s="81"/>
      <c r="BB39" s="81"/>
      <c r="BC39" s="81"/>
      <c r="BD39" s="81"/>
      <c r="BE39" s="81"/>
      <c r="BF39" s="81"/>
      <c r="BG39" s="81"/>
      <c r="BH39" s="81"/>
      <c r="BI39" s="81"/>
      <c r="BJ39" s="81"/>
      <c r="BK39" s="81"/>
      <c r="BL39" s="81"/>
      <c r="BM39" s="81"/>
      <c r="BN39" s="81"/>
    </row>
    <row r="40" spans="1:66" s="46" customFormat="1" ht="17.399999999999999" x14ac:dyDescent="0.25">
      <c r="A40" s="151"/>
      <c r="B40" s="152"/>
      <c r="C40" s="153"/>
      <c r="D40" s="154"/>
      <c r="E40" s="147"/>
      <c r="F40" s="148"/>
      <c r="G40" s="149"/>
      <c r="H40" s="150"/>
      <c r="I40" s="155"/>
      <c r="J40" s="156"/>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c r="AY40" s="81"/>
      <c r="AZ40" s="81"/>
      <c r="BA40" s="81"/>
      <c r="BB40" s="81"/>
      <c r="BC40" s="81"/>
      <c r="BD40" s="81"/>
      <c r="BE40" s="81"/>
      <c r="BF40" s="81"/>
      <c r="BG40" s="81"/>
      <c r="BH40" s="81"/>
      <c r="BI40" s="81"/>
      <c r="BJ40" s="81"/>
      <c r="BK40" s="81"/>
      <c r="BL40" s="81"/>
      <c r="BM40" s="81"/>
      <c r="BN40" s="81"/>
    </row>
    <row r="41" spans="1:66" s="46" customFormat="1" ht="17.399999999999999" x14ac:dyDescent="0.25">
      <c r="A41" s="151"/>
      <c r="B41" s="152"/>
      <c r="C41" s="153"/>
      <c r="D41" s="154"/>
      <c r="E41" s="147"/>
      <c r="F41" s="148"/>
      <c r="G41" s="149"/>
      <c r="H41" s="150"/>
      <c r="I41" s="155"/>
      <c r="J41" s="156"/>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c r="AY41" s="81"/>
      <c r="AZ41" s="81"/>
      <c r="BA41" s="81"/>
      <c r="BB41" s="81"/>
      <c r="BC41" s="81"/>
      <c r="BD41" s="81"/>
      <c r="BE41" s="81"/>
      <c r="BF41" s="81"/>
      <c r="BG41" s="81"/>
      <c r="BH41" s="81"/>
      <c r="BI41" s="81"/>
      <c r="BJ41" s="81"/>
      <c r="BK41" s="81"/>
      <c r="BL41" s="81"/>
      <c r="BM41" s="81"/>
      <c r="BN41" s="81"/>
    </row>
    <row r="42" spans="1:66" s="51" customFormat="1" ht="17.399999999999999" x14ac:dyDescent="0.25">
      <c r="A42" s="47" t="s">
        <v>1</v>
      </c>
      <c r="B42" s="48"/>
      <c r="C42" s="49"/>
      <c r="D42" s="49"/>
      <c r="E42" s="78"/>
      <c r="F42" s="78"/>
      <c r="G42" s="50"/>
      <c r="H42" s="50"/>
      <c r="I42" s="50"/>
      <c r="J42" s="73"/>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c r="AY42" s="81"/>
      <c r="AZ42" s="81"/>
      <c r="BA42" s="81"/>
      <c r="BB42" s="81"/>
      <c r="BC42" s="81"/>
      <c r="BD42" s="81"/>
      <c r="BE42" s="81"/>
      <c r="BF42" s="81"/>
      <c r="BG42" s="81"/>
      <c r="BH42" s="81"/>
      <c r="BI42" s="81"/>
      <c r="BJ42" s="81"/>
      <c r="BK42" s="81"/>
      <c r="BL42" s="81"/>
      <c r="BM42" s="81"/>
      <c r="BN42" s="81"/>
    </row>
    <row r="43" spans="1:66" s="46" customFormat="1" ht="17.399999999999999" x14ac:dyDescent="0.25">
      <c r="A43" s="52" t="s">
        <v>23</v>
      </c>
      <c r="B43" s="53"/>
      <c r="C43" s="53"/>
      <c r="D43" s="53"/>
      <c r="E43" s="79"/>
      <c r="F43" s="79"/>
      <c r="G43" s="53"/>
      <c r="H43" s="53"/>
      <c r="I43" s="53"/>
      <c r="J43" s="73"/>
      <c r="K43" s="81"/>
      <c r="L43" s="81"/>
      <c r="M43" s="8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81"/>
      <c r="AO43" s="81"/>
      <c r="AP43" s="81"/>
      <c r="AQ43" s="81"/>
      <c r="AR43" s="81"/>
      <c r="AS43" s="81"/>
      <c r="AT43" s="81"/>
      <c r="AU43" s="81"/>
      <c r="AV43" s="81"/>
      <c r="AW43" s="81"/>
      <c r="AX43" s="81"/>
      <c r="AY43" s="81"/>
      <c r="AZ43" s="81"/>
      <c r="BA43" s="81"/>
      <c r="BB43" s="81"/>
      <c r="BC43" s="81"/>
      <c r="BD43" s="81"/>
      <c r="BE43" s="81"/>
      <c r="BF43" s="81"/>
      <c r="BG43" s="81"/>
      <c r="BH43" s="81"/>
      <c r="BI43" s="81"/>
      <c r="BJ43" s="81"/>
      <c r="BK43" s="81"/>
      <c r="BL43" s="81"/>
      <c r="BM43" s="81"/>
      <c r="BN43" s="81"/>
    </row>
    <row r="44" spans="1:66" s="46" customFormat="1" ht="17.399999999999999" x14ac:dyDescent="0.25">
      <c r="A44" s="104" t="str">
        <f>IF(ISERROR(VALUE(SUBSTITUTE(prevWBS,".",""))),"1",IF(ISERROR(FIND("`",SUBSTITUTE(prevWBS,".","`",1))),TEXT(VALUE(prevWBS)+1,"#"),TEXT(VALUE(LEFT(prevWBS,FIND("`",SUBSTITUTE(prevWBS,".","`",1))-1))+1,"#")))</f>
        <v>1</v>
      </c>
      <c r="B44" s="105" t="s">
        <v>42</v>
      </c>
      <c r="C44" s="54"/>
      <c r="D44" s="55"/>
      <c r="E44" s="75"/>
      <c r="F44" s="76" t="str">
        <f t="shared" ref="F44:F47" si="7">IF(ISBLANK(E44)," - ",IF(G44=0,E44,E44+G44-1))</f>
        <v xml:space="preserve"> - </v>
      </c>
      <c r="G44" s="43"/>
      <c r="H44" s="44"/>
      <c r="I44" s="56" t="str">
        <f>IF(OR(F44=0,E44=0)," - ",NETWORKDAYS(E44,F44))</f>
        <v xml:space="preserve"> - </v>
      </c>
      <c r="J44" s="74"/>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c r="AY44" s="81"/>
      <c r="AZ44" s="81"/>
      <c r="BA44" s="81"/>
      <c r="BB44" s="81"/>
      <c r="BC44" s="81"/>
      <c r="BD44" s="81"/>
      <c r="BE44" s="81"/>
      <c r="BF44" s="81"/>
      <c r="BG44" s="81"/>
      <c r="BH44" s="81"/>
      <c r="BI44" s="81"/>
      <c r="BJ44" s="81"/>
      <c r="BK44" s="81"/>
      <c r="BL44" s="81"/>
      <c r="BM44" s="81"/>
      <c r="BN44" s="81"/>
    </row>
    <row r="45" spans="1:66" s="46" customFormat="1" ht="17.399999999999999" x14ac:dyDescent="0.25">
      <c r="A45"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5" s="57" t="s">
        <v>28</v>
      </c>
      <c r="C45" s="57"/>
      <c r="D45" s="55"/>
      <c r="E45" s="75"/>
      <c r="F45" s="76" t="str">
        <f t="shared" si="7"/>
        <v xml:space="preserve"> - </v>
      </c>
      <c r="G45" s="43"/>
      <c r="H45" s="44"/>
      <c r="I45" s="56" t="str">
        <f t="shared" ref="I45:I47" si="8">IF(OR(F45=0,E45=0)," - ",NETWORKDAYS(E45,F45))</f>
        <v xml:space="preserve"> - </v>
      </c>
      <c r="J45" s="74"/>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c r="AZ45" s="81"/>
      <c r="BA45" s="81"/>
      <c r="BB45" s="81"/>
      <c r="BC45" s="81"/>
      <c r="BD45" s="81"/>
      <c r="BE45" s="81"/>
      <c r="BF45" s="81"/>
      <c r="BG45" s="81"/>
      <c r="BH45" s="81"/>
      <c r="BI45" s="81"/>
      <c r="BJ45" s="81"/>
      <c r="BK45" s="81"/>
      <c r="BL45" s="81"/>
      <c r="BM45" s="81"/>
      <c r="BN45" s="81"/>
    </row>
    <row r="46" spans="1:66" s="46" customFormat="1" ht="17.399999999999999" x14ac:dyDescent="0.25">
      <c r="A46" s="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6" s="58" t="s">
        <v>29</v>
      </c>
      <c r="C46" s="57"/>
      <c r="D46" s="55"/>
      <c r="E46" s="75"/>
      <c r="F46" s="76" t="str">
        <f t="shared" si="7"/>
        <v xml:space="preserve"> - </v>
      </c>
      <c r="G46" s="43"/>
      <c r="H46" s="44"/>
      <c r="I46" s="56" t="str">
        <f t="shared" si="8"/>
        <v xml:space="preserve"> - </v>
      </c>
      <c r="J46" s="74"/>
      <c r="K46" s="81"/>
      <c r="L46" s="81"/>
      <c r="M46" s="81"/>
      <c r="N46" s="81"/>
      <c r="O46" s="81"/>
      <c r="P46" s="81"/>
      <c r="Q46" s="81"/>
      <c r="R46" s="81"/>
      <c r="S46" s="81"/>
      <c r="T46" s="81"/>
      <c r="U46" s="81"/>
      <c r="V46" s="81"/>
      <c r="W46" s="81"/>
      <c r="X46" s="81"/>
      <c r="Y46" s="81"/>
      <c r="Z46" s="81"/>
      <c r="AA46" s="81"/>
      <c r="AB46" s="81"/>
      <c r="AC46" s="81"/>
      <c r="AD46" s="81"/>
      <c r="AE46" s="81"/>
      <c r="AF46" s="81"/>
      <c r="AG46" s="81"/>
      <c r="AH46" s="81"/>
      <c r="AI46" s="81"/>
      <c r="AJ46" s="81"/>
      <c r="AK46" s="81"/>
      <c r="AL46" s="81"/>
      <c r="AM46" s="81"/>
      <c r="AN46" s="81"/>
      <c r="AO46" s="81"/>
      <c r="AP46" s="81"/>
      <c r="AQ46" s="81"/>
      <c r="AR46" s="81"/>
      <c r="AS46" s="81"/>
      <c r="AT46" s="81"/>
      <c r="AU46" s="81"/>
      <c r="AV46" s="81"/>
      <c r="AW46" s="81"/>
      <c r="AX46" s="81"/>
      <c r="AY46" s="81"/>
      <c r="AZ46" s="81"/>
      <c r="BA46" s="81"/>
      <c r="BB46" s="81"/>
      <c r="BC46" s="81"/>
      <c r="BD46" s="81"/>
      <c r="BE46" s="81"/>
      <c r="BF46" s="81"/>
      <c r="BG46" s="81"/>
      <c r="BH46" s="81"/>
      <c r="BI46" s="81"/>
      <c r="BJ46" s="81"/>
      <c r="BK46" s="81"/>
      <c r="BL46" s="81"/>
      <c r="BM46" s="81"/>
      <c r="BN46" s="81"/>
    </row>
    <row r="47" spans="1:66" s="46" customFormat="1" ht="17.399999999999999" x14ac:dyDescent="0.25">
      <c r="A47" s="41"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7" s="58" t="s">
        <v>30</v>
      </c>
      <c r="C47" s="57"/>
      <c r="D47" s="55"/>
      <c r="E47" s="75"/>
      <c r="F47" s="76" t="str">
        <f t="shared" si="7"/>
        <v xml:space="preserve"> - </v>
      </c>
      <c r="G47" s="43"/>
      <c r="H47" s="44"/>
      <c r="I47" s="56" t="str">
        <f t="shared" si="8"/>
        <v xml:space="preserve"> - </v>
      </c>
      <c r="J47" s="74"/>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c r="AZ47" s="81"/>
      <c r="BA47" s="81"/>
      <c r="BB47" s="81"/>
      <c r="BC47" s="81"/>
      <c r="BD47" s="81"/>
      <c r="BE47" s="81"/>
      <c r="BF47" s="81"/>
      <c r="BG47" s="81"/>
      <c r="BH47" s="81"/>
      <c r="BI47" s="81"/>
      <c r="BJ47" s="81"/>
      <c r="BK47" s="81"/>
      <c r="BL47" s="81"/>
      <c r="BM47" s="81"/>
      <c r="BN47" s="81"/>
    </row>
    <row r="48" spans="1:66" s="22" customFormat="1" x14ac:dyDescent="0.25">
      <c r="A48" s="19"/>
      <c r="B48" s="20"/>
      <c r="C48" s="20"/>
      <c r="D48" s="21"/>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35 H42:H47">
    <cfRule type="dataBar" priority="5">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8">
      <formula>K$6=TODAY()</formula>
    </cfRule>
  </conditionalFormatting>
  <conditionalFormatting sqref="K8:BN47">
    <cfRule type="expression" dxfId="2" priority="51">
      <formula>AND($E8&lt;=K$6,ROUNDDOWN(($F8-$E8+1)*$H8,0)+$E8-1&gt;=K$6)</formula>
    </cfRule>
    <cfRule type="expression" dxfId="1" priority="52">
      <formula>AND(NOT(ISBLANK($E8)),$E8&lt;=K$6,$F8&gt;=K$6)</formula>
    </cfRule>
  </conditionalFormatting>
  <conditionalFormatting sqref="K6:BN47">
    <cfRule type="expression" dxfId="0" priority="11">
      <formula>K$6=TODAY()</formula>
    </cfRule>
  </conditionalFormatting>
  <conditionalFormatting sqref="H36">
    <cfRule type="dataBar" priority="3">
      <dataBar>
        <cfvo type="num" val="0"/>
        <cfvo type="num" val="1"/>
        <color theme="0" tint="-0.34998626667073579"/>
      </dataBar>
      <extLst>
        <ext xmlns:x14="http://schemas.microsoft.com/office/spreadsheetml/2009/9/main" uri="{B025F937-C7B1-47D3-B67F-A62EFF666E3E}">
          <x14:id>{B91AC348-9581-4E1D-A8CE-CF9CC46D5C54}</x14:id>
        </ext>
      </extLst>
    </cfRule>
  </conditionalFormatting>
  <conditionalFormatting sqref="H37">
    <cfRule type="dataBar" priority="2">
      <dataBar>
        <cfvo type="num" val="0"/>
        <cfvo type="num" val="1"/>
        <color theme="0" tint="-0.34998626667073579"/>
      </dataBar>
      <extLst>
        <ext xmlns:x14="http://schemas.microsoft.com/office/spreadsheetml/2009/9/main" uri="{B025F937-C7B1-47D3-B67F-A62EFF666E3E}">
          <x14:id>{60B62139-C04E-4301-8B0C-CB5220F6BB62}</x14:id>
        </ext>
      </extLst>
    </cfRule>
  </conditionalFormatting>
  <conditionalFormatting sqref="H38:H41">
    <cfRule type="dataBar" priority="1">
      <dataBar>
        <cfvo type="num" val="0"/>
        <cfvo type="num" val="1"/>
        <color theme="0" tint="-0.34998626667073579"/>
      </dataBar>
      <extLst>
        <ext xmlns:x14="http://schemas.microsoft.com/office/spreadsheetml/2009/9/main" uri="{B025F937-C7B1-47D3-B67F-A62EFF666E3E}">
          <x14:id>{2966916F-AADF-4F8B-A9D5-452F6124C54A}</x14:id>
        </ext>
      </extLst>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pageMargins left="0.25" right="0.25" top="0.5" bottom="0.5" header="0.5" footer="0.25"/>
  <pageSetup scale="63" fitToHeight="0" orientation="landscape" r:id="rId1"/>
  <headerFooter alignWithMargins="0"/>
  <ignoredErrors>
    <ignoredError sqref="H9 B31 B32:B34 B25:B28 B19:B22 G13:H13 G12 G16 G14:H14 A43:B43 B42 E18 E24 E30 E42:H43 G15 G11 G10 G18:H18 G24:H24 G30:H34 H22 G44 G45:G46 G47 H20 H21 H25:H28" unlockedFormula="1"/>
    <ignoredError sqref="A30 A24 A18"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H8:H35 H42:H47</xm:sqref>
        </x14:conditionalFormatting>
        <x14:conditionalFormatting xmlns:xm="http://schemas.microsoft.com/office/excel/2006/main">
          <x14:cfRule type="dataBar" id="{B91AC348-9581-4E1D-A8CE-CF9CC46D5C54}">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60B62139-C04E-4301-8B0C-CB5220F6BB62}">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2966916F-AADF-4F8B-A9D5-452F6124C54A}">
            <x14:dataBar minLength="0" maxLength="100" gradient="0">
              <x14:cfvo type="num">
                <xm:f>0</xm:f>
              </x14:cfvo>
              <x14:cfvo type="num">
                <xm:f>1</xm:f>
              </x14:cfvo>
              <x14:negativeFillColor rgb="FFFF0000"/>
              <x14:axisColor rgb="FF000000"/>
            </x14:dataBar>
          </x14:cfRule>
          <xm:sqref>H38:H41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topLeftCell="A18" workbookViewId="0">
      <selection activeCell="A3" sqref="A3"/>
    </sheetView>
  </sheetViews>
  <sheetFormatPr defaultColWidth="8.88671875" defaultRowHeight="13.2" x14ac:dyDescent="0.25"/>
  <cols>
    <col min="1" max="1" width="5.5546875" style="7" customWidth="1"/>
    <col min="2" max="2" width="90.44140625" style="7" customWidth="1"/>
    <col min="3" max="3" width="16.44140625" style="7" bestFit="1" customWidth="1"/>
    <col min="4" max="16384" width="8.88671875" style="7"/>
  </cols>
  <sheetData>
    <row r="1" spans="1:3" ht="30" customHeight="1" x14ac:dyDescent="0.25">
      <c r="A1" s="25" t="s">
        <v>87</v>
      </c>
      <c r="B1" s="26"/>
      <c r="C1" s="27"/>
    </row>
    <row r="2" spans="1:3" ht="13.8" x14ac:dyDescent="0.25">
      <c r="A2" s="112" t="s">
        <v>24</v>
      </c>
      <c r="B2" s="9"/>
      <c r="C2" s="8"/>
    </row>
    <row r="3" spans="1:3" s="14" customFormat="1" x14ac:dyDescent="0.25">
      <c r="A3" s="8"/>
      <c r="B3" s="9"/>
      <c r="C3" s="8"/>
    </row>
    <row r="4" spans="1:3" s="8" customFormat="1" ht="17.399999999999999" x14ac:dyDescent="0.3">
      <c r="A4" s="107" t="s">
        <v>54</v>
      </c>
      <c r="B4" s="24"/>
    </row>
    <row r="5" spans="1:3" s="8" customFormat="1" ht="55.2" x14ac:dyDescent="0.25">
      <c r="B5" s="113" t="s">
        <v>43</v>
      </c>
    </row>
    <row r="7" spans="1:3" ht="27.6" x14ac:dyDescent="0.25">
      <c r="B7" s="113" t="s">
        <v>55</v>
      </c>
    </row>
    <row r="9" spans="1:3" ht="13.8" x14ac:dyDescent="0.25">
      <c r="B9" s="112" t="s">
        <v>26</v>
      </c>
    </row>
    <row r="11" spans="1:3" ht="27.6" x14ac:dyDescent="0.25">
      <c r="B11" s="111" t="s">
        <v>27</v>
      </c>
    </row>
    <row r="12" spans="1:3" s="14" customFormat="1" x14ac:dyDescent="0.25"/>
    <row r="13" spans="1:3" ht="17.399999999999999" x14ac:dyDescent="0.3">
      <c r="A13" s="146" t="s">
        <v>4</v>
      </c>
      <c r="B13" s="146"/>
    </row>
    <row r="14" spans="1:3" s="14" customFormat="1" x14ac:dyDescent="0.25"/>
    <row r="15" spans="1:3" s="108" customFormat="1" ht="17.399999999999999" x14ac:dyDescent="0.25">
      <c r="A15" s="116"/>
      <c r="B15" s="114" t="s">
        <v>46</v>
      </c>
    </row>
    <row r="16" spans="1:3" s="108" customFormat="1" ht="17.399999999999999" x14ac:dyDescent="0.25">
      <c r="A16" s="116"/>
      <c r="B16" s="115" t="s">
        <v>44</v>
      </c>
      <c r="C16" s="110" t="s">
        <v>3</v>
      </c>
    </row>
    <row r="17" spans="1:3" ht="17.399999999999999" x14ac:dyDescent="0.3">
      <c r="A17" s="117"/>
      <c r="B17" s="115" t="s">
        <v>48</v>
      </c>
    </row>
    <row r="18" spans="1:3" s="14" customFormat="1" ht="17.399999999999999" x14ac:dyDescent="0.3">
      <c r="A18" s="117"/>
      <c r="B18" s="115" t="s">
        <v>56</v>
      </c>
    </row>
    <row r="19" spans="1:3" s="27" customFormat="1" ht="17.399999999999999" x14ac:dyDescent="0.3">
      <c r="A19" s="120"/>
      <c r="B19" s="115" t="s">
        <v>57</v>
      </c>
    </row>
    <row r="20" spans="1:3" s="108" customFormat="1" ht="17.399999999999999" x14ac:dyDescent="0.25">
      <c r="A20" s="116"/>
      <c r="B20" s="114" t="s">
        <v>45</v>
      </c>
      <c r="C20" s="109" t="s">
        <v>2</v>
      </c>
    </row>
    <row r="21" spans="1:3" ht="17.399999999999999" x14ac:dyDescent="0.3">
      <c r="A21" s="117"/>
      <c r="B21" s="115" t="s">
        <v>47</v>
      </c>
    </row>
    <row r="22" spans="1:3" s="8" customFormat="1" ht="17.399999999999999" x14ac:dyDescent="0.3">
      <c r="A22" s="118"/>
      <c r="B22" s="119" t="s">
        <v>49</v>
      </c>
    </row>
    <row r="23" spans="1:3" s="8" customFormat="1" ht="17.399999999999999" x14ac:dyDescent="0.3">
      <c r="A23" s="118"/>
      <c r="B23" s="10"/>
    </row>
    <row r="24" spans="1:3" s="8" customFormat="1" ht="17.399999999999999" x14ac:dyDescent="0.3">
      <c r="A24" s="146" t="s">
        <v>50</v>
      </c>
      <c r="B24" s="146"/>
    </row>
    <row r="25" spans="1:3" s="8" customFormat="1" ht="41.4" x14ac:dyDescent="0.3">
      <c r="A25" s="118"/>
      <c r="B25" s="115" t="s">
        <v>58</v>
      </c>
    </row>
    <row r="26" spans="1:3" s="8" customFormat="1" ht="17.399999999999999" x14ac:dyDescent="0.3">
      <c r="A26" s="118"/>
      <c r="B26" s="115"/>
    </row>
    <row r="27" spans="1:3" s="8" customFormat="1" ht="17.399999999999999" x14ac:dyDescent="0.3">
      <c r="A27" s="118"/>
      <c r="B27" s="136" t="s">
        <v>62</v>
      </c>
    </row>
    <row r="28" spans="1:3" s="8" customFormat="1" ht="17.399999999999999" x14ac:dyDescent="0.3">
      <c r="A28" s="118"/>
      <c r="B28" s="115" t="s">
        <v>51</v>
      </c>
    </row>
    <row r="29" spans="1:3" s="8" customFormat="1" ht="27.6" x14ac:dyDescent="0.3">
      <c r="A29" s="118"/>
      <c r="B29" s="115" t="s">
        <v>53</v>
      </c>
    </row>
    <row r="30" spans="1:3" s="8" customFormat="1" ht="17.399999999999999" x14ac:dyDescent="0.3">
      <c r="A30" s="118"/>
      <c r="B30" s="115"/>
    </row>
    <row r="31" spans="1:3" s="8" customFormat="1" ht="17.399999999999999" x14ac:dyDescent="0.3">
      <c r="A31" s="118"/>
      <c r="B31" s="136" t="s">
        <v>59</v>
      </c>
    </row>
    <row r="32" spans="1:3" s="8" customFormat="1" ht="17.399999999999999" x14ac:dyDescent="0.3">
      <c r="A32" s="118"/>
      <c r="B32" s="115" t="s">
        <v>52</v>
      </c>
    </row>
    <row r="33" spans="1:2" s="8" customFormat="1" ht="17.399999999999999" x14ac:dyDescent="0.3">
      <c r="A33" s="118"/>
      <c r="B33" s="115" t="s">
        <v>60</v>
      </c>
    </row>
    <row r="34" spans="1:2" s="8" customFormat="1" ht="17.399999999999999" x14ac:dyDescent="0.3">
      <c r="A34" s="118"/>
      <c r="B34" s="10"/>
    </row>
    <row r="35" spans="1:2" s="8" customFormat="1" ht="27.6" x14ac:dyDescent="0.3">
      <c r="A35" s="118"/>
      <c r="B35" s="115" t="s">
        <v>94</v>
      </c>
    </row>
    <row r="36" spans="1:2" s="8" customFormat="1" ht="17.399999999999999" x14ac:dyDescent="0.3">
      <c r="A36" s="118"/>
      <c r="B36" s="121" t="s">
        <v>61</v>
      </c>
    </row>
    <row r="37" spans="1:2" s="8" customFormat="1" ht="17.399999999999999" x14ac:dyDescent="0.3">
      <c r="A37" s="118"/>
      <c r="B37" s="10"/>
    </row>
    <row r="38" spans="1:2" ht="17.399999999999999" x14ac:dyDescent="0.3">
      <c r="A38" s="146" t="s">
        <v>11</v>
      </c>
      <c r="B38" s="146"/>
    </row>
    <row r="39" spans="1:2" ht="27.6" x14ac:dyDescent="0.25">
      <c r="B39" s="115" t="s">
        <v>64</v>
      </c>
    </row>
    <row r="40" spans="1:2" s="14" customFormat="1" x14ac:dyDescent="0.25"/>
    <row r="41" spans="1:2" s="14" customFormat="1" ht="13.8" x14ac:dyDescent="0.25">
      <c r="B41" s="115" t="s">
        <v>65</v>
      </c>
    </row>
    <row r="42" spans="1:2" s="14" customFormat="1" x14ac:dyDescent="0.25"/>
    <row r="43" spans="1:2" s="14" customFormat="1" ht="27.6" x14ac:dyDescent="0.25">
      <c r="B43" s="115" t="s">
        <v>63</v>
      </c>
    </row>
    <row r="44" spans="1:2" s="14" customFormat="1" x14ac:dyDescent="0.25"/>
    <row r="45" spans="1:2" ht="27.6" x14ac:dyDescent="0.25">
      <c r="B45" s="115" t="s">
        <v>66</v>
      </c>
    </row>
    <row r="46" spans="1:2" x14ac:dyDescent="0.25">
      <c r="B46" s="15"/>
    </row>
    <row r="47" spans="1:2" ht="27.6" x14ac:dyDescent="0.25">
      <c r="B47" s="115" t="s">
        <v>67</v>
      </c>
    </row>
    <row r="48" spans="1:2" x14ac:dyDescent="0.25">
      <c r="B48" s="11"/>
    </row>
    <row r="49" spans="1:2" ht="17.399999999999999" x14ac:dyDescent="0.3">
      <c r="A49" s="146" t="s">
        <v>7</v>
      </c>
      <c r="B49" s="146"/>
    </row>
    <row r="50" spans="1:2" ht="27.6" x14ac:dyDescent="0.25">
      <c r="B50" s="115" t="s">
        <v>95</v>
      </c>
    </row>
    <row r="51" spans="1:2" x14ac:dyDescent="0.25">
      <c r="B51" s="11"/>
    </row>
    <row r="52" spans="1:2" ht="13.8" x14ac:dyDescent="0.25">
      <c r="A52" s="122" t="s">
        <v>12</v>
      </c>
      <c r="B52" s="115" t="s">
        <v>13</v>
      </c>
    </row>
    <row r="53" spans="1:2" ht="13.8" x14ac:dyDescent="0.25">
      <c r="A53" s="122" t="s">
        <v>14</v>
      </c>
      <c r="B53" s="115" t="s">
        <v>15</v>
      </c>
    </row>
    <row r="54" spans="1:2" ht="13.8" x14ac:dyDescent="0.25">
      <c r="A54" s="122" t="s">
        <v>16</v>
      </c>
      <c r="B54" s="115" t="s">
        <v>17</v>
      </c>
    </row>
    <row r="55" spans="1:2" ht="28.2" x14ac:dyDescent="0.25">
      <c r="A55" s="111"/>
      <c r="B55" s="115" t="s">
        <v>68</v>
      </c>
    </row>
    <row r="56" spans="1:2" ht="28.2" x14ac:dyDescent="0.25">
      <c r="A56" s="111"/>
      <c r="B56" s="115" t="s">
        <v>69</v>
      </c>
    </row>
    <row r="57" spans="1:2" ht="13.8" x14ac:dyDescent="0.25">
      <c r="A57" s="122" t="s">
        <v>18</v>
      </c>
      <c r="B57" s="115" t="s">
        <v>19</v>
      </c>
    </row>
    <row r="58" spans="1:2" ht="14.4" x14ac:dyDescent="0.25">
      <c r="A58" s="111"/>
      <c r="B58" s="115" t="s">
        <v>70</v>
      </c>
    </row>
    <row r="59" spans="1:2" ht="14.4" x14ac:dyDescent="0.25">
      <c r="A59" s="111"/>
      <c r="B59" s="115" t="s">
        <v>71</v>
      </c>
    </row>
    <row r="60" spans="1:2" ht="13.8" x14ac:dyDescent="0.25">
      <c r="A60" s="122" t="s">
        <v>20</v>
      </c>
      <c r="B60" s="115" t="s">
        <v>21</v>
      </c>
    </row>
    <row r="61" spans="1:2" ht="28.2" x14ac:dyDescent="0.25">
      <c r="A61" s="111"/>
      <c r="B61" s="115" t="s">
        <v>72</v>
      </c>
    </row>
    <row r="62" spans="1:2" ht="13.8" x14ac:dyDescent="0.25">
      <c r="A62" s="122" t="s">
        <v>73</v>
      </c>
      <c r="B62" s="115" t="s">
        <v>74</v>
      </c>
    </row>
    <row r="63" spans="1:2" ht="13.8" x14ac:dyDescent="0.25">
      <c r="A63" s="123"/>
      <c r="B63" s="115" t="s">
        <v>75</v>
      </c>
    </row>
    <row r="64" spans="1:2" s="14" customFormat="1" x14ac:dyDescent="0.25">
      <c r="B64" s="12"/>
    </row>
    <row r="65" spans="1:2" s="14" customFormat="1" ht="17.399999999999999" x14ac:dyDescent="0.3">
      <c r="A65" s="146" t="s">
        <v>10</v>
      </c>
      <c r="B65" s="146"/>
    </row>
    <row r="66" spans="1:2" s="14" customFormat="1" ht="41.4" x14ac:dyDescent="0.25">
      <c r="B66" s="115" t="s">
        <v>76</v>
      </c>
    </row>
    <row r="67" spans="1:2" s="14" customFormat="1" x14ac:dyDescent="0.25">
      <c r="B67" s="13"/>
    </row>
    <row r="68" spans="1:2" s="8" customFormat="1" ht="17.399999999999999" x14ac:dyDescent="0.3">
      <c r="A68" s="146" t="s">
        <v>5</v>
      </c>
      <c r="B68" s="146"/>
    </row>
    <row r="69" spans="1:2" s="14" customFormat="1" ht="13.8" x14ac:dyDescent="0.25">
      <c r="A69" s="130" t="s">
        <v>6</v>
      </c>
      <c r="B69" s="131" t="s">
        <v>77</v>
      </c>
    </row>
    <row r="70" spans="1:2" s="8" customFormat="1" ht="27.6" x14ac:dyDescent="0.25">
      <c r="A70" s="124"/>
      <c r="B70" s="129" t="s">
        <v>79</v>
      </c>
    </row>
    <row r="71" spans="1:2" s="8" customFormat="1" ht="13.8" x14ac:dyDescent="0.25">
      <c r="A71" s="124"/>
      <c r="B71" s="125"/>
    </row>
    <row r="72" spans="1:2" s="14" customFormat="1" ht="13.8" x14ac:dyDescent="0.25">
      <c r="A72" s="130" t="s">
        <v>6</v>
      </c>
      <c r="B72" s="131" t="s">
        <v>92</v>
      </c>
    </row>
    <row r="73" spans="1:2" s="8" customFormat="1" ht="28.2" x14ac:dyDescent="0.25">
      <c r="A73" s="124"/>
      <c r="B73" s="129" t="s">
        <v>97</v>
      </c>
    </row>
    <row r="74" spans="1:2" s="8" customFormat="1" ht="13.8" x14ac:dyDescent="0.25">
      <c r="A74" s="124"/>
      <c r="B74" s="125"/>
    </row>
    <row r="75" spans="1:2" ht="13.8" x14ac:dyDescent="0.25">
      <c r="A75" s="130" t="s">
        <v>6</v>
      </c>
      <c r="B75" s="133" t="s">
        <v>82</v>
      </c>
    </row>
    <row r="76" spans="1:2" s="8" customFormat="1" ht="41.4" x14ac:dyDescent="0.25">
      <c r="A76" s="124"/>
      <c r="B76" s="113" t="s">
        <v>96</v>
      </c>
    </row>
    <row r="77" spans="1:2" ht="13.8" x14ac:dyDescent="0.25">
      <c r="A77" s="123"/>
      <c r="B77" s="123"/>
    </row>
    <row r="78" spans="1:2" s="14" customFormat="1" ht="13.8" x14ac:dyDescent="0.25">
      <c r="A78" s="130" t="s">
        <v>6</v>
      </c>
      <c r="B78" s="133" t="s">
        <v>88</v>
      </c>
    </row>
    <row r="79" spans="1:2" s="8" customFormat="1" ht="27.6" x14ac:dyDescent="0.25">
      <c r="A79" s="124"/>
      <c r="B79" s="113" t="s">
        <v>83</v>
      </c>
    </row>
    <row r="80" spans="1:2" s="14" customFormat="1" ht="13.8" x14ac:dyDescent="0.25">
      <c r="A80" s="123"/>
      <c r="B80" s="123"/>
    </row>
    <row r="81" spans="1:2" ht="13.8" x14ac:dyDescent="0.25">
      <c r="A81" s="130" t="s">
        <v>6</v>
      </c>
      <c r="B81" s="133" t="s">
        <v>89</v>
      </c>
    </row>
    <row r="82" spans="1:2" s="8" customFormat="1" ht="14.4" x14ac:dyDescent="0.3">
      <c r="A82" s="124"/>
      <c r="B82" s="128" t="s">
        <v>84</v>
      </c>
    </row>
    <row r="83" spans="1:2" s="8" customFormat="1" ht="14.4" x14ac:dyDescent="0.3">
      <c r="A83" s="124"/>
      <c r="B83" s="128" t="s">
        <v>85</v>
      </c>
    </row>
    <row r="84" spans="1:2" s="8" customFormat="1" ht="14.4" x14ac:dyDescent="0.3">
      <c r="A84" s="124"/>
      <c r="B84" s="128" t="s">
        <v>86</v>
      </c>
    </row>
    <row r="85" spans="1:2" ht="13.8" x14ac:dyDescent="0.25">
      <c r="A85" s="123"/>
      <c r="B85" s="127"/>
    </row>
    <row r="86" spans="1:2" ht="13.8" x14ac:dyDescent="0.25">
      <c r="A86" s="130" t="s">
        <v>6</v>
      </c>
      <c r="B86" s="133" t="s">
        <v>90</v>
      </c>
    </row>
    <row r="87" spans="1:2" s="8" customFormat="1" ht="41.4" x14ac:dyDescent="0.25">
      <c r="A87" s="124"/>
      <c r="B87" s="113" t="s">
        <v>78</v>
      </c>
    </row>
    <row r="88" spans="1:2" s="8" customFormat="1" ht="14.4" x14ac:dyDescent="0.3">
      <c r="A88" s="124"/>
      <c r="B88" s="126" t="s">
        <v>80</v>
      </c>
    </row>
    <row r="89" spans="1:2" s="8" customFormat="1" ht="41.4" x14ac:dyDescent="0.25">
      <c r="A89" s="124"/>
      <c r="B89" s="132" t="s">
        <v>81</v>
      </c>
    </row>
    <row r="90" spans="1:2" ht="13.8" x14ac:dyDescent="0.25">
      <c r="A90" s="123"/>
      <c r="B90" s="123"/>
    </row>
    <row r="91" spans="1:2" ht="13.8" x14ac:dyDescent="0.25">
      <c r="A91" s="130" t="s">
        <v>6</v>
      </c>
      <c r="B91" s="135" t="s">
        <v>91</v>
      </c>
    </row>
    <row r="92" spans="1:2" ht="27.6" x14ac:dyDescent="0.25">
      <c r="A92" s="111"/>
      <c r="B92" s="128" t="s">
        <v>22</v>
      </c>
    </row>
    <row r="94" spans="1:2" x14ac:dyDescent="0.25">
      <c r="A94" s="17" t="s">
        <v>25</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GanttChart</vt:lpstr>
      <vt:lpstr>Help</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Administrator</cp:lastModifiedBy>
  <cp:lastPrinted>2018-02-12T20:25:38Z</cp:lastPrinted>
  <dcterms:created xsi:type="dcterms:W3CDTF">2010-06-09T16:05:03Z</dcterms:created>
  <dcterms:modified xsi:type="dcterms:W3CDTF">2019-06-03T11:56:02Z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