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680\Downloads\"/>
    </mc:Choice>
  </mc:AlternateContent>
  <xr:revisionPtr revIDLastSave="0" documentId="13_ncr:1_{C2D4CE1D-7610-4AE3-84BA-09FAD02A679C}" xr6:coauthVersionLast="36" xr6:coauthVersionMax="36" xr10:uidLastSave="{00000000-0000-0000-0000-000000000000}"/>
  <bookViews>
    <workbookView xWindow="0" yWindow="0" windowWidth="18900" windowHeight="9105" activeTab="1" xr2:uid="{00000000-000D-0000-FFFF-FFFF00000000}"/>
  </bookViews>
  <sheets>
    <sheet name="Part II Base Scenario" sheetId="14" r:id="rId1"/>
    <sheet name="Scenario 2" sheetId="18" r:id="rId2"/>
  </sheets>
  <calcPr calcId="191029"/>
</workbook>
</file>

<file path=xl/calcChain.xml><?xml version="1.0" encoding="utf-8"?>
<calcChain xmlns="http://schemas.openxmlformats.org/spreadsheetml/2006/main">
  <c r="H4" i="18" l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3" i="18"/>
  <c r="D3" i="18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I25" i="18" l="1"/>
  <c r="E25" i="18"/>
  <c r="I24" i="18"/>
  <c r="E24" i="18"/>
  <c r="I23" i="18"/>
  <c r="E23" i="18"/>
  <c r="I22" i="18"/>
  <c r="E22" i="18"/>
  <c r="J22" i="18" s="1"/>
  <c r="L22" i="18" s="1"/>
  <c r="I21" i="18"/>
  <c r="E21" i="18"/>
  <c r="I20" i="18"/>
  <c r="E20" i="18"/>
  <c r="I19" i="18"/>
  <c r="E19" i="18"/>
  <c r="I18" i="18"/>
  <c r="E18" i="18"/>
  <c r="I17" i="18"/>
  <c r="E17" i="18"/>
  <c r="I16" i="18"/>
  <c r="E16" i="18"/>
  <c r="I15" i="18"/>
  <c r="E15" i="18"/>
  <c r="I14" i="18"/>
  <c r="E14" i="18"/>
  <c r="J14" i="18" s="1"/>
  <c r="L14" i="18" s="1"/>
  <c r="I13" i="18"/>
  <c r="E13" i="18"/>
  <c r="I12" i="18"/>
  <c r="E12" i="18"/>
  <c r="I11" i="18"/>
  <c r="E11" i="18"/>
  <c r="I10" i="18"/>
  <c r="E10" i="18"/>
  <c r="I9" i="18"/>
  <c r="E9" i="18"/>
  <c r="I8" i="18"/>
  <c r="E8" i="18"/>
  <c r="J8" i="18" s="1"/>
  <c r="L8" i="18" s="1"/>
  <c r="I7" i="18"/>
  <c r="E7" i="18"/>
  <c r="I6" i="18"/>
  <c r="E6" i="18"/>
  <c r="I5" i="18"/>
  <c r="E5" i="18"/>
  <c r="I4" i="18"/>
  <c r="E4" i="18"/>
  <c r="I3" i="18"/>
  <c r="E3" i="18"/>
  <c r="I2" i="18"/>
  <c r="E2" i="18"/>
  <c r="J6" i="18" l="1"/>
  <c r="L6" i="18" s="1"/>
  <c r="J18" i="18"/>
  <c r="L18" i="18" s="1"/>
  <c r="J24" i="18"/>
  <c r="L24" i="18" s="1"/>
  <c r="J5" i="18"/>
  <c r="L5" i="18" s="1"/>
  <c r="J9" i="18"/>
  <c r="L9" i="18" s="1"/>
  <c r="J13" i="18"/>
  <c r="L13" i="18" s="1"/>
  <c r="J21" i="18"/>
  <c r="L21" i="18" s="1"/>
  <c r="J25" i="18"/>
  <c r="L25" i="18" s="1"/>
  <c r="J11" i="18"/>
  <c r="L11" i="18" s="1"/>
  <c r="J15" i="18"/>
  <c r="L15" i="18" s="1"/>
  <c r="J19" i="18"/>
  <c r="L19" i="18" s="1"/>
  <c r="J23" i="18"/>
  <c r="L23" i="18" s="1"/>
  <c r="J4" i="18"/>
  <c r="L4" i="18" s="1"/>
  <c r="J12" i="18"/>
  <c r="L12" i="18" s="1"/>
  <c r="J16" i="18"/>
  <c r="L16" i="18" s="1"/>
  <c r="J20" i="18"/>
  <c r="L20" i="18" s="1"/>
  <c r="J3" i="18"/>
  <c r="L3" i="18" s="1"/>
  <c r="J7" i="18"/>
  <c r="L7" i="18" s="1"/>
  <c r="J10" i="18"/>
  <c r="L10" i="18" s="1"/>
  <c r="J17" i="18"/>
  <c r="L17" i="18" s="1"/>
  <c r="J2" i="18"/>
  <c r="L2" i="18" s="1"/>
  <c r="N2" i="18" s="1"/>
  <c r="M2" i="18" s="1"/>
  <c r="O2" i="18" s="1"/>
  <c r="M3" i="18" l="1"/>
  <c r="O3" i="18" s="1"/>
  <c r="I25" i="14"/>
  <c r="C25" i="14"/>
  <c r="E25" i="14"/>
  <c r="I24" i="14"/>
  <c r="C24" i="14"/>
  <c r="E24" i="14" s="1"/>
  <c r="I23" i="14"/>
  <c r="C23" i="14"/>
  <c r="E23" i="14" s="1"/>
  <c r="I22" i="14"/>
  <c r="C22" i="14"/>
  <c r="E22" i="14"/>
  <c r="I21" i="14"/>
  <c r="C21" i="14"/>
  <c r="E21" i="14"/>
  <c r="I20" i="14"/>
  <c r="C20" i="14"/>
  <c r="E20" i="14" s="1"/>
  <c r="I19" i="14"/>
  <c r="C19" i="14"/>
  <c r="E19" i="14" s="1"/>
  <c r="I18" i="14"/>
  <c r="C18" i="14"/>
  <c r="E18" i="14" s="1"/>
  <c r="I17" i="14"/>
  <c r="C17" i="14"/>
  <c r="E17" i="14"/>
  <c r="I16" i="14"/>
  <c r="C16" i="14"/>
  <c r="E16" i="14" s="1"/>
  <c r="I15" i="14"/>
  <c r="C15" i="14"/>
  <c r="E15" i="14" s="1"/>
  <c r="I14" i="14"/>
  <c r="C14" i="14"/>
  <c r="E14" i="14"/>
  <c r="I13" i="14"/>
  <c r="C13" i="14"/>
  <c r="E13" i="14" s="1"/>
  <c r="I12" i="14"/>
  <c r="C12" i="14"/>
  <c r="E12" i="14" s="1"/>
  <c r="I11" i="14"/>
  <c r="C11" i="14"/>
  <c r="E11" i="14" s="1"/>
  <c r="I10" i="14"/>
  <c r="C10" i="14"/>
  <c r="E10" i="14" s="1"/>
  <c r="I9" i="14"/>
  <c r="C9" i="14"/>
  <c r="E9" i="14" s="1"/>
  <c r="I8" i="14"/>
  <c r="C8" i="14"/>
  <c r="E8" i="14" s="1"/>
  <c r="I7" i="14"/>
  <c r="C7" i="14"/>
  <c r="E7" i="14" s="1"/>
  <c r="I6" i="14"/>
  <c r="C6" i="14"/>
  <c r="E6" i="14" s="1"/>
  <c r="I5" i="14"/>
  <c r="C5" i="14"/>
  <c r="E5" i="14"/>
  <c r="I4" i="14"/>
  <c r="C4" i="14"/>
  <c r="E4" i="14" s="1"/>
  <c r="I3" i="14"/>
  <c r="C3" i="14"/>
  <c r="E3" i="14" s="1"/>
  <c r="I2" i="14"/>
  <c r="C2" i="14"/>
  <c r="E2" i="14" s="1"/>
  <c r="N3" i="18" l="1"/>
  <c r="M4" i="18" s="1"/>
  <c r="O4" i="18" s="1"/>
  <c r="J6" i="14"/>
  <c r="L6" i="14" s="1"/>
  <c r="J18" i="14"/>
  <c r="L18" i="14" s="1"/>
  <c r="J5" i="14"/>
  <c r="L5" i="14" s="1"/>
  <c r="J9" i="14"/>
  <c r="L9" i="14" s="1"/>
  <c r="J13" i="14"/>
  <c r="L13" i="14" s="1"/>
  <c r="J17" i="14"/>
  <c r="L17" i="14" s="1"/>
  <c r="J21" i="14"/>
  <c r="L21" i="14" s="1"/>
  <c r="J25" i="14"/>
  <c r="L25" i="14" s="1"/>
  <c r="J10" i="14"/>
  <c r="L10" i="14" s="1"/>
  <c r="J14" i="14"/>
  <c r="L14" i="14" s="1"/>
  <c r="J4" i="14"/>
  <c r="L4" i="14" s="1"/>
  <c r="J8" i="14"/>
  <c r="L8" i="14" s="1"/>
  <c r="J12" i="14"/>
  <c r="L12" i="14" s="1"/>
  <c r="J16" i="14"/>
  <c r="L16" i="14" s="1"/>
  <c r="J20" i="14"/>
  <c r="L20" i="14" s="1"/>
  <c r="J24" i="14"/>
  <c r="L24" i="14" s="1"/>
  <c r="J3" i="14"/>
  <c r="L3" i="14" s="1"/>
  <c r="J7" i="14"/>
  <c r="L7" i="14" s="1"/>
  <c r="J11" i="14"/>
  <c r="L11" i="14" s="1"/>
  <c r="J15" i="14"/>
  <c r="L15" i="14" s="1"/>
  <c r="J19" i="14"/>
  <c r="L19" i="14" s="1"/>
  <c r="J23" i="14"/>
  <c r="L23" i="14" s="1"/>
  <c r="J22" i="14"/>
  <c r="L22" i="14" s="1"/>
  <c r="J2" i="14"/>
  <c r="L2" i="14" s="1"/>
  <c r="N2" i="14" s="1"/>
  <c r="M2" i="14" s="1"/>
  <c r="O2" i="14" s="1"/>
  <c r="N4" i="18" l="1"/>
  <c r="M5" i="18" s="1"/>
  <c r="O5" i="18" s="1"/>
  <c r="M3" i="14"/>
  <c r="O3" i="14" s="1"/>
  <c r="N5" i="18" l="1"/>
  <c r="M6" i="18" s="1"/>
  <c r="O6" i="18" s="1"/>
  <c r="N3" i="14"/>
  <c r="N6" i="18" l="1"/>
  <c r="M7" i="18" s="1"/>
  <c r="O7" i="18" s="1"/>
  <c r="M4" i="14"/>
  <c r="O4" i="14" s="1"/>
  <c r="N7" i="18" l="1"/>
  <c r="M8" i="18" s="1"/>
  <c r="O8" i="18" s="1"/>
  <c r="N4" i="14"/>
  <c r="N8" i="18" l="1"/>
  <c r="M5" i="14"/>
  <c r="O5" i="14" s="1"/>
  <c r="M9" i="18" l="1"/>
  <c r="O9" i="18" s="1"/>
  <c r="N5" i="14"/>
  <c r="N9" i="18" l="1"/>
  <c r="M6" i="14"/>
  <c r="O6" i="14" s="1"/>
  <c r="M10" i="18" l="1"/>
  <c r="O10" i="18" s="1"/>
  <c r="N6" i="14"/>
  <c r="N10" i="18" l="1"/>
  <c r="M7" i="14"/>
  <c r="O7" i="14" s="1"/>
  <c r="M11" i="18" l="1"/>
  <c r="O11" i="18" s="1"/>
  <c r="N7" i="14"/>
  <c r="M8" i="14" s="1"/>
  <c r="O8" i="14" s="1"/>
  <c r="N11" i="18" l="1"/>
  <c r="M12" i="18" s="1"/>
  <c r="O12" i="18" s="1"/>
  <c r="N8" i="14"/>
  <c r="N12" i="18" l="1"/>
  <c r="M13" i="18" s="1"/>
  <c r="O13" i="18" s="1"/>
  <c r="M9" i="14"/>
  <c r="O9" i="14" s="1"/>
  <c r="N13" i="18" l="1"/>
  <c r="N9" i="14"/>
  <c r="M14" i="18" l="1"/>
  <c r="O14" i="18" s="1"/>
  <c r="M10" i="14"/>
  <c r="O10" i="14" s="1"/>
  <c r="N14" i="18" l="1"/>
  <c r="M15" i="18" s="1"/>
  <c r="O15" i="18" s="1"/>
  <c r="N10" i="14"/>
  <c r="N15" i="18" l="1"/>
  <c r="M16" i="18" s="1"/>
  <c r="O16" i="18" s="1"/>
  <c r="M11" i="14"/>
  <c r="O11" i="14" s="1"/>
  <c r="N16" i="18" l="1"/>
  <c r="M17" i="18" s="1"/>
  <c r="O17" i="18" s="1"/>
  <c r="N11" i="14"/>
  <c r="N17" i="18" l="1"/>
  <c r="M18" i="18" s="1"/>
  <c r="O18" i="18" s="1"/>
  <c r="M12" i="14"/>
  <c r="O12" i="14" s="1"/>
  <c r="N18" i="18" l="1"/>
  <c r="M19" i="18" s="1"/>
  <c r="O19" i="18" s="1"/>
  <c r="N12" i="14"/>
  <c r="N19" i="18" l="1"/>
  <c r="M20" i="18" s="1"/>
  <c r="O20" i="18" s="1"/>
  <c r="M13" i="14"/>
  <c r="O13" i="14" s="1"/>
  <c r="N20" i="18" l="1"/>
  <c r="M21" i="18" s="1"/>
  <c r="O21" i="18" s="1"/>
  <c r="N13" i="14"/>
  <c r="M14" i="14" s="1"/>
  <c r="O14" i="14" s="1"/>
  <c r="N21" i="18" l="1"/>
  <c r="M22" i="18" s="1"/>
  <c r="O22" i="18" s="1"/>
  <c r="N14" i="14"/>
  <c r="M15" i="14" s="1"/>
  <c r="O15" i="14" s="1"/>
  <c r="N22" i="18" l="1"/>
  <c r="M23" i="18" s="1"/>
  <c r="O23" i="18" s="1"/>
  <c r="N15" i="14"/>
  <c r="M16" i="14" s="1"/>
  <c r="O16" i="14" s="1"/>
  <c r="N23" i="18" l="1"/>
  <c r="M24" i="18" s="1"/>
  <c r="O24" i="18" s="1"/>
  <c r="N16" i="14"/>
  <c r="M17" i="14" s="1"/>
  <c r="O17" i="14" s="1"/>
  <c r="N24" i="18" l="1"/>
  <c r="M25" i="18" s="1"/>
  <c r="O25" i="18" s="1"/>
  <c r="N17" i="14"/>
  <c r="N25" i="18" l="1"/>
  <c r="M18" i="14"/>
  <c r="O18" i="14" s="1"/>
  <c r="N18" i="14" l="1"/>
  <c r="M19" i="14" l="1"/>
  <c r="O19" i="14" s="1"/>
  <c r="N19" i="14" l="1"/>
  <c r="M20" i="14" l="1"/>
  <c r="O20" i="14" s="1"/>
  <c r="N20" i="14" l="1"/>
  <c r="M21" i="14" l="1"/>
  <c r="O21" i="14" s="1"/>
  <c r="N21" i="14" l="1"/>
  <c r="M22" i="14" l="1"/>
  <c r="O22" i="14" s="1"/>
  <c r="N22" i="14" l="1"/>
  <c r="M23" i="14" l="1"/>
  <c r="O23" i="14" s="1"/>
  <c r="N23" i="14" l="1"/>
  <c r="M24" i="14" l="1"/>
  <c r="O24" i="14" s="1"/>
  <c r="N24" i="14" l="1"/>
  <c r="M25" i="14" l="1"/>
  <c r="O25" i="14" s="1"/>
  <c r="N25" i="14" l="1"/>
</calcChain>
</file>

<file path=xl/sharedStrings.xml><?xml version="1.0" encoding="utf-8"?>
<sst xmlns="http://schemas.openxmlformats.org/spreadsheetml/2006/main" count="29" uniqueCount="16">
  <si>
    <t>Hrs Direct Sunlight</t>
  </si>
  <si>
    <t>Energy from Panel System (kWh)</t>
  </si>
  <si>
    <t>Energy from Turbine System (kWh)</t>
  </si>
  <si>
    <t>Electrical Demand (kWh)</t>
  </si>
  <si>
    <t>Energy Supplement from Battery (kWh)</t>
  </si>
  <si>
    <t>Panel Power (kW) Sharp ND-216 Derated</t>
  </si>
  <si>
    <t>Lights On/Off: Energy Balance (kWh)</t>
  </si>
  <si>
    <t>Lights On/Off: Energy Balance after Battery Supplement (kWh)</t>
  </si>
  <si>
    <t>Ave Wind-speed (m/s)</t>
  </si>
  <si>
    <t>Total (Wind+Solar) Energy (kWh)</t>
  </si>
  <si>
    <t>Number of panels</t>
  </si>
  <si>
    <t>Number of Turbines</t>
  </si>
  <si>
    <t>Battery Energy Storage Level at end of hour (kWh)</t>
  </si>
  <si>
    <t>Superwind 350 Power at Wind-speed (kW)</t>
  </si>
  <si>
    <t>skystream 3.7, kW, 30% Wind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</si>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</sst>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wrapText="1"/>
    </xf>
    <xf numFmtId="2" fontId="1" fillId="4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center" wrapText="1"/>
    </xf>
    <xf numFmtId="2" fontId="1" fillId="5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 textRotation="90" wrapText="1"/>
    </xf>
    <xf numFmtId="18" fontId="0" fillId="0" borderId="1" xfId="0" applyNumberFormat="1" applyFont="1" applyBorder="1"/>
    <xf numFmtId="0" fontId="1" fillId="4" borderId="1" xfId="0" applyFont="1" applyFill="1" applyBorder="1" applyAlignment="1">
      <alignment textRotation="90" wrapText="1"/>
    </xf>
    <xf numFmtId="18" fontId="0" fillId="0" borderId="1" xfId="0" applyNumberFormat="1" applyFont="1" applyFill="1" applyBorder="1"/>
    <xf numFmtId="18" fontId="0" fillId="0" borderId="0" xfId="0" applyNumberFormat="1"/>
    <xf numFmtId="2" fontId="0" fillId="0" borderId="2" xfId="0" applyNumberFormat="1" applyFill="1" applyBorder="1"/>
    <xf numFmtId="2" fontId="3" fillId="6" borderId="1" xfId="0" applyNumberFormat="1" applyFont="1" applyFill="1" applyBorder="1"/>
    <xf numFmtId="2" fontId="0" fillId="0" borderId="1" xfId="0" applyNumberFormat="1" applyBorder="1"/>
    <xf numFmtId="18" fontId="0" fillId="2" borderId="0" xfId="0" applyNumberFormat="1" applyFill="1"/>
    <xf numFmtId="2" fontId="2" fillId="2" borderId="1" xfId="0" applyNumberFormat="1" applyFont="1" applyFill="1" applyBorder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F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7999816888943144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"/>
  <sheetViews>
    <sheetView zoomScale="95" zoomScaleNormal="95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0.28515625" style="1" customWidth="1"/>
    <col min="2" max="2" width="9.7109375" style="1" customWidth="1"/>
    <col min="3" max="3" width="10.42578125" style="1" customWidth="1"/>
    <col min="4" max="4" width="9.140625" style="1"/>
    <col min="5" max="5" width="10.85546875" style="1" customWidth="1"/>
    <col min="6" max="6" width="9.140625" style="1"/>
    <col min="7" max="7" width="13.5703125" style="1" customWidth="1"/>
    <col min="8" max="8" width="9.140625" style="1"/>
    <col min="9" max="9" width="10.140625" style="1" customWidth="1"/>
    <col min="10" max="10" width="9.85546875" style="1" customWidth="1"/>
    <col min="11" max="11" width="12.85546875" style="1" customWidth="1"/>
    <col min="12" max="12" width="12.42578125" style="1" customWidth="1"/>
    <col min="13" max="13" width="13.5703125" style="1" hidden="1" customWidth="1"/>
    <col min="14" max="14" width="13.7109375" style="1" hidden="1" customWidth="1"/>
    <col min="15" max="15" width="20.5703125" style="1" hidden="1" customWidth="1"/>
    <col min="16" max="16" width="9.140625" style="1"/>
    <col min="17" max="17" width="30" customWidth="1"/>
  </cols>
  <sheetData>
    <row r="1" spans="1:18" ht="93.75" customHeight="1" x14ac:dyDescent="0.25">
      <c r="B1" s="21" t="s">
        <v>0</v>
      </c>
      <c r="C1" s="6" t="s">
        <v>5</v>
      </c>
      <c r="D1" s="18" t="s">
        <v>10</v>
      </c>
      <c r="E1" s="7" t="s">
        <v>1</v>
      </c>
      <c r="F1" s="8" t="s">
        <v>8</v>
      </c>
      <c r="G1" s="8" t="s">
        <v>13</v>
      </c>
      <c r="H1" s="19" t="s">
        <v>11</v>
      </c>
      <c r="I1" s="9" t="s">
        <v>2</v>
      </c>
      <c r="J1" s="10" t="s">
        <v>9</v>
      </c>
      <c r="K1" s="11" t="s">
        <v>3</v>
      </c>
      <c r="L1" s="12" t="s">
        <v>6</v>
      </c>
      <c r="M1" s="11" t="s">
        <v>4</v>
      </c>
      <c r="N1" s="11" t="s">
        <v>12</v>
      </c>
      <c r="O1" s="13" t="s">
        <v>7</v>
      </c>
    </row>
    <row r="2" spans="1:18" x14ac:dyDescent="0.25">
      <c r="A2" s="20">
        <v>0</v>
      </c>
      <c r="B2" s="3">
        <v>0</v>
      </c>
      <c r="C2" s="2">
        <f>0.216*0.77</f>
        <v>0.16632</v>
      </c>
      <c r="D2" s="3">
        <v>0</v>
      </c>
      <c r="E2" s="4">
        <f t="shared" ref="E2:E25" si="0">B2*C2*D2</f>
        <v>0</v>
      </c>
      <c r="F2" s="4">
        <v>3.49</v>
      </c>
      <c r="G2" s="2">
        <v>0</v>
      </c>
      <c r="H2" s="3">
        <v>59</v>
      </c>
      <c r="I2" s="15">
        <f t="shared" ref="I2:I25" si="1">G2*H2</f>
        <v>0</v>
      </c>
      <c r="J2" s="16">
        <f t="shared" ref="J2:J25" si="2">E2+I2</f>
        <v>0</v>
      </c>
      <c r="K2" s="14">
        <v>0.5</v>
      </c>
      <c r="L2" s="17">
        <f>J2-K2</f>
        <v>-0.5</v>
      </c>
      <c r="M2" s="5">
        <f>IF(L2&lt;0,MIN(-L2,N2),0)</f>
        <v>0</v>
      </c>
      <c r="N2" s="5">
        <f>MAX(0,L2)</f>
        <v>0</v>
      </c>
      <c r="O2" s="5">
        <f t="shared" ref="O2:O25" si="3">L2+M2</f>
        <v>-0.5</v>
      </c>
    </row>
    <row r="3" spans="1:18" ht="16.5" customHeight="1" x14ac:dyDescent="0.25">
      <c r="A3" s="20">
        <v>4.1666666666666664E-2</v>
      </c>
      <c r="B3" s="3">
        <v>0</v>
      </c>
      <c r="C3" s="2">
        <f t="shared" ref="C3:C25" si="4">0.216*0.77</f>
        <v>0.16632</v>
      </c>
      <c r="D3" s="3">
        <f>D2</f>
        <v>0</v>
      </c>
      <c r="E3" s="4">
        <f t="shared" si="0"/>
        <v>0</v>
      </c>
      <c r="F3" s="4">
        <v>3.4869120000000002</v>
      </c>
      <c r="G3" s="2">
        <v>0</v>
      </c>
      <c r="H3" s="3">
        <f>H2</f>
        <v>59</v>
      </c>
      <c r="I3" s="15">
        <f t="shared" si="1"/>
        <v>0</v>
      </c>
      <c r="J3" s="15">
        <f t="shared" si="2"/>
        <v>0</v>
      </c>
      <c r="K3" s="3">
        <v>0.5</v>
      </c>
      <c r="L3" s="17">
        <f t="shared" ref="L3:L25" si="5">J3-K3</f>
        <v>-0.5</v>
      </c>
      <c r="M3" s="5">
        <f>IF(L3&lt;0,MIN(-L3,N2),0)</f>
        <v>0</v>
      </c>
      <c r="N3" s="5">
        <f>N2+IF(L3&gt;0,L3,-M3)</f>
        <v>0</v>
      </c>
      <c r="O3" s="5">
        <f t="shared" si="3"/>
        <v>-0.5</v>
      </c>
    </row>
    <row r="4" spans="1:18" x14ac:dyDescent="0.25">
      <c r="A4" s="20">
        <v>8.3333333333333301E-2</v>
      </c>
      <c r="B4" s="3">
        <v>0</v>
      </c>
      <c r="C4" s="2">
        <f t="shared" si="4"/>
        <v>0.16632</v>
      </c>
      <c r="D4" s="3">
        <f t="shared" ref="D4:D25" si="6">D3</f>
        <v>0</v>
      </c>
      <c r="E4" s="4">
        <f t="shared" si="0"/>
        <v>0</v>
      </c>
      <c r="F4" s="4">
        <v>3.4869120000000002</v>
      </c>
      <c r="G4" s="2">
        <v>0</v>
      </c>
      <c r="H4" s="3">
        <f t="shared" ref="H4:H25" si="7">H3</f>
        <v>59</v>
      </c>
      <c r="I4" s="15">
        <f t="shared" si="1"/>
        <v>0</v>
      </c>
      <c r="J4" s="15">
        <f t="shared" si="2"/>
        <v>0</v>
      </c>
      <c r="K4" s="3">
        <v>0.5</v>
      </c>
      <c r="L4" s="17">
        <f t="shared" si="5"/>
        <v>-0.5</v>
      </c>
      <c r="M4" s="5">
        <f t="shared" ref="M4:M25" si="8">IF(L4&lt;0,MIN(-L4,N3),0)</f>
        <v>0</v>
      </c>
      <c r="N4" s="5">
        <f t="shared" ref="N4:N25" si="9">N3+IF(L4&gt;0,L4,-M4)</f>
        <v>0</v>
      </c>
      <c r="O4" s="5">
        <f t="shared" si="3"/>
        <v>-0.5</v>
      </c>
    </row>
    <row r="5" spans="1:18" x14ac:dyDescent="0.25">
      <c r="A5" s="20">
        <v>0.125</v>
      </c>
      <c r="B5" s="3">
        <v>0</v>
      </c>
      <c r="C5" s="2">
        <f t="shared" si="4"/>
        <v>0.16632</v>
      </c>
      <c r="D5" s="3">
        <f t="shared" si="6"/>
        <v>0</v>
      </c>
      <c r="E5" s="4">
        <f t="shared" si="0"/>
        <v>0</v>
      </c>
      <c r="F5" s="4">
        <v>3.4869120000000002</v>
      </c>
      <c r="G5" s="2">
        <v>0</v>
      </c>
      <c r="H5" s="3">
        <f t="shared" si="7"/>
        <v>59</v>
      </c>
      <c r="I5" s="15">
        <f t="shared" si="1"/>
        <v>0</v>
      </c>
      <c r="J5" s="15">
        <f t="shared" si="2"/>
        <v>0</v>
      </c>
      <c r="K5" s="3">
        <v>0.5</v>
      </c>
      <c r="L5" s="17">
        <f t="shared" si="5"/>
        <v>-0.5</v>
      </c>
      <c r="M5" s="5">
        <f t="shared" si="8"/>
        <v>0</v>
      </c>
      <c r="N5" s="5">
        <f t="shared" si="9"/>
        <v>0</v>
      </c>
      <c r="O5" s="5">
        <f t="shared" si="3"/>
        <v>-0.5</v>
      </c>
    </row>
    <row r="6" spans="1:18" x14ac:dyDescent="0.25">
      <c r="A6" s="20">
        <v>0.16666666666666699</v>
      </c>
      <c r="B6" s="3">
        <v>0</v>
      </c>
      <c r="C6" s="2">
        <f t="shared" si="4"/>
        <v>0.16632</v>
      </c>
      <c r="D6" s="3">
        <f t="shared" si="6"/>
        <v>0</v>
      </c>
      <c r="E6" s="4">
        <f t="shared" si="0"/>
        <v>0</v>
      </c>
      <c r="F6" s="4">
        <v>3.4869120000000002</v>
      </c>
      <c r="G6" s="2">
        <v>0</v>
      </c>
      <c r="H6" s="3">
        <f t="shared" si="7"/>
        <v>59</v>
      </c>
      <c r="I6" s="15">
        <f t="shared" si="1"/>
        <v>0</v>
      </c>
      <c r="J6" s="15">
        <f t="shared" si="2"/>
        <v>0</v>
      </c>
      <c r="K6" s="3">
        <v>0.5</v>
      </c>
      <c r="L6" s="17">
        <f t="shared" si="5"/>
        <v>-0.5</v>
      </c>
      <c r="M6" s="5">
        <f t="shared" si="8"/>
        <v>0</v>
      </c>
      <c r="N6" s="5">
        <f t="shared" si="9"/>
        <v>0</v>
      </c>
      <c r="O6" s="5">
        <f t="shared" si="3"/>
        <v>-0.5</v>
      </c>
    </row>
    <row r="7" spans="1:18" x14ac:dyDescent="0.25">
      <c r="A7" s="20">
        <v>0.20833333333333301</v>
      </c>
      <c r="B7" s="3">
        <v>0</v>
      </c>
      <c r="C7" s="2">
        <f t="shared" si="4"/>
        <v>0.16632</v>
      </c>
      <c r="D7" s="3">
        <f t="shared" si="6"/>
        <v>0</v>
      </c>
      <c r="E7" s="4">
        <f t="shared" si="0"/>
        <v>0</v>
      </c>
      <c r="F7" s="4">
        <v>3.4869120000000002</v>
      </c>
      <c r="G7" s="2">
        <v>0</v>
      </c>
      <c r="H7" s="3">
        <f t="shared" si="7"/>
        <v>59</v>
      </c>
      <c r="I7" s="15">
        <f t="shared" si="1"/>
        <v>0</v>
      </c>
      <c r="J7" s="15">
        <f t="shared" si="2"/>
        <v>0</v>
      </c>
      <c r="K7" s="3">
        <v>0.5</v>
      </c>
      <c r="L7" s="17">
        <f t="shared" si="5"/>
        <v>-0.5</v>
      </c>
      <c r="M7" s="5">
        <f t="shared" si="8"/>
        <v>0</v>
      </c>
      <c r="N7" s="5">
        <f t="shared" si="9"/>
        <v>0</v>
      </c>
      <c r="O7" s="5">
        <f t="shared" si="3"/>
        <v>-0.5</v>
      </c>
    </row>
    <row r="8" spans="1:18" x14ac:dyDescent="0.25">
      <c r="A8" s="20">
        <v>0.25</v>
      </c>
      <c r="B8" s="3">
        <v>0</v>
      </c>
      <c r="C8" s="2">
        <f t="shared" si="4"/>
        <v>0.16632</v>
      </c>
      <c r="D8" s="3">
        <f t="shared" si="6"/>
        <v>0</v>
      </c>
      <c r="E8" s="4">
        <f t="shared" si="0"/>
        <v>0</v>
      </c>
      <c r="F8" s="4">
        <v>3.4869120000000002</v>
      </c>
      <c r="G8" s="2">
        <v>0</v>
      </c>
      <c r="H8" s="3">
        <f t="shared" si="7"/>
        <v>59</v>
      </c>
      <c r="I8" s="15">
        <f t="shared" si="1"/>
        <v>0</v>
      </c>
      <c r="J8" s="15">
        <f t="shared" si="2"/>
        <v>0</v>
      </c>
      <c r="K8" s="3">
        <v>0.5</v>
      </c>
      <c r="L8" s="17">
        <f t="shared" si="5"/>
        <v>-0.5</v>
      </c>
      <c r="M8" s="5">
        <f t="shared" si="8"/>
        <v>0</v>
      </c>
      <c r="N8" s="5">
        <f t="shared" si="9"/>
        <v>0</v>
      </c>
      <c r="O8" s="5">
        <f t="shared" si="3"/>
        <v>-0.5</v>
      </c>
      <c r="R8" t="s">
        <v>15</v>
      </c>
    </row>
    <row r="9" spans="1:18" x14ac:dyDescent="0.25">
      <c r="A9" s="22">
        <v>0.29166666666666702</v>
      </c>
      <c r="B9" s="3">
        <v>0.2</v>
      </c>
      <c r="C9" s="2">
        <f t="shared" si="4"/>
        <v>0.16632</v>
      </c>
      <c r="D9" s="3">
        <f t="shared" si="6"/>
        <v>0</v>
      </c>
      <c r="E9" s="4">
        <f t="shared" si="0"/>
        <v>0</v>
      </c>
      <c r="F9" s="4">
        <v>5.7221120000000001</v>
      </c>
      <c r="G9" s="2">
        <v>2.5000000000000001E-2</v>
      </c>
      <c r="H9" s="3">
        <f t="shared" si="7"/>
        <v>59</v>
      </c>
      <c r="I9" s="15">
        <f t="shared" si="1"/>
        <v>1.4750000000000001</v>
      </c>
      <c r="J9" s="15">
        <f t="shared" si="2"/>
        <v>1.4750000000000001</v>
      </c>
      <c r="K9" s="3">
        <v>0.75</v>
      </c>
      <c r="L9" s="17">
        <f t="shared" si="5"/>
        <v>0.72500000000000009</v>
      </c>
      <c r="M9" s="5">
        <f t="shared" si="8"/>
        <v>0</v>
      </c>
      <c r="N9" s="5">
        <f t="shared" si="9"/>
        <v>0.72500000000000009</v>
      </c>
      <c r="O9" s="5">
        <f t="shared" si="3"/>
        <v>0.72500000000000009</v>
      </c>
    </row>
    <row r="10" spans="1:18" x14ac:dyDescent="0.25">
      <c r="A10" s="22">
        <v>0.33333333333333298</v>
      </c>
      <c r="B10" s="3">
        <v>0.7</v>
      </c>
      <c r="C10" s="2">
        <f t="shared" si="4"/>
        <v>0.16632</v>
      </c>
      <c r="D10" s="3">
        <f t="shared" si="6"/>
        <v>0</v>
      </c>
      <c r="E10" s="4">
        <f t="shared" si="0"/>
        <v>0</v>
      </c>
      <c r="F10" s="4">
        <v>5.0068480000000006</v>
      </c>
      <c r="G10" s="2">
        <v>0.02</v>
      </c>
      <c r="H10" s="3">
        <f t="shared" si="7"/>
        <v>59</v>
      </c>
      <c r="I10" s="15">
        <f t="shared" si="1"/>
        <v>1.18</v>
      </c>
      <c r="J10" s="15">
        <f t="shared" si="2"/>
        <v>1.18</v>
      </c>
      <c r="K10" s="3">
        <v>0.75</v>
      </c>
      <c r="L10" s="17">
        <f t="shared" si="5"/>
        <v>0.42999999999999994</v>
      </c>
      <c r="M10" s="5">
        <f t="shared" si="8"/>
        <v>0</v>
      </c>
      <c r="N10" s="5">
        <f t="shared" si="9"/>
        <v>1.155</v>
      </c>
      <c r="O10" s="5">
        <f t="shared" si="3"/>
        <v>0.42999999999999994</v>
      </c>
    </row>
    <row r="11" spans="1:18" x14ac:dyDescent="0.25">
      <c r="A11" s="22">
        <v>0.375</v>
      </c>
      <c r="B11" s="3">
        <v>0.7</v>
      </c>
      <c r="C11" s="2">
        <f t="shared" si="4"/>
        <v>0.16632</v>
      </c>
      <c r="D11" s="3">
        <f t="shared" si="6"/>
        <v>0</v>
      </c>
      <c r="E11" s="4">
        <f t="shared" si="0"/>
        <v>0</v>
      </c>
      <c r="F11" s="4">
        <v>5.7221120000000001</v>
      </c>
      <c r="G11" s="2">
        <v>2.5000000000000001E-2</v>
      </c>
      <c r="H11" s="3">
        <f t="shared" si="7"/>
        <v>59</v>
      </c>
      <c r="I11" s="15">
        <f t="shared" si="1"/>
        <v>1.4750000000000001</v>
      </c>
      <c r="J11" s="15">
        <f t="shared" si="2"/>
        <v>1.4750000000000001</v>
      </c>
      <c r="K11" s="3">
        <v>0.75</v>
      </c>
      <c r="L11" s="17">
        <f t="shared" si="5"/>
        <v>0.72500000000000009</v>
      </c>
      <c r="M11" s="5">
        <f t="shared" si="8"/>
        <v>0</v>
      </c>
      <c r="N11" s="5">
        <f t="shared" si="9"/>
        <v>1.8800000000000001</v>
      </c>
      <c r="O11" s="5">
        <f t="shared" si="3"/>
        <v>0.72500000000000009</v>
      </c>
    </row>
    <row r="12" spans="1:18" x14ac:dyDescent="0.25">
      <c r="A12" s="22">
        <v>0.41666666666666702</v>
      </c>
      <c r="B12" s="3">
        <v>0.7</v>
      </c>
      <c r="C12" s="2">
        <f t="shared" si="4"/>
        <v>0.16632</v>
      </c>
      <c r="D12" s="3">
        <f t="shared" si="6"/>
        <v>0</v>
      </c>
      <c r="E12" s="4">
        <f t="shared" si="0"/>
        <v>0</v>
      </c>
      <c r="F12" s="4">
        <v>7.1526399999999999</v>
      </c>
      <c r="G12" s="2">
        <v>4.4999999999999998E-2</v>
      </c>
      <c r="H12" s="3">
        <f t="shared" si="7"/>
        <v>59</v>
      </c>
      <c r="I12" s="15">
        <f t="shared" si="1"/>
        <v>2.6549999999999998</v>
      </c>
      <c r="J12" s="15">
        <f t="shared" si="2"/>
        <v>2.6549999999999998</v>
      </c>
      <c r="K12" s="3">
        <v>0.75</v>
      </c>
      <c r="L12" s="17">
        <f t="shared" si="5"/>
        <v>1.9049999999999998</v>
      </c>
      <c r="M12" s="5">
        <f t="shared" si="8"/>
        <v>0</v>
      </c>
      <c r="N12" s="5">
        <f t="shared" si="9"/>
        <v>3.7850000000000001</v>
      </c>
      <c r="O12" s="5">
        <f t="shared" si="3"/>
        <v>1.9049999999999998</v>
      </c>
    </row>
    <row r="13" spans="1:18" x14ac:dyDescent="0.25">
      <c r="A13" s="22">
        <v>0.45833333333333298</v>
      </c>
      <c r="B13" s="3">
        <v>0.7</v>
      </c>
      <c r="C13" s="2">
        <f t="shared" si="4"/>
        <v>0.16632</v>
      </c>
      <c r="D13" s="3">
        <f t="shared" si="6"/>
        <v>0</v>
      </c>
      <c r="E13" s="4">
        <f t="shared" si="0"/>
        <v>0</v>
      </c>
      <c r="F13" s="4">
        <v>7.1526399999999999</v>
      </c>
      <c r="G13" s="2">
        <v>4.4999999999999998E-2</v>
      </c>
      <c r="H13" s="3">
        <f t="shared" si="7"/>
        <v>59</v>
      </c>
      <c r="I13" s="15">
        <f t="shared" si="1"/>
        <v>2.6549999999999998</v>
      </c>
      <c r="J13" s="15">
        <f t="shared" si="2"/>
        <v>2.6549999999999998</v>
      </c>
      <c r="K13" s="3">
        <v>0.75</v>
      </c>
      <c r="L13" s="17">
        <f t="shared" si="5"/>
        <v>1.9049999999999998</v>
      </c>
      <c r="M13" s="5">
        <f t="shared" si="8"/>
        <v>0</v>
      </c>
      <c r="N13" s="5">
        <f t="shared" si="9"/>
        <v>5.6899999999999995</v>
      </c>
      <c r="O13" s="5">
        <f t="shared" si="3"/>
        <v>1.9049999999999998</v>
      </c>
    </row>
    <row r="14" spans="1:18" x14ac:dyDescent="0.25">
      <c r="A14" s="22">
        <v>0.5</v>
      </c>
      <c r="B14" s="3">
        <v>1</v>
      </c>
      <c r="C14" s="2">
        <f t="shared" si="4"/>
        <v>0.16632</v>
      </c>
      <c r="D14" s="3">
        <f t="shared" si="6"/>
        <v>0</v>
      </c>
      <c r="E14" s="4">
        <f t="shared" si="0"/>
        <v>0</v>
      </c>
      <c r="F14" s="4">
        <v>8.5831680000000006</v>
      </c>
      <c r="G14" s="2">
        <v>0.1</v>
      </c>
      <c r="H14" s="3">
        <f t="shared" si="7"/>
        <v>59</v>
      </c>
      <c r="I14" s="15">
        <f t="shared" si="1"/>
        <v>5.9</v>
      </c>
      <c r="J14" s="15">
        <f t="shared" si="2"/>
        <v>5.9</v>
      </c>
      <c r="K14" s="3">
        <v>1</v>
      </c>
      <c r="L14" s="17">
        <f t="shared" si="5"/>
        <v>4.9000000000000004</v>
      </c>
      <c r="M14" s="5">
        <f t="shared" si="8"/>
        <v>0</v>
      </c>
      <c r="N14" s="5">
        <f t="shared" si="9"/>
        <v>10.59</v>
      </c>
      <c r="O14" s="5">
        <f t="shared" si="3"/>
        <v>4.9000000000000004</v>
      </c>
    </row>
    <row r="15" spans="1:18" x14ac:dyDescent="0.25">
      <c r="A15" s="22">
        <v>0.54166666666666696</v>
      </c>
      <c r="B15" s="3">
        <v>1</v>
      </c>
      <c r="C15" s="2">
        <f t="shared" si="4"/>
        <v>0.16632</v>
      </c>
      <c r="D15" s="3">
        <f t="shared" si="6"/>
        <v>0</v>
      </c>
      <c r="E15" s="4">
        <f t="shared" si="0"/>
        <v>0</v>
      </c>
      <c r="F15" s="4">
        <v>7.1526399999999999</v>
      </c>
      <c r="G15" s="2">
        <v>4.4999999999999998E-2</v>
      </c>
      <c r="H15" s="3">
        <f t="shared" si="7"/>
        <v>59</v>
      </c>
      <c r="I15" s="15">
        <f t="shared" si="1"/>
        <v>2.6549999999999998</v>
      </c>
      <c r="J15" s="15">
        <f t="shared" si="2"/>
        <v>2.6549999999999998</v>
      </c>
      <c r="K15" s="3">
        <v>1</v>
      </c>
      <c r="L15" s="17">
        <f t="shared" si="5"/>
        <v>1.6549999999999998</v>
      </c>
      <c r="M15" s="5">
        <f t="shared" si="8"/>
        <v>0</v>
      </c>
      <c r="N15" s="5">
        <f t="shared" si="9"/>
        <v>12.244999999999999</v>
      </c>
      <c r="O15" s="5">
        <f t="shared" si="3"/>
        <v>1.6549999999999998</v>
      </c>
    </row>
    <row r="16" spans="1:18" x14ac:dyDescent="0.25">
      <c r="A16" s="22">
        <v>0.58333333333333304</v>
      </c>
      <c r="B16" s="3">
        <v>1</v>
      </c>
      <c r="C16" s="2">
        <f t="shared" si="4"/>
        <v>0.16632</v>
      </c>
      <c r="D16" s="3">
        <f t="shared" si="6"/>
        <v>0</v>
      </c>
      <c r="E16" s="4">
        <f t="shared" si="0"/>
        <v>0</v>
      </c>
      <c r="F16" s="4">
        <v>6.4373760000000004</v>
      </c>
      <c r="G16" s="2">
        <v>3.5000000000000003E-2</v>
      </c>
      <c r="H16" s="3">
        <f t="shared" si="7"/>
        <v>59</v>
      </c>
      <c r="I16" s="15">
        <f t="shared" si="1"/>
        <v>2.0650000000000004</v>
      </c>
      <c r="J16" s="15">
        <f t="shared" si="2"/>
        <v>2.0650000000000004</v>
      </c>
      <c r="K16" s="3">
        <v>1</v>
      </c>
      <c r="L16" s="17">
        <f t="shared" si="5"/>
        <v>1.0650000000000004</v>
      </c>
      <c r="M16" s="5">
        <f t="shared" si="8"/>
        <v>0</v>
      </c>
      <c r="N16" s="5">
        <f t="shared" si="9"/>
        <v>13.309999999999999</v>
      </c>
      <c r="O16" s="5">
        <f t="shared" si="3"/>
        <v>1.0650000000000004</v>
      </c>
    </row>
    <row r="17" spans="1:16" x14ac:dyDescent="0.25">
      <c r="A17" s="22">
        <v>0.625</v>
      </c>
      <c r="B17" s="3">
        <v>1</v>
      </c>
      <c r="C17" s="2">
        <f t="shared" si="4"/>
        <v>0.16632</v>
      </c>
      <c r="D17" s="3">
        <f t="shared" si="6"/>
        <v>0</v>
      </c>
      <c r="E17" s="4">
        <f t="shared" si="0"/>
        <v>0</v>
      </c>
      <c r="F17" s="4">
        <v>6.4373760000000004</v>
      </c>
      <c r="G17" s="2">
        <v>3.5000000000000003E-2</v>
      </c>
      <c r="H17" s="3">
        <f t="shared" si="7"/>
        <v>59</v>
      </c>
      <c r="I17" s="15">
        <f t="shared" si="1"/>
        <v>2.0650000000000004</v>
      </c>
      <c r="J17" s="15">
        <f t="shared" si="2"/>
        <v>2.0650000000000004</v>
      </c>
      <c r="K17" s="3">
        <v>1.5</v>
      </c>
      <c r="L17" s="17">
        <f t="shared" si="5"/>
        <v>0.56500000000000039</v>
      </c>
      <c r="M17" s="5">
        <f t="shared" si="8"/>
        <v>0</v>
      </c>
      <c r="N17" s="5">
        <f t="shared" si="9"/>
        <v>13.875</v>
      </c>
      <c r="O17" s="5">
        <f t="shared" si="3"/>
        <v>0.56500000000000039</v>
      </c>
    </row>
    <row r="18" spans="1:16" x14ac:dyDescent="0.25">
      <c r="A18" s="22">
        <v>0.66666666666666696</v>
      </c>
      <c r="B18" s="3">
        <v>1</v>
      </c>
      <c r="C18" s="2">
        <f t="shared" si="4"/>
        <v>0.16632</v>
      </c>
      <c r="D18" s="3">
        <f t="shared" si="6"/>
        <v>0</v>
      </c>
      <c r="E18" s="4">
        <f t="shared" si="0"/>
        <v>0</v>
      </c>
      <c r="F18" s="4">
        <v>6.4373760000000004</v>
      </c>
      <c r="G18" s="2">
        <v>3.5000000000000003E-2</v>
      </c>
      <c r="H18" s="3">
        <f t="shared" si="7"/>
        <v>59</v>
      </c>
      <c r="I18" s="15">
        <f t="shared" si="1"/>
        <v>2.0650000000000004</v>
      </c>
      <c r="J18" s="15">
        <f t="shared" si="2"/>
        <v>2.0650000000000004</v>
      </c>
      <c r="K18" s="3">
        <v>1.5</v>
      </c>
      <c r="L18" s="17">
        <f t="shared" si="5"/>
        <v>0.56500000000000039</v>
      </c>
      <c r="M18" s="5">
        <f t="shared" si="8"/>
        <v>0</v>
      </c>
      <c r="N18" s="5">
        <f t="shared" si="9"/>
        <v>14.440000000000001</v>
      </c>
      <c r="O18" s="5">
        <f t="shared" si="3"/>
        <v>0.56500000000000039</v>
      </c>
    </row>
    <row r="19" spans="1:16" x14ac:dyDescent="0.25">
      <c r="A19" s="22">
        <v>0.70833333333333304</v>
      </c>
      <c r="B19" s="3">
        <v>0.2</v>
      </c>
      <c r="C19" s="2">
        <f t="shared" si="4"/>
        <v>0.16632</v>
      </c>
      <c r="D19" s="3">
        <f t="shared" si="6"/>
        <v>0</v>
      </c>
      <c r="E19" s="4">
        <f t="shared" si="0"/>
        <v>0</v>
      </c>
      <c r="F19" s="4">
        <v>5.7221120000000001</v>
      </c>
      <c r="G19" s="2">
        <v>2.5000000000000001E-2</v>
      </c>
      <c r="H19" s="3">
        <f t="shared" si="7"/>
        <v>59</v>
      </c>
      <c r="I19" s="15">
        <f t="shared" si="1"/>
        <v>1.4750000000000001</v>
      </c>
      <c r="J19" s="15">
        <f t="shared" si="2"/>
        <v>1.4750000000000001</v>
      </c>
      <c r="K19" s="3">
        <v>1.49</v>
      </c>
      <c r="L19" s="17">
        <f t="shared" si="5"/>
        <v>-1.4999999999999902E-2</v>
      </c>
      <c r="M19" s="5">
        <f t="shared" si="8"/>
        <v>1.4999999999999902E-2</v>
      </c>
      <c r="N19" s="5">
        <f t="shared" si="9"/>
        <v>14.425000000000001</v>
      </c>
      <c r="O19" s="5">
        <f t="shared" si="3"/>
        <v>0</v>
      </c>
    </row>
    <row r="20" spans="1:16" x14ac:dyDescent="0.25">
      <c r="A20" s="22">
        <v>0.75</v>
      </c>
      <c r="B20" s="3">
        <v>0</v>
      </c>
      <c r="C20" s="2">
        <f t="shared" si="4"/>
        <v>0.16632</v>
      </c>
      <c r="D20" s="3">
        <f t="shared" si="6"/>
        <v>0</v>
      </c>
      <c r="E20" s="4">
        <f t="shared" si="0"/>
        <v>0</v>
      </c>
      <c r="F20" s="4">
        <v>5.0068480000000006</v>
      </c>
      <c r="G20" s="2">
        <v>0.02</v>
      </c>
      <c r="H20" s="3">
        <f t="shared" si="7"/>
        <v>59</v>
      </c>
      <c r="I20" s="15">
        <f t="shared" si="1"/>
        <v>1.18</v>
      </c>
      <c r="J20" s="15">
        <f t="shared" si="2"/>
        <v>1.18</v>
      </c>
      <c r="K20" s="3">
        <v>1.5</v>
      </c>
      <c r="L20" s="17">
        <f t="shared" si="5"/>
        <v>-0.32000000000000006</v>
      </c>
      <c r="M20" s="5">
        <f t="shared" si="8"/>
        <v>0.32000000000000006</v>
      </c>
      <c r="N20" s="5">
        <f t="shared" si="9"/>
        <v>14.105</v>
      </c>
      <c r="O20" s="5">
        <f t="shared" si="3"/>
        <v>0</v>
      </c>
    </row>
    <row r="21" spans="1:16" x14ac:dyDescent="0.25">
      <c r="A21" s="22">
        <v>0.79166666666666696</v>
      </c>
      <c r="B21" s="3">
        <v>0</v>
      </c>
      <c r="C21" s="2">
        <f t="shared" si="4"/>
        <v>0.16632</v>
      </c>
      <c r="D21" s="3">
        <f t="shared" si="6"/>
        <v>0</v>
      </c>
      <c r="E21" s="4">
        <f t="shared" si="0"/>
        <v>0</v>
      </c>
      <c r="F21" s="4">
        <v>9.5</v>
      </c>
      <c r="G21" s="2">
        <v>0.15</v>
      </c>
      <c r="H21" s="3">
        <f t="shared" si="7"/>
        <v>59</v>
      </c>
      <c r="I21" s="15">
        <f t="shared" si="1"/>
        <v>8.85</v>
      </c>
      <c r="J21" s="15">
        <f t="shared" si="2"/>
        <v>8.85</v>
      </c>
      <c r="K21" s="3">
        <v>2</v>
      </c>
      <c r="L21" s="17">
        <f t="shared" si="5"/>
        <v>6.85</v>
      </c>
      <c r="M21" s="5">
        <f t="shared" si="8"/>
        <v>0</v>
      </c>
      <c r="N21" s="5">
        <f t="shared" si="9"/>
        <v>20.954999999999998</v>
      </c>
      <c r="O21" s="5">
        <f t="shared" si="3"/>
        <v>6.85</v>
      </c>
    </row>
    <row r="22" spans="1:16" x14ac:dyDescent="0.25">
      <c r="A22" s="22">
        <v>0.83333333333333304</v>
      </c>
      <c r="B22" s="3">
        <v>0</v>
      </c>
      <c r="C22" s="2">
        <f t="shared" si="4"/>
        <v>0.16632</v>
      </c>
      <c r="D22" s="3">
        <f t="shared" si="6"/>
        <v>0</v>
      </c>
      <c r="E22" s="4">
        <f t="shared" si="0"/>
        <v>0</v>
      </c>
      <c r="F22" s="4">
        <v>9.5</v>
      </c>
      <c r="G22" s="2">
        <v>0.15</v>
      </c>
      <c r="H22" s="3">
        <f t="shared" si="7"/>
        <v>59</v>
      </c>
      <c r="I22" s="15">
        <f t="shared" si="1"/>
        <v>8.85</v>
      </c>
      <c r="J22" s="15">
        <f t="shared" si="2"/>
        <v>8.85</v>
      </c>
      <c r="K22" s="3">
        <v>2</v>
      </c>
      <c r="L22" s="17">
        <f t="shared" si="5"/>
        <v>6.85</v>
      </c>
      <c r="M22" s="5">
        <f t="shared" si="8"/>
        <v>0</v>
      </c>
      <c r="N22" s="5">
        <f t="shared" si="9"/>
        <v>27.805</v>
      </c>
      <c r="O22" s="5">
        <f t="shared" si="3"/>
        <v>6.85</v>
      </c>
    </row>
    <row r="23" spans="1:16" x14ac:dyDescent="0.25">
      <c r="A23" s="22">
        <v>0.875</v>
      </c>
      <c r="B23" s="3">
        <v>0</v>
      </c>
      <c r="C23" s="2">
        <f t="shared" si="4"/>
        <v>0.16632</v>
      </c>
      <c r="D23" s="3">
        <f t="shared" si="6"/>
        <v>0</v>
      </c>
      <c r="E23" s="4">
        <f t="shared" si="0"/>
        <v>0</v>
      </c>
      <c r="F23" s="4">
        <v>8</v>
      </c>
      <c r="G23" s="2">
        <v>7.4999999999999997E-2</v>
      </c>
      <c r="H23" s="3">
        <f t="shared" si="7"/>
        <v>59</v>
      </c>
      <c r="I23" s="15">
        <f t="shared" si="1"/>
        <v>4.4249999999999998</v>
      </c>
      <c r="J23" s="15">
        <f t="shared" si="2"/>
        <v>4.4249999999999998</v>
      </c>
      <c r="K23" s="3">
        <v>2</v>
      </c>
      <c r="L23" s="17">
        <f t="shared" si="5"/>
        <v>2.4249999999999998</v>
      </c>
      <c r="M23" s="5">
        <f t="shared" si="8"/>
        <v>0</v>
      </c>
      <c r="N23" s="5">
        <f t="shared" si="9"/>
        <v>30.23</v>
      </c>
      <c r="O23" s="5">
        <f t="shared" si="3"/>
        <v>2.4249999999999998</v>
      </c>
    </row>
    <row r="24" spans="1:16" x14ac:dyDescent="0.25">
      <c r="A24" s="22">
        <v>0.91666666666666696</v>
      </c>
      <c r="B24" s="3">
        <v>0</v>
      </c>
      <c r="C24" s="2">
        <f t="shared" si="4"/>
        <v>0.16632</v>
      </c>
      <c r="D24" s="3">
        <f t="shared" si="6"/>
        <v>0</v>
      </c>
      <c r="E24" s="4">
        <f t="shared" si="0"/>
        <v>0</v>
      </c>
      <c r="F24" s="4">
        <v>8</v>
      </c>
      <c r="G24" s="2">
        <v>7.4999999999999997E-2</v>
      </c>
      <c r="H24" s="3">
        <f t="shared" si="7"/>
        <v>59</v>
      </c>
      <c r="I24" s="15">
        <f t="shared" si="1"/>
        <v>4.4249999999999998</v>
      </c>
      <c r="J24" s="15">
        <f t="shared" si="2"/>
        <v>4.4249999999999998</v>
      </c>
      <c r="K24" s="3">
        <v>1</v>
      </c>
      <c r="L24" s="17">
        <f t="shared" si="5"/>
        <v>3.4249999999999998</v>
      </c>
      <c r="M24" s="5">
        <f t="shared" si="8"/>
        <v>0</v>
      </c>
      <c r="N24" s="5">
        <f t="shared" si="9"/>
        <v>33.655000000000001</v>
      </c>
      <c r="O24" s="5">
        <f t="shared" si="3"/>
        <v>3.4249999999999998</v>
      </c>
    </row>
    <row r="25" spans="1:16" x14ac:dyDescent="0.25">
      <c r="A25" s="22">
        <v>0.95833333333333304</v>
      </c>
      <c r="B25" s="3">
        <v>0</v>
      </c>
      <c r="C25" s="2">
        <f t="shared" si="4"/>
        <v>0.16632</v>
      </c>
      <c r="D25" s="3">
        <f t="shared" si="6"/>
        <v>0</v>
      </c>
      <c r="E25" s="4">
        <f t="shared" si="0"/>
        <v>0</v>
      </c>
      <c r="F25" s="4">
        <v>4.0680640000000006</v>
      </c>
      <c r="G25" s="2">
        <v>1.4999999999999999E-2</v>
      </c>
      <c r="H25" s="3">
        <f t="shared" si="7"/>
        <v>59</v>
      </c>
      <c r="I25" s="15">
        <f t="shared" si="1"/>
        <v>0.88500000000000001</v>
      </c>
      <c r="J25" s="15">
        <f t="shared" si="2"/>
        <v>0.88500000000000001</v>
      </c>
      <c r="K25" s="3">
        <v>0.5</v>
      </c>
      <c r="L25" s="17">
        <f t="shared" si="5"/>
        <v>0.38500000000000001</v>
      </c>
      <c r="M25" s="5">
        <f t="shared" si="8"/>
        <v>0</v>
      </c>
      <c r="N25" s="5">
        <f t="shared" si="9"/>
        <v>34.04</v>
      </c>
      <c r="O25" s="5">
        <f t="shared" si="3"/>
        <v>0.38500000000000001</v>
      </c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 s="31"/>
      <c r="E28"/>
      <c r="F28"/>
      <c r="G28"/>
      <c r="H28"/>
      <c r="I28"/>
      <c r="J28"/>
      <c r="K28"/>
      <c r="L28"/>
      <c r="M28"/>
      <c r="N28"/>
      <c r="O28"/>
      <c r="P28"/>
    </row>
    <row r="29" spans="1:16" ht="24.7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</sheetData>
  <conditionalFormatting sqref="L2:L25">
    <cfRule type="cellIs" dxfId="18" priority="10" stopIfTrue="1" operator="greaterThan">
      <formula>0</formula>
    </cfRule>
    <cfRule type="cellIs" dxfId="17" priority="11" stopIfTrue="1" operator="equal">
      <formula>0</formula>
    </cfRule>
    <cfRule type="cellIs" dxfId="16" priority="12" stopIfTrue="1" operator="lessThan">
      <formula>0</formula>
    </cfRule>
  </conditionalFormatting>
  <conditionalFormatting sqref="O2:O25">
    <cfRule type="cellIs" dxfId="15" priority="5" stopIfTrue="1" operator="greaterThan">
      <formula>0</formula>
    </cfRule>
    <cfRule type="cellIs" dxfId="14" priority="6" stopIfTrue="1" operator="greaterThan">
      <formula>0</formula>
    </cfRule>
    <cfRule type="cellIs" dxfId="13" priority="7" stopIfTrue="1" operator="equal">
      <formula>0</formula>
    </cfRule>
    <cfRule type="cellIs" dxfId="12" priority="8" stopIfTrue="1" operator="lessThan">
      <formula>0</formula>
    </cfRule>
    <cfRule type="cellIs" dxfId="11" priority="9" stopIfTrue="1" operator="lessThan">
      <formula>0</formula>
    </cfRule>
  </conditionalFormatting>
  <conditionalFormatting sqref="D28 D2:D25">
    <cfRule type="cellIs" dxfId="10" priority="2" stopIfTrue="1" operator="greaterThan">
      <formula>0</formula>
    </cfRule>
  </conditionalFormatting>
  <conditionalFormatting sqref="H2:H25">
    <cfRule type="cellIs" dxfId="9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tabSelected="1" zoomScale="70" zoomScaleNormal="7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0.42578125" customWidth="1"/>
    <col min="2" max="2" width="10.7109375" customWidth="1"/>
    <col min="3" max="3" width="11.7109375" customWidth="1"/>
    <col min="4" max="4" width="11" customWidth="1"/>
    <col min="5" max="5" width="10.5703125" customWidth="1"/>
    <col min="7" max="7" width="14.5703125" customWidth="1"/>
    <col min="8" max="8" width="11.42578125" customWidth="1"/>
    <col min="9" max="9" width="10.42578125" customWidth="1"/>
    <col min="11" max="11" width="11.85546875" customWidth="1"/>
    <col min="12" max="12" width="11" customWidth="1"/>
    <col min="14" max="14" width="13" customWidth="1"/>
    <col min="15" max="15" width="17.140625" customWidth="1"/>
  </cols>
  <sheetData>
    <row r="1" spans="1:15" ht="75" x14ac:dyDescent="0.25">
      <c r="A1" s="1"/>
      <c r="B1" s="6" t="s">
        <v>0</v>
      </c>
      <c r="C1" s="6" t="s">
        <v>5</v>
      </c>
      <c r="D1" s="30" t="s">
        <v>10</v>
      </c>
      <c r="E1" s="7" t="s">
        <v>1</v>
      </c>
      <c r="F1" s="8" t="s">
        <v>8</v>
      </c>
      <c r="G1" s="8" t="s">
        <v>14</v>
      </c>
      <c r="H1" s="29" t="s">
        <v>11</v>
      </c>
      <c r="I1" s="9" t="s">
        <v>2</v>
      </c>
      <c r="J1" s="10" t="s">
        <v>9</v>
      </c>
      <c r="K1" s="11" t="s">
        <v>3</v>
      </c>
      <c r="L1" s="12" t="s">
        <v>6</v>
      </c>
      <c r="M1" s="11" t="s">
        <v>4</v>
      </c>
      <c r="N1" s="11" t="s">
        <v>12</v>
      </c>
      <c r="O1" s="13" t="s">
        <v>7</v>
      </c>
    </row>
    <row r="2" spans="1:15" x14ac:dyDescent="0.25">
      <c r="A2" s="23">
        <v>0</v>
      </c>
      <c r="B2" s="2">
        <v>0</v>
      </c>
      <c r="C2" s="2">
        <v>0.16632</v>
      </c>
      <c r="D2" s="2">
        <v>21</v>
      </c>
      <c r="E2" s="4">
        <f t="shared" ref="E2:E25" si="0">B2*C2*D2</f>
        <v>0</v>
      </c>
      <c r="F2" s="4">
        <v>3.49</v>
      </c>
      <c r="G2" s="2">
        <v>0</v>
      </c>
      <c r="H2" s="2">
        <v>0</v>
      </c>
      <c r="I2" s="4">
        <f t="shared" ref="I2:I25" si="1">G2*H2</f>
        <v>0</v>
      </c>
      <c r="J2" s="24">
        <f t="shared" ref="J2:J25" si="2">E2+I2</f>
        <v>0</v>
      </c>
      <c r="K2" s="14">
        <v>0.5</v>
      </c>
      <c r="L2" s="25">
        <f>J2-K2</f>
        <v>-0.5</v>
      </c>
      <c r="M2" s="26">
        <f>IF(L2&lt;0,MIN(-L2,N2),0)</f>
        <v>0</v>
      </c>
      <c r="N2" s="26">
        <f>MAX(0,L2)</f>
        <v>0</v>
      </c>
      <c r="O2" s="5">
        <f t="shared" ref="O2:O25" si="3">L2+M2</f>
        <v>-0.5</v>
      </c>
    </row>
    <row r="3" spans="1:15" x14ac:dyDescent="0.25">
      <c r="A3" s="23">
        <v>4.1666666666666664E-2</v>
      </c>
      <c r="B3" s="2">
        <v>0</v>
      </c>
      <c r="C3" s="2">
        <v>0.16632</v>
      </c>
      <c r="D3" s="2">
        <f>D2</f>
        <v>21</v>
      </c>
      <c r="E3" s="4">
        <f t="shared" si="0"/>
        <v>0</v>
      </c>
      <c r="F3" s="4">
        <v>3.4869120000000002</v>
      </c>
      <c r="G3" s="2">
        <v>0</v>
      </c>
      <c r="H3" s="2">
        <f>H2</f>
        <v>0</v>
      </c>
      <c r="I3" s="4">
        <f t="shared" si="1"/>
        <v>0</v>
      </c>
      <c r="J3" s="4">
        <f t="shared" si="2"/>
        <v>0</v>
      </c>
      <c r="K3" s="3">
        <v>0.5</v>
      </c>
      <c r="L3" s="25">
        <f t="shared" ref="L3:L25" si="4">J3-K3</f>
        <v>-0.5</v>
      </c>
      <c r="M3" s="26">
        <f>IF(L3&lt;0,MIN(-L3,N2),0)</f>
        <v>0</v>
      </c>
      <c r="N3" s="26">
        <f>N2+IF(L3&gt;0,L3,-M3)</f>
        <v>0</v>
      </c>
      <c r="O3" s="5">
        <f t="shared" si="3"/>
        <v>-0.5</v>
      </c>
    </row>
    <row r="4" spans="1:15" x14ac:dyDescent="0.25">
      <c r="A4" s="23">
        <v>8.3333333333333301E-2</v>
      </c>
      <c r="B4" s="2">
        <v>0</v>
      </c>
      <c r="C4" s="2">
        <v>0.16632</v>
      </c>
      <c r="D4" s="2">
        <f t="shared" ref="D4:D25" si="5">D3</f>
        <v>21</v>
      </c>
      <c r="E4" s="4">
        <f t="shared" si="0"/>
        <v>0</v>
      </c>
      <c r="F4" s="4">
        <v>3.4869120000000002</v>
      </c>
      <c r="G4" s="2">
        <v>0</v>
      </c>
      <c r="H4" s="2">
        <f t="shared" ref="H4:H25" si="6">H3</f>
        <v>0</v>
      </c>
      <c r="I4" s="4">
        <f t="shared" si="1"/>
        <v>0</v>
      </c>
      <c r="J4" s="4">
        <f t="shared" si="2"/>
        <v>0</v>
      </c>
      <c r="K4" s="3">
        <v>0.5</v>
      </c>
      <c r="L4" s="25">
        <f t="shared" si="4"/>
        <v>-0.5</v>
      </c>
      <c r="M4" s="26">
        <f t="shared" ref="M4:M25" si="7">IF(L4&lt;0,MIN(-L4,N3),0)</f>
        <v>0</v>
      </c>
      <c r="N4" s="26">
        <f t="shared" ref="N4:N25" si="8">N3+IF(L4&gt;0,L4,-M4)</f>
        <v>0</v>
      </c>
      <c r="O4" s="5">
        <f t="shared" si="3"/>
        <v>-0.5</v>
      </c>
    </row>
    <row r="5" spans="1:15" x14ac:dyDescent="0.25">
      <c r="A5" s="23">
        <v>0.125</v>
      </c>
      <c r="B5" s="2">
        <v>0</v>
      </c>
      <c r="C5" s="2">
        <v>0.16632</v>
      </c>
      <c r="D5" s="2">
        <f t="shared" si="5"/>
        <v>21</v>
      </c>
      <c r="E5" s="4">
        <f t="shared" si="0"/>
        <v>0</v>
      </c>
      <c r="F5" s="4">
        <v>3.4869120000000002</v>
      </c>
      <c r="G5" s="2">
        <v>0</v>
      </c>
      <c r="H5" s="2">
        <f t="shared" si="6"/>
        <v>0</v>
      </c>
      <c r="I5" s="4">
        <f t="shared" si="1"/>
        <v>0</v>
      </c>
      <c r="J5" s="4">
        <f t="shared" si="2"/>
        <v>0</v>
      </c>
      <c r="K5" s="3">
        <v>0.5</v>
      </c>
      <c r="L5" s="25">
        <f t="shared" si="4"/>
        <v>-0.5</v>
      </c>
      <c r="M5" s="26">
        <f t="shared" si="7"/>
        <v>0</v>
      </c>
      <c r="N5" s="26">
        <f t="shared" si="8"/>
        <v>0</v>
      </c>
      <c r="O5" s="5">
        <f t="shared" si="3"/>
        <v>-0.5</v>
      </c>
    </row>
    <row r="6" spans="1:15" x14ac:dyDescent="0.25">
      <c r="A6" s="23">
        <v>0.16666666666666699</v>
      </c>
      <c r="B6" s="2">
        <v>0</v>
      </c>
      <c r="C6" s="2">
        <v>0.16632</v>
      </c>
      <c r="D6" s="2">
        <f t="shared" si="5"/>
        <v>21</v>
      </c>
      <c r="E6" s="4">
        <f t="shared" si="0"/>
        <v>0</v>
      </c>
      <c r="F6" s="4">
        <v>3.4869120000000002</v>
      </c>
      <c r="G6" s="2">
        <v>0</v>
      </c>
      <c r="H6" s="2">
        <f t="shared" si="6"/>
        <v>0</v>
      </c>
      <c r="I6" s="4">
        <f t="shared" si="1"/>
        <v>0</v>
      </c>
      <c r="J6" s="4">
        <f t="shared" si="2"/>
        <v>0</v>
      </c>
      <c r="K6" s="3">
        <v>0.5</v>
      </c>
      <c r="L6" s="25">
        <f t="shared" si="4"/>
        <v>-0.5</v>
      </c>
      <c r="M6" s="26">
        <f t="shared" si="7"/>
        <v>0</v>
      </c>
      <c r="N6" s="26">
        <f t="shared" si="8"/>
        <v>0</v>
      </c>
      <c r="O6" s="5">
        <f t="shared" si="3"/>
        <v>-0.5</v>
      </c>
    </row>
    <row r="7" spans="1:15" x14ac:dyDescent="0.25">
      <c r="A7" s="23">
        <v>0.20833333333333301</v>
      </c>
      <c r="B7" s="2">
        <v>0</v>
      </c>
      <c r="C7" s="2">
        <v>0.16632</v>
      </c>
      <c r="D7" s="2">
        <f t="shared" si="5"/>
        <v>21</v>
      </c>
      <c r="E7" s="4">
        <f t="shared" si="0"/>
        <v>0</v>
      </c>
      <c r="F7" s="4">
        <v>3.4869120000000002</v>
      </c>
      <c r="G7" s="2">
        <v>0</v>
      </c>
      <c r="H7" s="2">
        <f t="shared" si="6"/>
        <v>0</v>
      </c>
      <c r="I7" s="4">
        <f t="shared" si="1"/>
        <v>0</v>
      </c>
      <c r="J7" s="4">
        <f t="shared" si="2"/>
        <v>0</v>
      </c>
      <c r="K7" s="3">
        <v>0.5</v>
      </c>
      <c r="L7" s="25">
        <f t="shared" si="4"/>
        <v>-0.5</v>
      </c>
      <c r="M7" s="26">
        <f t="shared" si="7"/>
        <v>0</v>
      </c>
      <c r="N7" s="26">
        <f t="shared" si="8"/>
        <v>0</v>
      </c>
      <c r="O7" s="5">
        <f t="shared" si="3"/>
        <v>-0.5</v>
      </c>
    </row>
    <row r="8" spans="1:15" x14ac:dyDescent="0.25">
      <c r="A8" s="23">
        <v>0.25</v>
      </c>
      <c r="B8" s="2">
        <v>0</v>
      </c>
      <c r="C8" s="2">
        <v>0.16632</v>
      </c>
      <c r="D8" s="2">
        <f t="shared" si="5"/>
        <v>21</v>
      </c>
      <c r="E8" s="4">
        <f t="shared" si="0"/>
        <v>0</v>
      </c>
      <c r="F8" s="4">
        <v>3.4869120000000002</v>
      </c>
      <c r="G8" s="2">
        <v>0</v>
      </c>
      <c r="H8" s="2">
        <f t="shared" si="6"/>
        <v>0</v>
      </c>
      <c r="I8" s="4">
        <f t="shared" si="1"/>
        <v>0</v>
      </c>
      <c r="J8" s="4">
        <f t="shared" si="2"/>
        <v>0</v>
      </c>
      <c r="K8" s="3">
        <v>0.5</v>
      </c>
      <c r="L8" s="25">
        <f t="shared" si="4"/>
        <v>-0.5</v>
      </c>
      <c r="M8" s="26">
        <f t="shared" si="7"/>
        <v>0</v>
      </c>
      <c r="N8" s="26">
        <f t="shared" si="8"/>
        <v>0</v>
      </c>
      <c r="O8" s="5">
        <f t="shared" si="3"/>
        <v>-0.5</v>
      </c>
    </row>
    <row r="9" spans="1:15" x14ac:dyDescent="0.25">
      <c r="A9" s="27">
        <v>0.29166666666666702</v>
      </c>
      <c r="B9" s="2">
        <v>0.13999999999999999</v>
      </c>
      <c r="C9" s="2">
        <v>0.16632</v>
      </c>
      <c r="D9" s="2">
        <f t="shared" si="5"/>
        <v>21</v>
      </c>
      <c r="E9" s="4">
        <f t="shared" si="0"/>
        <v>0.48898079999999994</v>
      </c>
      <c r="F9" s="4">
        <v>7.44</v>
      </c>
      <c r="G9" s="2">
        <v>0.9</v>
      </c>
      <c r="H9" s="2">
        <f t="shared" si="6"/>
        <v>0</v>
      </c>
      <c r="I9" s="4">
        <f t="shared" si="1"/>
        <v>0</v>
      </c>
      <c r="J9" s="4">
        <f t="shared" si="2"/>
        <v>0.48898079999999994</v>
      </c>
      <c r="K9" s="3">
        <v>0.75</v>
      </c>
      <c r="L9" s="25">
        <f t="shared" si="4"/>
        <v>-0.26101920000000006</v>
      </c>
      <c r="M9" s="26">
        <f t="shared" si="7"/>
        <v>0</v>
      </c>
      <c r="N9" s="26">
        <f t="shared" si="8"/>
        <v>0</v>
      </c>
      <c r="O9" s="5">
        <f t="shared" si="3"/>
        <v>-0.26101920000000006</v>
      </c>
    </row>
    <row r="10" spans="1:15" x14ac:dyDescent="0.25">
      <c r="A10" s="27">
        <v>0.33333333333333298</v>
      </c>
      <c r="B10" s="2">
        <v>0.48999999999999994</v>
      </c>
      <c r="C10" s="2">
        <v>0.16632</v>
      </c>
      <c r="D10" s="2">
        <f t="shared" si="5"/>
        <v>21</v>
      </c>
      <c r="E10" s="4">
        <f t="shared" si="0"/>
        <v>1.7114327999999996</v>
      </c>
      <c r="F10" s="4">
        <v>6.5089024000000011</v>
      </c>
      <c r="G10" s="2">
        <v>0.6</v>
      </c>
      <c r="H10" s="2">
        <f t="shared" si="6"/>
        <v>0</v>
      </c>
      <c r="I10" s="4">
        <f t="shared" si="1"/>
        <v>0</v>
      </c>
      <c r="J10" s="4">
        <f t="shared" si="2"/>
        <v>1.7114327999999996</v>
      </c>
      <c r="K10" s="3">
        <v>0.75</v>
      </c>
      <c r="L10" s="28">
        <f t="shared" si="4"/>
        <v>0.96143279999999964</v>
      </c>
      <c r="M10" s="26">
        <f t="shared" si="7"/>
        <v>0</v>
      </c>
      <c r="N10" s="26">
        <f t="shared" si="8"/>
        <v>0.96143279999999964</v>
      </c>
      <c r="O10" s="5">
        <f t="shared" si="3"/>
        <v>0.96143279999999964</v>
      </c>
    </row>
    <row r="11" spans="1:15" x14ac:dyDescent="0.25">
      <c r="A11" s="27">
        <v>0.375</v>
      </c>
      <c r="B11" s="2">
        <v>0.48999999999999994</v>
      </c>
      <c r="C11" s="2">
        <v>0.16632</v>
      </c>
      <c r="D11" s="2">
        <f t="shared" si="5"/>
        <v>21</v>
      </c>
      <c r="E11" s="4">
        <f t="shared" si="0"/>
        <v>1.7114327999999996</v>
      </c>
      <c r="F11" s="4">
        <v>7.4387456000000007</v>
      </c>
      <c r="G11" s="2">
        <v>0.9</v>
      </c>
      <c r="H11" s="2">
        <f t="shared" si="6"/>
        <v>0</v>
      </c>
      <c r="I11" s="4">
        <f t="shared" si="1"/>
        <v>0</v>
      </c>
      <c r="J11" s="4">
        <f t="shared" si="2"/>
        <v>1.7114327999999996</v>
      </c>
      <c r="K11" s="3">
        <v>0.75</v>
      </c>
      <c r="L11" s="28">
        <f t="shared" si="4"/>
        <v>0.96143279999999964</v>
      </c>
      <c r="M11" s="26">
        <f t="shared" si="7"/>
        <v>0</v>
      </c>
      <c r="N11" s="26">
        <f t="shared" si="8"/>
        <v>1.9228655999999993</v>
      </c>
      <c r="O11" s="5">
        <f t="shared" si="3"/>
        <v>0.96143279999999964</v>
      </c>
    </row>
    <row r="12" spans="1:15" x14ac:dyDescent="0.25">
      <c r="A12" s="27">
        <v>0.41666666666666702</v>
      </c>
      <c r="B12" s="2">
        <v>0.48999999999999994</v>
      </c>
      <c r="C12" s="2">
        <v>0.16632</v>
      </c>
      <c r="D12" s="2">
        <f t="shared" si="5"/>
        <v>21</v>
      </c>
      <c r="E12" s="4">
        <f t="shared" si="0"/>
        <v>1.7114327999999996</v>
      </c>
      <c r="F12" s="4">
        <v>9.298432</v>
      </c>
      <c r="G12" s="2">
        <v>1.5</v>
      </c>
      <c r="H12" s="2">
        <f t="shared" si="6"/>
        <v>0</v>
      </c>
      <c r="I12" s="4">
        <f t="shared" si="1"/>
        <v>0</v>
      </c>
      <c r="J12" s="4">
        <f t="shared" si="2"/>
        <v>1.7114327999999996</v>
      </c>
      <c r="K12" s="3">
        <v>0.75</v>
      </c>
      <c r="L12" s="28">
        <f t="shared" si="4"/>
        <v>0.96143279999999964</v>
      </c>
      <c r="M12" s="26">
        <f t="shared" si="7"/>
        <v>0</v>
      </c>
      <c r="N12" s="26">
        <f t="shared" si="8"/>
        <v>2.8842983999999987</v>
      </c>
      <c r="O12" s="5">
        <f t="shared" si="3"/>
        <v>0.96143279999999964</v>
      </c>
    </row>
    <row r="13" spans="1:15" x14ac:dyDescent="0.25">
      <c r="A13" s="27">
        <v>0.45833333333333298</v>
      </c>
      <c r="B13" s="2">
        <v>0.48999999999999994</v>
      </c>
      <c r="C13" s="2">
        <v>0.16632</v>
      </c>
      <c r="D13" s="2">
        <f t="shared" si="5"/>
        <v>21</v>
      </c>
      <c r="E13" s="4">
        <f t="shared" si="0"/>
        <v>1.7114327999999996</v>
      </c>
      <c r="F13" s="4">
        <v>9.298432</v>
      </c>
      <c r="G13" s="2">
        <v>1.5</v>
      </c>
      <c r="H13" s="2">
        <f t="shared" si="6"/>
        <v>0</v>
      </c>
      <c r="I13" s="4">
        <f t="shared" si="1"/>
        <v>0</v>
      </c>
      <c r="J13" s="4">
        <f t="shared" si="2"/>
        <v>1.7114327999999996</v>
      </c>
      <c r="K13" s="3">
        <v>0.75</v>
      </c>
      <c r="L13" s="28">
        <f t="shared" si="4"/>
        <v>0.96143279999999964</v>
      </c>
      <c r="M13" s="26">
        <f t="shared" si="7"/>
        <v>0</v>
      </c>
      <c r="N13" s="26">
        <f t="shared" si="8"/>
        <v>3.8457311999999986</v>
      </c>
      <c r="O13" s="5">
        <f t="shared" si="3"/>
        <v>0.96143279999999964</v>
      </c>
    </row>
    <row r="14" spans="1:15" x14ac:dyDescent="0.25">
      <c r="A14" s="27">
        <v>0.5</v>
      </c>
      <c r="B14" s="2">
        <v>0.7</v>
      </c>
      <c r="C14" s="2">
        <v>0.16632</v>
      </c>
      <c r="D14" s="2">
        <f t="shared" si="5"/>
        <v>21</v>
      </c>
      <c r="E14" s="4">
        <f t="shared" si="0"/>
        <v>2.4449039999999997</v>
      </c>
      <c r="F14" s="4">
        <v>11.158118400000001</v>
      </c>
      <c r="G14" s="2">
        <v>2.2999999999999998</v>
      </c>
      <c r="H14" s="2">
        <f t="shared" si="6"/>
        <v>0</v>
      </c>
      <c r="I14" s="4">
        <f t="shared" si="1"/>
        <v>0</v>
      </c>
      <c r="J14" s="4">
        <f t="shared" si="2"/>
        <v>2.4449039999999997</v>
      </c>
      <c r="K14" s="3">
        <v>1</v>
      </c>
      <c r="L14" s="28">
        <f t="shared" si="4"/>
        <v>1.4449039999999997</v>
      </c>
      <c r="M14" s="26">
        <f t="shared" si="7"/>
        <v>0</v>
      </c>
      <c r="N14" s="26">
        <f t="shared" si="8"/>
        <v>5.2906351999999988</v>
      </c>
      <c r="O14" s="5">
        <f t="shared" si="3"/>
        <v>1.4449039999999997</v>
      </c>
    </row>
    <row r="15" spans="1:15" x14ac:dyDescent="0.25">
      <c r="A15" s="27">
        <v>0.54166666666666696</v>
      </c>
      <c r="B15" s="2">
        <v>0.7</v>
      </c>
      <c r="C15" s="2">
        <v>0.16632</v>
      </c>
      <c r="D15" s="2">
        <f t="shared" si="5"/>
        <v>21</v>
      </c>
      <c r="E15" s="4">
        <f t="shared" si="0"/>
        <v>2.4449039999999997</v>
      </c>
      <c r="F15" s="4">
        <v>9.298432</v>
      </c>
      <c r="G15" s="2">
        <v>1.5</v>
      </c>
      <c r="H15" s="2">
        <f t="shared" si="6"/>
        <v>0</v>
      </c>
      <c r="I15" s="4">
        <f t="shared" si="1"/>
        <v>0</v>
      </c>
      <c r="J15" s="4">
        <f t="shared" si="2"/>
        <v>2.4449039999999997</v>
      </c>
      <c r="K15" s="3">
        <v>1</v>
      </c>
      <c r="L15" s="28">
        <f t="shared" si="4"/>
        <v>1.4449039999999997</v>
      </c>
      <c r="M15" s="26">
        <f t="shared" si="7"/>
        <v>0</v>
      </c>
      <c r="N15" s="26">
        <f t="shared" si="8"/>
        <v>6.7355391999999981</v>
      </c>
      <c r="O15" s="5">
        <f t="shared" si="3"/>
        <v>1.4449039999999997</v>
      </c>
    </row>
    <row r="16" spans="1:15" x14ac:dyDescent="0.25">
      <c r="A16" s="27">
        <v>0.58333333333333304</v>
      </c>
      <c r="B16" s="2">
        <v>0.7</v>
      </c>
      <c r="C16" s="2">
        <v>0.16632</v>
      </c>
      <c r="D16" s="2">
        <f t="shared" si="5"/>
        <v>21</v>
      </c>
      <c r="E16" s="4">
        <f t="shared" si="0"/>
        <v>2.4449039999999997</v>
      </c>
      <c r="F16" s="4">
        <v>8.3685888000000013</v>
      </c>
      <c r="G16" s="2">
        <v>1.2</v>
      </c>
      <c r="H16" s="2">
        <f t="shared" si="6"/>
        <v>0</v>
      </c>
      <c r="I16" s="4">
        <f t="shared" si="1"/>
        <v>0</v>
      </c>
      <c r="J16" s="4">
        <f t="shared" si="2"/>
        <v>2.4449039999999997</v>
      </c>
      <c r="K16" s="3">
        <v>1</v>
      </c>
      <c r="L16" s="28">
        <f t="shared" si="4"/>
        <v>1.4449039999999997</v>
      </c>
      <c r="M16" s="26">
        <f t="shared" si="7"/>
        <v>0</v>
      </c>
      <c r="N16" s="26">
        <f t="shared" si="8"/>
        <v>8.1804431999999974</v>
      </c>
      <c r="O16" s="5">
        <f t="shared" si="3"/>
        <v>1.4449039999999997</v>
      </c>
    </row>
    <row r="17" spans="1:15" x14ac:dyDescent="0.25">
      <c r="A17" s="27">
        <v>0.625</v>
      </c>
      <c r="B17" s="2">
        <v>0.7</v>
      </c>
      <c r="C17" s="2">
        <v>0.16632</v>
      </c>
      <c r="D17" s="2">
        <f t="shared" si="5"/>
        <v>21</v>
      </c>
      <c r="E17" s="4">
        <f t="shared" si="0"/>
        <v>2.4449039999999997</v>
      </c>
      <c r="F17" s="4">
        <v>8.3685888000000013</v>
      </c>
      <c r="G17" s="2">
        <v>1.2</v>
      </c>
      <c r="H17" s="2">
        <f t="shared" si="6"/>
        <v>0</v>
      </c>
      <c r="I17" s="4">
        <f t="shared" si="1"/>
        <v>0</v>
      </c>
      <c r="J17" s="4">
        <f t="shared" si="2"/>
        <v>2.4449039999999997</v>
      </c>
      <c r="K17" s="3">
        <v>1.5</v>
      </c>
      <c r="L17" s="28">
        <f t="shared" si="4"/>
        <v>0.94490399999999974</v>
      </c>
      <c r="M17" s="26">
        <f t="shared" si="7"/>
        <v>0</v>
      </c>
      <c r="N17" s="26">
        <f t="shared" si="8"/>
        <v>9.1253471999999967</v>
      </c>
      <c r="O17" s="5">
        <f t="shared" si="3"/>
        <v>0.94490399999999974</v>
      </c>
    </row>
    <row r="18" spans="1:15" x14ac:dyDescent="0.25">
      <c r="A18" s="27">
        <v>0.66666666666666696</v>
      </c>
      <c r="B18" s="2">
        <v>0.7</v>
      </c>
      <c r="C18" s="2">
        <v>0.16632</v>
      </c>
      <c r="D18" s="2">
        <f t="shared" si="5"/>
        <v>21</v>
      </c>
      <c r="E18" s="4">
        <f t="shared" si="0"/>
        <v>2.4449039999999997</v>
      </c>
      <c r="F18" s="4">
        <v>8.3685888000000013</v>
      </c>
      <c r="G18" s="2">
        <v>1.2</v>
      </c>
      <c r="H18" s="2">
        <f t="shared" si="6"/>
        <v>0</v>
      </c>
      <c r="I18" s="4">
        <f t="shared" si="1"/>
        <v>0</v>
      </c>
      <c r="J18" s="4">
        <f t="shared" si="2"/>
        <v>2.4449039999999997</v>
      </c>
      <c r="K18" s="3">
        <v>1.5</v>
      </c>
      <c r="L18" s="28">
        <f t="shared" si="4"/>
        <v>0.94490399999999974</v>
      </c>
      <c r="M18" s="26">
        <f t="shared" si="7"/>
        <v>0</v>
      </c>
      <c r="N18" s="26">
        <f t="shared" si="8"/>
        <v>10.070251199999996</v>
      </c>
      <c r="O18" s="5">
        <f t="shared" si="3"/>
        <v>0.94490399999999974</v>
      </c>
    </row>
    <row r="19" spans="1:15" x14ac:dyDescent="0.25">
      <c r="A19" s="27">
        <v>0.70833333333333304</v>
      </c>
      <c r="B19" s="2">
        <v>0.13999999999999999</v>
      </c>
      <c r="C19" s="2">
        <v>0.16632</v>
      </c>
      <c r="D19" s="2">
        <f t="shared" si="5"/>
        <v>21</v>
      </c>
      <c r="E19" s="4">
        <f t="shared" si="0"/>
        <v>0.48898079999999994</v>
      </c>
      <c r="F19" s="4">
        <v>7.4387456000000007</v>
      </c>
      <c r="G19" s="2">
        <v>0.9</v>
      </c>
      <c r="H19" s="2">
        <f t="shared" si="6"/>
        <v>0</v>
      </c>
      <c r="I19" s="4">
        <f t="shared" si="1"/>
        <v>0</v>
      </c>
      <c r="J19" s="4">
        <f t="shared" si="2"/>
        <v>0.48898079999999994</v>
      </c>
      <c r="K19" s="3">
        <v>1.49</v>
      </c>
      <c r="L19" s="25">
        <f t="shared" si="4"/>
        <v>-1.0010192</v>
      </c>
      <c r="M19" s="26">
        <f t="shared" si="7"/>
        <v>1.0010192</v>
      </c>
      <c r="N19" s="26">
        <f t="shared" si="8"/>
        <v>9.069231999999996</v>
      </c>
      <c r="O19" s="5">
        <f t="shared" si="3"/>
        <v>0</v>
      </c>
    </row>
    <row r="20" spans="1:15" x14ac:dyDescent="0.25">
      <c r="A20" s="27">
        <v>0.75</v>
      </c>
      <c r="B20" s="2">
        <v>0</v>
      </c>
      <c r="C20" s="2">
        <v>0.16632</v>
      </c>
      <c r="D20" s="2">
        <f t="shared" si="5"/>
        <v>21</v>
      </c>
      <c r="E20" s="4">
        <f t="shared" si="0"/>
        <v>0</v>
      </c>
      <c r="F20" s="4">
        <v>6.5089024000000011</v>
      </c>
      <c r="G20" s="2">
        <v>0.6</v>
      </c>
      <c r="H20" s="2">
        <f t="shared" si="6"/>
        <v>0</v>
      </c>
      <c r="I20" s="4">
        <f t="shared" si="1"/>
        <v>0</v>
      </c>
      <c r="J20" s="4">
        <f t="shared" si="2"/>
        <v>0</v>
      </c>
      <c r="K20" s="3">
        <v>1.5</v>
      </c>
      <c r="L20" s="25">
        <f t="shared" si="4"/>
        <v>-1.5</v>
      </c>
      <c r="M20" s="26">
        <f t="shared" si="7"/>
        <v>1.5</v>
      </c>
      <c r="N20" s="26">
        <f t="shared" si="8"/>
        <v>7.569231999999996</v>
      </c>
      <c r="O20" s="5">
        <f t="shared" si="3"/>
        <v>0</v>
      </c>
    </row>
    <row r="21" spans="1:15" x14ac:dyDescent="0.25">
      <c r="A21" s="27">
        <v>0.79166666666666696</v>
      </c>
      <c r="B21" s="2">
        <v>0</v>
      </c>
      <c r="C21" s="2">
        <v>0.16632</v>
      </c>
      <c r="D21" s="2">
        <f t="shared" si="5"/>
        <v>21</v>
      </c>
      <c r="E21" s="4">
        <f t="shared" si="0"/>
        <v>0</v>
      </c>
      <c r="F21" s="4">
        <v>12.35</v>
      </c>
      <c r="G21" s="2">
        <v>2.4</v>
      </c>
      <c r="H21" s="2">
        <f t="shared" si="6"/>
        <v>0</v>
      </c>
      <c r="I21" s="4">
        <f t="shared" si="1"/>
        <v>0</v>
      </c>
      <c r="J21" s="4">
        <f t="shared" si="2"/>
        <v>0</v>
      </c>
      <c r="K21" s="3">
        <v>2</v>
      </c>
      <c r="L21" s="25">
        <f t="shared" si="4"/>
        <v>-2</v>
      </c>
      <c r="M21" s="26">
        <f t="shared" si="7"/>
        <v>2</v>
      </c>
      <c r="N21" s="26">
        <f t="shared" si="8"/>
        <v>5.569231999999996</v>
      </c>
      <c r="O21" s="5">
        <f t="shared" si="3"/>
        <v>0</v>
      </c>
    </row>
    <row r="22" spans="1:15" x14ac:dyDescent="0.25">
      <c r="A22" s="27">
        <v>0.83333333333333304</v>
      </c>
      <c r="B22" s="2">
        <v>0</v>
      </c>
      <c r="C22" s="2">
        <v>0.16632</v>
      </c>
      <c r="D22" s="2">
        <f t="shared" si="5"/>
        <v>21</v>
      </c>
      <c r="E22" s="4">
        <f t="shared" si="0"/>
        <v>0</v>
      </c>
      <c r="F22" s="4">
        <v>12.35</v>
      </c>
      <c r="G22" s="2">
        <v>2.4</v>
      </c>
      <c r="H22" s="2">
        <f t="shared" si="6"/>
        <v>0</v>
      </c>
      <c r="I22" s="4">
        <f t="shared" si="1"/>
        <v>0</v>
      </c>
      <c r="J22" s="4">
        <f t="shared" si="2"/>
        <v>0</v>
      </c>
      <c r="K22" s="3">
        <v>2</v>
      </c>
      <c r="L22" s="25">
        <f t="shared" si="4"/>
        <v>-2</v>
      </c>
      <c r="M22" s="26">
        <f t="shared" si="7"/>
        <v>2</v>
      </c>
      <c r="N22" s="26">
        <f t="shared" si="8"/>
        <v>3.569231999999996</v>
      </c>
      <c r="O22" s="5">
        <f t="shared" si="3"/>
        <v>0</v>
      </c>
    </row>
    <row r="23" spans="1:15" x14ac:dyDescent="0.25">
      <c r="A23" s="27">
        <v>0.875</v>
      </c>
      <c r="B23" s="2">
        <v>0</v>
      </c>
      <c r="C23" s="2">
        <v>0.16632</v>
      </c>
      <c r="D23" s="2">
        <f t="shared" si="5"/>
        <v>21</v>
      </c>
      <c r="E23" s="4">
        <f t="shared" si="0"/>
        <v>0</v>
      </c>
      <c r="F23" s="4">
        <v>10.4</v>
      </c>
      <c r="G23" s="2">
        <v>2.1</v>
      </c>
      <c r="H23" s="2">
        <f t="shared" si="6"/>
        <v>0</v>
      </c>
      <c r="I23" s="4">
        <f t="shared" si="1"/>
        <v>0</v>
      </c>
      <c r="J23" s="4">
        <f t="shared" si="2"/>
        <v>0</v>
      </c>
      <c r="K23" s="3">
        <v>2</v>
      </c>
      <c r="L23" s="25">
        <f t="shared" si="4"/>
        <v>-2</v>
      </c>
      <c r="M23" s="26">
        <f t="shared" si="7"/>
        <v>2</v>
      </c>
      <c r="N23" s="26">
        <f t="shared" si="8"/>
        <v>1.569231999999996</v>
      </c>
      <c r="O23" s="5">
        <f t="shared" si="3"/>
        <v>0</v>
      </c>
    </row>
    <row r="24" spans="1:15" x14ac:dyDescent="0.25">
      <c r="A24" s="27">
        <v>0.91666666666666696</v>
      </c>
      <c r="B24" s="2">
        <v>0</v>
      </c>
      <c r="C24" s="2">
        <v>0.16632</v>
      </c>
      <c r="D24" s="2">
        <f t="shared" si="5"/>
        <v>21</v>
      </c>
      <c r="E24" s="4">
        <f t="shared" si="0"/>
        <v>0</v>
      </c>
      <c r="F24" s="4">
        <v>10.4</v>
      </c>
      <c r="G24" s="2">
        <v>2.1</v>
      </c>
      <c r="H24" s="2">
        <f t="shared" si="6"/>
        <v>0</v>
      </c>
      <c r="I24" s="4">
        <f t="shared" si="1"/>
        <v>0</v>
      </c>
      <c r="J24" s="4">
        <f t="shared" si="2"/>
        <v>0</v>
      </c>
      <c r="K24" s="3">
        <v>1</v>
      </c>
      <c r="L24" s="25">
        <f t="shared" si="4"/>
        <v>-1</v>
      </c>
      <c r="M24" s="26">
        <f t="shared" si="7"/>
        <v>1</v>
      </c>
      <c r="N24" s="26">
        <f t="shared" si="8"/>
        <v>0.56923199999999596</v>
      </c>
      <c r="O24" s="5">
        <f t="shared" si="3"/>
        <v>0</v>
      </c>
    </row>
    <row r="25" spans="1:15" x14ac:dyDescent="0.25">
      <c r="A25" s="27">
        <v>0.95833333333333304</v>
      </c>
      <c r="B25" s="2">
        <v>0</v>
      </c>
      <c r="C25" s="2">
        <v>0.16632</v>
      </c>
      <c r="D25" s="2">
        <f t="shared" si="5"/>
        <v>21</v>
      </c>
      <c r="E25" s="4">
        <f t="shared" si="0"/>
        <v>0</v>
      </c>
      <c r="F25" s="4">
        <v>5.2884832000000008</v>
      </c>
      <c r="G25" s="2">
        <v>0.2</v>
      </c>
      <c r="H25" s="2">
        <f t="shared" si="6"/>
        <v>0</v>
      </c>
      <c r="I25" s="4">
        <f t="shared" si="1"/>
        <v>0</v>
      </c>
      <c r="J25" s="4">
        <f t="shared" si="2"/>
        <v>0</v>
      </c>
      <c r="K25" s="3">
        <v>0.5</v>
      </c>
      <c r="L25" s="25">
        <f t="shared" si="4"/>
        <v>-0.5</v>
      </c>
      <c r="M25" s="26">
        <f t="shared" si="7"/>
        <v>0.5</v>
      </c>
      <c r="N25" s="26">
        <f t="shared" si="8"/>
        <v>6.9231999999995963E-2</v>
      </c>
      <c r="O25" s="5">
        <f t="shared" si="3"/>
        <v>0</v>
      </c>
    </row>
  </sheetData>
  <conditionalFormatting sqref="O2:O25">
    <cfRule type="cellIs" dxfId="8" priority="4" stopIfTrue="1" operator="lessThan">
      <formula>0</formula>
    </cfRule>
    <cfRule type="cellIs" dxfId="7" priority="7" stopIfTrue="1" operator="equal">
      <formula>0</formula>
    </cfRule>
    <cfRule type="cellIs" dxfId="6" priority="8" stopIfTrue="1" operator="lessThan">
      <formula>0</formula>
    </cfRule>
    <cfRule type="cellIs" dxfId="5" priority="9" stopIfTrue="1" operator="greaterThan">
      <formula>0</formula>
    </cfRule>
  </conditionalFormatting>
  <conditionalFormatting sqref="L2:L25">
    <cfRule type="cellIs" dxfId="4" priority="3" stopIfTrue="1" operator="lessThan">
      <formula>0</formula>
    </cfRule>
    <cfRule type="cellIs" dxfId="3" priority="5" stopIfTrue="1" operator="equal">
      <formula>0</formula>
    </cfRule>
    <cfRule type="cellIs" dxfId="2" priority="6" stopIfTrue="1" operator="greaterThan">
      <formula>0</formula>
    </cfRule>
  </conditionalFormatting>
  <conditionalFormatting sqref="H2:H25">
    <cfRule type="cellIs" dxfId="1" priority="2" stopIfTrue="1" operator="greaterThan">
      <formula>0</formula>
    </cfRule>
  </conditionalFormatting>
  <conditionalFormatting sqref="D2:D2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II Base Scenario</vt:lpstr>
      <vt:lpstr>Scenario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DeRoller</dc:creator>
  <cp:lastModifiedBy>Arnav Mohapatra</cp:lastModifiedBy>
  <cp:lastPrinted>2010-08-17T17:08:48Z</cp:lastPrinted>
  <dcterms:created xsi:type="dcterms:W3CDTF">2010-03-28T17:12:13Z</dcterms:created>
  <dcterms:modified xsi:type="dcterms:W3CDTF">2020-11-23T18:05:16Z</dcterms:modified>
</cp:coreProperties>
</file>